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omments14.xml" ContentType="application/vnd.openxmlformats-officedocument.spreadsheetml.comments+xml"/>
  <Override PartName="/xl/drawings/drawing18.xml" ContentType="application/vnd.openxmlformats-officedocument.drawing+xml"/>
  <Override PartName="/xl/comments15.xml" ContentType="application/vnd.openxmlformats-officedocument.spreadsheetml.comments+xml"/>
  <Override PartName="/xl/drawings/drawing19.xml" ContentType="application/vnd.openxmlformats-officedocument.drawing+xml"/>
  <Override PartName="/xl/comments16.xml" ContentType="application/vnd.openxmlformats-officedocument.spreadsheetml.comments+xml"/>
  <Override PartName="/xl/drawings/drawing20.xml" ContentType="application/vnd.openxmlformats-officedocument.drawing+xml"/>
  <Override PartName="/xl/comments17.xml" ContentType="application/vnd.openxmlformats-officedocument.spreadsheetml.comments+xml"/>
  <Override PartName="/xl/drawings/drawing21.xml" ContentType="application/vnd.openxmlformats-officedocument.drawing+xml"/>
  <Override PartName="/xl/comments18.xml" ContentType="application/vnd.openxmlformats-officedocument.spreadsheetml.comments+xml"/>
  <Override PartName="/xl/drawings/drawing22.xml" ContentType="application/vnd.openxmlformats-officedocument.drawing+xml"/>
  <Override PartName="/xl/comments19.xml" ContentType="application/vnd.openxmlformats-officedocument.spreadsheetml.comments+xml"/>
  <Override PartName="/xl/drawings/drawing23.xml" ContentType="application/vnd.openxmlformats-officedocument.drawing+xml"/>
  <Override PartName="/xl/comments20.xml" ContentType="application/vnd.openxmlformats-officedocument.spreadsheetml.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omments21.xml" ContentType="application/vnd.openxmlformats-officedocument.spreadsheetml.comments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omments22.xml" ContentType="application/vnd.openxmlformats-officedocument.spreadsheetml.comments+xml"/>
  <Override PartName="/xl/drawings/drawing3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gutierr\Desktop\ARCHIVOS NORMATIVIDAD\19may2016Resolución N°SSPD20161300013475\"/>
    </mc:Choice>
  </mc:AlternateContent>
  <bookViews>
    <workbookView xWindow="0" yWindow="0" windowWidth="17970" windowHeight="6120" tabRatio="917"/>
  </bookViews>
  <sheets>
    <sheet name="Índice" sheetId="4" r:id="rId1"/>
    <sheet name="Reporte1" sheetId="195" r:id="rId2"/>
    <sheet name="Reporte2" sheetId="196" r:id="rId3"/>
    <sheet name="Reporte3" sheetId="197" r:id="rId4"/>
    <sheet name="Reporte4" sheetId="198" r:id="rId5"/>
    <sheet name="Nota 01" sheetId="199" r:id="rId6"/>
    <sheet name="Nota 02" sheetId="200" r:id="rId7"/>
    <sheet name="Nota 03" sheetId="201" r:id="rId8"/>
    <sheet name="Nota 04" sheetId="202" r:id="rId9"/>
    <sheet name="Nota 05" sheetId="203" r:id="rId10"/>
    <sheet name="Nota 06" sheetId="204" r:id="rId11"/>
    <sheet name="Nota 07" sheetId="205" r:id="rId12"/>
    <sheet name="Nota 08" sheetId="206" r:id="rId13"/>
    <sheet name="Nota 09" sheetId="207" r:id="rId14"/>
    <sheet name="Nota 10" sheetId="208" r:id="rId15"/>
    <sheet name="Nota 11" sheetId="209" r:id="rId16"/>
    <sheet name="Nota 12" sheetId="211" r:id="rId17"/>
    <sheet name="Nota 13" sheetId="212" r:id="rId18"/>
    <sheet name="Nota 14" sheetId="213" r:id="rId19"/>
    <sheet name="Nota 15" sheetId="214" r:id="rId20"/>
    <sheet name="FC01" sheetId="215" r:id="rId21"/>
    <sheet name="FC01A" sheetId="216" r:id="rId22"/>
    <sheet name="FC02" sheetId="217" r:id="rId23"/>
    <sheet name="FC03-1" sheetId="218" r:id="rId24"/>
    <sheet name="FC03-2" sheetId="219" r:id="rId25"/>
    <sheet name="FC03-3" sheetId="220" r:id="rId26"/>
    <sheet name="FC03-4" sheetId="221" r:id="rId27"/>
    <sheet name="FC03-5" sheetId="222" r:id="rId28"/>
    <sheet name="FC03-6" sheetId="223" r:id="rId29"/>
    <sheet name="FC04" sheetId="224" r:id="rId30"/>
    <sheet name="FC 05" sheetId="225" r:id="rId31"/>
    <sheet name="FC 06" sheetId="226" r:id="rId32"/>
    <sheet name="data" sheetId="187" state="hidden" r:id="rId33"/>
    <sheet name="parameters" sheetId="188" state="hidden" r:id="rId34"/>
    <sheet name="instance" sheetId="186" state="hidden" r:id="rId35"/>
  </sheets>
  <definedNames>
    <definedName name="_xlnm._FilterDatabase" localSheetId="32" hidden="1">data!$A$6:$X$522</definedName>
    <definedName name="Excel_BuiltIn__FilterDatabase" localSheetId="7">'Nota 03'!$A$6:$C$37</definedName>
    <definedName name="Excel_BuiltIn__FilterDatabase" localSheetId="8">'Nota 04'!$B$7:$B$69</definedName>
    <definedName name="Excel_BuiltIn__FilterDatabase" localSheetId="12">'Nota 08'!$A$9:$K$31</definedName>
    <definedName name="Excel_BuiltIn__FilterDatabase" localSheetId="13">'Nota 09'!#REF!</definedName>
    <definedName name="Excel_BuiltIn__FilterDatabase" localSheetId="14">'Nota 10'!$B$6:$B$6</definedName>
    <definedName name="Excel_BuiltIn__FilterDatabase" localSheetId="16">'Nota 12'!$B$6:$B$9</definedName>
    <definedName name="Excel_BuiltIn__FilterDatabase" localSheetId="17">'Nota 13'!$B$6:$C$9</definedName>
    <definedName name="Excel_BuiltIn__FilterDatabase" localSheetId="18">'Nota 14'!$B$6:$C$23</definedName>
  </definedNames>
  <calcPr calcId="152511"/>
</workbook>
</file>

<file path=xl/calcChain.xml><?xml version="1.0" encoding="utf-8"?>
<calcChain xmlns="http://schemas.openxmlformats.org/spreadsheetml/2006/main">
  <c r="O14" i="215" l="1"/>
  <c r="Y14" i="215"/>
  <c r="AB14" i="215"/>
  <c r="O15" i="215"/>
  <c r="Y15" i="215"/>
  <c r="AB15" i="215"/>
  <c r="AB16" i="215"/>
  <c r="O11" i="215"/>
  <c r="Y11" i="215"/>
  <c r="AB11" i="215"/>
  <c r="AA16" i="215"/>
  <c r="Z16" i="215"/>
  <c r="Y9" i="215"/>
  <c r="Y12" i="215"/>
  <c r="N15" i="215"/>
  <c r="N14" i="215"/>
  <c r="X11" i="215"/>
  <c r="T11" i="215"/>
  <c r="N11" i="215"/>
  <c r="J11" i="215"/>
  <c r="E10" i="226"/>
  <c r="E9" i="226"/>
  <c r="E8" i="226"/>
  <c r="E7" i="226"/>
  <c r="T66" i="215"/>
  <c r="X45" i="215"/>
  <c r="X46" i="215"/>
  <c r="X47" i="215"/>
  <c r="X48" i="215"/>
  <c r="X49" i="215"/>
  <c r="F1721" i="187"/>
  <c r="C3019" i="187"/>
  <c r="J3019" i="187"/>
  <c r="I3019" i="187"/>
  <c r="F2960" i="187"/>
  <c r="C2960" i="187"/>
  <c r="J2960" i="187"/>
  <c r="I2960" i="187"/>
  <c r="F2901" i="187"/>
  <c r="C2901" i="187"/>
  <c r="J2901" i="187"/>
  <c r="I2901" i="187"/>
  <c r="C2842" i="187"/>
  <c r="J2842" i="187"/>
  <c r="I2842" i="187"/>
  <c r="C2783" i="187"/>
  <c r="J2783" i="187"/>
  <c r="I2783" i="187"/>
  <c r="F2724" i="187"/>
  <c r="C2724" i="187"/>
  <c r="J2724" i="187"/>
  <c r="I2724" i="187"/>
  <c r="F2665" i="187"/>
  <c r="C2665" i="187"/>
  <c r="J2665" i="187"/>
  <c r="I2665" i="187"/>
  <c r="F2605" i="187"/>
  <c r="C2605" i="187"/>
  <c r="J2606" i="187"/>
  <c r="I2606" i="187"/>
  <c r="F2606" i="187"/>
  <c r="C2606" i="187"/>
  <c r="C2547" i="187"/>
  <c r="J2547" i="187"/>
  <c r="I2547" i="187"/>
  <c r="F2488" i="187"/>
  <c r="C2488" i="187"/>
  <c r="J2488" i="187"/>
  <c r="I2488" i="187"/>
  <c r="F2429" i="187"/>
  <c r="C2429" i="187"/>
  <c r="J2429" i="187"/>
  <c r="I2429" i="187"/>
  <c r="F2370" i="187"/>
  <c r="C2370" i="187"/>
  <c r="J2370" i="187"/>
  <c r="I2370" i="187"/>
  <c r="F2311" i="187"/>
  <c r="C2311" i="187"/>
  <c r="J2311" i="187"/>
  <c r="I2311" i="187"/>
  <c r="C2252" i="187"/>
  <c r="J2252" i="187"/>
  <c r="I2252" i="187"/>
  <c r="C2193" i="187"/>
  <c r="J2193" i="187"/>
  <c r="I2193" i="187"/>
  <c r="F2134" i="187"/>
  <c r="C2134" i="187"/>
  <c r="J2134" i="187"/>
  <c r="I2134" i="187"/>
  <c r="F2075" i="187"/>
  <c r="C2075" i="187"/>
  <c r="J2075" i="187"/>
  <c r="I2075" i="187"/>
  <c r="F2016" i="187"/>
  <c r="C2016" i="187"/>
  <c r="J2016" i="187"/>
  <c r="I2016" i="187"/>
  <c r="C1957" i="187"/>
  <c r="J1957" i="187"/>
  <c r="I1957" i="187"/>
  <c r="F1898" i="187"/>
  <c r="C1898" i="187"/>
  <c r="J1898" i="187"/>
  <c r="I1898" i="187"/>
  <c r="F1839" i="187"/>
  <c r="C1839" i="187"/>
  <c r="J1839" i="187"/>
  <c r="I1839" i="187"/>
  <c r="F1780" i="187"/>
  <c r="C1780" i="187"/>
  <c r="J1780" i="187"/>
  <c r="I1780" i="187"/>
  <c r="C1721" i="187"/>
  <c r="J1721" i="187"/>
  <c r="I1721" i="187"/>
  <c r="F1662" i="187"/>
  <c r="C1662" i="187"/>
  <c r="J1661" i="187"/>
  <c r="I1661" i="187"/>
  <c r="F1661" i="187"/>
  <c r="C1661" i="187"/>
  <c r="F1603" i="187"/>
  <c r="C1603" i="187"/>
  <c r="J1603" i="187"/>
  <c r="I1603" i="187"/>
  <c r="F1544" i="187"/>
  <c r="C1544" i="187"/>
  <c r="B398" i="188"/>
  <c r="J1544" i="187"/>
  <c r="I1544" i="187"/>
  <c r="F2354" i="187"/>
  <c r="F2353" i="187"/>
  <c r="F2352" i="187"/>
  <c r="F2351" i="187"/>
  <c r="F2350" i="187"/>
  <c r="F2349" i="187"/>
  <c r="F2348" i="187"/>
  <c r="F2347" i="187"/>
  <c r="F2346" i="187"/>
  <c r="F2345" i="187"/>
  <c r="F2344" i="187"/>
  <c r="C2992" i="187"/>
  <c r="C2993" i="187"/>
  <c r="C2994" i="187"/>
  <c r="C2995" i="187"/>
  <c r="C2996" i="187"/>
  <c r="C2997" i="187"/>
  <c r="C2998" i="187"/>
  <c r="C2999" i="187"/>
  <c r="C3000" i="187"/>
  <c r="C3001" i="187"/>
  <c r="C3002" i="187"/>
  <c r="C3003" i="187"/>
  <c r="J3003" i="187"/>
  <c r="I3003" i="187"/>
  <c r="J3002" i="187"/>
  <c r="I3002" i="187"/>
  <c r="J3001" i="187"/>
  <c r="I3001" i="187"/>
  <c r="J3000" i="187"/>
  <c r="I3000" i="187"/>
  <c r="J2999" i="187"/>
  <c r="I2999" i="187"/>
  <c r="J2998" i="187"/>
  <c r="I2998" i="187"/>
  <c r="J2997" i="187"/>
  <c r="I2997" i="187"/>
  <c r="J2996" i="187"/>
  <c r="I2996" i="187"/>
  <c r="J2995" i="187"/>
  <c r="I2995" i="187"/>
  <c r="J2994" i="187"/>
  <c r="I2994" i="187"/>
  <c r="J2993" i="187"/>
  <c r="I2993" i="187"/>
  <c r="F2934" i="187"/>
  <c r="F2935" i="187"/>
  <c r="F2936" i="187"/>
  <c r="F2937" i="187"/>
  <c r="F2938" i="187"/>
  <c r="F2939" i="187"/>
  <c r="F2940" i="187"/>
  <c r="F2941" i="187"/>
  <c r="F2942" i="187"/>
  <c r="F2943" i="187"/>
  <c r="F2944" i="187"/>
  <c r="C2933" i="187"/>
  <c r="C2934" i="187"/>
  <c r="C2935" i="187"/>
  <c r="C2936" i="187"/>
  <c r="C2937" i="187"/>
  <c r="C2938" i="187"/>
  <c r="C2939" i="187"/>
  <c r="C2940" i="187"/>
  <c r="C2941" i="187"/>
  <c r="C2942" i="187"/>
  <c r="C2943" i="187"/>
  <c r="C2944" i="187"/>
  <c r="J2944" i="187"/>
  <c r="I2944" i="187"/>
  <c r="J2943" i="187"/>
  <c r="I2943" i="187"/>
  <c r="J2942" i="187"/>
  <c r="I2942" i="187"/>
  <c r="J2941" i="187"/>
  <c r="I2941" i="187"/>
  <c r="J2940" i="187"/>
  <c r="I2940" i="187"/>
  <c r="J2939" i="187"/>
  <c r="I2939" i="187"/>
  <c r="J2938" i="187"/>
  <c r="I2938" i="187"/>
  <c r="J2937" i="187"/>
  <c r="I2937" i="187"/>
  <c r="J2936" i="187"/>
  <c r="I2936" i="187"/>
  <c r="J2935" i="187"/>
  <c r="I2935" i="187"/>
  <c r="J2934" i="187"/>
  <c r="I2934" i="187"/>
  <c r="F2875" i="187"/>
  <c r="F2876" i="187"/>
  <c r="F2877" i="187"/>
  <c r="F2878" i="187"/>
  <c r="F2879" i="187"/>
  <c r="F2880" i="187"/>
  <c r="F2881" i="187"/>
  <c r="F2882" i="187"/>
  <c r="F2883" i="187"/>
  <c r="F2884" i="187"/>
  <c r="F2885" i="187"/>
  <c r="C2874" i="187"/>
  <c r="C2875" i="187"/>
  <c r="C2876" i="187"/>
  <c r="C2877" i="187"/>
  <c r="C2878" i="187"/>
  <c r="C2879" i="187"/>
  <c r="C2880" i="187"/>
  <c r="C2881" i="187"/>
  <c r="C2882" i="187"/>
  <c r="C2883" i="187"/>
  <c r="C2884" i="187"/>
  <c r="C2885" i="187"/>
  <c r="J2885" i="187"/>
  <c r="I2885" i="187"/>
  <c r="J2884" i="187"/>
  <c r="I2884" i="187"/>
  <c r="J2883" i="187"/>
  <c r="I2883" i="187"/>
  <c r="J2882" i="187"/>
  <c r="I2882" i="187"/>
  <c r="J2881" i="187"/>
  <c r="I2881" i="187"/>
  <c r="J2880" i="187"/>
  <c r="I2880" i="187"/>
  <c r="J2879" i="187"/>
  <c r="I2879" i="187"/>
  <c r="J2878" i="187"/>
  <c r="I2878" i="187"/>
  <c r="J2877" i="187"/>
  <c r="I2877" i="187"/>
  <c r="J2876" i="187"/>
  <c r="I2876" i="187"/>
  <c r="J2875" i="187"/>
  <c r="I2875" i="187"/>
  <c r="C2815" i="187"/>
  <c r="C2816" i="187"/>
  <c r="C2817" i="187"/>
  <c r="C2818" i="187"/>
  <c r="C2819" i="187"/>
  <c r="C2820" i="187"/>
  <c r="C2821" i="187"/>
  <c r="C2822" i="187"/>
  <c r="C2823" i="187"/>
  <c r="C2824" i="187"/>
  <c r="C2825" i="187"/>
  <c r="C2826" i="187"/>
  <c r="J2826" i="187"/>
  <c r="I2826" i="187"/>
  <c r="J2825" i="187"/>
  <c r="I2825" i="187"/>
  <c r="J2824" i="187"/>
  <c r="I2824" i="187"/>
  <c r="J2823" i="187"/>
  <c r="I2823" i="187"/>
  <c r="J2822" i="187"/>
  <c r="I2822" i="187"/>
  <c r="J2821" i="187"/>
  <c r="I2821" i="187"/>
  <c r="J2820" i="187"/>
  <c r="I2820" i="187"/>
  <c r="J2819" i="187"/>
  <c r="I2819" i="187"/>
  <c r="J2818" i="187"/>
  <c r="I2818" i="187"/>
  <c r="J2817" i="187"/>
  <c r="I2817" i="187"/>
  <c r="J2816" i="187"/>
  <c r="I2816" i="187"/>
  <c r="F2762" i="187"/>
  <c r="F2763" i="187"/>
  <c r="F2764" i="187"/>
  <c r="F2765" i="187"/>
  <c r="C2756" i="187"/>
  <c r="C2757" i="187"/>
  <c r="C2758" i="187"/>
  <c r="C2759" i="187"/>
  <c r="C2760" i="187"/>
  <c r="C2761" i="187"/>
  <c r="C2762" i="187"/>
  <c r="C2763" i="187"/>
  <c r="C2764" i="187"/>
  <c r="C2765" i="187"/>
  <c r="C2766" i="187"/>
  <c r="C2767" i="187"/>
  <c r="J2767" i="187"/>
  <c r="I2767" i="187"/>
  <c r="J2766" i="187"/>
  <c r="I2766" i="187"/>
  <c r="J2765" i="187"/>
  <c r="I2765" i="187"/>
  <c r="J2764" i="187"/>
  <c r="I2764" i="187"/>
  <c r="J2763" i="187"/>
  <c r="I2763" i="187"/>
  <c r="J2762" i="187"/>
  <c r="I2762" i="187"/>
  <c r="J2761" i="187"/>
  <c r="I2761" i="187"/>
  <c r="J2760" i="187"/>
  <c r="I2760" i="187"/>
  <c r="J2759" i="187"/>
  <c r="I2759" i="187"/>
  <c r="J2758" i="187"/>
  <c r="I2758" i="187"/>
  <c r="J2757" i="187"/>
  <c r="I2757" i="187"/>
  <c r="F2698" i="187"/>
  <c r="F2699" i="187"/>
  <c r="F2700" i="187"/>
  <c r="F2701" i="187"/>
  <c r="F2702" i="187"/>
  <c r="F2703" i="187"/>
  <c r="F2704" i="187"/>
  <c r="F2705" i="187"/>
  <c r="F2706" i="187"/>
  <c r="F2707" i="187"/>
  <c r="F2708" i="187"/>
  <c r="C2697" i="187"/>
  <c r="C2698" i="187"/>
  <c r="C2699" i="187"/>
  <c r="C2700" i="187"/>
  <c r="C2701" i="187"/>
  <c r="C2702" i="187"/>
  <c r="C2703" i="187"/>
  <c r="C2704" i="187"/>
  <c r="C2705" i="187"/>
  <c r="C2706" i="187"/>
  <c r="C2707" i="187"/>
  <c r="C2708" i="187"/>
  <c r="J2708" i="187"/>
  <c r="I2708" i="187"/>
  <c r="J2707" i="187"/>
  <c r="I2707" i="187"/>
  <c r="J2706" i="187"/>
  <c r="I2706" i="187"/>
  <c r="J2705" i="187"/>
  <c r="I2705" i="187"/>
  <c r="J2704" i="187"/>
  <c r="I2704" i="187"/>
  <c r="J2703" i="187"/>
  <c r="I2703" i="187"/>
  <c r="J2702" i="187"/>
  <c r="I2702" i="187"/>
  <c r="J2701" i="187"/>
  <c r="I2701" i="187"/>
  <c r="J2700" i="187"/>
  <c r="I2700" i="187"/>
  <c r="J2699" i="187"/>
  <c r="I2699" i="187"/>
  <c r="J2698" i="187"/>
  <c r="I2698" i="187"/>
  <c r="F2639" i="187"/>
  <c r="F2640" i="187"/>
  <c r="F2641" i="187"/>
  <c r="F2642" i="187"/>
  <c r="F2643" i="187"/>
  <c r="F2644" i="187"/>
  <c r="F2645" i="187"/>
  <c r="F2646" i="187"/>
  <c r="F2647" i="187"/>
  <c r="F2648" i="187"/>
  <c r="F2649" i="187"/>
  <c r="C2638" i="187"/>
  <c r="C2639" i="187"/>
  <c r="C2640" i="187"/>
  <c r="C2641" i="187"/>
  <c r="C2642" i="187"/>
  <c r="C2643" i="187"/>
  <c r="C2644" i="187"/>
  <c r="C2645" i="187"/>
  <c r="C2646" i="187"/>
  <c r="C2647" i="187"/>
  <c r="C2648" i="187"/>
  <c r="C2649" i="187"/>
  <c r="J2649" i="187"/>
  <c r="I2649" i="187"/>
  <c r="J2648" i="187"/>
  <c r="I2648" i="187"/>
  <c r="J2647" i="187"/>
  <c r="I2647" i="187"/>
  <c r="J2646" i="187"/>
  <c r="I2646" i="187"/>
  <c r="J2645" i="187"/>
  <c r="I2645" i="187"/>
  <c r="J2644" i="187"/>
  <c r="I2644" i="187"/>
  <c r="J2643" i="187"/>
  <c r="I2643" i="187"/>
  <c r="J2642" i="187"/>
  <c r="I2642" i="187"/>
  <c r="J2641" i="187"/>
  <c r="I2641" i="187"/>
  <c r="J2640" i="187"/>
  <c r="I2640" i="187"/>
  <c r="J2639" i="187"/>
  <c r="I2639" i="187"/>
  <c r="F2580" i="187"/>
  <c r="F2581" i="187"/>
  <c r="F2582" i="187"/>
  <c r="F2583" i="187"/>
  <c r="F2584" i="187"/>
  <c r="F2585" i="187"/>
  <c r="F2586" i="187"/>
  <c r="F2587" i="187"/>
  <c r="F2588" i="187"/>
  <c r="F2589" i="187"/>
  <c r="F2590" i="187"/>
  <c r="C2579" i="187"/>
  <c r="C2580" i="187"/>
  <c r="C2581" i="187"/>
  <c r="C2582" i="187"/>
  <c r="C2583" i="187"/>
  <c r="C2584" i="187"/>
  <c r="C2585" i="187"/>
  <c r="C2586" i="187"/>
  <c r="C2587" i="187"/>
  <c r="C2588" i="187"/>
  <c r="C2589" i="187"/>
  <c r="C2590" i="187"/>
  <c r="C2591" i="187"/>
  <c r="J2590" i="187"/>
  <c r="I2590" i="187"/>
  <c r="J2589" i="187"/>
  <c r="I2589" i="187"/>
  <c r="J2588" i="187"/>
  <c r="I2588" i="187"/>
  <c r="J2587" i="187"/>
  <c r="I2587" i="187"/>
  <c r="J2586" i="187"/>
  <c r="I2586" i="187"/>
  <c r="J2585" i="187"/>
  <c r="I2585" i="187"/>
  <c r="J2584" i="187"/>
  <c r="I2584" i="187"/>
  <c r="J2583" i="187"/>
  <c r="I2583" i="187"/>
  <c r="J2582" i="187"/>
  <c r="I2582" i="187"/>
  <c r="J2581" i="187"/>
  <c r="I2581" i="187"/>
  <c r="J2580" i="187"/>
  <c r="I2580" i="187"/>
  <c r="C2520" i="187"/>
  <c r="C2521" i="187"/>
  <c r="C2522" i="187"/>
  <c r="C2523" i="187"/>
  <c r="C2524" i="187"/>
  <c r="C2525" i="187"/>
  <c r="C2526" i="187"/>
  <c r="C2527" i="187"/>
  <c r="C2528" i="187"/>
  <c r="C2529" i="187"/>
  <c r="C2530" i="187"/>
  <c r="C2531" i="187"/>
  <c r="J2531" i="187"/>
  <c r="I2531" i="187"/>
  <c r="J2530" i="187"/>
  <c r="I2530" i="187"/>
  <c r="J2529" i="187"/>
  <c r="I2529" i="187"/>
  <c r="J2528" i="187"/>
  <c r="I2528" i="187"/>
  <c r="J2527" i="187"/>
  <c r="I2527" i="187"/>
  <c r="J2526" i="187"/>
  <c r="I2526" i="187"/>
  <c r="J2525" i="187"/>
  <c r="I2525" i="187"/>
  <c r="J2524" i="187"/>
  <c r="I2524" i="187"/>
  <c r="J2523" i="187"/>
  <c r="I2523" i="187"/>
  <c r="J2522" i="187"/>
  <c r="I2522" i="187"/>
  <c r="J2521" i="187"/>
  <c r="I2521" i="187"/>
  <c r="F2462" i="187"/>
  <c r="F2463" i="187"/>
  <c r="F2464" i="187"/>
  <c r="F2465" i="187"/>
  <c r="F2466" i="187"/>
  <c r="F2467" i="187"/>
  <c r="F2468" i="187"/>
  <c r="F2469" i="187"/>
  <c r="F2470" i="187"/>
  <c r="F2471" i="187"/>
  <c r="F2472" i="187"/>
  <c r="C2461" i="187"/>
  <c r="C2462" i="187"/>
  <c r="C2463" i="187"/>
  <c r="C2464" i="187"/>
  <c r="C2465" i="187"/>
  <c r="C2466" i="187"/>
  <c r="C2467" i="187"/>
  <c r="C2468" i="187"/>
  <c r="C2469" i="187"/>
  <c r="C2470" i="187"/>
  <c r="C2471" i="187"/>
  <c r="C2472" i="187"/>
  <c r="J2472" i="187"/>
  <c r="I2472" i="187"/>
  <c r="J2471" i="187"/>
  <c r="I2471" i="187"/>
  <c r="J2470" i="187"/>
  <c r="I2470" i="187"/>
  <c r="J2469" i="187"/>
  <c r="I2469" i="187"/>
  <c r="J2468" i="187"/>
  <c r="I2468" i="187"/>
  <c r="J2467" i="187"/>
  <c r="I2467" i="187"/>
  <c r="J2466" i="187"/>
  <c r="I2466" i="187"/>
  <c r="J2465" i="187"/>
  <c r="I2465" i="187"/>
  <c r="J2464" i="187"/>
  <c r="I2464" i="187"/>
  <c r="J2463" i="187"/>
  <c r="I2463" i="187"/>
  <c r="J2462" i="187"/>
  <c r="I2462" i="187"/>
  <c r="F2413" i="187"/>
  <c r="F2412" i="187"/>
  <c r="F2411" i="187"/>
  <c r="F2410" i="187"/>
  <c r="F2409" i="187"/>
  <c r="F2408" i="187"/>
  <c r="F2407" i="187"/>
  <c r="F2406" i="187"/>
  <c r="F2405" i="187"/>
  <c r="F2404" i="187"/>
  <c r="F2403" i="187"/>
  <c r="C2402" i="187"/>
  <c r="C2403" i="187"/>
  <c r="C2404" i="187"/>
  <c r="C2405" i="187"/>
  <c r="C2406" i="187"/>
  <c r="C2407" i="187"/>
  <c r="C2408" i="187"/>
  <c r="C2409" i="187"/>
  <c r="C2410" i="187"/>
  <c r="C2411" i="187"/>
  <c r="C2412" i="187"/>
  <c r="C2413" i="187"/>
  <c r="J2413" i="187"/>
  <c r="I2413" i="187"/>
  <c r="J2412" i="187"/>
  <c r="I2412" i="187"/>
  <c r="J2411" i="187"/>
  <c r="I2411" i="187"/>
  <c r="J2410" i="187"/>
  <c r="I2410" i="187"/>
  <c r="J2409" i="187"/>
  <c r="I2409" i="187"/>
  <c r="J2408" i="187"/>
  <c r="I2408" i="187"/>
  <c r="J2407" i="187"/>
  <c r="I2407" i="187"/>
  <c r="J2406" i="187"/>
  <c r="I2406" i="187"/>
  <c r="J2405" i="187"/>
  <c r="I2405" i="187"/>
  <c r="J2404" i="187"/>
  <c r="I2404" i="187"/>
  <c r="J2403" i="187"/>
  <c r="I2403" i="187"/>
  <c r="C2354" i="187"/>
  <c r="C2353" i="187"/>
  <c r="C2352" i="187"/>
  <c r="C2351" i="187"/>
  <c r="C2350" i="187"/>
  <c r="C2349" i="187"/>
  <c r="C2348" i="187"/>
  <c r="C2347" i="187"/>
  <c r="C2346" i="187"/>
  <c r="C2345" i="187"/>
  <c r="C2344" i="187"/>
  <c r="J2354" i="187"/>
  <c r="I2354" i="187"/>
  <c r="J2353" i="187"/>
  <c r="I2353" i="187"/>
  <c r="J2352" i="187"/>
  <c r="I2352" i="187"/>
  <c r="J2351" i="187"/>
  <c r="I2351" i="187"/>
  <c r="J2350" i="187"/>
  <c r="I2350" i="187"/>
  <c r="J2349" i="187"/>
  <c r="I2349" i="187"/>
  <c r="J2348" i="187"/>
  <c r="I2348" i="187"/>
  <c r="J2347" i="187"/>
  <c r="I2347" i="187"/>
  <c r="J2346" i="187"/>
  <c r="I2346" i="187"/>
  <c r="J2345" i="187"/>
  <c r="I2345" i="187"/>
  <c r="J2344" i="187"/>
  <c r="I2344" i="187"/>
  <c r="F2295" i="187"/>
  <c r="F2294" i="187"/>
  <c r="F2293" i="187"/>
  <c r="F2292" i="187"/>
  <c r="F2291" i="187"/>
  <c r="F2290" i="187"/>
  <c r="F2289" i="187"/>
  <c r="F2288" i="187"/>
  <c r="F2287" i="187"/>
  <c r="F2286" i="187"/>
  <c r="F2285" i="187"/>
  <c r="C2295" i="187"/>
  <c r="C2294" i="187"/>
  <c r="C2293" i="187"/>
  <c r="C2292" i="187"/>
  <c r="C2291" i="187"/>
  <c r="C2290" i="187"/>
  <c r="C2289" i="187"/>
  <c r="C2288" i="187"/>
  <c r="C2287" i="187"/>
  <c r="C2286" i="187"/>
  <c r="C2285" i="187"/>
  <c r="J2295" i="187"/>
  <c r="I2295" i="187"/>
  <c r="J2294" i="187"/>
  <c r="I2294" i="187"/>
  <c r="J2293" i="187"/>
  <c r="I2293" i="187"/>
  <c r="J2292" i="187"/>
  <c r="I2292" i="187"/>
  <c r="J2291" i="187"/>
  <c r="I2291" i="187"/>
  <c r="J2290" i="187"/>
  <c r="I2290" i="187"/>
  <c r="J2289" i="187"/>
  <c r="I2289" i="187"/>
  <c r="J2288" i="187"/>
  <c r="I2288" i="187"/>
  <c r="J2287" i="187"/>
  <c r="I2287" i="187"/>
  <c r="J2286" i="187"/>
  <c r="I2286" i="187"/>
  <c r="J2285" i="187"/>
  <c r="I2285" i="187"/>
  <c r="C2236" i="187"/>
  <c r="C2235" i="187"/>
  <c r="C2234" i="187"/>
  <c r="C2233" i="187"/>
  <c r="C2232" i="187"/>
  <c r="C2231" i="187"/>
  <c r="C2230" i="187"/>
  <c r="C2229" i="187"/>
  <c r="C2228" i="187"/>
  <c r="C2227" i="187"/>
  <c r="C2226" i="187"/>
  <c r="J2236" i="187"/>
  <c r="I2236" i="187"/>
  <c r="J2235" i="187"/>
  <c r="I2235" i="187"/>
  <c r="J2234" i="187"/>
  <c r="I2234" i="187"/>
  <c r="J2233" i="187"/>
  <c r="I2233" i="187"/>
  <c r="J2232" i="187"/>
  <c r="I2232" i="187"/>
  <c r="J2231" i="187"/>
  <c r="I2231" i="187"/>
  <c r="J2230" i="187"/>
  <c r="I2230" i="187"/>
  <c r="J2229" i="187"/>
  <c r="I2229" i="187"/>
  <c r="J2228" i="187"/>
  <c r="I2228" i="187"/>
  <c r="J2227" i="187"/>
  <c r="I2227" i="187"/>
  <c r="J2226" i="187"/>
  <c r="I2226" i="187"/>
  <c r="C2177" i="187"/>
  <c r="C2176" i="187"/>
  <c r="C2175" i="187"/>
  <c r="C2174" i="187"/>
  <c r="C2173" i="187"/>
  <c r="C2172" i="187"/>
  <c r="C2171" i="187"/>
  <c r="C2170" i="187"/>
  <c r="C2169" i="187"/>
  <c r="C2168" i="187"/>
  <c r="C2167" i="187"/>
  <c r="J2177" i="187"/>
  <c r="I2177" i="187"/>
  <c r="J2176" i="187"/>
  <c r="I2176" i="187"/>
  <c r="J2175" i="187"/>
  <c r="I2175" i="187"/>
  <c r="J2174" i="187"/>
  <c r="I2174" i="187"/>
  <c r="J2173" i="187"/>
  <c r="I2173" i="187"/>
  <c r="J2172" i="187"/>
  <c r="I2172" i="187"/>
  <c r="J2171" i="187"/>
  <c r="I2171" i="187"/>
  <c r="J2170" i="187"/>
  <c r="I2170" i="187"/>
  <c r="J2169" i="187"/>
  <c r="I2169" i="187"/>
  <c r="J2168" i="187"/>
  <c r="I2168" i="187"/>
  <c r="J2167" i="187"/>
  <c r="I2167" i="187"/>
  <c r="F2118" i="187"/>
  <c r="F2117" i="187"/>
  <c r="F2116" i="187"/>
  <c r="F2115" i="187"/>
  <c r="F2114" i="187"/>
  <c r="F2113" i="187"/>
  <c r="F2112" i="187"/>
  <c r="F2111" i="187"/>
  <c r="F2110" i="187"/>
  <c r="F2109" i="187"/>
  <c r="F2108" i="187"/>
  <c r="C2118" i="187"/>
  <c r="C2117" i="187"/>
  <c r="C2116" i="187"/>
  <c r="C2115" i="187"/>
  <c r="C2114" i="187"/>
  <c r="C2113" i="187"/>
  <c r="C2112" i="187"/>
  <c r="C2111" i="187"/>
  <c r="C2110" i="187"/>
  <c r="C2109" i="187"/>
  <c r="C2108" i="187"/>
  <c r="J2118" i="187"/>
  <c r="I2118" i="187"/>
  <c r="J2117" i="187"/>
  <c r="I2117" i="187"/>
  <c r="J2116" i="187"/>
  <c r="I2116" i="187"/>
  <c r="J2115" i="187"/>
  <c r="I2115" i="187"/>
  <c r="J2114" i="187"/>
  <c r="I2114" i="187"/>
  <c r="J2113" i="187"/>
  <c r="I2113" i="187"/>
  <c r="J2112" i="187"/>
  <c r="I2112" i="187"/>
  <c r="J2111" i="187"/>
  <c r="I2111" i="187"/>
  <c r="J2110" i="187"/>
  <c r="I2110" i="187"/>
  <c r="J2109" i="187"/>
  <c r="I2109" i="187"/>
  <c r="J2108" i="187"/>
  <c r="I2108" i="187"/>
  <c r="F2059" i="187"/>
  <c r="F2058" i="187"/>
  <c r="F2057" i="187"/>
  <c r="F2056" i="187"/>
  <c r="F2055" i="187"/>
  <c r="F2054" i="187"/>
  <c r="F2053" i="187"/>
  <c r="F2052" i="187"/>
  <c r="F2051" i="187"/>
  <c r="F2050" i="187"/>
  <c r="F2049" i="187"/>
  <c r="C2059" i="187"/>
  <c r="C2058" i="187"/>
  <c r="C2057" i="187"/>
  <c r="C2056" i="187"/>
  <c r="C2055" i="187"/>
  <c r="C2054" i="187"/>
  <c r="C2053" i="187"/>
  <c r="C2052" i="187"/>
  <c r="C2051" i="187"/>
  <c r="C2050" i="187"/>
  <c r="C2049" i="187"/>
  <c r="J2059" i="187"/>
  <c r="I2059" i="187"/>
  <c r="J2058" i="187"/>
  <c r="I2058" i="187"/>
  <c r="J2057" i="187"/>
  <c r="I2057" i="187"/>
  <c r="J2056" i="187"/>
  <c r="I2056" i="187"/>
  <c r="J2055" i="187"/>
  <c r="I2055" i="187"/>
  <c r="J2054" i="187"/>
  <c r="I2054" i="187"/>
  <c r="J2053" i="187"/>
  <c r="I2053" i="187"/>
  <c r="J2052" i="187"/>
  <c r="I2052" i="187"/>
  <c r="J2051" i="187"/>
  <c r="I2051" i="187"/>
  <c r="J2050" i="187"/>
  <c r="I2050" i="187"/>
  <c r="J2049" i="187"/>
  <c r="I2049" i="187"/>
  <c r="F2000" i="187"/>
  <c r="F1999" i="187"/>
  <c r="F1998" i="187"/>
  <c r="F1997" i="187"/>
  <c r="F1996" i="187"/>
  <c r="F1995" i="187"/>
  <c r="F1994" i="187"/>
  <c r="F1993" i="187"/>
  <c r="F1992" i="187"/>
  <c r="F1991" i="187"/>
  <c r="F1990" i="187"/>
  <c r="C2000" i="187"/>
  <c r="C1999" i="187"/>
  <c r="C1998" i="187"/>
  <c r="C1997" i="187"/>
  <c r="C1996" i="187"/>
  <c r="C1995" i="187"/>
  <c r="C1994" i="187"/>
  <c r="C1993" i="187"/>
  <c r="C1992" i="187"/>
  <c r="C1991" i="187"/>
  <c r="C1990" i="187"/>
  <c r="J2000" i="187"/>
  <c r="I2000" i="187"/>
  <c r="J1999" i="187"/>
  <c r="I1999" i="187"/>
  <c r="J1998" i="187"/>
  <c r="I1998" i="187"/>
  <c r="J1997" i="187"/>
  <c r="I1997" i="187"/>
  <c r="J1996" i="187"/>
  <c r="I1996" i="187"/>
  <c r="J1995" i="187"/>
  <c r="I1995" i="187"/>
  <c r="J1994" i="187"/>
  <c r="I1994" i="187"/>
  <c r="J1993" i="187"/>
  <c r="I1993" i="187"/>
  <c r="J1992" i="187"/>
  <c r="I1992" i="187"/>
  <c r="J1991" i="187"/>
  <c r="I1991" i="187"/>
  <c r="J1990" i="187"/>
  <c r="I1990" i="187"/>
  <c r="C1941" i="187"/>
  <c r="C1940" i="187"/>
  <c r="C1939" i="187"/>
  <c r="C1938" i="187"/>
  <c r="C1937" i="187"/>
  <c r="C1936" i="187"/>
  <c r="C1935" i="187"/>
  <c r="C1934" i="187"/>
  <c r="C1933" i="187"/>
  <c r="C1932" i="187"/>
  <c r="C1931" i="187"/>
  <c r="J1941" i="187"/>
  <c r="I1941" i="187"/>
  <c r="J1940" i="187"/>
  <c r="I1940" i="187"/>
  <c r="J1939" i="187"/>
  <c r="I1939" i="187"/>
  <c r="J1938" i="187"/>
  <c r="I1938" i="187"/>
  <c r="J1937" i="187"/>
  <c r="I1937" i="187"/>
  <c r="J1936" i="187"/>
  <c r="I1936" i="187"/>
  <c r="J1935" i="187"/>
  <c r="I1935" i="187"/>
  <c r="J1934" i="187"/>
  <c r="I1934" i="187"/>
  <c r="J1933" i="187"/>
  <c r="I1933" i="187"/>
  <c r="J1932" i="187"/>
  <c r="I1932" i="187"/>
  <c r="J1931" i="187"/>
  <c r="I1931" i="187"/>
  <c r="F1882" i="187"/>
  <c r="F1881" i="187"/>
  <c r="F1880" i="187"/>
  <c r="F1879" i="187"/>
  <c r="F1878" i="187"/>
  <c r="F1877" i="187"/>
  <c r="F1876" i="187"/>
  <c r="F1875" i="187"/>
  <c r="F1874" i="187"/>
  <c r="F1873" i="187"/>
  <c r="F1872" i="187"/>
  <c r="C1882" i="187"/>
  <c r="C1881" i="187"/>
  <c r="C1880" i="187"/>
  <c r="C1879" i="187"/>
  <c r="C1878" i="187"/>
  <c r="C1877" i="187"/>
  <c r="C1876" i="187"/>
  <c r="C1875" i="187"/>
  <c r="C1874" i="187"/>
  <c r="C1873" i="187"/>
  <c r="C1872" i="187"/>
  <c r="J1882" i="187"/>
  <c r="I1882" i="187"/>
  <c r="J1881" i="187"/>
  <c r="I1881" i="187"/>
  <c r="J1880" i="187"/>
  <c r="I1880" i="187"/>
  <c r="J1879" i="187"/>
  <c r="I1879" i="187"/>
  <c r="J1878" i="187"/>
  <c r="I1878" i="187"/>
  <c r="J1877" i="187"/>
  <c r="I1877" i="187"/>
  <c r="J1876" i="187"/>
  <c r="I1876" i="187"/>
  <c r="J1875" i="187"/>
  <c r="I1875" i="187"/>
  <c r="J1874" i="187"/>
  <c r="I1874" i="187"/>
  <c r="J1873" i="187"/>
  <c r="I1873" i="187"/>
  <c r="J1872" i="187"/>
  <c r="I1872" i="187"/>
  <c r="F1823" i="187"/>
  <c r="F1822" i="187"/>
  <c r="F1821" i="187"/>
  <c r="F1820" i="187"/>
  <c r="F1819" i="187"/>
  <c r="F1818" i="187"/>
  <c r="F1817" i="187"/>
  <c r="F1816" i="187"/>
  <c r="F1815" i="187"/>
  <c r="F1814" i="187"/>
  <c r="F1813" i="187"/>
  <c r="C1823" i="187"/>
  <c r="C1822" i="187"/>
  <c r="C1821" i="187"/>
  <c r="C1820" i="187"/>
  <c r="C1819" i="187"/>
  <c r="C1818" i="187"/>
  <c r="C1817" i="187"/>
  <c r="C1816" i="187"/>
  <c r="C1815" i="187"/>
  <c r="C1814" i="187"/>
  <c r="C1813" i="187"/>
  <c r="J1823" i="187"/>
  <c r="I1823" i="187"/>
  <c r="J1822" i="187"/>
  <c r="I1822" i="187"/>
  <c r="J1821" i="187"/>
  <c r="I1821" i="187"/>
  <c r="J1820" i="187"/>
  <c r="I1820" i="187"/>
  <c r="J1819" i="187"/>
  <c r="I1819" i="187"/>
  <c r="J1818" i="187"/>
  <c r="I1818" i="187"/>
  <c r="J1817" i="187"/>
  <c r="I1817" i="187"/>
  <c r="J1816" i="187"/>
  <c r="I1816" i="187"/>
  <c r="J1815" i="187"/>
  <c r="I1815" i="187"/>
  <c r="J1814" i="187"/>
  <c r="I1814" i="187"/>
  <c r="J1813" i="187"/>
  <c r="I1813" i="187"/>
  <c r="F1764" i="187"/>
  <c r="F1763" i="187"/>
  <c r="F1762" i="187"/>
  <c r="F1761" i="187"/>
  <c r="F1760" i="187"/>
  <c r="F1759" i="187"/>
  <c r="F1758" i="187"/>
  <c r="F1757" i="187"/>
  <c r="F1756" i="187"/>
  <c r="F1755" i="187"/>
  <c r="F1754" i="187"/>
  <c r="C1764" i="187"/>
  <c r="C1763" i="187"/>
  <c r="C1762" i="187"/>
  <c r="C1761" i="187"/>
  <c r="C1760" i="187"/>
  <c r="C1759" i="187"/>
  <c r="C1758" i="187"/>
  <c r="C1757" i="187"/>
  <c r="C1756" i="187"/>
  <c r="C1755" i="187"/>
  <c r="C1754" i="187"/>
  <c r="J1764" i="187"/>
  <c r="I1764" i="187"/>
  <c r="J1763" i="187"/>
  <c r="I1763" i="187"/>
  <c r="J1762" i="187"/>
  <c r="I1762" i="187"/>
  <c r="J1761" i="187"/>
  <c r="I1761" i="187"/>
  <c r="J1760" i="187"/>
  <c r="I1760" i="187"/>
  <c r="J1759" i="187"/>
  <c r="I1759" i="187"/>
  <c r="J1758" i="187"/>
  <c r="I1758" i="187"/>
  <c r="J1757" i="187"/>
  <c r="I1757" i="187"/>
  <c r="J1756" i="187"/>
  <c r="I1756" i="187"/>
  <c r="J1755" i="187"/>
  <c r="I1755" i="187"/>
  <c r="J1754" i="187"/>
  <c r="I1754" i="187"/>
  <c r="F1705" i="187"/>
  <c r="F1704" i="187"/>
  <c r="F1703" i="187"/>
  <c r="F1702" i="187"/>
  <c r="F1701" i="187"/>
  <c r="F1700" i="187"/>
  <c r="F1699" i="187"/>
  <c r="F1698" i="187"/>
  <c r="F1697" i="187"/>
  <c r="F1696" i="187"/>
  <c r="F1695" i="187"/>
  <c r="C1705" i="187"/>
  <c r="C1704" i="187"/>
  <c r="C1703" i="187"/>
  <c r="C1702" i="187"/>
  <c r="C1701" i="187"/>
  <c r="C1700" i="187"/>
  <c r="C1699" i="187"/>
  <c r="C1698" i="187"/>
  <c r="C1697" i="187"/>
  <c r="C1696" i="187"/>
  <c r="C1695" i="187"/>
  <c r="J1705" i="187"/>
  <c r="I1705" i="187"/>
  <c r="J1704" i="187"/>
  <c r="I1704" i="187"/>
  <c r="J1703" i="187"/>
  <c r="I1703" i="187"/>
  <c r="J1702" i="187"/>
  <c r="I1702" i="187"/>
  <c r="J1701" i="187"/>
  <c r="I1701" i="187"/>
  <c r="J1700" i="187"/>
  <c r="I1700" i="187"/>
  <c r="J1699" i="187"/>
  <c r="I1699" i="187"/>
  <c r="J1698" i="187"/>
  <c r="I1698" i="187"/>
  <c r="J1697" i="187"/>
  <c r="I1697" i="187"/>
  <c r="J1696" i="187"/>
  <c r="I1696" i="187"/>
  <c r="J1695" i="187"/>
  <c r="I1695" i="187"/>
  <c r="F1646" i="187"/>
  <c r="F1645" i="187"/>
  <c r="F1644" i="187"/>
  <c r="F1643" i="187"/>
  <c r="F1642" i="187"/>
  <c r="F1641" i="187"/>
  <c r="F1640" i="187"/>
  <c r="F1639" i="187"/>
  <c r="F1638" i="187"/>
  <c r="F1637" i="187"/>
  <c r="F1636" i="187"/>
  <c r="F1587" i="187"/>
  <c r="F1586" i="187"/>
  <c r="F1585" i="187"/>
  <c r="F1584" i="187"/>
  <c r="F1583" i="187"/>
  <c r="F1582" i="187"/>
  <c r="F1581" i="187"/>
  <c r="F1580" i="187"/>
  <c r="F1579" i="187"/>
  <c r="F1578" i="187"/>
  <c r="F1577" i="187"/>
  <c r="C1646" i="187"/>
  <c r="C1645" i="187"/>
  <c r="C1644" i="187"/>
  <c r="C1643" i="187"/>
  <c r="C1642" i="187"/>
  <c r="C1641" i="187"/>
  <c r="C1640" i="187"/>
  <c r="C1639" i="187"/>
  <c r="C1638" i="187"/>
  <c r="C1637" i="187"/>
  <c r="C1636" i="187"/>
  <c r="J1646" i="187"/>
  <c r="I1646" i="187"/>
  <c r="J1645" i="187"/>
  <c r="I1645" i="187"/>
  <c r="J1644" i="187"/>
  <c r="I1644" i="187"/>
  <c r="J1643" i="187"/>
  <c r="I1643" i="187"/>
  <c r="J1642" i="187"/>
  <c r="I1642" i="187"/>
  <c r="J1641" i="187"/>
  <c r="I1641" i="187"/>
  <c r="J1640" i="187"/>
  <c r="I1640" i="187"/>
  <c r="J1639" i="187"/>
  <c r="I1639" i="187"/>
  <c r="J1638" i="187"/>
  <c r="I1638" i="187"/>
  <c r="J1637" i="187"/>
  <c r="I1637" i="187"/>
  <c r="J1636" i="187"/>
  <c r="I1636" i="187"/>
  <c r="C1587" i="187"/>
  <c r="C1586" i="187"/>
  <c r="C1585" i="187"/>
  <c r="C1584" i="187"/>
  <c r="C1583" i="187"/>
  <c r="C1582" i="187"/>
  <c r="C1581" i="187"/>
  <c r="C1580" i="187"/>
  <c r="C1579" i="187"/>
  <c r="C1578" i="187"/>
  <c r="C1577" i="187"/>
  <c r="J1587" i="187"/>
  <c r="I1587" i="187"/>
  <c r="J1586" i="187"/>
  <c r="I1586" i="187"/>
  <c r="J1585" i="187"/>
  <c r="I1585" i="187"/>
  <c r="J1584" i="187"/>
  <c r="I1584" i="187"/>
  <c r="J1583" i="187"/>
  <c r="I1583" i="187"/>
  <c r="J1582" i="187"/>
  <c r="I1582" i="187"/>
  <c r="J1581" i="187"/>
  <c r="I1581" i="187"/>
  <c r="J1580" i="187"/>
  <c r="I1580" i="187"/>
  <c r="J1579" i="187"/>
  <c r="I1579" i="187"/>
  <c r="J1578" i="187"/>
  <c r="I1578" i="187"/>
  <c r="J1577" i="187"/>
  <c r="I1577" i="187"/>
  <c r="F1526" i="187"/>
  <c r="F1525" i="187"/>
  <c r="F1524" i="187"/>
  <c r="F1523" i="187"/>
  <c r="F1522" i="187"/>
  <c r="F1521" i="187"/>
  <c r="F1520" i="187"/>
  <c r="F1519" i="187"/>
  <c r="C1526" i="187"/>
  <c r="B380" i="188"/>
  <c r="J1526" i="187"/>
  <c r="I1526" i="187"/>
  <c r="C1525" i="187"/>
  <c r="B379" i="188"/>
  <c r="C1524" i="187"/>
  <c r="B378" i="188"/>
  <c r="C1523" i="187"/>
  <c r="B377" i="188"/>
  <c r="C1522" i="187"/>
  <c r="B376" i="188"/>
  <c r="C1521" i="187"/>
  <c r="B375" i="188"/>
  <c r="C1520" i="187"/>
  <c r="B374" i="188"/>
  <c r="C1519" i="187"/>
  <c r="B373" i="188"/>
  <c r="J1525" i="187"/>
  <c r="I1525" i="187"/>
  <c r="J1524" i="187"/>
  <c r="I1524" i="187"/>
  <c r="J1523" i="187"/>
  <c r="I1523" i="187"/>
  <c r="J1522" i="187"/>
  <c r="I1522" i="187"/>
  <c r="J1521" i="187"/>
  <c r="I1521" i="187"/>
  <c r="J1520" i="187"/>
  <c r="I1520" i="187"/>
  <c r="J1519" i="187"/>
  <c r="I1519" i="187"/>
  <c r="X66" i="215"/>
  <c r="F2783" i="187"/>
  <c r="F2547" i="187"/>
  <c r="N66" i="215"/>
  <c r="J66" i="215"/>
  <c r="O66" i="215"/>
  <c r="F2252" i="187"/>
  <c r="F1957" i="187"/>
  <c r="N40" i="215"/>
  <c r="F2167" i="187"/>
  <c r="N41" i="215"/>
  <c r="F2168" i="187"/>
  <c r="N42" i="215"/>
  <c r="F2169" i="187"/>
  <c r="N43" i="215"/>
  <c r="F2170" i="187"/>
  <c r="N45" i="215"/>
  <c r="F2172" i="187"/>
  <c r="N46" i="215"/>
  <c r="F2173" i="187"/>
  <c r="N47" i="215"/>
  <c r="F2174" i="187"/>
  <c r="N48" i="215"/>
  <c r="F2175" i="187"/>
  <c r="J45" i="215"/>
  <c r="O45" i="215"/>
  <c r="F2231" i="187"/>
  <c r="J46" i="215"/>
  <c r="O46" i="215"/>
  <c r="F2232" i="187"/>
  <c r="J47" i="215"/>
  <c r="O47" i="215"/>
  <c r="F2233" i="187"/>
  <c r="J48" i="215"/>
  <c r="O48" i="215"/>
  <c r="F2234" i="187"/>
  <c r="J40" i="215"/>
  <c r="F1931" i="187"/>
  <c r="J41" i="215"/>
  <c r="F1932" i="187"/>
  <c r="J42" i="215"/>
  <c r="F1933" i="187"/>
  <c r="J43" i="215"/>
  <c r="F1934" i="187"/>
  <c r="T48" i="215"/>
  <c r="F2529" i="187"/>
  <c r="T47" i="215"/>
  <c r="F2528" i="187"/>
  <c r="T46" i="215"/>
  <c r="F2527" i="187"/>
  <c r="T45" i="215"/>
  <c r="F2526" i="187"/>
  <c r="X43" i="215"/>
  <c r="F2760" i="187"/>
  <c r="T43" i="215"/>
  <c r="F2524" i="187"/>
  <c r="X42" i="215"/>
  <c r="T42" i="215"/>
  <c r="F2523" i="187"/>
  <c r="X41" i="215"/>
  <c r="T41" i="215"/>
  <c r="F2522" i="187"/>
  <c r="X44" i="215"/>
  <c r="F2761" i="187"/>
  <c r="T44" i="215"/>
  <c r="F2525" i="187"/>
  <c r="N44" i="215"/>
  <c r="F2171" i="187"/>
  <c r="J44" i="215"/>
  <c r="F1935" i="187"/>
  <c r="J2966" i="187"/>
  <c r="I2966" i="187"/>
  <c r="C2966" i="187"/>
  <c r="F2907" i="187"/>
  <c r="J2907" i="187"/>
  <c r="I2907" i="187"/>
  <c r="C2907" i="187"/>
  <c r="F2848" i="187"/>
  <c r="J2848" i="187"/>
  <c r="I2848" i="187"/>
  <c r="C2848" i="187"/>
  <c r="J2789" i="187"/>
  <c r="I2789" i="187"/>
  <c r="C2789" i="187"/>
  <c r="F2730" i="187"/>
  <c r="J2730" i="187"/>
  <c r="I2730" i="187"/>
  <c r="C2730" i="187"/>
  <c r="C2671" i="187"/>
  <c r="F2671" i="187"/>
  <c r="J2671" i="187"/>
  <c r="I2671" i="187"/>
  <c r="F2612" i="187"/>
  <c r="J2612" i="187"/>
  <c r="I2612" i="187"/>
  <c r="C2612" i="187"/>
  <c r="F2553" i="187"/>
  <c r="J2553" i="187"/>
  <c r="I2553" i="187"/>
  <c r="C2553" i="187"/>
  <c r="F2494" i="187"/>
  <c r="J2494" i="187"/>
  <c r="I2494" i="187"/>
  <c r="C2494" i="187"/>
  <c r="F2435" i="187"/>
  <c r="J2435" i="187"/>
  <c r="I2435" i="187"/>
  <c r="C2435" i="187"/>
  <c r="F2376" i="187"/>
  <c r="J2376" i="187"/>
  <c r="I2376" i="187"/>
  <c r="C2376" i="187"/>
  <c r="F2317" i="187"/>
  <c r="J2317" i="187"/>
  <c r="I2317" i="187"/>
  <c r="C2317" i="187"/>
  <c r="F2258" i="187"/>
  <c r="J2258" i="187"/>
  <c r="I2258" i="187"/>
  <c r="C2258" i="187"/>
  <c r="F2199" i="187"/>
  <c r="J2199" i="187"/>
  <c r="I2199" i="187"/>
  <c r="C2199" i="187"/>
  <c r="F2140" i="187"/>
  <c r="J2140" i="187"/>
  <c r="I2140" i="187"/>
  <c r="C2140" i="187"/>
  <c r="F2081" i="187"/>
  <c r="J2081" i="187"/>
  <c r="I2081" i="187"/>
  <c r="C2081" i="187"/>
  <c r="F2022" i="187"/>
  <c r="J2022" i="187"/>
  <c r="I2022" i="187"/>
  <c r="C2022" i="187"/>
  <c r="F1963" i="187"/>
  <c r="J1963" i="187"/>
  <c r="I1963" i="187"/>
  <c r="C1963" i="187"/>
  <c r="F1904" i="187"/>
  <c r="J1904" i="187"/>
  <c r="I1904" i="187"/>
  <c r="C1904" i="187"/>
  <c r="F1845" i="187"/>
  <c r="J1845" i="187"/>
  <c r="I1845" i="187"/>
  <c r="C1845" i="187"/>
  <c r="F1786" i="187"/>
  <c r="J1786" i="187"/>
  <c r="I1786" i="187"/>
  <c r="C1786" i="187"/>
  <c r="F1727" i="187"/>
  <c r="J1727" i="187"/>
  <c r="I1727" i="187"/>
  <c r="C1727" i="187"/>
  <c r="F1668" i="187"/>
  <c r="J1668" i="187"/>
  <c r="I1668" i="187"/>
  <c r="C1668" i="187"/>
  <c r="F1609" i="187"/>
  <c r="J1609" i="187"/>
  <c r="I1609" i="187"/>
  <c r="C1609" i="187"/>
  <c r="F1550" i="187"/>
  <c r="J1550" i="187"/>
  <c r="I1550" i="187"/>
  <c r="C1550" i="187"/>
  <c r="F1491" i="187"/>
  <c r="C1491" i="187"/>
  <c r="B345" i="188"/>
  <c r="J1491" i="187"/>
  <c r="I1491" i="187"/>
  <c r="AA12" i="215"/>
  <c r="Z12" i="215"/>
  <c r="D12" i="215"/>
  <c r="E12" i="215"/>
  <c r="F12" i="215"/>
  <c r="G12" i="215"/>
  <c r="H12" i="215"/>
  <c r="I12" i="215"/>
  <c r="K12" i="215"/>
  <c r="L12" i="215"/>
  <c r="M12" i="215"/>
  <c r="P12" i="215"/>
  <c r="Q12" i="215"/>
  <c r="R12" i="215"/>
  <c r="S12" i="215"/>
  <c r="U12" i="215"/>
  <c r="V12" i="215"/>
  <c r="W12" i="215"/>
  <c r="C12" i="215"/>
  <c r="F2966" i="187"/>
  <c r="E54" i="217"/>
  <c r="E52" i="217"/>
  <c r="E39" i="217"/>
  <c r="E34" i="217"/>
  <c r="E29" i="217"/>
  <c r="E24" i="217"/>
  <c r="E17" i="217"/>
  <c r="E12" i="217"/>
  <c r="E18" i="217"/>
  <c r="E53" i="217"/>
  <c r="E55" i="217"/>
  <c r="J6144" i="187"/>
  <c r="I6144" i="187"/>
  <c r="J6143" i="187"/>
  <c r="I6143" i="187"/>
  <c r="J6142" i="187"/>
  <c r="I6142" i="187"/>
  <c r="J6141" i="187"/>
  <c r="I6141" i="187"/>
  <c r="C6144" i="187"/>
  <c r="C6143" i="187"/>
  <c r="C6142" i="187"/>
  <c r="C6141" i="187"/>
  <c r="O42" i="215"/>
  <c r="F2228" i="187"/>
  <c r="O40" i="215"/>
  <c r="F2226" i="187"/>
  <c r="F1937" i="187"/>
  <c r="F1939" i="187"/>
  <c r="F2758" i="187"/>
  <c r="F2193" i="187"/>
  <c r="O44" i="215"/>
  <c r="O43" i="215"/>
  <c r="F2229" i="187"/>
  <c r="O41" i="215"/>
  <c r="F2227" i="187"/>
  <c r="F1936" i="187"/>
  <c r="F1938" i="187"/>
  <c r="F2759" i="187"/>
  <c r="Y66" i="215"/>
  <c r="Y45" i="215"/>
  <c r="Y48" i="215"/>
  <c r="Y47" i="215"/>
  <c r="Y46" i="215"/>
  <c r="Y43" i="215"/>
  <c r="F2789" i="187"/>
  <c r="J32" i="223"/>
  <c r="K32" i="223"/>
  <c r="D32" i="223"/>
  <c r="E32" i="223"/>
  <c r="F32" i="223"/>
  <c r="G32" i="223"/>
  <c r="H32" i="223"/>
  <c r="I32" i="223"/>
  <c r="J6098" i="187"/>
  <c r="I6098" i="187"/>
  <c r="J6097" i="187"/>
  <c r="I6097" i="187"/>
  <c r="J6096" i="187"/>
  <c r="I6096" i="187"/>
  <c r="J6095" i="187"/>
  <c r="I6095" i="187"/>
  <c r="F6098" i="187"/>
  <c r="F6097" i="187"/>
  <c r="F6096" i="187"/>
  <c r="F6095" i="187"/>
  <c r="C6098" i="187"/>
  <c r="B723" i="188"/>
  <c r="C6097" i="187"/>
  <c r="B722" i="188"/>
  <c r="C6096" i="187"/>
  <c r="B721" i="188"/>
  <c r="C6095" i="187"/>
  <c r="B720" i="188"/>
  <c r="I20" i="224"/>
  <c r="F6141" i="187"/>
  <c r="I21" i="224"/>
  <c r="F6142" i="187"/>
  <c r="I22" i="224"/>
  <c r="F6143" i="187"/>
  <c r="I23" i="224"/>
  <c r="F6144" i="187"/>
  <c r="I19" i="224"/>
  <c r="K19" i="222"/>
  <c r="D28" i="201"/>
  <c r="E28" i="201"/>
  <c r="F28" i="201"/>
  <c r="G28" i="201"/>
  <c r="H28" i="201"/>
  <c r="I28" i="201"/>
  <c r="C28" i="201"/>
  <c r="D23" i="201"/>
  <c r="E23" i="201"/>
  <c r="F23" i="201"/>
  <c r="G23" i="201"/>
  <c r="H23" i="201"/>
  <c r="I23" i="201"/>
  <c r="C23" i="201"/>
  <c r="L58" i="223"/>
  <c r="L57" i="223"/>
  <c r="L56" i="223"/>
  <c r="L55" i="223"/>
  <c r="L52" i="223"/>
  <c r="L51" i="223"/>
  <c r="L50" i="223"/>
  <c r="L49" i="223"/>
  <c r="L48" i="223"/>
  <c r="L47" i="223"/>
  <c r="L44" i="223"/>
  <c r="L43" i="223"/>
  <c r="L42" i="223"/>
  <c r="L41" i="223"/>
  <c r="L38" i="223"/>
  <c r="L37" i="223"/>
  <c r="L36" i="223"/>
  <c r="L31" i="223"/>
  <c r="L30" i="223"/>
  <c r="L29" i="223"/>
  <c r="L28" i="223"/>
  <c r="L25" i="223"/>
  <c r="L24" i="223"/>
  <c r="L23" i="223"/>
  <c r="L22" i="223"/>
  <c r="L21" i="223"/>
  <c r="L20" i="223"/>
  <c r="L17" i="223"/>
  <c r="L16" i="223"/>
  <c r="L15" i="223"/>
  <c r="L14" i="223"/>
  <c r="L11" i="223"/>
  <c r="L10" i="223"/>
  <c r="J903" i="187"/>
  <c r="J898" i="187"/>
  <c r="J892" i="187"/>
  <c r="J887" i="187"/>
  <c r="J881" i="187"/>
  <c r="J876" i="187"/>
  <c r="J870" i="187"/>
  <c r="J865" i="187"/>
  <c r="J859" i="187"/>
  <c r="J854" i="187"/>
  <c r="J848" i="187"/>
  <c r="J843" i="187"/>
  <c r="J837" i="187"/>
  <c r="J832" i="187"/>
  <c r="J826" i="187"/>
  <c r="AB43" i="215"/>
  <c r="F2996" i="187"/>
  <c r="F2819" i="187"/>
  <c r="AB47" i="215"/>
  <c r="F3000" i="187"/>
  <c r="F2823" i="187"/>
  <c r="AB45" i="215"/>
  <c r="F2998" i="187"/>
  <c r="F2821" i="187"/>
  <c r="Y42" i="215"/>
  <c r="AB46" i="215"/>
  <c r="F2999" i="187"/>
  <c r="F2822" i="187"/>
  <c r="AB48" i="215"/>
  <c r="F3001" i="187"/>
  <c r="F2824" i="187"/>
  <c r="AB66" i="215"/>
  <c r="F3019" i="187"/>
  <c r="F2842" i="187"/>
  <c r="Y44" i="215"/>
  <c r="F2230" i="187"/>
  <c r="Y41" i="215"/>
  <c r="N26" i="206"/>
  <c r="E26" i="206"/>
  <c r="N10" i="215"/>
  <c r="N9" i="215"/>
  <c r="J15" i="215"/>
  <c r="J14" i="215"/>
  <c r="J10" i="215"/>
  <c r="J9" i="215"/>
  <c r="J20" i="215"/>
  <c r="N20" i="215"/>
  <c r="J21" i="215"/>
  <c r="N21" i="215"/>
  <c r="J22" i="215"/>
  <c r="N22" i="215"/>
  <c r="J23" i="215"/>
  <c r="N23" i="215"/>
  <c r="J24" i="215"/>
  <c r="N24" i="215"/>
  <c r="J25" i="215"/>
  <c r="N25" i="215"/>
  <c r="T15" i="215"/>
  <c r="X15" i="215"/>
  <c r="T9" i="215"/>
  <c r="X9" i="215"/>
  <c r="T10" i="215"/>
  <c r="X10" i="215"/>
  <c r="U26" i="206"/>
  <c r="D26" i="206"/>
  <c r="F26" i="206"/>
  <c r="G26" i="206"/>
  <c r="H26" i="206"/>
  <c r="I26" i="206"/>
  <c r="J26" i="206"/>
  <c r="K26" i="206"/>
  <c r="L26" i="206"/>
  <c r="M26" i="206"/>
  <c r="O26" i="206"/>
  <c r="P26" i="206"/>
  <c r="Q26" i="206"/>
  <c r="R26" i="206"/>
  <c r="S26" i="206"/>
  <c r="C26" i="206"/>
  <c r="D12" i="198"/>
  <c r="D20" i="198"/>
  <c r="D22" i="198"/>
  <c r="E12" i="198"/>
  <c r="E20" i="198"/>
  <c r="E22" i="198"/>
  <c r="F12" i="198"/>
  <c r="F20" i="198"/>
  <c r="F22" i="198"/>
  <c r="G12" i="198"/>
  <c r="G20" i="198"/>
  <c r="G22" i="198"/>
  <c r="H12" i="198"/>
  <c r="H20" i="198"/>
  <c r="H22" i="198"/>
  <c r="I12" i="198"/>
  <c r="I20" i="198"/>
  <c r="I22" i="198"/>
  <c r="C12" i="198"/>
  <c r="C20" i="198"/>
  <c r="C22" i="198"/>
  <c r="D29" i="197"/>
  <c r="E29" i="197"/>
  <c r="F29" i="197"/>
  <c r="G29" i="197"/>
  <c r="H29" i="197"/>
  <c r="I29" i="197"/>
  <c r="C29" i="197"/>
  <c r="D17" i="197"/>
  <c r="E17" i="197"/>
  <c r="F17" i="197"/>
  <c r="G17" i="197"/>
  <c r="H17" i="197"/>
  <c r="I17" i="197"/>
  <c r="C17" i="197"/>
  <c r="I840" i="187"/>
  <c r="I839" i="187"/>
  <c r="I838" i="187"/>
  <c r="I837" i="187"/>
  <c r="I1383" i="187"/>
  <c r="I1382" i="187"/>
  <c r="I1381" i="187"/>
  <c r="I1380" i="187"/>
  <c r="I1379" i="187"/>
  <c r="I1378" i="187"/>
  <c r="I1377" i="187"/>
  <c r="I1376" i="187"/>
  <c r="I1375" i="187"/>
  <c r="I1374" i="187"/>
  <c r="I1373" i="187"/>
  <c r="I1372" i="187"/>
  <c r="I1371" i="187"/>
  <c r="I1370" i="187"/>
  <c r="I1369" i="187"/>
  <c r="I1368" i="187"/>
  <c r="I1367" i="187"/>
  <c r="I1366" i="187"/>
  <c r="I1365" i="187"/>
  <c r="J1363" i="187"/>
  <c r="I1363" i="187"/>
  <c r="J1362" i="187"/>
  <c r="I1362" i="187"/>
  <c r="J1361" i="187"/>
  <c r="I1361" i="187"/>
  <c r="J1345" i="187"/>
  <c r="I1345" i="187"/>
  <c r="J1344" i="187"/>
  <c r="I1344" i="187"/>
  <c r="J1343" i="187"/>
  <c r="I1343" i="187"/>
  <c r="J1342" i="187"/>
  <c r="I1342" i="187"/>
  <c r="J1339" i="187"/>
  <c r="I1339" i="187"/>
  <c r="J1337" i="187"/>
  <c r="I1337" i="187"/>
  <c r="I906" i="187"/>
  <c r="I905" i="187"/>
  <c r="I904" i="187"/>
  <c r="I903" i="187"/>
  <c r="I901" i="187"/>
  <c r="I900" i="187"/>
  <c r="I899" i="187"/>
  <c r="I898" i="187"/>
  <c r="I895" i="187"/>
  <c r="I894" i="187"/>
  <c r="I893" i="187"/>
  <c r="I892" i="187"/>
  <c r="I890" i="187"/>
  <c r="I889" i="187"/>
  <c r="I888" i="187"/>
  <c r="I887" i="187"/>
  <c r="I884" i="187"/>
  <c r="I883" i="187"/>
  <c r="I882" i="187"/>
  <c r="I881" i="187"/>
  <c r="I879" i="187"/>
  <c r="I878" i="187"/>
  <c r="I877" i="187"/>
  <c r="I876" i="187"/>
  <c r="I873" i="187"/>
  <c r="I872" i="187"/>
  <c r="I871" i="187"/>
  <c r="I870" i="187"/>
  <c r="I868" i="187"/>
  <c r="I867" i="187"/>
  <c r="I866" i="187"/>
  <c r="I865" i="187"/>
  <c r="I862" i="187"/>
  <c r="I861" i="187"/>
  <c r="I860" i="187"/>
  <c r="I859" i="187"/>
  <c r="I857" i="187"/>
  <c r="I856" i="187"/>
  <c r="I855" i="187"/>
  <c r="I854" i="187"/>
  <c r="I851" i="187"/>
  <c r="I850" i="187"/>
  <c r="I849" i="187"/>
  <c r="I848" i="187"/>
  <c r="I846" i="187"/>
  <c r="I845" i="187"/>
  <c r="I844" i="187"/>
  <c r="I843" i="187"/>
  <c r="I835" i="187"/>
  <c r="I834" i="187"/>
  <c r="I833" i="187"/>
  <c r="I832" i="187"/>
  <c r="I829" i="187"/>
  <c r="I826" i="187"/>
  <c r="J824" i="187"/>
  <c r="I824" i="187"/>
  <c r="J823" i="187"/>
  <c r="I823" i="187"/>
  <c r="J821" i="187"/>
  <c r="I821" i="187"/>
  <c r="AB41" i="215"/>
  <c r="F2994" i="187"/>
  <c r="F2817" i="187"/>
  <c r="AB44" i="215"/>
  <c r="F2997" i="187"/>
  <c r="F2820" i="187"/>
  <c r="AB42" i="215"/>
  <c r="F2995" i="187"/>
  <c r="F2818" i="187"/>
  <c r="T12" i="215"/>
  <c r="J12" i="215"/>
  <c r="X12" i="215"/>
  <c r="N12" i="215"/>
  <c r="O9" i="215"/>
  <c r="O10" i="215"/>
  <c r="B735" i="188"/>
  <c r="B733" i="188"/>
  <c r="F6213" i="187"/>
  <c r="F6209" i="187"/>
  <c r="F6205" i="187"/>
  <c r="F6201" i="187"/>
  <c r="F6212" i="187"/>
  <c r="F6208" i="187"/>
  <c r="F6204" i="187"/>
  <c r="F6200" i="187"/>
  <c r="F6211" i="187"/>
  <c r="F6207" i="187"/>
  <c r="F6203" i="187"/>
  <c r="F6199" i="187"/>
  <c r="J6213" i="187"/>
  <c r="I6213" i="187"/>
  <c r="C6213" i="187"/>
  <c r="J6212" i="187"/>
  <c r="I6212" i="187"/>
  <c r="C6212" i="187"/>
  <c r="J6211" i="187"/>
  <c r="I6211" i="187"/>
  <c r="C6211" i="187"/>
  <c r="J6209" i="187"/>
  <c r="I6209" i="187"/>
  <c r="C6209" i="187"/>
  <c r="J6208" i="187"/>
  <c r="I6208" i="187"/>
  <c r="C6208" i="187"/>
  <c r="J6207" i="187"/>
  <c r="I6207" i="187"/>
  <c r="C6207" i="187"/>
  <c r="J6205" i="187"/>
  <c r="I6205" i="187"/>
  <c r="C6205" i="187"/>
  <c r="J6204" i="187"/>
  <c r="I6204" i="187"/>
  <c r="C6204" i="187"/>
  <c r="J6203" i="187"/>
  <c r="I6203" i="187"/>
  <c r="C6203" i="187"/>
  <c r="J6201" i="187"/>
  <c r="I6201" i="187"/>
  <c r="J6200" i="187"/>
  <c r="I6200" i="187"/>
  <c r="J6199" i="187"/>
  <c r="I6199" i="187"/>
  <c r="C6201" i="187"/>
  <c r="B738" i="188"/>
  <c r="C6200" i="187"/>
  <c r="B737" i="188"/>
  <c r="C6199" i="187"/>
  <c r="B736" i="188"/>
  <c r="C6197" i="187"/>
  <c r="B734" i="188"/>
  <c r="O12" i="215"/>
  <c r="B727" i="188"/>
  <c r="B724" i="188"/>
  <c r="F6146" i="187"/>
  <c r="F6188" i="187"/>
  <c r="F6187" i="187"/>
  <c r="F6186" i="187"/>
  <c r="F6185" i="187"/>
  <c r="F6182" i="187"/>
  <c r="F6181" i="187"/>
  <c r="F6180" i="187"/>
  <c r="F6179" i="187"/>
  <c r="F6176" i="187"/>
  <c r="F6175" i="187"/>
  <c r="F6174" i="187"/>
  <c r="F6173" i="187"/>
  <c r="F6170" i="187"/>
  <c r="F6169" i="187"/>
  <c r="F6168" i="187"/>
  <c r="F6167" i="187"/>
  <c r="F6164" i="187"/>
  <c r="F6163" i="187"/>
  <c r="F6162" i="187"/>
  <c r="F6161" i="187"/>
  <c r="F6158" i="187"/>
  <c r="F6157" i="187"/>
  <c r="F6156" i="187"/>
  <c r="F6155" i="187"/>
  <c r="F6152" i="187"/>
  <c r="F6151" i="187"/>
  <c r="F6150" i="187"/>
  <c r="F6149" i="187"/>
  <c r="J6195" i="187"/>
  <c r="C6195" i="187"/>
  <c r="J6194" i="187"/>
  <c r="C6194" i="187"/>
  <c r="J6193" i="187"/>
  <c r="C6193" i="187"/>
  <c r="J6192" i="187"/>
  <c r="C6192" i="187"/>
  <c r="J6191" i="187"/>
  <c r="C6191" i="187"/>
  <c r="J6189" i="187"/>
  <c r="C6189" i="187"/>
  <c r="J6188" i="187"/>
  <c r="C6188" i="187"/>
  <c r="J6187" i="187"/>
  <c r="C6187" i="187"/>
  <c r="J6186" i="187"/>
  <c r="C6186" i="187"/>
  <c r="J6185" i="187"/>
  <c r="C6185" i="187"/>
  <c r="J6183" i="187"/>
  <c r="C6183" i="187"/>
  <c r="J6182" i="187"/>
  <c r="C6182" i="187"/>
  <c r="J6181" i="187"/>
  <c r="C6181" i="187"/>
  <c r="J6180" i="187"/>
  <c r="C6180" i="187"/>
  <c r="J6179" i="187"/>
  <c r="C6179" i="187"/>
  <c r="J6177" i="187"/>
  <c r="C6177" i="187"/>
  <c r="J6176" i="187"/>
  <c r="C6176" i="187"/>
  <c r="J6175" i="187"/>
  <c r="C6175" i="187"/>
  <c r="J6174" i="187"/>
  <c r="C6174" i="187"/>
  <c r="J6173" i="187"/>
  <c r="C6173" i="187"/>
  <c r="J6171" i="187"/>
  <c r="C6171" i="187"/>
  <c r="J6170" i="187"/>
  <c r="C6170" i="187"/>
  <c r="J6169" i="187"/>
  <c r="C6169" i="187"/>
  <c r="J6168" i="187"/>
  <c r="C6168" i="187"/>
  <c r="J6167" i="187"/>
  <c r="C6167" i="187"/>
  <c r="J6165" i="187"/>
  <c r="C6165" i="187"/>
  <c r="J6164" i="187"/>
  <c r="C6164" i="187"/>
  <c r="J6163" i="187"/>
  <c r="C6163" i="187"/>
  <c r="J6162" i="187"/>
  <c r="C6162" i="187"/>
  <c r="J6161" i="187"/>
  <c r="C6161" i="187"/>
  <c r="J6159" i="187"/>
  <c r="C6159" i="187"/>
  <c r="J6158" i="187"/>
  <c r="C6158" i="187"/>
  <c r="J6157" i="187"/>
  <c r="C6157" i="187"/>
  <c r="J6156" i="187"/>
  <c r="C6156" i="187"/>
  <c r="J6155" i="187"/>
  <c r="C6155" i="187"/>
  <c r="C6153" i="187"/>
  <c r="B732" i="188"/>
  <c r="C6152" i="187"/>
  <c r="B731" i="188"/>
  <c r="C6151" i="187"/>
  <c r="B730" i="188"/>
  <c r="C6150" i="187"/>
  <c r="B729" i="188"/>
  <c r="C6149" i="187"/>
  <c r="B728" i="188"/>
  <c r="J6146" i="187"/>
  <c r="I6146" i="187"/>
  <c r="J6153" i="187"/>
  <c r="J6152" i="187"/>
  <c r="J6151" i="187"/>
  <c r="J6150" i="187"/>
  <c r="J6149" i="187"/>
  <c r="C6147" i="187"/>
  <c r="B726" i="188"/>
  <c r="C6146" i="187"/>
  <c r="B725" i="188"/>
  <c r="B706" i="188"/>
  <c r="B705" i="188"/>
  <c r="F6126" i="187"/>
  <c r="F6123" i="187"/>
  <c r="F6122" i="187"/>
  <c r="F6121" i="187"/>
  <c r="F6120" i="187"/>
  <c r="F6117" i="187"/>
  <c r="F6116" i="187"/>
  <c r="F6115" i="187"/>
  <c r="F6112" i="187"/>
  <c r="F6109" i="187"/>
  <c r="F6108" i="187"/>
  <c r="F6107" i="187"/>
  <c r="F6106" i="187"/>
  <c r="F6103" i="187"/>
  <c r="F6102" i="187"/>
  <c r="F6101" i="187"/>
  <c r="F6094" i="187"/>
  <c r="F6091" i="187"/>
  <c r="F6090" i="187"/>
  <c r="F6089" i="187"/>
  <c r="F6088" i="187"/>
  <c r="F6085" i="187"/>
  <c r="F6084" i="187"/>
  <c r="F6083" i="187"/>
  <c r="F6080" i="187"/>
  <c r="F6077" i="187"/>
  <c r="F6076" i="187"/>
  <c r="F6075" i="187"/>
  <c r="F6074" i="187"/>
  <c r="F6071" i="187"/>
  <c r="F6070" i="187"/>
  <c r="F6069" i="187"/>
  <c r="F6066" i="187"/>
  <c r="F6063" i="187"/>
  <c r="F6062" i="187"/>
  <c r="F6061" i="187"/>
  <c r="F6060" i="187"/>
  <c r="F6057" i="187"/>
  <c r="F6056" i="187"/>
  <c r="F6055" i="187"/>
  <c r="F6052" i="187"/>
  <c r="F6049" i="187"/>
  <c r="F6048" i="187"/>
  <c r="F6047" i="187"/>
  <c r="F6046" i="187"/>
  <c r="F6043" i="187"/>
  <c r="F6042" i="187"/>
  <c r="F6041" i="187"/>
  <c r="J6140" i="187"/>
  <c r="I6140" i="187"/>
  <c r="C6140" i="187"/>
  <c r="J6139" i="187"/>
  <c r="I6139" i="187"/>
  <c r="C6139" i="187"/>
  <c r="J6138" i="187"/>
  <c r="I6138" i="187"/>
  <c r="C6138" i="187"/>
  <c r="J6137" i="187"/>
  <c r="I6137" i="187"/>
  <c r="C6137" i="187"/>
  <c r="J6136" i="187"/>
  <c r="I6136" i="187"/>
  <c r="C6136" i="187"/>
  <c r="J6135" i="187"/>
  <c r="I6135" i="187"/>
  <c r="C6135" i="187"/>
  <c r="J6134" i="187"/>
  <c r="I6134" i="187"/>
  <c r="C6134" i="187"/>
  <c r="C6133" i="187"/>
  <c r="J6132" i="187"/>
  <c r="I6132" i="187"/>
  <c r="C6132" i="187"/>
  <c r="J6131" i="187"/>
  <c r="I6131" i="187"/>
  <c r="C6131" i="187"/>
  <c r="J6130" i="187"/>
  <c r="I6130" i="187"/>
  <c r="C6130" i="187"/>
  <c r="J6129" i="187"/>
  <c r="I6129" i="187"/>
  <c r="C6129" i="187"/>
  <c r="C6128" i="187"/>
  <c r="J6126" i="187"/>
  <c r="I6126" i="187"/>
  <c r="C6126" i="187"/>
  <c r="J6125" i="187"/>
  <c r="I6125" i="187"/>
  <c r="C6125" i="187"/>
  <c r="J6124" i="187"/>
  <c r="I6124" i="187"/>
  <c r="C6124" i="187"/>
  <c r="J6123" i="187"/>
  <c r="I6123" i="187"/>
  <c r="C6123" i="187"/>
  <c r="J6122" i="187"/>
  <c r="I6122" i="187"/>
  <c r="C6122" i="187"/>
  <c r="J6121" i="187"/>
  <c r="I6121" i="187"/>
  <c r="C6121" i="187"/>
  <c r="J6120" i="187"/>
  <c r="I6120" i="187"/>
  <c r="C6120" i="187"/>
  <c r="C6119" i="187"/>
  <c r="J6118" i="187"/>
  <c r="I6118" i="187"/>
  <c r="C6118" i="187"/>
  <c r="J6117" i="187"/>
  <c r="I6117" i="187"/>
  <c r="C6117" i="187"/>
  <c r="J6116" i="187"/>
  <c r="I6116" i="187"/>
  <c r="C6116" i="187"/>
  <c r="J6115" i="187"/>
  <c r="I6115" i="187"/>
  <c r="C6115" i="187"/>
  <c r="C6114" i="187"/>
  <c r="J6112" i="187"/>
  <c r="I6112" i="187"/>
  <c r="C6112" i="187"/>
  <c r="J6111" i="187"/>
  <c r="I6111" i="187"/>
  <c r="C6111" i="187"/>
  <c r="J6110" i="187"/>
  <c r="I6110" i="187"/>
  <c r="C6110" i="187"/>
  <c r="J6109" i="187"/>
  <c r="I6109" i="187"/>
  <c r="C6109" i="187"/>
  <c r="J6108" i="187"/>
  <c r="I6108" i="187"/>
  <c r="C6108" i="187"/>
  <c r="J6107" i="187"/>
  <c r="I6107" i="187"/>
  <c r="C6107" i="187"/>
  <c r="J6106" i="187"/>
  <c r="I6106" i="187"/>
  <c r="C6106" i="187"/>
  <c r="C6105" i="187"/>
  <c r="J6104" i="187"/>
  <c r="I6104" i="187"/>
  <c r="C6104" i="187"/>
  <c r="J6103" i="187"/>
  <c r="I6103" i="187"/>
  <c r="C6103" i="187"/>
  <c r="J6102" i="187"/>
  <c r="I6102" i="187"/>
  <c r="C6102" i="187"/>
  <c r="J6101" i="187"/>
  <c r="I6101" i="187"/>
  <c r="C6101" i="187"/>
  <c r="C6100" i="187"/>
  <c r="J6094" i="187"/>
  <c r="I6094" i="187"/>
  <c r="C6094" i="187"/>
  <c r="J6093" i="187"/>
  <c r="I6093" i="187"/>
  <c r="C6093" i="187"/>
  <c r="J6092" i="187"/>
  <c r="I6092" i="187"/>
  <c r="C6092" i="187"/>
  <c r="J6091" i="187"/>
  <c r="I6091" i="187"/>
  <c r="C6091" i="187"/>
  <c r="J6090" i="187"/>
  <c r="I6090" i="187"/>
  <c r="C6090" i="187"/>
  <c r="J6089" i="187"/>
  <c r="I6089" i="187"/>
  <c r="C6089" i="187"/>
  <c r="J6088" i="187"/>
  <c r="I6088" i="187"/>
  <c r="C6088" i="187"/>
  <c r="C6087" i="187"/>
  <c r="J6086" i="187"/>
  <c r="I6086" i="187"/>
  <c r="C6086" i="187"/>
  <c r="J6085" i="187"/>
  <c r="I6085" i="187"/>
  <c r="C6085" i="187"/>
  <c r="J6084" i="187"/>
  <c r="I6084" i="187"/>
  <c r="C6084" i="187"/>
  <c r="J6083" i="187"/>
  <c r="I6083" i="187"/>
  <c r="C6083" i="187"/>
  <c r="C6082" i="187"/>
  <c r="J6080" i="187"/>
  <c r="I6080" i="187"/>
  <c r="C6080" i="187"/>
  <c r="J6079" i="187"/>
  <c r="I6079" i="187"/>
  <c r="C6079" i="187"/>
  <c r="J6078" i="187"/>
  <c r="I6078" i="187"/>
  <c r="C6078" i="187"/>
  <c r="J6077" i="187"/>
  <c r="I6077" i="187"/>
  <c r="C6077" i="187"/>
  <c r="J6076" i="187"/>
  <c r="I6076" i="187"/>
  <c r="C6076" i="187"/>
  <c r="J6075" i="187"/>
  <c r="I6075" i="187"/>
  <c r="C6075" i="187"/>
  <c r="J6074" i="187"/>
  <c r="I6074" i="187"/>
  <c r="C6074" i="187"/>
  <c r="C6073" i="187"/>
  <c r="J6072" i="187"/>
  <c r="I6072" i="187"/>
  <c r="C6072" i="187"/>
  <c r="J6071" i="187"/>
  <c r="I6071" i="187"/>
  <c r="C6071" i="187"/>
  <c r="J6070" i="187"/>
  <c r="I6070" i="187"/>
  <c r="C6070" i="187"/>
  <c r="J6069" i="187"/>
  <c r="I6069" i="187"/>
  <c r="C6069" i="187"/>
  <c r="C6068" i="187"/>
  <c r="J6066" i="187"/>
  <c r="I6066" i="187"/>
  <c r="C6066" i="187"/>
  <c r="J6065" i="187"/>
  <c r="I6065" i="187"/>
  <c r="C6065" i="187"/>
  <c r="J6064" i="187"/>
  <c r="I6064" i="187"/>
  <c r="C6064" i="187"/>
  <c r="J6063" i="187"/>
  <c r="I6063" i="187"/>
  <c r="C6063" i="187"/>
  <c r="J6062" i="187"/>
  <c r="I6062" i="187"/>
  <c r="C6062" i="187"/>
  <c r="J6061" i="187"/>
  <c r="I6061" i="187"/>
  <c r="C6061" i="187"/>
  <c r="J6060" i="187"/>
  <c r="I6060" i="187"/>
  <c r="C6060" i="187"/>
  <c r="C6059" i="187"/>
  <c r="J6058" i="187"/>
  <c r="I6058" i="187"/>
  <c r="C6058" i="187"/>
  <c r="J6057" i="187"/>
  <c r="I6057" i="187"/>
  <c r="C6057" i="187"/>
  <c r="J6056" i="187"/>
  <c r="I6056" i="187"/>
  <c r="C6056" i="187"/>
  <c r="J6055" i="187"/>
  <c r="I6055" i="187"/>
  <c r="C6055" i="187"/>
  <c r="C6054" i="187"/>
  <c r="C6052" i="187"/>
  <c r="B719" i="188"/>
  <c r="C6051" i="187"/>
  <c r="B718" i="188"/>
  <c r="C6050" i="187"/>
  <c r="B717" i="188"/>
  <c r="C6049" i="187"/>
  <c r="B716" i="188"/>
  <c r="C6048" i="187"/>
  <c r="B715" i="188"/>
  <c r="C6047" i="187"/>
  <c r="B714" i="188"/>
  <c r="C6046" i="187"/>
  <c r="B713" i="188"/>
  <c r="C6045" i="187"/>
  <c r="B712" i="188"/>
  <c r="C6044" i="187"/>
  <c r="B711" i="188"/>
  <c r="C6043" i="187"/>
  <c r="B710" i="188"/>
  <c r="C6042" i="187"/>
  <c r="B709" i="188"/>
  <c r="C6041" i="187"/>
  <c r="B708" i="188"/>
  <c r="C6040" i="187"/>
  <c r="B707" i="188"/>
  <c r="J6052" i="187"/>
  <c r="I6052" i="187"/>
  <c r="J6051" i="187"/>
  <c r="I6051" i="187"/>
  <c r="J6050" i="187"/>
  <c r="I6050" i="187"/>
  <c r="J6049" i="187"/>
  <c r="I6049" i="187"/>
  <c r="J6048" i="187"/>
  <c r="I6048" i="187"/>
  <c r="J6047" i="187"/>
  <c r="I6047" i="187"/>
  <c r="J6046" i="187"/>
  <c r="I6046" i="187"/>
  <c r="J6044" i="187"/>
  <c r="I6044" i="187"/>
  <c r="J6043" i="187"/>
  <c r="I6043" i="187"/>
  <c r="J6042" i="187"/>
  <c r="I6042" i="187"/>
  <c r="J6041" i="187"/>
  <c r="I6041" i="187"/>
  <c r="F6035" i="187"/>
  <c r="F6034" i="187"/>
  <c r="F6033" i="187"/>
  <c r="F6032" i="187"/>
  <c r="F6029" i="187"/>
  <c r="F6028" i="187"/>
  <c r="F6027" i="187"/>
  <c r="F6026" i="187"/>
  <c r="F6025" i="187"/>
  <c r="F6024" i="187"/>
  <c r="F6021" i="187"/>
  <c r="F6020" i="187"/>
  <c r="F6019" i="187"/>
  <c r="F6018" i="187"/>
  <c r="F6015" i="187"/>
  <c r="F6014" i="187"/>
  <c r="F6013" i="187"/>
  <c r="F6008" i="187"/>
  <c r="F6007" i="187"/>
  <c r="F6006" i="187"/>
  <c r="F6005" i="187"/>
  <c r="F6002" i="187"/>
  <c r="F6001" i="187"/>
  <c r="F6000" i="187"/>
  <c r="F5999" i="187"/>
  <c r="F5998" i="187"/>
  <c r="F5997" i="187"/>
  <c r="F5994" i="187"/>
  <c r="F5993" i="187"/>
  <c r="F5992" i="187"/>
  <c r="F5991" i="187"/>
  <c r="F5980" i="187"/>
  <c r="F5979" i="187"/>
  <c r="F5978" i="187"/>
  <c r="F5977" i="187"/>
  <c r="F5974" i="187"/>
  <c r="F5973" i="187"/>
  <c r="F5972" i="187"/>
  <c r="F5971" i="187"/>
  <c r="F5970" i="187"/>
  <c r="F5969" i="187"/>
  <c r="F5966" i="187"/>
  <c r="F5965" i="187"/>
  <c r="F5964" i="187"/>
  <c r="F5963" i="187"/>
  <c r="F5960" i="187"/>
  <c r="F5959" i="187"/>
  <c r="F5958" i="187"/>
  <c r="F5954" i="187"/>
  <c r="F5953" i="187"/>
  <c r="F5952" i="187"/>
  <c r="F5951" i="187"/>
  <c r="F5950" i="187"/>
  <c r="F5947" i="187"/>
  <c r="F5946" i="187"/>
  <c r="F5945" i="187"/>
  <c r="F5944" i="187"/>
  <c r="F5943" i="187"/>
  <c r="F5942" i="187"/>
  <c r="F5939" i="187"/>
  <c r="F5938" i="187"/>
  <c r="F5937" i="187"/>
  <c r="F5936" i="187"/>
  <c r="F5933" i="187"/>
  <c r="F5932" i="187"/>
  <c r="F5931" i="187"/>
  <c r="F5925" i="187"/>
  <c r="F5924" i="187"/>
  <c r="F5923" i="187"/>
  <c r="F5922" i="187"/>
  <c r="F5919" i="187"/>
  <c r="F5918" i="187"/>
  <c r="F5917" i="187"/>
  <c r="F5916" i="187"/>
  <c r="F5915" i="187"/>
  <c r="F5914" i="187"/>
  <c r="F5911" i="187"/>
  <c r="F5910" i="187"/>
  <c r="F5909" i="187"/>
  <c r="F5908" i="187"/>
  <c r="F5905" i="187"/>
  <c r="F5904" i="187"/>
  <c r="F5903" i="187"/>
  <c r="F5899" i="187"/>
  <c r="F5898" i="187"/>
  <c r="F5897" i="187"/>
  <c r="F5896" i="187"/>
  <c r="F5895" i="187"/>
  <c r="F5892" i="187"/>
  <c r="F5891" i="187"/>
  <c r="F5890" i="187"/>
  <c r="F5889" i="187"/>
  <c r="F5888" i="187"/>
  <c r="F5887" i="187"/>
  <c r="F5884" i="187"/>
  <c r="F5883" i="187"/>
  <c r="F5882" i="187"/>
  <c r="F5881" i="187"/>
  <c r="F5878" i="187"/>
  <c r="F5877" i="187"/>
  <c r="F5876" i="187"/>
  <c r="F5870" i="187"/>
  <c r="F5869" i="187"/>
  <c r="F5868" i="187"/>
  <c r="F5867" i="187"/>
  <c r="F5864" i="187"/>
  <c r="F5863" i="187"/>
  <c r="F5862" i="187"/>
  <c r="F5861" i="187"/>
  <c r="F5860" i="187"/>
  <c r="F5859" i="187"/>
  <c r="F5856" i="187"/>
  <c r="F5855" i="187"/>
  <c r="F5854" i="187"/>
  <c r="F5853" i="187"/>
  <c r="F5850" i="187"/>
  <c r="F5849" i="187"/>
  <c r="F5848" i="187"/>
  <c r="F5844" i="187"/>
  <c r="F5843" i="187"/>
  <c r="F5842" i="187"/>
  <c r="F5841" i="187"/>
  <c r="F5840" i="187"/>
  <c r="F5837" i="187"/>
  <c r="F5836" i="187"/>
  <c r="F5835" i="187"/>
  <c r="F5834" i="187"/>
  <c r="F5833" i="187"/>
  <c r="F5832" i="187"/>
  <c r="F5829" i="187"/>
  <c r="F5828" i="187"/>
  <c r="F5827" i="187"/>
  <c r="F5826" i="187"/>
  <c r="F5823" i="187"/>
  <c r="F5822" i="187"/>
  <c r="F5821" i="187"/>
  <c r="F5815" i="187"/>
  <c r="F5814" i="187"/>
  <c r="F5813" i="187"/>
  <c r="F5812" i="187"/>
  <c r="F5809" i="187"/>
  <c r="F5808" i="187"/>
  <c r="F5807" i="187"/>
  <c r="F5806" i="187"/>
  <c r="F5805" i="187"/>
  <c r="F5804" i="187"/>
  <c r="F5801" i="187"/>
  <c r="F5800" i="187"/>
  <c r="F5799" i="187"/>
  <c r="F5798" i="187"/>
  <c r="F5795" i="187"/>
  <c r="F5794" i="187"/>
  <c r="F5793" i="187"/>
  <c r="F5789" i="187"/>
  <c r="F5788" i="187"/>
  <c r="F5787" i="187"/>
  <c r="F5786" i="187"/>
  <c r="F5785" i="187"/>
  <c r="F5782" i="187"/>
  <c r="F5781" i="187"/>
  <c r="F5780" i="187"/>
  <c r="F5779" i="187"/>
  <c r="F5778" i="187"/>
  <c r="F5777" i="187"/>
  <c r="F5774" i="187"/>
  <c r="F5773" i="187"/>
  <c r="F5772" i="187"/>
  <c r="F5771" i="187"/>
  <c r="F5768" i="187"/>
  <c r="F5767" i="187"/>
  <c r="F5766" i="187"/>
  <c r="F5760" i="187"/>
  <c r="F5759" i="187"/>
  <c r="F5758" i="187"/>
  <c r="F5757" i="187"/>
  <c r="F5754" i="187"/>
  <c r="F5753" i="187"/>
  <c r="F5752" i="187"/>
  <c r="F5751" i="187"/>
  <c r="F5750" i="187"/>
  <c r="F5749" i="187"/>
  <c r="F5746" i="187"/>
  <c r="F5745" i="187"/>
  <c r="F5744" i="187"/>
  <c r="F5743" i="187"/>
  <c r="F5740" i="187"/>
  <c r="F5739" i="187"/>
  <c r="F5738" i="187"/>
  <c r="F5734" i="187"/>
  <c r="F5733" i="187"/>
  <c r="F5732" i="187"/>
  <c r="F5731" i="187"/>
  <c r="F5730" i="187"/>
  <c r="F5727" i="187"/>
  <c r="F5726" i="187"/>
  <c r="F5725" i="187"/>
  <c r="F5724" i="187"/>
  <c r="F5723" i="187"/>
  <c r="F5722" i="187"/>
  <c r="F5719" i="187"/>
  <c r="F5718" i="187"/>
  <c r="F5717" i="187"/>
  <c r="F5716" i="187"/>
  <c r="F5713" i="187"/>
  <c r="F5712" i="187"/>
  <c r="F5711" i="187"/>
  <c r="F5705" i="187"/>
  <c r="F5704" i="187"/>
  <c r="F5703" i="187"/>
  <c r="F5702" i="187"/>
  <c r="F5699" i="187"/>
  <c r="F5698" i="187"/>
  <c r="F5697" i="187"/>
  <c r="F5696" i="187"/>
  <c r="F5695" i="187"/>
  <c r="F5694" i="187"/>
  <c r="F5691" i="187"/>
  <c r="F5690" i="187"/>
  <c r="F5689" i="187"/>
  <c r="F5688" i="187"/>
  <c r="F5685" i="187"/>
  <c r="F5684" i="187"/>
  <c r="F5683" i="187"/>
  <c r="F5679" i="187"/>
  <c r="F5678" i="187"/>
  <c r="F5677" i="187"/>
  <c r="F5676" i="187"/>
  <c r="F5675" i="187"/>
  <c r="F5672" i="187"/>
  <c r="F5671" i="187"/>
  <c r="F5670" i="187"/>
  <c r="F5669" i="187"/>
  <c r="F5668" i="187"/>
  <c r="F5667" i="187"/>
  <c r="F5664" i="187"/>
  <c r="F5663" i="187"/>
  <c r="F5662" i="187"/>
  <c r="F5661" i="187"/>
  <c r="F5658" i="187"/>
  <c r="F5657" i="187"/>
  <c r="F5656" i="187"/>
  <c r="F5650" i="187"/>
  <c r="F5649" i="187"/>
  <c r="F5648" i="187"/>
  <c r="F5647" i="187"/>
  <c r="F5644" i="187"/>
  <c r="F5643" i="187"/>
  <c r="F5642" i="187"/>
  <c r="F5641" i="187"/>
  <c r="F5640" i="187"/>
  <c r="F5639" i="187"/>
  <c r="F5636" i="187"/>
  <c r="F5635" i="187"/>
  <c r="F5634" i="187"/>
  <c r="F5633" i="187"/>
  <c r="F5630" i="187"/>
  <c r="F5629" i="187"/>
  <c r="F5628" i="187"/>
  <c r="F5624" i="187"/>
  <c r="F5623" i="187"/>
  <c r="F5622" i="187"/>
  <c r="F5621" i="187"/>
  <c r="F5620" i="187"/>
  <c r="F5617" i="187"/>
  <c r="F5616" i="187"/>
  <c r="F5615" i="187"/>
  <c r="F5614" i="187"/>
  <c r="F5613" i="187"/>
  <c r="F5612" i="187"/>
  <c r="F5609" i="187"/>
  <c r="F5608" i="187"/>
  <c r="F5607" i="187"/>
  <c r="F5606" i="187"/>
  <c r="F5603" i="187"/>
  <c r="F5602" i="187"/>
  <c r="F5601" i="187"/>
  <c r="F5595" i="187"/>
  <c r="F5594" i="187"/>
  <c r="F5593" i="187"/>
  <c r="F5592" i="187"/>
  <c r="F5589" i="187"/>
  <c r="F5588" i="187"/>
  <c r="F5587" i="187"/>
  <c r="F5586" i="187"/>
  <c r="F5585" i="187"/>
  <c r="F5584" i="187"/>
  <c r="F5581" i="187"/>
  <c r="F5580" i="187"/>
  <c r="F5579" i="187"/>
  <c r="F5578" i="187"/>
  <c r="F5575" i="187"/>
  <c r="F5574" i="187"/>
  <c r="F5573" i="187"/>
  <c r="F5569" i="187"/>
  <c r="F5568" i="187"/>
  <c r="F5567" i="187"/>
  <c r="F5566" i="187"/>
  <c r="F5565" i="187"/>
  <c r="F5562" i="187"/>
  <c r="F5561" i="187"/>
  <c r="F5560" i="187"/>
  <c r="F5559" i="187"/>
  <c r="F5558" i="187"/>
  <c r="F5557" i="187"/>
  <c r="F5554" i="187"/>
  <c r="F5553" i="187"/>
  <c r="F5552" i="187"/>
  <c r="F5551" i="187"/>
  <c r="F5548" i="187"/>
  <c r="F5547" i="187"/>
  <c r="F5546" i="187"/>
  <c r="F5540" i="187"/>
  <c r="F5539" i="187"/>
  <c r="F5538" i="187"/>
  <c r="F5537" i="187"/>
  <c r="F5534" i="187"/>
  <c r="F5533" i="187"/>
  <c r="F5532" i="187"/>
  <c r="F5531" i="187"/>
  <c r="F5530" i="187"/>
  <c r="F5529" i="187"/>
  <c r="F5526" i="187"/>
  <c r="F5525" i="187"/>
  <c r="F5524" i="187"/>
  <c r="F5523" i="187"/>
  <c r="F5520" i="187"/>
  <c r="F5519" i="187"/>
  <c r="F5518" i="187"/>
  <c r="F5513" i="187"/>
  <c r="F5512" i="187"/>
  <c r="F5511" i="187"/>
  <c r="F5510" i="187"/>
  <c r="F5507" i="187"/>
  <c r="F5506" i="187"/>
  <c r="F5505" i="187"/>
  <c r="F5504" i="187"/>
  <c r="F5503" i="187"/>
  <c r="F5502" i="187"/>
  <c r="F5499" i="187"/>
  <c r="F5498" i="187"/>
  <c r="F5497" i="187"/>
  <c r="F5496" i="187"/>
  <c r="F5493" i="187"/>
  <c r="F5492" i="187"/>
  <c r="F5491" i="187"/>
  <c r="B650" i="188"/>
  <c r="B649" i="188"/>
  <c r="J6037" i="187"/>
  <c r="I6037" i="187"/>
  <c r="C6037" i="187"/>
  <c r="J6036" i="187"/>
  <c r="I6036" i="187"/>
  <c r="C6036" i="187"/>
  <c r="J6035" i="187"/>
  <c r="I6035" i="187"/>
  <c r="C6035" i="187"/>
  <c r="J6034" i="187"/>
  <c r="I6034" i="187"/>
  <c r="C6034" i="187"/>
  <c r="J6033" i="187"/>
  <c r="I6033" i="187"/>
  <c r="C6033" i="187"/>
  <c r="J6032" i="187"/>
  <c r="I6032" i="187"/>
  <c r="C6032" i="187"/>
  <c r="C6031" i="187"/>
  <c r="J6030" i="187"/>
  <c r="I6030" i="187"/>
  <c r="C6030" i="187"/>
  <c r="J6029" i="187"/>
  <c r="I6029" i="187"/>
  <c r="C6029" i="187"/>
  <c r="J6028" i="187"/>
  <c r="I6028" i="187"/>
  <c r="C6028" i="187"/>
  <c r="J6027" i="187"/>
  <c r="I6027" i="187"/>
  <c r="C6027" i="187"/>
  <c r="J6026" i="187"/>
  <c r="I6026" i="187"/>
  <c r="C6026" i="187"/>
  <c r="J6025" i="187"/>
  <c r="I6025" i="187"/>
  <c r="C6025" i="187"/>
  <c r="J6024" i="187"/>
  <c r="I6024" i="187"/>
  <c r="C6024" i="187"/>
  <c r="C6023" i="187"/>
  <c r="J6022" i="187"/>
  <c r="I6022" i="187"/>
  <c r="C6022" i="187"/>
  <c r="J6021" i="187"/>
  <c r="I6021" i="187"/>
  <c r="C6021" i="187"/>
  <c r="J6020" i="187"/>
  <c r="I6020" i="187"/>
  <c r="C6020" i="187"/>
  <c r="J6019" i="187"/>
  <c r="I6019" i="187"/>
  <c r="C6019" i="187"/>
  <c r="J6018" i="187"/>
  <c r="I6018" i="187"/>
  <c r="C6018" i="187"/>
  <c r="C6017" i="187"/>
  <c r="J6016" i="187"/>
  <c r="I6016" i="187"/>
  <c r="C6016" i="187"/>
  <c r="J6015" i="187"/>
  <c r="I6015" i="187"/>
  <c r="C6015" i="187"/>
  <c r="J6014" i="187"/>
  <c r="I6014" i="187"/>
  <c r="C6014" i="187"/>
  <c r="J6013" i="187"/>
  <c r="I6013" i="187"/>
  <c r="C6013" i="187"/>
  <c r="C6012" i="187"/>
  <c r="C6011" i="187"/>
  <c r="J6010" i="187"/>
  <c r="I6010" i="187"/>
  <c r="C6010" i="187"/>
  <c r="J6009" i="187"/>
  <c r="I6009" i="187"/>
  <c r="C6009" i="187"/>
  <c r="J6008" i="187"/>
  <c r="I6008" i="187"/>
  <c r="C6008" i="187"/>
  <c r="J6007" i="187"/>
  <c r="I6007" i="187"/>
  <c r="C6007" i="187"/>
  <c r="J6006" i="187"/>
  <c r="I6006" i="187"/>
  <c r="C6006" i="187"/>
  <c r="J6005" i="187"/>
  <c r="I6005" i="187"/>
  <c r="C6005" i="187"/>
  <c r="C6004" i="187"/>
  <c r="J6003" i="187"/>
  <c r="I6003" i="187"/>
  <c r="C6003" i="187"/>
  <c r="J6002" i="187"/>
  <c r="I6002" i="187"/>
  <c r="C6002" i="187"/>
  <c r="J6001" i="187"/>
  <c r="I6001" i="187"/>
  <c r="C6001" i="187"/>
  <c r="J6000" i="187"/>
  <c r="I6000" i="187"/>
  <c r="C6000" i="187"/>
  <c r="J5999" i="187"/>
  <c r="I5999" i="187"/>
  <c r="C5999" i="187"/>
  <c r="J5998" i="187"/>
  <c r="I5998" i="187"/>
  <c r="C5998" i="187"/>
  <c r="J5997" i="187"/>
  <c r="I5997" i="187"/>
  <c r="C5997" i="187"/>
  <c r="C5996" i="187"/>
  <c r="J5995" i="187"/>
  <c r="I5995" i="187"/>
  <c r="C5995" i="187"/>
  <c r="J5994" i="187"/>
  <c r="I5994" i="187"/>
  <c r="C5994" i="187"/>
  <c r="J5993" i="187"/>
  <c r="I5993" i="187"/>
  <c r="C5993" i="187"/>
  <c r="J5992" i="187"/>
  <c r="I5992" i="187"/>
  <c r="C5992" i="187"/>
  <c r="J5991" i="187"/>
  <c r="I5991" i="187"/>
  <c r="C5991" i="187"/>
  <c r="C5990" i="187"/>
  <c r="J5989" i="187"/>
  <c r="I5989" i="187"/>
  <c r="C5989" i="187"/>
  <c r="J5988" i="187"/>
  <c r="I5988" i="187"/>
  <c r="C5988" i="187"/>
  <c r="J5987" i="187"/>
  <c r="I5987" i="187"/>
  <c r="C5987" i="187"/>
  <c r="J5986" i="187"/>
  <c r="I5986" i="187"/>
  <c r="C5986" i="187"/>
  <c r="C5985" i="187"/>
  <c r="C5984" i="187"/>
  <c r="J5982" i="187"/>
  <c r="I5982" i="187"/>
  <c r="C5982" i="187"/>
  <c r="J5981" i="187"/>
  <c r="I5981" i="187"/>
  <c r="C5981" i="187"/>
  <c r="J5980" i="187"/>
  <c r="I5980" i="187"/>
  <c r="C5980" i="187"/>
  <c r="J5979" i="187"/>
  <c r="I5979" i="187"/>
  <c r="C5979" i="187"/>
  <c r="J5978" i="187"/>
  <c r="I5978" i="187"/>
  <c r="C5978" i="187"/>
  <c r="J5977" i="187"/>
  <c r="I5977" i="187"/>
  <c r="C5977" i="187"/>
  <c r="C5976" i="187"/>
  <c r="J5975" i="187"/>
  <c r="I5975" i="187"/>
  <c r="C5975" i="187"/>
  <c r="J5974" i="187"/>
  <c r="I5974" i="187"/>
  <c r="C5974" i="187"/>
  <c r="J5973" i="187"/>
  <c r="I5973" i="187"/>
  <c r="C5973" i="187"/>
  <c r="J5972" i="187"/>
  <c r="I5972" i="187"/>
  <c r="C5972" i="187"/>
  <c r="J5971" i="187"/>
  <c r="I5971" i="187"/>
  <c r="C5971" i="187"/>
  <c r="J5970" i="187"/>
  <c r="I5970" i="187"/>
  <c r="C5970" i="187"/>
  <c r="J5969" i="187"/>
  <c r="I5969" i="187"/>
  <c r="C5969" i="187"/>
  <c r="C5968" i="187"/>
  <c r="J5967" i="187"/>
  <c r="I5967" i="187"/>
  <c r="C5967" i="187"/>
  <c r="J5966" i="187"/>
  <c r="I5966" i="187"/>
  <c r="C5966" i="187"/>
  <c r="J5965" i="187"/>
  <c r="I5965" i="187"/>
  <c r="C5965" i="187"/>
  <c r="J5964" i="187"/>
  <c r="I5964" i="187"/>
  <c r="C5964" i="187"/>
  <c r="J5963" i="187"/>
  <c r="I5963" i="187"/>
  <c r="C5963" i="187"/>
  <c r="C5962" i="187"/>
  <c r="J5961" i="187"/>
  <c r="I5961" i="187"/>
  <c r="C5961" i="187"/>
  <c r="J5960" i="187"/>
  <c r="I5960" i="187"/>
  <c r="C5960" i="187"/>
  <c r="J5959" i="187"/>
  <c r="I5959" i="187"/>
  <c r="C5959" i="187"/>
  <c r="J5958" i="187"/>
  <c r="I5958" i="187"/>
  <c r="C5958" i="187"/>
  <c r="C5957" i="187"/>
  <c r="C5956" i="187"/>
  <c r="J5955" i="187"/>
  <c r="I5955" i="187"/>
  <c r="C5955" i="187"/>
  <c r="J5954" i="187"/>
  <c r="I5954" i="187"/>
  <c r="C5954" i="187"/>
  <c r="J5953" i="187"/>
  <c r="I5953" i="187"/>
  <c r="C5953" i="187"/>
  <c r="J5952" i="187"/>
  <c r="I5952" i="187"/>
  <c r="C5952" i="187"/>
  <c r="J5951" i="187"/>
  <c r="I5951" i="187"/>
  <c r="C5951" i="187"/>
  <c r="J5950" i="187"/>
  <c r="I5950" i="187"/>
  <c r="C5950" i="187"/>
  <c r="C5949" i="187"/>
  <c r="J5948" i="187"/>
  <c r="I5948" i="187"/>
  <c r="C5948" i="187"/>
  <c r="J5947" i="187"/>
  <c r="I5947" i="187"/>
  <c r="C5947" i="187"/>
  <c r="J5946" i="187"/>
  <c r="I5946" i="187"/>
  <c r="C5946" i="187"/>
  <c r="J5945" i="187"/>
  <c r="I5945" i="187"/>
  <c r="C5945" i="187"/>
  <c r="J5944" i="187"/>
  <c r="I5944" i="187"/>
  <c r="C5944" i="187"/>
  <c r="J5943" i="187"/>
  <c r="I5943" i="187"/>
  <c r="C5943" i="187"/>
  <c r="J5942" i="187"/>
  <c r="I5942" i="187"/>
  <c r="C5942" i="187"/>
  <c r="C5941" i="187"/>
  <c r="J5940" i="187"/>
  <c r="I5940" i="187"/>
  <c r="C5940" i="187"/>
  <c r="J5939" i="187"/>
  <c r="I5939" i="187"/>
  <c r="C5939" i="187"/>
  <c r="J5938" i="187"/>
  <c r="I5938" i="187"/>
  <c r="C5938" i="187"/>
  <c r="J5937" i="187"/>
  <c r="I5937" i="187"/>
  <c r="C5937" i="187"/>
  <c r="J5936" i="187"/>
  <c r="I5936" i="187"/>
  <c r="C5936" i="187"/>
  <c r="C5935" i="187"/>
  <c r="J5934" i="187"/>
  <c r="I5934" i="187"/>
  <c r="C5934" i="187"/>
  <c r="J5933" i="187"/>
  <c r="I5933" i="187"/>
  <c r="C5933" i="187"/>
  <c r="J5932" i="187"/>
  <c r="I5932" i="187"/>
  <c r="C5932" i="187"/>
  <c r="J5931" i="187"/>
  <c r="I5931" i="187"/>
  <c r="C5931" i="187"/>
  <c r="C5930" i="187"/>
  <c r="C5929" i="187"/>
  <c r="J5927" i="187"/>
  <c r="I5927" i="187"/>
  <c r="C5927" i="187"/>
  <c r="J5926" i="187"/>
  <c r="I5926" i="187"/>
  <c r="C5926" i="187"/>
  <c r="J5925" i="187"/>
  <c r="I5925" i="187"/>
  <c r="C5925" i="187"/>
  <c r="J5924" i="187"/>
  <c r="I5924" i="187"/>
  <c r="C5924" i="187"/>
  <c r="J5923" i="187"/>
  <c r="I5923" i="187"/>
  <c r="C5923" i="187"/>
  <c r="J5922" i="187"/>
  <c r="I5922" i="187"/>
  <c r="C5922" i="187"/>
  <c r="C5921" i="187"/>
  <c r="J5920" i="187"/>
  <c r="I5920" i="187"/>
  <c r="C5920" i="187"/>
  <c r="J5919" i="187"/>
  <c r="I5919" i="187"/>
  <c r="C5919" i="187"/>
  <c r="J5918" i="187"/>
  <c r="I5918" i="187"/>
  <c r="C5918" i="187"/>
  <c r="J5917" i="187"/>
  <c r="I5917" i="187"/>
  <c r="C5917" i="187"/>
  <c r="J5916" i="187"/>
  <c r="I5916" i="187"/>
  <c r="C5916" i="187"/>
  <c r="J5915" i="187"/>
  <c r="I5915" i="187"/>
  <c r="C5915" i="187"/>
  <c r="J5914" i="187"/>
  <c r="I5914" i="187"/>
  <c r="C5914" i="187"/>
  <c r="C5913" i="187"/>
  <c r="J5912" i="187"/>
  <c r="I5912" i="187"/>
  <c r="C5912" i="187"/>
  <c r="J5911" i="187"/>
  <c r="I5911" i="187"/>
  <c r="C5911" i="187"/>
  <c r="J5910" i="187"/>
  <c r="I5910" i="187"/>
  <c r="C5910" i="187"/>
  <c r="J5909" i="187"/>
  <c r="I5909" i="187"/>
  <c r="C5909" i="187"/>
  <c r="J5908" i="187"/>
  <c r="I5908" i="187"/>
  <c r="C5908" i="187"/>
  <c r="C5907" i="187"/>
  <c r="J5906" i="187"/>
  <c r="I5906" i="187"/>
  <c r="C5906" i="187"/>
  <c r="J5905" i="187"/>
  <c r="I5905" i="187"/>
  <c r="C5905" i="187"/>
  <c r="J5904" i="187"/>
  <c r="I5904" i="187"/>
  <c r="C5904" i="187"/>
  <c r="J5903" i="187"/>
  <c r="I5903" i="187"/>
  <c r="C5903" i="187"/>
  <c r="C5902" i="187"/>
  <c r="C5901" i="187"/>
  <c r="J5900" i="187"/>
  <c r="I5900" i="187"/>
  <c r="C5900" i="187"/>
  <c r="J5899" i="187"/>
  <c r="I5899" i="187"/>
  <c r="C5899" i="187"/>
  <c r="J5898" i="187"/>
  <c r="I5898" i="187"/>
  <c r="C5898" i="187"/>
  <c r="J5897" i="187"/>
  <c r="I5897" i="187"/>
  <c r="C5897" i="187"/>
  <c r="J5896" i="187"/>
  <c r="I5896" i="187"/>
  <c r="C5896" i="187"/>
  <c r="J5895" i="187"/>
  <c r="I5895" i="187"/>
  <c r="C5895" i="187"/>
  <c r="C5894" i="187"/>
  <c r="J5893" i="187"/>
  <c r="I5893" i="187"/>
  <c r="C5893" i="187"/>
  <c r="J5892" i="187"/>
  <c r="I5892" i="187"/>
  <c r="C5892" i="187"/>
  <c r="J5891" i="187"/>
  <c r="I5891" i="187"/>
  <c r="C5891" i="187"/>
  <c r="J5890" i="187"/>
  <c r="I5890" i="187"/>
  <c r="C5890" i="187"/>
  <c r="J5889" i="187"/>
  <c r="I5889" i="187"/>
  <c r="C5889" i="187"/>
  <c r="J5888" i="187"/>
  <c r="I5888" i="187"/>
  <c r="C5888" i="187"/>
  <c r="J5887" i="187"/>
  <c r="I5887" i="187"/>
  <c r="C5887" i="187"/>
  <c r="C5886" i="187"/>
  <c r="J5885" i="187"/>
  <c r="I5885" i="187"/>
  <c r="C5885" i="187"/>
  <c r="J5884" i="187"/>
  <c r="I5884" i="187"/>
  <c r="C5884" i="187"/>
  <c r="J5883" i="187"/>
  <c r="I5883" i="187"/>
  <c r="C5883" i="187"/>
  <c r="J5882" i="187"/>
  <c r="I5882" i="187"/>
  <c r="C5882" i="187"/>
  <c r="J5881" i="187"/>
  <c r="I5881" i="187"/>
  <c r="C5881" i="187"/>
  <c r="C5880" i="187"/>
  <c r="J5879" i="187"/>
  <c r="I5879" i="187"/>
  <c r="C5879" i="187"/>
  <c r="J5878" i="187"/>
  <c r="I5878" i="187"/>
  <c r="C5878" i="187"/>
  <c r="J5877" i="187"/>
  <c r="I5877" i="187"/>
  <c r="C5877" i="187"/>
  <c r="J5876" i="187"/>
  <c r="I5876" i="187"/>
  <c r="C5876" i="187"/>
  <c r="C5875" i="187"/>
  <c r="C5874" i="187"/>
  <c r="J5872" i="187"/>
  <c r="I5872" i="187"/>
  <c r="C5872" i="187"/>
  <c r="J5871" i="187"/>
  <c r="I5871" i="187"/>
  <c r="C5871" i="187"/>
  <c r="J5870" i="187"/>
  <c r="I5870" i="187"/>
  <c r="C5870" i="187"/>
  <c r="J5869" i="187"/>
  <c r="I5869" i="187"/>
  <c r="C5869" i="187"/>
  <c r="J5868" i="187"/>
  <c r="I5868" i="187"/>
  <c r="C5868" i="187"/>
  <c r="J5867" i="187"/>
  <c r="I5867" i="187"/>
  <c r="C5867" i="187"/>
  <c r="C5866" i="187"/>
  <c r="J5865" i="187"/>
  <c r="I5865" i="187"/>
  <c r="C5865" i="187"/>
  <c r="J5864" i="187"/>
  <c r="I5864" i="187"/>
  <c r="C5864" i="187"/>
  <c r="J5863" i="187"/>
  <c r="I5863" i="187"/>
  <c r="C5863" i="187"/>
  <c r="J5862" i="187"/>
  <c r="I5862" i="187"/>
  <c r="C5862" i="187"/>
  <c r="J5861" i="187"/>
  <c r="I5861" i="187"/>
  <c r="C5861" i="187"/>
  <c r="J5860" i="187"/>
  <c r="I5860" i="187"/>
  <c r="C5860" i="187"/>
  <c r="J5859" i="187"/>
  <c r="I5859" i="187"/>
  <c r="C5859" i="187"/>
  <c r="C5858" i="187"/>
  <c r="J5857" i="187"/>
  <c r="I5857" i="187"/>
  <c r="C5857" i="187"/>
  <c r="J5856" i="187"/>
  <c r="I5856" i="187"/>
  <c r="C5856" i="187"/>
  <c r="J5855" i="187"/>
  <c r="I5855" i="187"/>
  <c r="C5855" i="187"/>
  <c r="J5854" i="187"/>
  <c r="I5854" i="187"/>
  <c r="C5854" i="187"/>
  <c r="J5853" i="187"/>
  <c r="I5853" i="187"/>
  <c r="C5853" i="187"/>
  <c r="C5852" i="187"/>
  <c r="J5851" i="187"/>
  <c r="I5851" i="187"/>
  <c r="C5851" i="187"/>
  <c r="J5850" i="187"/>
  <c r="I5850" i="187"/>
  <c r="C5850" i="187"/>
  <c r="J5849" i="187"/>
  <c r="I5849" i="187"/>
  <c r="C5849" i="187"/>
  <c r="J5848" i="187"/>
  <c r="I5848" i="187"/>
  <c r="C5848" i="187"/>
  <c r="C5847" i="187"/>
  <c r="C5846" i="187"/>
  <c r="J5845" i="187"/>
  <c r="I5845" i="187"/>
  <c r="C5845" i="187"/>
  <c r="J5844" i="187"/>
  <c r="I5844" i="187"/>
  <c r="C5844" i="187"/>
  <c r="J5843" i="187"/>
  <c r="I5843" i="187"/>
  <c r="C5843" i="187"/>
  <c r="J5842" i="187"/>
  <c r="I5842" i="187"/>
  <c r="C5842" i="187"/>
  <c r="J5841" i="187"/>
  <c r="I5841" i="187"/>
  <c r="C5841" i="187"/>
  <c r="J5840" i="187"/>
  <c r="I5840" i="187"/>
  <c r="C5840" i="187"/>
  <c r="C5839" i="187"/>
  <c r="J5838" i="187"/>
  <c r="I5838" i="187"/>
  <c r="C5838" i="187"/>
  <c r="J5837" i="187"/>
  <c r="I5837" i="187"/>
  <c r="C5837" i="187"/>
  <c r="J5836" i="187"/>
  <c r="I5836" i="187"/>
  <c r="C5836" i="187"/>
  <c r="J5835" i="187"/>
  <c r="I5835" i="187"/>
  <c r="C5835" i="187"/>
  <c r="J5834" i="187"/>
  <c r="I5834" i="187"/>
  <c r="C5834" i="187"/>
  <c r="J5833" i="187"/>
  <c r="I5833" i="187"/>
  <c r="C5833" i="187"/>
  <c r="J5832" i="187"/>
  <c r="I5832" i="187"/>
  <c r="C5832" i="187"/>
  <c r="C5831" i="187"/>
  <c r="J5830" i="187"/>
  <c r="I5830" i="187"/>
  <c r="C5830" i="187"/>
  <c r="J5829" i="187"/>
  <c r="I5829" i="187"/>
  <c r="C5829" i="187"/>
  <c r="J5828" i="187"/>
  <c r="I5828" i="187"/>
  <c r="C5828" i="187"/>
  <c r="J5827" i="187"/>
  <c r="I5827" i="187"/>
  <c r="C5827" i="187"/>
  <c r="J5826" i="187"/>
  <c r="I5826" i="187"/>
  <c r="C5826" i="187"/>
  <c r="C5825" i="187"/>
  <c r="J5824" i="187"/>
  <c r="I5824" i="187"/>
  <c r="C5824" i="187"/>
  <c r="J5823" i="187"/>
  <c r="I5823" i="187"/>
  <c r="C5823" i="187"/>
  <c r="J5822" i="187"/>
  <c r="I5822" i="187"/>
  <c r="C5822" i="187"/>
  <c r="J5821" i="187"/>
  <c r="I5821" i="187"/>
  <c r="C5821" i="187"/>
  <c r="C5820" i="187"/>
  <c r="C5819" i="187"/>
  <c r="J5817" i="187"/>
  <c r="I5817" i="187"/>
  <c r="C5817" i="187"/>
  <c r="J5816" i="187"/>
  <c r="I5816" i="187"/>
  <c r="C5816" i="187"/>
  <c r="J5815" i="187"/>
  <c r="I5815" i="187"/>
  <c r="C5815" i="187"/>
  <c r="J5814" i="187"/>
  <c r="I5814" i="187"/>
  <c r="C5814" i="187"/>
  <c r="J5813" i="187"/>
  <c r="I5813" i="187"/>
  <c r="C5813" i="187"/>
  <c r="J5812" i="187"/>
  <c r="I5812" i="187"/>
  <c r="C5812" i="187"/>
  <c r="C5811" i="187"/>
  <c r="J5810" i="187"/>
  <c r="I5810" i="187"/>
  <c r="C5810" i="187"/>
  <c r="J5809" i="187"/>
  <c r="I5809" i="187"/>
  <c r="C5809" i="187"/>
  <c r="J5808" i="187"/>
  <c r="I5808" i="187"/>
  <c r="C5808" i="187"/>
  <c r="J5807" i="187"/>
  <c r="I5807" i="187"/>
  <c r="C5807" i="187"/>
  <c r="J5806" i="187"/>
  <c r="I5806" i="187"/>
  <c r="C5806" i="187"/>
  <c r="J5805" i="187"/>
  <c r="I5805" i="187"/>
  <c r="C5805" i="187"/>
  <c r="J5804" i="187"/>
  <c r="I5804" i="187"/>
  <c r="C5804" i="187"/>
  <c r="C5803" i="187"/>
  <c r="J5802" i="187"/>
  <c r="I5802" i="187"/>
  <c r="C5802" i="187"/>
  <c r="J5801" i="187"/>
  <c r="I5801" i="187"/>
  <c r="C5801" i="187"/>
  <c r="J5800" i="187"/>
  <c r="I5800" i="187"/>
  <c r="C5800" i="187"/>
  <c r="J5799" i="187"/>
  <c r="I5799" i="187"/>
  <c r="C5799" i="187"/>
  <c r="J5798" i="187"/>
  <c r="I5798" i="187"/>
  <c r="C5798" i="187"/>
  <c r="C5797" i="187"/>
  <c r="J5796" i="187"/>
  <c r="I5796" i="187"/>
  <c r="C5796" i="187"/>
  <c r="J5795" i="187"/>
  <c r="I5795" i="187"/>
  <c r="C5795" i="187"/>
  <c r="J5794" i="187"/>
  <c r="I5794" i="187"/>
  <c r="C5794" i="187"/>
  <c r="J5793" i="187"/>
  <c r="I5793" i="187"/>
  <c r="C5793" i="187"/>
  <c r="C5792" i="187"/>
  <c r="C5791" i="187"/>
  <c r="J5790" i="187"/>
  <c r="I5790" i="187"/>
  <c r="C5790" i="187"/>
  <c r="J5789" i="187"/>
  <c r="I5789" i="187"/>
  <c r="C5789" i="187"/>
  <c r="J5788" i="187"/>
  <c r="I5788" i="187"/>
  <c r="C5788" i="187"/>
  <c r="J5787" i="187"/>
  <c r="I5787" i="187"/>
  <c r="C5787" i="187"/>
  <c r="J5786" i="187"/>
  <c r="I5786" i="187"/>
  <c r="C5786" i="187"/>
  <c r="J5785" i="187"/>
  <c r="I5785" i="187"/>
  <c r="C5785" i="187"/>
  <c r="C5784" i="187"/>
  <c r="J5783" i="187"/>
  <c r="I5783" i="187"/>
  <c r="C5783" i="187"/>
  <c r="J5782" i="187"/>
  <c r="I5782" i="187"/>
  <c r="C5782" i="187"/>
  <c r="J5781" i="187"/>
  <c r="I5781" i="187"/>
  <c r="C5781" i="187"/>
  <c r="J5780" i="187"/>
  <c r="I5780" i="187"/>
  <c r="C5780" i="187"/>
  <c r="J5779" i="187"/>
  <c r="I5779" i="187"/>
  <c r="C5779" i="187"/>
  <c r="J5778" i="187"/>
  <c r="I5778" i="187"/>
  <c r="C5778" i="187"/>
  <c r="J5777" i="187"/>
  <c r="I5777" i="187"/>
  <c r="C5777" i="187"/>
  <c r="C5776" i="187"/>
  <c r="J5775" i="187"/>
  <c r="I5775" i="187"/>
  <c r="C5775" i="187"/>
  <c r="J5774" i="187"/>
  <c r="I5774" i="187"/>
  <c r="C5774" i="187"/>
  <c r="J5773" i="187"/>
  <c r="I5773" i="187"/>
  <c r="C5773" i="187"/>
  <c r="J5772" i="187"/>
  <c r="I5772" i="187"/>
  <c r="C5772" i="187"/>
  <c r="J5771" i="187"/>
  <c r="I5771" i="187"/>
  <c r="C5771" i="187"/>
  <c r="C5770" i="187"/>
  <c r="J5769" i="187"/>
  <c r="I5769" i="187"/>
  <c r="C5769" i="187"/>
  <c r="J5768" i="187"/>
  <c r="I5768" i="187"/>
  <c r="C5768" i="187"/>
  <c r="J5767" i="187"/>
  <c r="I5767" i="187"/>
  <c r="C5767" i="187"/>
  <c r="J5766" i="187"/>
  <c r="I5766" i="187"/>
  <c r="C5766" i="187"/>
  <c r="C5765" i="187"/>
  <c r="C5764" i="187"/>
  <c r="J5762" i="187"/>
  <c r="I5762" i="187"/>
  <c r="C5762" i="187"/>
  <c r="J5761" i="187"/>
  <c r="I5761" i="187"/>
  <c r="C5761" i="187"/>
  <c r="J5760" i="187"/>
  <c r="I5760" i="187"/>
  <c r="C5760" i="187"/>
  <c r="J5759" i="187"/>
  <c r="I5759" i="187"/>
  <c r="C5759" i="187"/>
  <c r="J5758" i="187"/>
  <c r="I5758" i="187"/>
  <c r="C5758" i="187"/>
  <c r="J5757" i="187"/>
  <c r="I5757" i="187"/>
  <c r="C5757" i="187"/>
  <c r="C5756" i="187"/>
  <c r="J5755" i="187"/>
  <c r="I5755" i="187"/>
  <c r="C5755" i="187"/>
  <c r="J5754" i="187"/>
  <c r="I5754" i="187"/>
  <c r="C5754" i="187"/>
  <c r="J5753" i="187"/>
  <c r="I5753" i="187"/>
  <c r="C5753" i="187"/>
  <c r="J5752" i="187"/>
  <c r="I5752" i="187"/>
  <c r="C5752" i="187"/>
  <c r="J5751" i="187"/>
  <c r="I5751" i="187"/>
  <c r="C5751" i="187"/>
  <c r="J5750" i="187"/>
  <c r="I5750" i="187"/>
  <c r="C5750" i="187"/>
  <c r="J5749" i="187"/>
  <c r="I5749" i="187"/>
  <c r="C5749" i="187"/>
  <c r="C5748" i="187"/>
  <c r="J5747" i="187"/>
  <c r="I5747" i="187"/>
  <c r="C5747" i="187"/>
  <c r="J5746" i="187"/>
  <c r="I5746" i="187"/>
  <c r="C5746" i="187"/>
  <c r="J5745" i="187"/>
  <c r="I5745" i="187"/>
  <c r="C5745" i="187"/>
  <c r="J5744" i="187"/>
  <c r="I5744" i="187"/>
  <c r="C5744" i="187"/>
  <c r="J5743" i="187"/>
  <c r="I5743" i="187"/>
  <c r="C5743" i="187"/>
  <c r="C5742" i="187"/>
  <c r="J5741" i="187"/>
  <c r="I5741" i="187"/>
  <c r="C5741" i="187"/>
  <c r="J5740" i="187"/>
  <c r="I5740" i="187"/>
  <c r="C5740" i="187"/>
  <c r="J5739" i="187"/>
  <c r="I5739" i="187"/>
  <c r="C5739" i="187"/>
  <c r="J5738" i="187"/>
  <c r="I5738" i="187"/>
  <c r="C5738" i="187"/>
  <c r="C5737" i="187"/>
  <c r="C5736" i="187"/>
  <c r="J5735" i="187"/>
  <c r="I5735" i="187"/>
  <c r="C5735" i="187"/>
  <c r="J5734" i="187"/>
  <c r="I5734" i="187"/>
  <c r="C5734" i="187"/>
  <c r="J5733" i="187"/>
  <c r="I5733" i="187"/>
  <c r="C5733" i="187"/>
  <c r="J5732" i="187"/>
  <c r="I5732" i="187"/>
  <c r="C5732" i="187"/>
  <c r="J5731" i="187"/>
  <c r="I5731" i="187"/>
  <c r="C5731" i="187"/>
  <c r="J5730" i="187"/>
  <c r="I5730" i="187"/>
  <c r="C5730" i="187"/>
  <c r="C5729" i="187"/>
  <c r="J5728" i="187"/>
  <c r="I5728" i="187"/>
  <c r="C5728" i="187"/>
  <c r="J5727" i="187"/>
  <c r="I5727" i="187"/>
  <c r="C5727" i="187"/>
  <c r="J5726" i="187"/>
  <c r="I5726" i="187"/>
  <c r="C5726" i="187"/>
  <c r="J5725" i="187"/>
  <c r="I5725" i="187"/>
  <c r="C5725" i="187"/>
  <c r="J5724" i="187"/>
  <c r="I5724" i="187"/>
  <c r="C5724" i="187"/>
  <c r="J5723" i="187"/>
  <c r="I5723" i="187"/>
  <c r="C5723" i="187"/>
  <c r="J5722" i="187"/>
  <c r="I5722" i="187"/>
  <c r="C5722" i="187"/>
  <c r="C5721" i="187"/>
  <c r="J5720" i="187"/>
  <c r="I5720" i="187"/>
  <c r="C5720" i="187"/>
  <c r="J5719" i="187"/>
  <c r="I5719" i="187"/>
  <c r="C5719" i="187"/>
  <c r="J5718" i="187"/>
  <c r="I5718" i="187"/>
  <c r="C5718" i="187"/>
  <c r="J5717" i="187"/>
  <c r="I5717" i="187"/>
  <c r="C5717" i="187"/>
  <c r="J5716" i="187"/>
  <c r="I5716" i="187"/>
  <c r="C5716" i="187"/>
  <c r="C5715" i="187"/>
  <c r="J5714" i="187"/>
  <c r="I5714" i="187"/>
  <c r="C5714" i="187"/>
  <c r="J5713" i="187"/>
  <c r="I5713" i="187"/>
  <c r="C5713" i="187"/>
  <c r="J5712" i="187"/>
  <c r="I5712" i="187"/>
  <c r="C5712" i="187"/>
  <c r="J5711" i="187"/>
  <c r="I5711" i="187"/>
  <c r="C5711" i="187"/>
  <c r="C5710" i="187"/>
  <c r="C5709" i="187"/>
  <c r="J5707" i="187"/>
  <c r="I5707" i="187"/>
  <c r="C5707" i="187"/>
  <c r="J5706" i="187"/>
  <c r="I5706" i="187"/>
  <c r="C5706" i="187"/>
  <c r="J5705" i="187"/>
  <c r="I5705" i="187"/>
  <c r="C5705" i="187"/>
  <c r="J5704" i="187"/>
  <c r="I5704" i="187"/>
  <c r="C5704" i="187"/>
  <c r="J5703" i="187"/>
  <c r="I5703" i="187"/>
  <c r="C5703" i="187"/>
  <c r="J5702" i="187"/>
  <c r="I5702" i="187"/>
  <c r="C5702" i="187"/>
  <c r="C5701" i="187"/>
  <c r="J5700" i="187"/>
  <c r="I5700" i="187"/>
  <c r="C5700" i="187"/>
  <c r="J5699" i="187"/>
  <c r="I5699" i="187"/>
  <c r="C5699" i="187"/>
  <c r="J5698" i="187"/>
  <c r="I5698" i="187"/>
  <c r="C5698" i="187"/>
  <c r="J5697" i="187"/>
  <c r="I5697" i="187"/>
  <c r="C5697" i="187"/>
  <c r="J5696" i="187"/>
  <c r="I5696" i="187"/>
  <c r="C5696" i="187"/>
  <c r="J5695" i="187"/>
  <c r="I5695" i="187"/>
  <c r="C5695" i="187"/>
  <c r="J5694" i="187"/>
  <c r="I5694" i="187"/>
  <c r="C5694" i="187"/>
  <c r="C5693" i="187"/>
  <c r="J5692" i="187"/>
  <c r="I5692" i="187"/>
  <c r="C5692" i="187"/>
  <c r="J5691" i="187"/>
  <c r="I5691" i="187"/>
  <c r="C5691" i="187"/>
  <c r="J5690" i="187"/>
  <c r="I5690" i="187"/>
  <c r="C5690" i="187"/>
  <c r="J5689" i="187"/>
  <c r="I5689" i="187"/>
  <c r="C5689" i="187"/>
  <c r="J5688" i="187"/>
  <c r="I5688" i="187"/>
  <c r="C5688" i="187"/>
  <c r="C5687" i="187"/>
  <c r="J5686" i="187"/>
  <c r="I5686" i="187"/>
  <c r="C5686" i="187"/>
  <c r="J5685" i="187"/>
  <c r="I5685" i="187"/>
  <c r="C5685" i="187"/>
  <c r="J5684" i="187"/>
  <c r="I5684" i="187"/>
  <c r="C5684" i="187"/>
  <c r="J5683" i="187"/>
  <c r="I5683" i="187"/>
  <c r="C5683" i="187"/>
  <c r="C5682" i="187"/>
  <c r="C5681" i="187"/>
  <c r="J5680" i="187"/>
  <c r="I5680" i="187"/>
  <c r="C5680" i="187"/>
  <c r="J5679" i="187"/>
  <c r="I5679" i="187"/>
  <c r="C5679" i="187"/>
  <c r="J5678" i="187"/>
  <c r="I5678" i="187"/>
  <c r="C5678" i="187"/>
  <c r="J5677" i="187"/>
  <c r="I5677" i="187"/>
  <c r="C5677" i="187"/>
  <c r="J5676" i="187"/>
  <c r="I5676" i="187"/>
  <c r="C5676" i="187"/>
  <c r="J5675" i="187"/>
  <c r="I5675" i="187"/>
  <c r="C5675" i="187"/>
  <c r="C5674" i="187"/>
  <c r="J5673" i="187"/>
  <c r="I5673" i="187"/>
  <c r="C5673" i="187"/>
  <c r="J5672" i="187"/>
  <c r="I5672" i="187"/>
  <c r="C5672" i="187"/>
  <c r="J5671" i="187"/>
  <c r="I5671" i="187"/>
  <c r="C5671" i="187"/>
  <c r="J5670" i="187"/>
  <c r="I5670" i="187"/>
  <c r="C5670" i="187"/>
  <c r="J5669" i="187"/>
  <c r="I5669" i="187"/>
  <c r="C5669" i="187"/>
  <c r="J5668" i="187"/>
  <c r="I5668" i="187"/>
  <c r="C5668" i="187"/>
  <c r="J5667" i="187"/>
  <c r="I5667" i="187"/>
  <c r="C5667" i="187"/>
  <c r="C5666" i="187"/>
  <c r="J5665" i="187"/>
  <c r="I5665" i="187"/>
  <c r="C5665" i="187"/>
  <c r="J5664" i="187"/>
  <c r="I5664" i="187"/>
  <c r="C5664" i="187"/>
  <c r="J5663" i="187"/>
  <c r="I5663" i="187"/>
  <c r="C5663" i="187"/>
  <c r="J5662" i="187"/>
  <c r="I5662" i="187"/>
  <c r="C5662" i="187"/>
  <c r="J5661" i="187"/>
  <c r="I5661" i="187"/>
  <c r="C5661" i="187"/>
  <c r="C5660" i="187"/>
  <c r="J5659" i="187"/>
  <c r="I5659" i="187"/>
  <c r="C5659" i="187"/>
  <c r="J5658" i="187"/>
  <c r="I5658" i="187"/>
  <c r="C5658" i="187"/>
  <c r="J5657" i="187"/>
  <c r="I5657" i="187"/>
  <c r="C5657" i="187"/>
  <c r="J5656" i="187"/>
  <c r="I5656" i="187"/>
  <c r="C5656" i="187"/>
  <c r="C5655" i="187"/>
  <c r="C5654" i="187"/>
  <c r="J5652" i="187"/>
  <c r="I5652" i="187"/>
  <c r="C5652" i="187"/>
  <c r="J5651" i="187"/>
  <c r="I5651" i="187"/>
  <c r="C5651" i="187"/>
  <c r="J5650" i="187"/>
  <c r="I5650" i="187"/>
  <c r="C5650" i="187"/>
  <c r="J5649" i="187"/>
  <c r="I5649" i="187"/>
  <c r="C5649" i="187"/>
  <c r="J5648" i="187"/>
  <c r="I5648" i="187"/>
  <c r="C5648" i="187"/>
  <c r="J5647" i="187"/>
  <c r="I5647" i="187"/>
  <c r="C5647" i="187"/>
  <c r="C5646" i="187"/>
  <c r="J5645" i="187"/>
  <c r="I5645" i="187"/>
  <c r="C5645" i="187"/>
  <c r="J5644" i="187"/>
  <c r="I5644" i="187"/>
  <c r="C5644" i="187"/>
  <c r="J5643" i="187"/>
  <c r="I5643" i="187"/>
  <c r="C5643" i="187"/>
  <c r="J5642" i="187"/>
  <c r="I5642" i="187"/>
  <c r="C5642" i="187"/>
  <c r="J5641" i="187"/>
  <c r="I5641" i="187"/>
  <c r="C5641" i="187"/>
  <c r="J5640" i="187"/>
  <c r="I5640" i="187"/>
  <c r="C5640" i="187"/>
  <c r="J5639" i="187"/>
  <c r="I5639" i="187"/>
  <c r="C5639" i="187"/>
  <c r="C5638" i="187"/>
  <c r="J5637" i="187"/>
  <c r="I5637" i="187"/>
  <c r="C5637" i="187"/>
  <c r="J5636" i="187"/>
  <c r="I5636" i="187"/>
  <c r="C5636" i="187"/>
  <c r="J5635" i="187"/>
  <c r="I5635" i="187"/>
  <c r="C5635" i="187"/>
  <c r="J5634" i="187"/>
  <c r="I5634" i="187"/>
  <c r="C5634" i="187"/>
  <c r="J5633" i="187"/>
  <c r="I5633" i="187"/>
  <c r="C5633" i="187"/>
  <c r="C5632" i="187"/>
  <c r="J5631" i="187"/>
  <c r="I5631" i="187"/>
  <c r="C5631" i="187"/>
  <c r="J5630" i="187"/>
  <c r="I5630" i="187"/>
  <c r="C5630" i="187"/>
  <c r="J5629" i="187"/>
  <c r="I5629" i="187"/>
  <c r="C5629" i="187"/>
  <c r="J5628" i="187"/>
  <c r="I5628" i="187"/>
  <c r="C5628" i="187"/>
  <c r="C5627" i="187"/>
  <c r="C5626" i="187"/>
  <c r="J5625" i="187"/>
  <c r="I5625" i="187"/>
  <c r="C5625" i="187"/>
  <c r="J5624" i="187"/>
  <c r="I5624" i="187"/>
  <c r="C5624" i="187"/>
  <c r="J5623" i="187"/>
  <c r="I5623" i="187"/>
  <c r="C5623" i="187"/>
  <c r="J5622" i="187"/>
  <c r="I5622" i="187"/>
  <c r="C5622" i="187"/>
  <c r="J5621" i="187"/>
  <c r="I5621" i="187"/>
  <c r="C5621" i="187"/>
  <c r="J5620" i="187"/>
  <c r="I5620" i="187"/>
  <c r="C5620" i="187"/>
  <c r="C5619" i="187"/>
  <c r="J5618" i="187"/>
  <c r="I5618" i="187"/>
  <c r="C5618" i="187"/>
  <c r="J5617" i="187"/>
  <c r="I5617" i="187"/>
  <c r="C5617" i="187"/>
  <c r="J5616" i="187"/>
  <c r="I5616" i="187"/>
  <c r="C5616" i="187"/>
  <c r="J5615" i="187"/>
  <c r="I5615" i="187"/>
  <c r="C5615" i="187"/>
  <c r="J5614" i="187"/>
  <c r="I5614" i="187"/>
  <c r="C5614" i="187"/>
  <c r="J5613" i="187"/>
  <c r="I5613" i="187"/>
  <c r="C5613" i="187"/>
  <c r="J5612" i="187"/>
  <c r="I5612" i="187"/>
  <c r="C5612" i="187"/>
  <c r="C5611" i="187"/>
  <c r="J5610" i="187"/>
  <c r="I5610" i="187"/>
  <c r="C5610" i="187"/>
  <c r="J5609" i="187"/>
  <c r="I5609" i="187"/>
  <c r="C5609" i="187"/>
  <c r="J5608" i="187"/>
  <c r="I5608" i="187"/>
  <c r="C5608" i="187"/>
  <c r="J5607" i="187"/>
  <c r="I5607" i="187"/>
  <c r="C5607" i="187"/>
  <c r="J5606" i="187"/>
  <c r="I5606" i="187"/>
  <c r="C5606" i="187"/>
  <c r="C5605" i="187"/>
  <c r="J5604" i="187"/>
  <c r="I5604" i="187"/>
  <c r="C5604" i="187"/>
  <c r="J5603" i="187"/>
  <c r="I5603" i="187"/>
  <c r="C5603" i="187"/>
  <c r="J5602" i="187"/>
  <c r="I5602" i="187"/>
  <c r="C5602" i="187"/>
  <c r="J5601" i="187"/>
  <c r="I5601" i="187"/>
  <c r="C5601" i="187"/>
  <c r="C5600" i="187"/>
  <c r="C5599" i="187"/>
  <c r="J5597" i="187"/>
  <c r="I5597" i="187"/>
  <c r="C5597" i="187"/>
  <c r="J5596" i="187"/>
  <c r="I5596" i="187"/>
  <c r="C5596" i="187"/>
  <c r="J5595" i="187"/>
  <c r="I5595" i="187"/>
  <c r="C5595" i="187"/>
  <c r="J5594" i="187"/>
  <c r="I5594" i="187"/>
  <c r="C5594" i="187"/>
  <c r="J5593" i="187"/>
  <c r="I5593" i="187"/>
  <c r="C5593" i="187"/>
  <c r="J5592" i="187"/>
  <c r="I5592" i="187"/>
  <c r="C5592" i="187"/>
  <c r="C5591" i="187"/>
  <c r="J5590" i="187"/>
  <c r="I5590" i="187"/>
  <c r="C5590" i="187"/>
  <c r="J5589" i="187"/>
  <c r="I5589" i="187"/>
  <c r="C5589" i="187"/>
  <c r="J5588" i="187"/>
  <c r="I5588" i="187"/>
  <c r="C5588" i="187"/>
  <c r="J5587" i="187"/>
  <c r="I5587" i="187"/>
  <c r="C5587" i="187"/>
  <c r="J5586" i="187"/>
  <c r="I5586" i="187"/>
  <c r="C5586" i="187"/>
  <c r="J5585" i="187"/>
  <c r="I5585" i="187"/>
  <c r="C5585" i="187"/>
  <c r="J5584" i="187"/>
  <c r="I5584" i="187"/>
  <c r="C5584" i="187"/>
  <c r="C5583" i="187"/>
  <c r="J5582" i="187"/>
  <c r="I5582" i="187"/>
  <c r="C5582" i="187"/>
  <c r="J5581" i="187"/>
  <c r="I5581" i="187"/>
  <c r="C5581" i="187"/>
  <c r="J5580" i="187"/>
  <c r="I5580" i="187"/>
  <c r="C5580" i="187"/>
  <c r="J5579" i="187"/>
  <c r="I5579" i="187"/>
  <c r="C5579" i="187"/>
  <c r="J5578" i="187"/>
  <c r="I5578" i="187"/>
  <c r="C5578" i="187"/>
  <c r="C5577" i="187"/>
  <c r="J5576" i="187"/>
  <c r="I5576" i="187"/>
  <c r="C5576" i="187"/>
  <c r="J5575" i="187"/>
  <c r="I5575" i="187"/>
  <c r="C5575" i="187"/>
  <c r="J5574" i="187"/>
  <c r="I5574" i="187"/>
  <c r="C5574" i="187"/>
  <c r="J5573" i="187"/>
  <c r="I5573" i="187"/>
  <c r="C5573" i="187"/>
  <c r="C5572" i="187"/>
  <c r="C5571" i="187"/>
  <c r="J5570" i="187"/>
  <c r="I5570" i="187"/>
  <c r="C5570" i="187"/>
  <c r="J5569" i="187"/>
  <c r="I5569" i="187"/>
  <c r="C5569" i="187"/>
  <c r="J5568" i="187"/>
  <c r="I5568" i="187"/>
  <c r="C5568" i="187"/>
  <c r="J5567" i="187"/>
  <c r="I5567" i="187"/>
  <c r="C5567" i="187"/>
  <c r="J5566" i="187"/>
  <c r="I5566" i="187"/>
  <c r="C5566" i="187"/>
  <c r="J5565" i="187"/>
  <c r="I5565" i="187"/>
  <c r="C5565" i="187"/>
  <c r="C5564" i="187"/>
  <c r="J5563" i="187"/>
  <c r="I5563" i="187"/>
  <c r="C5563" i="187"/>
  <c r="J5562" i="187"/>
  <c r="I5562" i="187"/>
  <c r="C5562" i="187"/>
  <c r="J5561" i="187"/>
  <c r="I5561" i="187"/>
  <c r="C5561" i="187"/>
  <c r="J5560" i="187"/>
  <c r="I5560" i="187"/>
  <c r="C5560" i="187"/>
  <c r="J5559" i="187"/>
  <c r="I5559" i="187"/>
  <c r="C5559" i="187"/>
  <c r="J5558" i="187"/>
  <c r="I5558" i="187"/>
  <c r="C5558" i="187"/>
  <c r="J5557" i="187"/>
  <c r="I5557" i="187"/>
  <c r="C5557" i="187"/>
  <c r="C5556" i="187"/>
  <c r="J5555" i="187"/>
  <c r="I5555" i="187"/>
  <c r="C5555" i="187"/>
  <c r="J5554" i="187"/>
  <c r="I5554" i="187"/>
  <c r="C5554" i="187"/>
  <c r="J5553" i="187"/>
  <c r="I5553" i="187"/>
  <c r="C5553" i="187"/>
  <c r="J5552" i="187"/>
  <c r="I5552" i="187"/>
  <c r="C5552" i="187"/>
  <c r="J5551" i="187"/>
  <c r="I5551" i="187"/>
  <c r="C5551" i="187"/>
  <c r="C5550" i="187"/>
  <c r="J5549" i="187"/>
  <c r="I5549" i="187"/>
  <c r="C5549" i="187"/>
  <c r="J5548" i="187"/>
  <c r="I5548" i="187"/>
  <c r="C5548" i="187"/>
  <c r="J5547" i="187"/>
  <c r="I5547" i="187"/>
  <c r="C5547" i="187"/>
  <c r="J5546" i="187"/>
  <c r="I5546" i="187"/>
  <c r="C5546" i="187"/>
  <c r="C5545" i="187"/>
  <c r="C5544" i="187"/>
  <c r="C5542" i="187"/>
  <c r="B704" i="188"/>
  <c r="C5541" i="187"/>
  <c r="B703" i="188"/>
  <c r="C5540" i="187"/>
  <c r="B702" i="188"/>
  <c r="C5539" i="187"/>
  <c r="B701" i="188"/>
  <c r="C5538" i="187"/>
  <c r="B700" i="188"/>
  <c r="C5537" i="187"/>
  <c r="B699" i="188"/>
  <c r="C5536" i="187"/>
  <c r="B698" i="188"/>
  <c r="C5535" i="187"/>
  <c r="B697" i="188"/>
  <c r="C5534" i="187"/>
  <c r="B696" i="188"/>
  <c r="C5533" i="187"/>
  <c r="B695" i="188"/>
  <c r="C5532" i="187"/>
  <c r="B694" i="188"/>
  <c r="C5531" i="187"/>
  <c r="B693" i="188"/>
  <c r="C5530" i="187"/>
  <c r="B692" i="188"/>
  <c r="C5529" i="187"/>
  <c r="B691" i="188"/>
  <c r="C5528" i="187"/>
  <c r="B690" i="188"/>
  <c r="C5527" i="187"/>
  <c r="B689" i="188"/>
  <c r="C5526" i="187"/>
  <c r="B688" i="188"/>
  <c r="C5525" i="187"/>
  <c r="B687" i="188"/>
  <c r="C5524" i="187"/>
  <c r="B686" i="188"/>
  <c r="C5523" i="187"/>
  <c r="B685" i="188"/>
  <c r="C5522" i="187"/>
  <c r="B684" i="188"/>
  <c r="C5521" i="187"/>
  <c r="B683" i="188"/>
  <c r="C5520" i="187"/>
  <c r="B682" i="188"/>
  <c r="C5519" i="187"/>
  <c r="B681" i="188"/>
  <c r="C5518" i="187"/>
  <c r="B680" i="188"/>
  <c r="C5517" i="187"/>
  <c r="B679" i="188"/>
  <c r="C5516" i="187"/>
  <c r="B678" i="188"/>
  <c r="C5515" i="187"/>
  <c r="B677" i="188"/>
  <c r="C5514" i="187"/>
  <c r="B676" i="188"/>
  <c r="C5513" i="187"/>
  <c r="B675" i="188"/>
  <c r="C5512" i="187"/>
  <c r="B674" i="188"/>
  <c r="C5511" i="187"/>
  <c r="B673" i="188"/>
  <c r="C5510" i="187"/>
  <c r="B672" i="188"/>
  <c r="C5509" i="187"/>
  <c r="B671" i="188"/>
  <c r="C5508" i="187"/>
  <c r="B670" i="188"/>
  <c r="C5507" i="187"/>
  <c r="B669" i="188"/>
  <c r="C5506" i="187"/>
  <c r="B668" i="188"/>
  <c r="C5505" i="187"/>
  <c r="B667" i="188"/>
  <c r="C5504" i="187"/>
  <c r="B666" i="188"/>
  <c r="C5503" i="187"/>
  <c r="B665" i="188"/>
  <c r="C5502" i="187"/>
  <c r="B664" i="188"/>
  <c r="C5501" i="187"/>
  <c r="B663" i="188"/>
  <c r="C5500" i="187"/>
  <c r="B662" i="188"/>
  <c r="C5499" i="187"/>
  <c r="B661" i="188"/>
  <c r="C5498" i="187"/>
  <c r="B660" i="188"/>
  <c r="C5497" i="187"/>
  <c r="B659" i="188"/>
  <c r="C5496" i="187"/>
  <c r="B658" i="188"/>
  <c r="C5495" i="187"/>
  <c r="B657" i="188"/>
  <c r="C5494" i="187"/>
  <c r="B656" i="188"/>
  <c r="C5493" i="187"/>
  <c r="B655" i="188"/>
  <c r="C5492" i="187"/>
  <c r="B654" i="188"/>
  <c r="C5491" i="187"/>
  <c r="B653" i="188"/>
  <c r="C5490" i="187"/>
  <c r="B652" i="188"/>
  <c r="C5489" i="187"/>
  <c r="B651" i="188"/>
  <c r="J5542" i="187"/>
  <c r="I5542" i="187"/>
  <c r="J5541" i="187"/>
  <c r="I5541" i="187"/>
  <c r="J5540" i="187"/>
  <c r="I5540" i="187"/>
  <c r="J5539" i="187"/>
  <c r="I5539" i="187"/>
  <c r="J5538" i="187"/>
  <c r="I5538" i="187"/>
  <c r="J5537" i="187"/>
  <c r="I5537" i="187"/>
  <c r="J5535" i="187"/>
  <c r="I5535" i="187"/>
  <c r="J5534" i="187"/>
  <c r="I5534" i="187"/>
  <c r="J5533" i="187"/>
  <c r="I5533" i="187"/>
  <c r="J5532" i="187"/>
  <c r="I5532" i="187"/>
  <c r="J5531" i="187"/>
  <c r="I5531" i="187"/>
  <c r="J5530" i="187"/>
  <c r="I5530" i="187"/>
  <c r="J5529" i="187"/>
  <c r="I5529" i="187"/>
  <c r="J5527" i="187"/>
  <c r="I5527" i="187"/>
  <c r="J5526" i="187"/>
  <c r="I5526" i="187"/>
  <c r="J5525" i="187"/>
  <c r="I5525" i="187"/>
  <c r="J5524" i="187"/>
  <c r="I5524" i="187"/>
  <c r="J5523" i="187"/>
  <c r="I5523" i="187"/>
  <c r="J5521" i="187"/>
  <c r="I5521" i="187"/>
  <c r="J5520" i="187"/>
  <c r="I5520" i="187"/>
  <c r="J5519" i="187"/>
  <c r="I5519" i="187"/>
  <c r="J5518" i="187"/>
  <c r="I5518" i="187"/>
  <c r="J5515" i="187"/>
  <c r="I5515" i="187"/>
  <c r="J5514" i="187"/>
  <c r="I5514" i="187"/>
  <c r="J5513" i="187"/>
  <c r="I5513" i="187"/>
  <c r="J5512" i="187"/>
  <c r="I5512" i="187"/>
  <c r="J5511" i="187"/>
  <c r="I5511" i="187"/>
  <c r="J5510" i="187"/>
  <c r="I5510" i="187"/>
  <c r="J5508" i="187"/>
  <c r="I5508" i="187"/>
  <c r="J5507" i="187"/>
  <c r="I5507" i="187"/>
  <c r="J5506" i="187"/>
  <c r="I5506" i="187"/>
  <c r="J5505" i="187"/>
  <c r="I5505" i="187"/>
  <c r="J5504" i="187"/>
  <c r="I5504" i="187"/>
  <c r="J5503" i="187"/>
  <c r="I5503" i="187"/>
  <c r="J5502" i="187"/>
  <c r="I5502" i="187"/>
  <c r="J5500" i="187"/>
  <c r="I5500" i="187"/>
  <c r="J5499" i="187"/>
  <c r="I5499" i="187"/>
  <c r="J5498" i="187"/>
  <c r="I5498" i="187"/>
  <c r="J5497" i="187"/>
  <c r="I5497" i="187"/>
  <c r="J5496" i="187"/>
  <c r="I5496" i="187"/>
  <c r="J5494" i="187"/>
  <c r="I5494" i="187"/>
  <c r="J5493" i="187"/>
  <c r="I5493" i="187"/>
  <c r="J5492" i="187"/>
  <c r="I5492" i="187"/>
  <c r="J5491" i="187"/>
  <c r="I5491" i="187"/>
  <c r="F5470" i="187"/>
  <c r="F5465" i="187"/>
  <c r="F5460" i="187"/>
  <c r="F5459" i="187"/>
  <c r="F5440" i="187"/>
  <c r="F5435" i="187"/>
  <c r="F5425" i="187"/>
  <c r="F5424" i="187"/>
  <c r="F5423" i="187"/>
  <c r="F5422" i="187"/>
  <c r="F5421" i="187"/>
  <c r="F5420" i="187"/>
  <c r="F5419" i="187"/>
  <c r="F5418" i="187"/>
  <c r="F5417" i="187"/>
  <c r="F5416" i="187"/>
  <c r="F5415" i="187"/>
  <c r="F5414" i="187"/>
  <c r="F5413" i="187"/>
  <c r="F5412" i="187"/>
  <c r="F5411" i="187"/>
  <c r="F5409" i="187"/>
  <c r="F5408" i="187"/>
  <c r="F5407" i="187"/>
  <c r="F5406" i="187"/>
  <c r="F5404" i="187"/>
  <c r="F5403" i="187"/>
  <c r="F5402" i="187"/>
  <c r="F5401" i="187"/>
  <c r="F5400" i="187"/>
  <c r="F5397" i="187"/>
  <c r="F5396" i="187"/>
  <c r="F5395" i="187"/>
  <c r="F5394" i="187"/>
  <c r="F5393" i="187"/>
  <c r="F5392" i="187"/>
  <c r="F5391" i="187"/>
  <c r="F5390" i="187"/>
  <c r="F5389" i="187"/>
  <c r="F5388" i="187"/>
  <c r="F5387" i="187"/>
  <c r="F5386" i="187"/>
  <c r="F5385" i="187"/>
  <c r="F5384" i="187"/>
  <c r="F5383" i="187"/>
  <c r="F5381" i="187"/>
  <c r="F5379" i="187"/>
  <c r="F5378" i="187"/>
  <c r="F5377" i="187"/>
  <c r="F5376" i="187"/>
  <c r="F5374" i="187"/>
  <c r="F5373" i="187"/>
  <c r="F5372" i="187"/>
  <c r="F5366" i="187"/>
  <c r="F5365" i="187"/>
  <c r="F5364" i="187"/>
  <c r="F5363" i="187"/>
  <c r="F5362" i="187"/>
  <c r="F5361" i="187"/>
  <c r="F5360" i="187"/>
  <c r="F5359" i="187"/>
  <c r="F5358" i="187"/>
  <c r="F5357" i="187"/>
  <c r="F5356" i="187"/>
  <c r="F5355" i="187"/>
  <c r="F5354" i="187"/>
  <c r="F5353" i="187"/>
  <c r="F5352" i="187"/>
  <c r="F5350" i="187"/>
  <c r="F5349" i="187"/>
  <c r="F5348" i="187"/>
  <c r="F5347" i="187"/>
  <c r="F5345" i="187"/>
  <c r="F5344" i="187"/>
  <c r="F5343" i="187"/>
  <c r="F5342" i="187"/>
  <c r="F5341" i="187"/>
  <c r="F5338" i="187"/>
  <c r="F5337" i="187"/>
  <c r="F5336" i="187"/>
  <c r="F5335" i="187"/>
  <c r="F5334" i="187"/>
  <c r="F5333" i="187"/>
  <c r="F5332" i="187"/>
  <c r="F5331" i="187"/>
  <c r="F5330" i="187"/>
  <c r="F5329" i="187"/>
  <c r="F5328" i="187"/>
  <c r="F5327" i="187"/>
  <c r="F5326" i="187"/>
  <c r="F5325" i="187"/>
  <c r="F5324" i="187"/>
  <c r="F5322" i="187"/>
  <c r="F5320" i="187"/>
  <c r="F5319" i="187"/>
  <c r="F5318" i="187"/>
  <c r="F5317" i="187"/>
  <c r="F5315" i="187"/>
  <c r="F5314" i="187"/>
  <c r="F5313" i="187"/>
  <c r="F5307" i="187"/>
  <c r="F5306" i="187"/>
  <c r="F5305" i="187"/>
  <c r="F5304" i="187"/>
  <c r="F5303" i="187"/>
  <c r="F5302" i="187"/>
  <c r="F5301" i="187"/>
  <c r="F5300" i="187"/>
  <c r="F5299" i="187"/>
  <c r="F5298" i="187"/>
  <c r="F5297" i="187"/>
  <c r="F5296" i="187"/>
  <c r="F5295" i="187"/>
  <c r="F5294" i="187"/>
  <c r="F5293" i="187"/>
  <c r="F5291" i="187"/>
  <c r="F5290" i="187"/>
  <c r="F5289" i="187"/>
  <c r="F5288" i="187"/>
  <c r="F5286" i="187"/>
  <c r="F5285" i="187"/>
  <c r="F5284" i="187"/>
  <c r="F5283" i="187"/>
  <c r="F5282" i="187"/>
  <c r="F5279" i="187"/>
  <c r="F5278" i="187"/>
  <c r="F5277" i="187"/>
  <c r="F5276" i="187"/>
  <c r="F5275" i="187"/>
  <c r="F5274" i="187"/>
  <c r="F5273" i="187"/>
  <c r="F5272" i="187"/>
  <c r="F5271" i="187"/>
  <c r="F5270" i="187"/>
  <c r="F5269" i="187"/>
  <c r="F5268" i="187"/>
  <c r="F5267" i="187"/>
  <c r="F5266" i="187"/>
  <c r="F5265" i="187"/>
  <c r="F5263" i="187"/>
  <c r="F5261" i="187"/>
  <c r="F5260" i="187"/>
  <c r="F5259" i="187"/>
  <c r="F5258" i="187"/>
  <c r="F5256" i="187"/>
  <c r="F5255" i="187"/>
  <c r="F5254" i="187"/>
  <c r="F5248" i="187"/>
  <c r="F5247" i="187"/>
  <c r="F5246" i="187"/>
  <c r="F5245" i="187"/>
  <c r="F5244" i="187"/>
  <c r="F5243" i="187"/>
  <c r="F5242" i="187"/>
  <c r="F5241" i="187"/>
  <c r="F5240" i="187"/>
  <c r="F5239" i="187"/>
  <c r="F5238" i="187"/>
  <c r="F5237" i="187"/>
  <c r="F5236" i="187"/>
  <c r="F5235" i="187"/>
  <c r="F5234" i="187"/>
  <c r="F5232" i="187"/>
  <c r="F5231" i="187"/>
  <c r="F5230" i="187"/>
  <c r="F5229" i="187"/>
  <c r="F5227" i="187"/>
  <c r="F5226" i="187"/>
  <c r="F5225" i="187"/>
  <c r="F5224" i="187"/>
  <c r="F5223" i="187"/>
  <c r="F5220" i="187"/>
  <c r="F5219" i="187"/>
  <c r="F5218" i="187"/>
  <c r="F5217" i="187"/>
  <c r="F5216" i="187"/>
  <c r="F5215" i="187"/>
  <c r="F5214" i="187"/>
  <c r="F5213" i="187"/>
  <c r="F5212" i="187"/>
  <c r="F5211" i="187"/>
  <c r="F5210" i="187"/>
  <c r="F5209" i="187"/>
  <c r="F5208" i="187"/>
  <c r="F5207" i="187"/>
  <c r="F5206" i="187"/>
  <c r="F5204" i="187"/>
  <c r="F5202" i="187"/>
  <c r="F5201" i="187"/>
  <c r="F5200" i="187"/>
  <c r="F5199" i="187"/>
  <c r="F5197" i="187"/>
  <c r="F5196" i="187"/>
  <c r="F5195" i="187"/>
  <c r="F5189" i="187"/>
  <c r="F5188" i="187"/>
  <c r="F5187" i="187"/>
  <c r="F5186" i="187"/>
  <c r="F5185" i="187"/>
  <c r="F5184" i="187"/>
  <c r="F5183" i="187"/>
  <c r="F5182" i="187"/>
  <c r="F5181" i="187"/>
  <c r="F5180" i="187"/>
  <c r="F5179" i="187"/>
  <c r="F5178" i="187"/>
  <c r="F5177" i="187"/>
  <c r="F5176" i="187"/>
  <c r="F5175" i="187"/>
  <c r="F5173" i="187"/>
  <c r="F5172" i="187"/>
  <c r="F5171" i="187"/>
  <c r="F5170" i="187"/>
  <c r="F5168" i="187"/>
  <c r="F5167" i="187"/>
  <c r="F5166" i="187"/>
  <c r="F5165" i="187"/>
  <c r="F5164" i="187"/>
  <c r="F5161" i="187"/>
  <c r="F5160" i="187"/>
  <c r="F5159" i="187"/>
  <c r="F5158" i="187"/>
  <c r="F5157" i="187"/>
  <c r="F5156" i="187"/>
  <c r="F5155" i="187"/>
  <c r="F5154" i="187"/>
  <c r="F5153" i="187"/>
  <c r="F5152" i="187"/>
  <c r="F5151" i="187"/>
  <c r="F5150" i="187"/>
  <c r="F5149" i="187"/>
  <c r="F5148" i="187"/>
  <c r="F5147" i="187"/>
  <c r="F5145" i="187"/>
  <c r="F5143" i="187"/>
  <c r="F5142" i="187"/>
  <c r="F5141" i="187"/>
  <c r="F5140" i="187"/>
  <c r="F5138" i="187"/>
  <c r="F5137" i="187"/>
  <c r="F5136" i="187"/>
  <c r="F5130" i="187"/>
  <c r="F5129" i="187"/>
  <c r="F5128" i="187"/>
  <c r="F5127" i="187"/>
  <c r="F5126" i="187"/>
  <c r="F5125" i="187"/>
  <c r="F5124" i="187"/>
  <c r="F5123" i="187"/>
  <c r="F5122" i="187"/>
  <c r="F5121" i="187"/>
  <c r="F5120" i="187"/>
  <c r="F5119" i="187"/>
  <c r="F5118" i="187"/>
  <c r="F5117" i="187"/>
  <c r="F5116" i="187"/>
  <c r="F5114" i="187"/>
  <c r="F5113" i="187"/>
  <c r="F5112" i="187"/>
  <c r="F5111" i="187"/>
  <c r="F5109" i="187"/>
  <c r="F5108" i="187"/>
  <c r="F5107" i="187"/>
  <c r="F5106" i="187"/>
  <c r="F5105" i="187"/>
  <c r="F5102" i="187"/>
  <c r="F5101" i="187"/>
  <c r="F5100" i="187"/>
  <c r="F5099" i="187"/>
  <c r="F5098" i="187"/>
  <c r="F5097" i="187"/>
  <c r="F5096" i="187"/>
  <c r="F5095" i="187"/>
  <c r="F5094" i="187"/>
  <c r="F5093" i="187"/>
  <c r="F5092" i="187"/>
  <c r="F5091" i="187"/>
  <c r="F5090" i="187"/>
  <c r="F5089" i="187"/>
  <c r="F5088" i="187"/>
  <c r="F5086" i="187"/>
  <c r="F5084" i="187"/>
  <c r="F5083" i="187"/>
  <c r="F5082" i="187"/>
  <c r="F5081" i="187"/>
  <c r="F5079" i="187"/>
  <c r="F5078" i="187"/>
  <c r="F5077" i="187"/>
  <c r="F5071" i="187"/>
  <c r="F5070" i="187"/>
  <c r="F5069" i="187"/>
  <c r="F5068" i="187"/>
  <c r="F5067" i="187"/>
  <c r="F5066" i="187"/>
  <c r="F5065" i="187"/>
  <c r="F5064" i="187"/>
  <c r="F5063" i="187"/>
  <c r="F5062" i="187"/>
  <c r="F5061" i="187"/>
  <c r="F5060" i="187"/>
  <c r="F5059" i="187"/>
  <c r="F5058" i="187"/>
  <c r="F5057" i="187"/>
  <c r="F5055" i="187"/>
  <c r="F5054" i="187"/>
  <c r="F5053" i="187"/>
  <c r="F5052" i="187"/>
  <c r="F5050" i="187"/>
  <c r="F5049" i="187"/>
  <c r="F5048" i="187"/>
  <c r="F5047" i="187"/>
  <c r="F5046" i="187"/>
  <c r="F5043" i="187"/>
  <c r="F5042" i="187"/>
  <c r="F5041" i="187"/>
  <c r="F5040" i="187"/>
  <c r="F5039" i="187"/>
  <c r="F5038" i="187"/>
  <c r="F5037" i="187"/>
  <c r="F5036" i="187"/>
  <c r="F5035" i="187"/>
  <c r="F5034" i="187"/>
  <c r="F5033" i="187"/>
  <c r="F5032" i="187"/>
  <c r="F5031" i="187"/>
  <c r="F5030" i="187"/>
  <c r="F5029" i="187"/>
  <c r="F5027" i="187"/>
  <c r="F5025" i="187"/>
  <c r="F5024" i="187"/>
  <c r="F5023" i="187"/>
  <c r="F5022" i="187"/>
  <c r="F5020" i="187"/>
  <c r="F5019" i="187"/>
  <c r="F5018" i="187"/>
  <c r="F5012" i="187"/>
  <c r="F5011" i="187"/>
  <c r="F5010" i="187"/>
  <c r="F5009" i="187"/>
  <c r="F5008" i="187"/>
  <c r="F5007" i="187"/>
  <c r="F5006" i="187"/>
  <c r="F5005" i="187"/>
  <c r="F5004" i="187"/>
  <c r="F5003" i="187"/>
  <c r="F5002" i="187"/>
  <c r="F5001" i="187"/>
  <c r="F5000" i="187"/>
  <c r="F4999" i="187"/>
  <c r="F4998" i="187"/>
  <c r="F4996" i="187"/>
  <c r="F4995" i="187"/>
  <c r="F4994" i="187"/>
  <c r="F4993" i="187"/>
  <c r="F4991" i="187"/>
  <c r="F4990" i="187"/>
  <c r="F4989" i="187"/>
  <c r="F4988" i="187"/>
  <c r="F4987" i="187"/>
  <c r="F4984" i="187"/>
  <c r="F4983" i="187"/>
  <c r="F4982" i="187"/>
  <c r="F4981" i="187"/>
  <c r="F4980" i="187"/>
  <c r="F4979" i="187"/>
  <c r="F4978" i="187"/>
  <c r="F4977" i="187"/>
  <c r="F4976" i="187"/>
  <c r="F4975" i="187"/>
  <c r="F4974" i="187"/>
  <c r="F4973" i="187"/>
  <c r="F4972" i="187"/>
  <c r="F4971" i="187"/>
  <c r="F4970" i="187"/>
  <c r="F4968" i="187"/>
  <c r="F4966" i="187"/>
  <c r="F4965" i="187"/>
  <c r="F4964" i="187"/>
  <c r="F4963" i="187"/>
  <c r="F4961" i="187"/>
  <c r="F4960" i="187"/>
  <c r="F4959" i="187"/>
  <c r="F4953" i="187"/>
  <c r="F4952" i="187"/>
  <c r="F4951" i="187"/>
  <c r="F4950" i="187"/>
  <c r="F4949" i="187"/>
  <c r="F4948" i="187"/>
  <c r="F4947" i="187"/>
  <c r="F4946" i="187"/>
  <c r="F4945" i="187"/>
  <c r="F4944" i="187"/>
  <c r="F4943" i="187"/>
  <c r="F4942" i="187"/>
  <c r="F4941" i="187"/>
  <c r="F4940" i="187"/>
  <c r="F4939" i="187"/>
  <c r="F4937" i="187"/>
  <c r="F4936" i="187"/>
  <c r="F4935" i="187"/>
  <c r="F4934" i="187"/>
  <c r="F4932" i="187"/>
  <c r="F4931" i="187"/>
  <c r="F4930" i="187"/>
  <c r="F4929" i="187"/>
  <c r="F4928" i="187"/>
  <c r="F4925" i="187"/>
  <c r="F4924" i="187"/>
  <c r="F4923" i="187"/>
  <c r="F4922" i="187"/>
  <c r="F4921" i="187"/>
  <c r="F4920" i="187"/>
  <c r="F4919" i="187"/>
  <c r="F4918" i="187"/>
  <c r="F4917" i="187"/>
  <c r="F4916" i="187"/>
  <c r="F4915" i="187"/>
  <c r="F4914" i="187"/>
  <c r="F4913" i="187"/>
  <c r="F4912" i="187"/>
  <c r="F4911" i="187"/>
  <c r="F4909" i="187"/>
  <c r="F4907" i="187"/>
  <c r="F4906" i="187"/>
  <c r="F4905" i="187"/>
  <c r="F4904" i="187"/>
  <c r="F4902" i="187"/>
  <c r="F4901" i="187"/>
  <c r="F4900" i="187"/>
  <c r="B590" i="188"/>
  <c r="B589" i="188"/>
  <c r="J5486" i="187"/>
  <c r="I5486" i="187"/>
  <c r="C5486" i="187"/>
  <c r="J5485" i="187"/>
  <c r="I5485" i="187"/>
  <c r="C5485" i="187"/>
  <c r="J5484" i="187"/>
  <c r="I5484" i="187"/>
  <c r="C5484" i="187"/>
  <c r="J5483" i="187"/>
  <c r="I5483" i="187"/>
  <c r="C5483" i="187"/>
  <c r="J5482" i="187"/>
  <c r="I5482" i="187"/>
  <c r="C5482" i="187"/>
  <c r="J5481" i="187"/>
  <c r="I5481" i="187"/>
  <c r="C5481" i="187"/>
  <c r="J5480" i="187"/>
  <c r="I5480" i="187"/>
  <c r="C5480" i="187"/>
  <c r="J5479" i="187"/>
  <c r="I5479" i="187"/>
  <c r="C5479" i="187"/>
  <c r="J5478" i="187"/>
  <c r="I5478" i="187"/>
  <c r="C5478" i="187"/>
  <c r="J5477" i="187"/>
  <c r="I5477" i="187"/>
  <c r="C5477" i="187"/>
  <c r="J5476" i="187"/>
  <c r="I5476" i="187"/>
  <c r="C5476" i="187"/>
  <c r="J5475" i="187"/>
  <c r="I5475" i="187"/>
  <c r="C5475" i="187"/>
  <c r="J5474" i="187"/>
  <c r="I5474" i="187"/>
  <c r="C5474" i="187"/>
  <c r="J5473" i="187"/>
  <c r="I5473" i="187"/>
  <c r="C5473" i="187"/>
  <c r="J5472" i="187"/>
  <c r="I5472" i="187"/>
  <c r="C5472" i="187"/>
  <c r="J5471" i="187"/>
  <c r="I5471" i="187"/>
  <c r="C5471" i="187"/>
  <c r="C5470" i="187"/>
  <c r="J5469" i="187"/>
  <c r="I5469" i="187"/>
  <c r="C5469" i="187"/>
  <c r="J5468" i="187"/>
  <c r="I5468" i="187"/>
  <c r="C5468" i="187"/>
  <c r="J5467" i="187"/>
  <c r="I5467" i="187"/>
  <c r="C5467" i="187"/>
  <c r="J5466" i="187"/>
  <c r="I5466" i="187"/>
  <c r="C5466" i="187"/>
  <c r="C5465" i="187"/>
  <c r="J5464" i="187"/>
  <c r="I5464" i="187"/>
  <c r="C5464" i="187"/>
  <c r="J5463" i="187"/>
  <c r="I5463" i="187"/>
  <c r="C5463" i="187"/>
  <c r="J5462" i="187"/>
  <c r="I5462" i="187"/>
  <c r="C5462" i="187"/>
  <c r="J5461" i="187"/>
  <c r="I5461" i="187"/>
  <c r="C5461" i="187"/>
  <c r="C5460" i="187"/>
  <c r="C5459" i="187"/>
  <c r="J5458" i="187"/>
  <c r="I5458" i="187"/>
  <c r="C5458" i="187"/>
  <c r="J5457" i="187"/>
  <c r="I5457" i="187"/>
  <c r="C5457" i="187"/>
  <c r="J5456" i="187"/>
  <c r="I5456" i="187"/>
  <c r="C5456" i="187"/>
  <c r="J5455" i="187"/>
  <c r="I5455" i="187"/>
  <c r="C5455" i="187"/>
  <c r="J5454" i="187"/>
  <c r="I5454" i="187"/>
  <c r="C5454" i="187"/>
  <c r="J5453" i="187"/>
  <c r="I5453" i="187"/>
  <c r="C5453" i="187"/>
  <c r="J5452" i="187"/>
  <c r="I5452" i="187"/>
  <c r="C5452" i="187"/>
  <c r="J5451" i="187"/>
  <c r="I5451" i="187"/>
  <c r="C5451" i="187"/>
  <c r="J5450" i="187"/>
  <c r="I5450" i="187"/>
  <c r="C5450" i="187"/>
  <c r="J5449" i="187"/>
  <c r="I5449" i="187"/>
  <c r="C5449" i="187"/>
  <c r="J5448" i="187"/>
  <c r="I5448" i="187"/>
  <c r="C5448" i="187"/>
  <c r="J5447" i="187"/>
  <c r="I5447" i="187"/>
  <c r="C5447" i="187"/>
  <c r="J5446" i="187"/>
  <c r="I5446" i="187"/>
  <c r="C5446" i="187"/>
  <c r="J5445" i="187"/>
  <c r="I5445" i="187"/>
  <c r="C5445" i="187"/>
  <c r="J5444" i="187"/>
  <c r="I5444" i="187"/>
  <c r="C5444" i="187"/>
  <c r="J5443" i="187"/>
  <c r="I5443" i="187"/>
  <c r="C5443" i="187"/>
  <c r="J5442" i="187"/>
  <c r="I5442" i="187"/>
  <c r="C5442" i="187"/>
  <c r="J5441" i="187"/>
  <c r="I5441" i="187"/>
  <c r="C5441" i="187"/>
  <c r="C5440" i="187"/>
  <c r="J5439" i="187"/>
  <c r="I5439" i="187"/>
  <c r="C5439" i="187"/>
  <c r="J5438" i="187"/>
  <c r="I5438" i="187"/>
  <c r="C5438" i="187"/>
  <c r="J5437" i="187"/>
  <c r="I5437" i="187"/>
  <c r="C5437" i="187"/>
  <c r="J5436" i="187"/>
  <c r="I5436" i="187"/>
  <c r="C5436" i="187"/>
  <c r="C5435" i="187"/>
  <c r="J5434" i="187"/>
  <c r="I5434" i="187"/>
  <c r="C5434" i="187"/>
  <c r="J5433" i="187"/>
  <c r="I5433" i="187"/>
  <c r="C5433" i="187"/>
  <c r="J5432" i="187"/>
  <c r="I5432" i="187"/>
  <c r="C5432" i="187"/>
  <c r="J5431" i="187"/>
  <c r="I5431" i="187"/>
  <c r="C5431" i="187"/>
  <c r="C5430" i="187"/>
  <c r="C5429" i="187"/>
  <c r="J5427" i="187"/>
  <c r="I5427" i="187"/>
  <c r="C5427" i="187"/>
  <c r="J5426" i="187"/>
  <c r="I5426" i="187"/>
  <c r="C5426" i="187"/>
  <c r="J5425" i="187"/>
  <c r="I5425" i="187"/>
  <c r="C5425" i="187"/>
  <c r="J5424" i="187"/>
  <c r="I5424" i="187"/>
  <c r="C5424" i="187"/>
  <c r="J5423" i="187"/>
  <c r="I5423" i="187"/>
  <c r="C5423" i="187"/>
  <c r="J5422" i="187"/>
  <c r="I5422" i="187"/>
  <c r="C5422" i="187"/>
  <c r="J5421" i="187"/>
  <c r="I5421" i="187"/>
  <c r="C5421" i="187"/>
  <c r="J5420" i="187"/>
  <c r="I5420" i="187"/>
  <c r="C5420" i="187"/>
  <c r="J5419" i="187"/>
  <c r="I5419" i="187"/>
  <c r="C5419" i="187"/>
  <c r="J5418" i="187"/>
  <c r="I5418" i="187"/>
  <c r="C5418" i="187"/>
  <c r="J5417" i="187"/>
  <c r="I5417" i="187"/>
  <c r="C5417" i="187"/>
  <c r="J5416" i="187"/>
  <c r="I5416" i="187"/>
  <c r="C5416" i="187"/>
  <c r="J5415" i="187"/>
  <c r="I5415" i="187"/>
  <c r="C5415" i="187"/>
  <c r="J5414" i="187"/>
  <c r="I5414" i="187"/>
  <c r="C5414" i="187"/>
  <c r="J5413" i="187"/>
  <c r="I5413" i="187"/>
  <c r="C5413" i="187"/>
  <c r="J5412" i="187"/>
  <c r="I5412" i="187"/>
  <c r="C5412" i="187"/>
  <c r="C5411" i="187"/>
  <c r="J5410" i="187"/>
  <c r="I5410" i="187"/>
  <c r="C5410" i="187"/>
  <c r="J5409" i="187"/>
  <c r="I5409" i="187"/>
  <c r="C5409" i="187"/>
  <c r="J5408" i="187"/>
  <c r="I5408" i="187"/>
  <c r="C5408" i="187"/>
  <c r="J5407" i="187"/>
  <c r="I5407" i="187"/>
  <c r="C5407" i="187"/>
  <c r="C5406" i="187"/>
  <c r="J5405" i="187"/>
  <c r="I5405" i="187"/>
  <c r="C5405" i="187"/>
  <c r="J5404" i="187"/>
  <c r="I5404" i="187"/>
  <c r="C5404" i="187"/>
  <c r="J5403" i="187"/>
  <c r="I5403" i="187"/>
  <c r="C5403" i="187"/>
  <c r="J5402" i="187"/>
  <c r="I5402" i="187"/>
  <c r="C5402" i="187"/>
  <c r="C5401" i="187"/>
  <c r="C5400" i="187"/>
  <c r="J5399" i="187"/>
  <c r="I5399" i="187"/>
  <c r="C5399" i="187"/>
  <c r="J5398" i="187"/>
  <c r="I5398" i="187"/>
  <c r="C5398" i="187"/>
  <c r="J5397" i="187"/>
  <c r="I5397" i="187"/>
  <c r="C5397" i="187"/>
  <c r="J5396" i="187"/>
  <c r="I5396" i="187"/>
  <c r="C5396" i="187"/>
  <c r="J5395" i="187"/>
  <c r="I5395" i="187"/>
  <c r="C5395" i="187"/>
  <c r="J5394" i="187"/>
  <c r="I5394" i="187"/>
  <c r="C5394" i="187"/>
  <c r="J5393" i="187"/>
  <c r="I5393" i="187"/>
  <c r="C5393" i="187"/>
  <c r="J5392" i="187"/>
  <c r="I5392" i="187"/>
  <c r="C5392" i="187"/>
  <c r="J5391" i="187"/>
  <c r="I5391" i="187"/>
  <c r="C5391" i="187"/>
  <c r="J5390" i="187"/>
  <c r="I5390" i="187"/>
  <c r="C5390" i="187"/>
  <c r="J5389" i="187"/>
  <c r="I5389" i="187"/>
  <c r="C5389" i="187"/>
  <c r="J5388" i="187"/>
  <c r="I5388" i="187"/>
  <c r="C5388" i="187"/>
  <c r="J5387" i="187"/>
  <c r="I5387" i="187"/>
  <c r="C5387" i="187"/>
  <c r="J5386" i="187"/>
  <c r="I5386" i="187"/>
  <c r="C5386" i="187"/>
  <c r="J5385" i="187"/>
  <c r="I5385" i="187"/>
  <c r="C5385" i="187"/>
  <c r="J5384" i="187"/>
  <c r="I5384" i="187"/>
  <c r="C5384" i="187"/>
  <c r="J5383" i="187"/>
  <c r="I5383" i="187"/>
  <c r="C5383" i="187"/>
  <c r="J5382" i="187"/>
  <c r="I5382" i="187"/>
  <c r="C5382" i="187"/>
  <c r="C5381" i="187"/>
  <c r="J5380" i="187"/>
  <c r="I5380" i="187"/>
  <c r="C5380" i="187"/>
  <c r="J5379" i="187"/>
  <c r="I5379" i="187"/>
  <c r="C5379" i="187"/>
  <c r="J5378" i="187"/>
  <c r="I5378" i="187"/>
  <c r="C5378" i="187"/>
  <c r="J5377" i="187"/>
  <c r="I5377" i="187"/>
  <c r="C5377" i="187"/>
  <c r="C5376" i="187"/>
  <c r="J5375" i="187"/>
  <c r="I5375" i="187"/>
  <c r="C5375" i="187"/>
  <c r="J5374" i="187"/>
  <c r="I5374" i="187"/>
  <c r="C5374" i="187"/>
  <c r="J5373" i="187"/>
  <c r="I5373" i="187"/>
  <c r="C5373" i="187"/>
  <c r="J5372" i="187"/>
  <c r="I5372" i="187"/>
  <c r="C5372" i="187"/>
  <c r="C5371" i="187"/>
  <c r="C5370" i="187"/>
  <c r="J5368" i="187"/>
  <c r="I5368" i="187"/>
  <c r="C5368" i="187"/>
  <c r="J5367" i="187"/>
  <c r="I5367" i="187"/>
  <c r="C5367" i="187"/>
  <c r="J5366" i="187"/>
  <c r="I5366" i="187"/>
  <c r="C5366" i="187"/>
  <c r="J5365" i="187"/>
  <c r="I5365" i="187"/>
  <c r="C5365" i="187"/>
  <c r="J5364" i="187"/>
  <c r="I5364" i="187"/>
  <c r="C5364" i="187"/>
  <c r="J5363" i="187"/>
  <c r="I5363" i="187"/>
  <c r="C5363" i="187"/>
  <c r="J5362" i="187"/>
  <c r="I5362" i="187"/>
  <c r="C5362" i="187"/>
  <c r="J5361" i="187"/>
  <c r="I5361" i="187"/>
  <c r="C5361" i="187"/>
  <c r="J5360" i="187"/>
  <c r="I5360" i="187"/>
  <c r="C5360" i="187"/>
  <c r="J5359" i="187"/>
  <c r="I5359" i="187"/>
  <c r="C5359" i="187"/>
  <c r="J5358" i="187"/>
  <c r="I5358" i="187"/>
  <c r="C5358" i="187"/>
  <c r="J5357" i="187"/>
  <c r="I5357" i="187"/>
  <c r="C5357" i="187"/>
  <c r="J5356" i="187"/>
  <c r="I5356" i="187"/>
  <c r="C5356" i="187"/>
  <c r="J5355" i="187"/>
  <c r="I5355" i="187"/>
  <c r="C5355" i="187"/>
  <c r="J5354" i="187"/>
  <c r="I5354" i="187"/>
  <c r="C5354" i="187"/>
  <c r="J5353" i="187"/>
  <c r="I5353" i="187"/>
  <c r="C5353" i="187"/>
  <c r="C5352" i="187"/>
  <c r="J5351" i="187"/>
  <c r="I5351" i="187"/>
  <c r="C5351" i="187"/>
  <c r="J5350" i="187"/>
  <c r="I5350" i="187"/>
  <c r="C5350" i="187"/>
  <c r="J5349" i="187"/>
  <c r="I5349" i="187"/>
  <c r="C5349" i="187"/>
  <c r="J5348" i="187"/>
  <c r="I5348" i="187"/>
  <c r="C5348" i="187"/>
  <c r="C5347" i="187"/>
  <c r="J5346" i="187"/>
  <c r="I5346" i="187"/>
  <c r="C5346" i="187"/>
  <c r="J5345" i="187"/>
  <c r="I5345" i="187"/>
  <c r="C5345" i="187"/>
  <c r="J5344" i="187"/>
  <c r="I5344" i="187"/>
  <c r="C5344" i="187"/>
  <c r="J5343" i="187"/>
  <c r="I5343" i="187"/>
  <c r="C5343" i="187"/>
  <c r="C5342" i="187"/>
  <c r="C5341" i="187"/>
  <c r="J5340" i="187"/>
  <c r="I5340" i="187"/>
  <c r="C5340" i="187"/>
  <c r="J5339" i="187"/>
  <c r="I5339" i="187"/>
  <c r="C5339" i="187"/>
  <c r="J5338" i="187"/>
  <c r="I5338" i="187"/>
  <c r="C5338" i="187"/>
  <c r="J5337" i="187"/>
  <c r="I5337" i="187"/>
  <c r="C5337" i="187"/>
  <c r="J5336" i="187"/>
  <c r="I5336" i="187"/>
  <c r="C5336" i="187"/>
  <c r="J5335" i="187"/>
  <c r="I5335" i="187"/>
  <c r="C5335" i="187"/>
  <c r="J5334" i="187"/>
  <c r="I5334" i="187"/>
  <c r="C5334" i="187"/>
  <c r="J5333" i="187"/>
  <c r="I5333" i="187"/>
  <c r="C5333" i="187"/>
  <c r="J5332" i="187"/>
  <c r="I5332" i="187"/>
  <c r="C5332" i="187"/>
  <c r="J5331" i="187"/>
  <c r="I5331" i="187"/>
  <c r="C5331" i="187"/>
  <c r="J5330" i="187"/>
  <c r="I5330" i="187"/>
  <c r="C5330" i="187"/>
  <c r="J5329" i="187"/>
  <c r="I5329" i="187"/>
  <c r="C5329" i="187"/>
  <c r="J5328" i="187"/>
  <c r="I5328" i="187"/>
  <c r="C5328" i="187"/>
  <c r="J5327" i="187"/>
  <c r="I5327" i="187"/>
  <c r="C5327" i="187"/>
  <c r="J5326" i="187"/>
  <c r="I5326" i="187"/>
  <c r="C5326" i="187"/>
  <c r="J5325" i="187"/>
  <c r="I5325" i="187"/>
  <c r="C5325" i="187"/>
  <c r="J5324" i="187"/>
  <c r="I5324" i="187"/>
  <c r="C5324" i="187"/>
  <c r="J5323" i="187"/>
  <c r="I5323" i="187"/>
  <c r="C5323" i="187"/>
  <c r="C5322" i="187"/>
  <c r="J5321" i="187"/>
  <c r="I5321" i="187"/>
  <c r="C5321" i="187"/>
  <c r="J5320" i="187"/>
  <c r="I5320" i="187"/>
  <c r="C5320" i="187"/>
  <c r="J5319" i="187"/>
  <c r="I5319" i="187"/>
  <c r="C5319" i="187"/>
  <c r="J5318" i="187"/>
  <c r="I5318" i="187"/>
  <c r="C5318" i="187"/>
  <c r="C5317" i="187"/>
  <c r="J5316" i="187"/>
  <c r="I5316" i="187"/>
  <c r="C5316" i="187"/>
  <c r="J5315" i="187"/>
  <c r="I5315" i="187"/>
  <c r="C5315" i="187"/>
  <c r="J5314" i="187"/>
  <c r="I5314" i="187"/>
  <c r="C5314" i="187"/>
  <c r="J5313" i="187"/>
  <c r="I5313" i="187"/>
  <c r="C5313" i="187"/>
  <c r="C5312" i="187"/>
  <c r="C5311" i="187"/>
  <c r="J5309" i="187"/>
  <c r="I5309" i="187"/>
  <c r="C5309" i="187"/>
  <c r="J5308" i="187"/>
  <c r="I5308" i="187"/>
  <c r="C5308" i="187"/>
  <c r="J5307" i="187"/>
  <c r="I5307" i="187"/>
  <c r="C5307" i="187"/>
  <c r="J5306" i="187"/>
  <c r="I5306" i="187"/>
  <c r="C5306" i="187"/>
  <c r="J5305" i="187"/>
  <c r="I5305" i="187"/>
  <c r="C5305" i="187"/>
  <c r="J5304" i="187"/>
  <c r="I5304" i="187"/>
  <c r="C5304" i="187"/>
  <c r="J5303" i="187"/>
  <c r="I5303" i="187"/>
  <c r="C5303" i="187"/>
  <c r="J5302" i="187"/>
  <c r="I5302" i="187"/>
  <c r="C5302" i="187"/>
  <c r="J5301" i="187"/>
  <c r="I5301" i="187"/>
  <c r="C5301" i="187"/>
  <c r="J5300" i="187"/>
  <c r="I5300" i="187"/>
  <c r="C5300" i="187"/>
  <c r="J5299" i="187"/>
  <c r="I5299" i="187"/>
  <c r="C5299" i="187"/>
  <c r="J5298" i="187"/>
  <c r="I5298" i="187"/>
  <c r="C5298" i="187"/>
  <c r="J5297" i="187"/>
  <c r="I5297" i="187"/>
  <c r="C5297" i="187"/>
  <c r="J5296" i="187"/>
  <c r="I5296" i="187"/>
  <c r="C5296" i="187"/>
  <c r="J5295" i="187"/>
  <c r="I5295" i="187"/>
  <c r="C5295" i="187"/>
  <c r="J5294" i="187"/>
  <c r="I5294" i="187"/>
  <c r="C5294" i="187"/>
  <c r="C5293" i="187"/>
  <c r="J5292" i="187"/>
  <c r="I5292" i="187"/>
  <c r="C5292" i="187"/>
  <c r="J5291" i="187"/>
  <c r="I5291" i="187"/>
  <c r="C5291" i="187"/>
  <c r="J5290" i="187"/>
  <c r="I5290" i="187"/>
  <c r="C5290" i="187"/>
  <c r="J5289" i="187"/>
  <c r="I5289" i="187"/>
  <c r="C5289" i="187"/>
  <c r="C5288" i="187"/>
  <c r="J5287" i="187"/>
  <c r="I5287" i="187"/>
  <c r="C5287" i="187"/>
  <c r="J5286" i="187"/>
  <c r="I5286" i="187"/>
  <c r="C5286" i="187"/>
  <c r="J5285" i="187"/>
  <c r="I5285" i="187"/>
  <c r="C5285" i="187"/>
  <c r="J5284" i="187"/>
  <c r="I5284" i="187"/>
  <c r="C5284" i="187"/>
  <c r="C5283" i="187"/>
  <c r="C5282" i="187"/>
  <c r="J5281" i="187"/>
  <c r="I5281" i="187"/>
  <c r="C5281" i="187"/>
  <c r="J5280" i="187"/>
  <c r="I5280" i="187"/>
  <c r="C5280" i="187"/>
  <c r="J5279" i="187"/>
  <c r="I5279" i="187"/>
  <c r="C5279" i="187"/>
  <c r="J5278" i="187"/>
  <c r="I5278" i="187"/>
  <c r="C5278" i="187"/>
  <c r="J5277" i="187"/>
  <c r="I5277" i="187"/>
  <c r="C5277" i="187"/>
  <c r="J5276" i="187"/>
  <c r="I5276" i="187"/>
  <c r="C5276" i="187"/>
  <c r="J5275" i="187"/>
  <c r="I5275" i="187"/>
  <c r="C5275" i="187"/>
  <c r="J5274" i="187"/>
  <c r="I5274" i="187"/>
  <c r="C5274" i="187"/>
  <c r="J5273" i="187"/>
  <c r="I5273" i="187"/>
  <c r="C5273" i="187"/>
  <c r="J5272" i="187"/>
  <c r="I5272" i="187"/>
  <c r="C5272" i="187"/>
  <c r="J5271" i="187"/>
  <c r="I5271" i="187"/>
  <c r="C5271" i="187"/>
  <c r="J5270" i="187"/>
  <c r="I5270" i="187"/>
  <c r="C5270" i="187"/>
  <c r="J5269" i="187"/>
  <c r="I5269" i="187"/>
  <c r="C5269" i="187"/>
  <c r="J5268" i="187"/>
  <c r="I5268" i="187"/>
  <c r="C5268" i="187"/>
  <c r="J5267" i="187"/>
  <c r="I5267" i="187"/>
  <c r="C5267" i="187"/>
  <c r="J5266" i="187"/>
  <c r="I5266" i="187"/>
  <c r="C5266" i="187"/>
  <c r="J5265" i="187"/>
  <c r="I5265" i="187"/>
  <c r="C5265" i="187"/>
  <c r="J5264" i="187"/>
  <c r="I5264" i="187"/>
  <c r="C5264" i="187"/>
  <c r="C5263" i="187"/>
  <c r="J5262" i="187"/>
  <c r="I5262" i="187"/>
  <c r="C5262" i="187"/>
  <c r="J5261" i="187"/>
  <c r="I5261" i="187"/>
  <c r="C5261" i="187"/>
  <c r="J5260" i="187"/>
  <c r="I5260" i="187"/>
  <c r="C5260" i="187"/>
  <c r="J5259" i="187"/>
  <c r="I5259" i="187"/>
  <c r="C5259" i="187"/>
  <c r="C5258" i="187"/>
  <c r="J5257" i="187"/>
  <c r="I5257" i="187"/>
  <c r="C5257" i="187"/>
  <c r="J5256" i="187"/>
  <c r="I5256" i="187"/>
  <c r="C5256" i="187"/>
  <c r="J5255" i="187"/>
  <c r="I5255" i="187"/>
  <c r="C5255" i="187"/>
  <c r="J5254" i="187"/>
  <c r="I5254" i="187"/>
  <c r="C5254" i="187"/>
  <c r="C5253" i="187"/>
  <c r="C5252" i="187"/>
  <c r="J5250" i="187"/>
  <c r="I5250" i="187"/>
  <c r="C5250" i="187"/>
  <c r="J5249" i="187"/>
  <c r="I5249" i="187"/>
  <c r="C5249" i="187"/>
  <c r="J5248" i="187"/>
  <c r="I5248" i="187"/>
  <c r="C5248" i="187"/>
  <c r="J5247" i="187"/>
  <c r="I5247" i="187"/>
  <c r="C5247" i="187"/>
  <c r="J5246" i="187"/>
  <c r="I5246" i="187"/>
  <c r="C5246" i="187"/>
  <c r="J5245" i="187"/>
  <c r="I5245" i="187"/>
  <c r="C5245" i="187"/>
  <c r="J5244" i="187"/>
  <c r="I5244" i="187"/>
  <c r="C5244" i="187"/>
  <c r="J5243" i="187"/>
  <c r="I5243" i="187"/>
  <c r="C5243" i="187"/>
  <c r="J5242" i="187"/>
  <c r="I5242" i="187"/>
  <c r="C5242" i="187"/>
  <c r="J5241" i="187"/>
  <c r="I5241" i="187"/>
  <c r="C5241" i="187"/>
  <c r="J5240" i="187"/>
  <c r="I5240" i="187"/>
  <c r="C5240" i="187"/>
  <c r="J5239" i="187"/>
  <c r="I5239" i="187"/>
  <c r="C5239" i="187"/>
  <c r="J5238" i="187"/>
  <c r="I5238" i="187"/>
  <c r="C5238" i="187"/>
  <c r="J5237" i="187"/>
  <c r="I5237" i="187"/>
  <c r="C5237" i="187"/>
  <c r="J5236" i="187"/>
  <c r="I5236" i="187"/>
  <c r="C5236" i="187"/>
  <c r="J5235" i="187"/>
  <c r="I5235" i="187"/>
  <c r="C5235" i="187"/>
  <c r="C5234" i="187"/>
  <c r="J5233" i="187"/>
  <c r="I5233" i="187"/>
  <c r="C5233" i="187"/>
  <c r="J5232" i="187"/>
  <c r="I5232" i="187"/>
  <c r="C5232" i="187"/>
  <c r="J5231" i="187"/>
  <c r="I5231" i="187"/>
  <c r="C5231" i="187"/>
  <c r="J5230" i="187"/>
  <c r="I5230" i="187"/>
  <c r="C5230" i="187"/>
  <c r="C5229" i="187"/>
  <c r="J5228" i="187"/>
  <c r="I5228" i="187"/>
  <c r="C5228" i="187"/>
  <c r="J5227" i="187"/>
  <c r="I5227" i="187"/>
  <c r="C5227" i="187"/>
  <c r="J5226" i="187"/>
  <c r="I5226" i="187"/>
  <c r="C5226" i="187"/>
  <c r="J5225" i="187"/>
  <c r="I5225" i="187"/>
  <c r="C5225" i="187"/>
  <c r="C5224" i="187"/>
  <c r="C5223" i="187"/>
  <c r="J5222" i="187"/>
  <c r="I5222" i="187"/>
  <c r="C5222" i="187"/>
  <c r="J5221" i="187"/>
  <c r="I5221" i="187"/>
  <c r="C5221" i="187"/>
  <c r="J5220" i="187"/>
  <c r="I5220" i="187"/>
  <c r="C5220" i="187"/>
  <c r="J5219" i="187"/>
  <c r="I5219" i="187"/>
  <c r="C5219" i="187"/>
  <c r="J5218" i="187"/>
  <c r="I5218" i="187"/>
  <c r="C5218" i="187"/>
  <c r="J5217" i="187"/>
  <c r="I5217" i="187"/>
  <c r="C5217" i="187"/>
  <c r="J5216" i="187"/>
  <c r="I5216" i="187"/>
  <c r="C5216" i="187"/>
  <c r="J5215" i="187"/>
  <c r="I5215" i="187"/>
  <c r="C5215" i="187"/>
  <c r="J5214" i="187"/>
  <c r="I5214" i="187"/>
  <c r="C5214" i="187"/>
  <c r="J5213" i="187"/>
  <c r="I5213" i="187"/>
  <c r="C5213" i="187"/>
  <c r="J5212" i="187"/>
  <c r="I5212" i="187"/>
  <c r="C5212" i="187"/>
  <c r="J5211" i="187"/>
  <c r="I5211" i="187"/>
  <c r="C5211" i="187"/>
  <c r="J5210" i="187"/>
  <c r="I5210" i="187"/>
  <c r="C5210" i="187"/>
  <c r="J5209" i="187"/>
  <c r="I5209" i="187"/>
  <c r="C5209" i="187"/>
  <c r="J5208" i="187"/>
  <c r="I5208" i="187"/>
  <c r="C5208" i="187"/>
  <c r="J5207" i="187"/>
  <c r="I5207" i="187"/>
  <c r="C5207" i="187"/>
  <c r="J5206" i="187"/>
  <c r="I5206" i="187"/>
  <c r="C5206" i="187"/>
  <c r="J5205" i="187"/>
  <c r="I5205" i="187"/>
  <c r="C5205" i="187"/>
  <c r="C5204" i="187"/>
  <c r="J5203" i="187"/>
  <c r="I5203" i="187"/>
  <c r="C5203" i="187"/>
  <c r="J5202" i="187"/>
  <c r="I5202" i="187"/>
  <c r="C5202" i="187"/>
  <c r="J5201" i="187"/>
  <c r="I5201" i="187"/>
  <c r="C5201" i="187"/>
  <c r="J5200" i="187"/>
  <c r="I5200" i="187"/>
  <c r="C5200" i="187"/>
  <c r="C5199" i="187"/>
  <c r="J5198" i="187"/>
  <c r="I5198" i="187"/>
  <c r="C5198" i="187"/>
  <c r="J5197" i="187"/>
  <c r="I5197" i="187"/>
  <c r="C5197" i="187"/>
  <c r="J5196" i="187"/>
  <c r="I5196" i="187"/>
  <c r="C5196" i="187"/>
  <c r="J5195" i="187"/>
  <c r="I5195" i="187"/>
  <c r="C5195" i="187"/>
  <c r="C5194" i="187"/>
  <c r="C5193" i="187"/>
  <c r="J5191" i="187"/>
  <c r="I5191" i="187"/>
  <c r="C5191" i="187"/>
  <c r="J5190" i="187"/>
  <c r="I5190" i="187"/>
  <c r="C5190" i="187"/>
  <c r="J5189" i="187"/>
  <c r="I5189" i="187"/>
  <c r="C5189" i="187"/>
  <c r="J5188" i="187"/>
  <c r="I5188" i="187"/>
  <c r="C5188" i="187"/>
  <c r="J5187" i="187"/>
  <c r="I5187" i="187"/>
  <c r="C5187" i="187"/>
  <c r="J5186" i="187"/>
  <c r="I5186" i="187"/>
  <c r="C5186" i="187"/>
  <c r="J5185" i="187"/>
  <c r="I5185" i="187"/>
  <c r="C5185" i="187"/>
  <c r="J5184" i="187"/>
  <c r="I5184" i="187"/>
  <c r="C5184" i="187"/>
  <c r="J5183" i="187"/>
  <c r="I5183" i="187"/>
  <c r="C5183" i="187"/>
  <c r="J5182" i="187"/>
  <c r="I5182" i="187"/>
  <c r="C5182" i="187"/>
  <c r="J5181" i="187"/>
  <c r="I5181" i="187"/>
  <c r="C5181" i="187"/>
  <c r="J5180" i="187"/>
  <c r="I5180" i="187"/>
  <c r="C5180" i="187"/>
  <c r="J5179" i="187"/>
  <c r="I5179" i="187"/>
  <c r="C5179" i="187"/>
  <c r="J5178" i="187"/>
  <c r="I5178" i="187"/>
  <c r="C5178" i="187"/>
  <c r="J5177" i="187"/>
  <c r="I5177" i="187"/>
  <c r="C5177" i="187"/>
  <c r="J5176" i="187"/>
  <c r="I5176" i="187"/>
  <c r="C5176" i="187"/>
  <c r="C5175" i="187"/>
  <c r="J5174" i="187"/>
  <c r="I5174" i="187"/>
  <c r="C5174" i="187"/>
  <c r="J5173" i="187"/>
  <c r="I5173" i="187"/>
  <c r="C5173" i="187"/>
  <c r="J5172" i="187"/>
  <c r="I5172" i="187"/>
  <c r="C5172" i="187"/>
  <c r="J5171" i="187"/>
  <c r="I5171" i="187"/>
  <c r="C5171" i="187"/>
  <c r="C5170" i="187"/>
  <c r="J5169" i="187"/>
  <c r="I5169" i="187"/>
  <c r="C5169" i="187"/>
  <c r="J5168" i="187"/>
  <c r="I5168" i="187"/>
  <c r="C5168" i="187"/>
  <c r="J5167" i="187"/>
  <c r="I5167" i="187"/>
  <c r="C5167" i="187"/>
  <c r="J5166" i="187"/>
  <c r="I5166" i="187"/>
  <c r="C5166" i="187"/>
  <c r="C5165" i="187"/>
  <c r="C5164" i="187"/>
  <c r="J5163" i="187"/>
  <c r="I5163" i="187"/>
  <c r="C5163" i="187"/>
  <c r="J5162" i="187"/>
  <c r="I5162" i="187"/>
  <c r="C5162" i="187"/>
  <c r="J5161" i="187"/>
  <c r="I5161" i="187"/>
  <c r="C5161" i="187"/>
  <c r="J5160" i="187"/>
  <c r="I5160" i="187"/>
  <c r="C5160" i="187"/>
  <c r="J5159" i="187"/>
  <c r="I5159" i="187"/>
  <c r="C5159" i="187"/>
  <c r="J5158" i="187"/>
  <c r="I5158" i="187"/>
  <c r="C5158" i="187"/>
  <c r="J5157" i="187"/>
  <c r="I5157" i="187"/>
  <c r="C5157" i="187"/>
  <c r="J5156" i="187"/>
  <c r="I5156" i="187"/>
  <c r="C5156" i="187"/>
  <c r="J5155" i="187"/>
  <c r="I5155" i="187"/>
  <c r="C5155" i="187"/>
  <c r="J5154" i="187"/>
  <c r="I5154" i="187"/>
  <c r="C5154" i="187"/>
  <c r="J5153" i="187"/>
  <c r="I5153" i="187"/>
  <c r="C5153" i="187"/>
  <c r="J5152" i="187"/>
  <c r="I5152" i="187"/>
  <c r="C5152" i="187"/>
  <c r="J5151" i="187"/>
  <c r="I5151" i="187"/>
  <c r="C5151" i="187"/>
  <c r="J5150" i="187"/>
  <c r="I5150" i="187"/>
  <c r="C5150" i="187"/>
  <c r="J5149" i="187"/>
  <c r="I5149" i="187"/>
  <c r="C5149" i="187"/>
  <c r="J5148" i="187"/>
  <c r="I5148" i="187"/>
  <c r="C5148" i="187"/>
  <c r="J5147" i="187"/>
  <c r="I5147" i="187"/>
  <c r="C5147" i="187"/>
  <c r="J5146" i="187"/>
  <c r="I5146" i="187"/>
  <c r="C5146" i="187"/>
  <c r="C5145" i="187"/>
  <c r="J5144" i="187"/>
  <c r="I5144" i="187"/>
  <c r="C5144" i="187"/>
  <c r="J5143" i="187"/>
  <c r="I5143" i="187"/>
  <c r="C5143" i="187"/>
  <c r="J5142" i="187"/>
  <c r="I5142" i="187"/>
  <c r="C5142" i="187"/>
  <c r="J5141" i="187"/>
  <c r="I5141" i="187"/>
  <c r="C5141" i="187"/>
  <c r="C5140" i="187"/>
  <c r="J5139" i="187"/>
  <c r="I5139" i="187"/>
  <c r="C5139" i="187"/>
  <c r="J5138" i="187"/>
  <c r="I5138" i="187"/>
  <c r="C5138" i="187"/>
  <c r="J5137" i="187"/>
  <c r="I5137" i="187"/>
  <c r="C5137" i="187"/>
  <c r="J5136" i="187"/>
  <c r="I5136" i="187"/>
  <c r="C5136" i="187"/>
  <c r="C5135" i="187"/>
  <c r="C5134" i="187"/>
  <c r="J5132" i="187"/>
  <c r="I5132" i="187"/>
  <c r="C5132" i="187"/>
  <c r="J5131" i="187"/>
  <c r="I5131" i="187"/>
  <c r="C5131" i="187"/>
  <c r="J5130" i="187"/>
  <c r="I5130" i="187"/>
  <c r="C5130" i="187"/>
  <c r="J5129" i="187"/>
  <c r="I5129" i="187"/>
  <c r="C5129" i="187"/>
  <c r="J5128" i="187"/>
  <c r="I5128" i="187"/>
  <c r="C5128" i="187"/>
  <c r="J5127" i="187"/>
  <c r="I5127" i="187"/>
  <c r="C5127" i="187"/>
  <c r="J5126" i="187"/>
  <c r="I5126" i="187"/>
  <c r="C5126" i="187"/>
  <c r="J5125" i="187"/>
  <c r="I5125" i="187"/>
  <c r="C5125" i="187"/>
  <c r="J5124" i="187"/>
  <c r="I5124" i="187"/>
  <c r="C5124" i="187"/>
  <c r="J5123" i="187"/>
  <c r="I5123" i="187"/>
  <c r="C5123" i="187"/>
  <c r="J5122" i="187"/>
  <c r="I5122" i="187"/>
  <c r="C5122" i="187"/>
  <c r="J5121" i="187"/>
  <c r="I5121" i="187"/>
  <c r="C5121" i="187"/>
  <c r="J5120" i="187"/>
  <c r="I5120" i="187"/>
  <c r="C5120" i="187"/>
  <c r="J5119" i="187"/>
  <c r="I5119" i="187"/>
  <c r="C5119" i="187"/>
  <c r="J5118" i="187"/>
  <c r="I5118" i="187"/>
  <c r="C5118" i="187"/>
  <c r="J5117" i="187"/>
  <c r="I5117" i="187"/>
  <c r="C5117" i="187"/>
  <c r="C5116" i="187"/>
  <c r="J5115" i="187"/>
  <c r="I5115" i="187"/>
  <c r="C5115" i="187"/>
  <c r="J5114" i="187"/>
  <c r="I5114" i="187"/>
  <c r="C5114" i="187"/>
  <c r="J5113" i="187"/>
  <c r="I5113" i="187"/>
  <c r="C5113" i="187"/>
  <c r="J5112" i="187"/>
  <c r="I5112" i="187"/>
  <c r="C5112" i="187"/>
  <c r="C5111" i="187"/>
  <c r="J5110" i="187"/>
  <c r="I5110" i="187"/>
  <c r="C5110" i="187"/>
  <c r="J5109" i="187"/>
  <c r="I5109" i="187"/>
  <c r="C5109" i="187"/>
  <c r="J5108" i="187"/>
  <c r="I5108" i="187"/>
  <c r="C5108" i="187"/>
  <c r="J5107" i="187"/>
  <c r="I5107" i="187"/>
  <c r="C5107" i="187"/>
  <c r="C5106" i="187"/>
  <c r="C5105" i="187"/>
  <c r="J5104" i="187"/>
  <c r="I5104" i="187"/>
  <c r="C5104" i="187"/>
  <c r="J5103" i="187"/>
  <c r="I5103" i="187"/>
  <c r="C5103" i="187"/>
  <c r="J5102" i="187"/>
  <c r="I5102" i="187"/>
  <c r="C5102" i="187"/>
  <c r="J5101" i="187"/>
  <c r="I5101" i="187"/>
  <c r="C5101" i="187"/>
  <c r="J5100" i="187"/>
  <c r="I5100" i="187"/>
  <c r="C5100" i="187"/>
  <c r="J5099" i="187"/>
  <c r="I5099" i="187"/>
  <c r="C5099" i="187"/>
  <c r="J5098" i="187"/>
  <c r="I5098" i="187"/>
  <c r="C5098" i="187"/>
  <c r="J5097" i="187"/>
  <c r="I5097" i="187"/>
  <c r="C5097" i="187"/>
  <c r="J5096" i="187"/>
  <c r="I5096" i="187"/>
  <c r="C5096" i="187"/>
  <c r="J5095" i="187"/>
  <c r="I5095" i="187"/>
  <c r="C5095" i="187"/>
  <c r="J5094" i="187"/>
  <c r="I5094" i="187"/>
  <c r="C5094" i="187"/>
  <c r="J5093" i="187"/>
  <c r="I5093" i="187"/>
  <c r="C5093" i="187"/>
  <c r="J5092" i="187"/>
  <c r="I5092" i="187"/>
  <c r="C5092" i="187"/>
  <c r="J5091" i="187"/>
  <c r="I5091" i="187"/>
  <c r="C5091" i="187"/>
  <c r="J5090" i="187"/>
  <c r="I5090" i="187"/>
  <c r="C5090" i="187"/>
  <c r="J5089" i="187"/>
  <c r="I5089" i="187"/>
  <c r="C5089" i="187"/>
  <c r="J5088" i="187"/>
  <c r="I5088" i="187"/>
  <c r="C5088" i="187"/>
  <c r="J5087" i="187"/>
  <c r="I5087" i="187"/>
  <c r="C5087" i="187"/>
  <c r="C5086" i="187"/>
  <c r="J5085" i="187"/>
  <c r="I5085" i="187"/>
  <c r="C5085" i="187"/>
  <c r="J5084" i="187"/>
  <c r="I5084" i="187"/>
  <c r="C5084" i="187"/>
  <c r="J5083" i="187"/>
  <c r="I5083" i="187"/>
  <c r="C5083" i="187"/>
  <c r="J5082" i="187"/>
  <c r="I5082" i="187"/>
  <c r="C5082" i="187"/>
  <c r="C5081" i="187"/>
  <c r="J5080" i="187"/>
  <c r="I5080" i="187"/>
  <c r="C5080" i="187"/>
  <c r="J5079" i="187"/>
  <c r="I5079" i="187"/>
  <c r="C5079" i="187"/>
  <c r="J5078" i="187"/>
  <c r="I5078" i="187"/>
  <c r="C5078" i="187"/>
  <c r="J5077" i="187"/>
  <c r="I5077" i="187"/>
  <c r="C5077" i="187"/>
  <c r="C5076" i="187"/>
  <c r="C5075" i="187"/>
  <c r="J5073" i="187"/>
  <c r="I5073" i="187"/>
  <c r="C5073" i="187"/>
  <c r="J5072" i="187"/>
  <c r="I5072" i="187"/>
  <c r="C5072" i="187"/>
  <c r="J5071" i="187"/>
  <c r="I5071" i="187"/>
  <c r="C5071" i="187"/>
  <c r="J5070" i="187"/>
  <c r="I5070" i="187"/>
  <c r="C5070" i="187"/>
  <c r="J5069" i="187"/>
  <c r="I5069" i="187"/>
  <c r="C5069" i="187"/>
  <c r="J5068" i="187"/>
  <c r="I5068" i="187"/>
  <c r="C5068" i="187"/>
  <c r="J5067" i="187"/>
  <c r="I5067" i="187"/>
  <c r="C5067" i="187"/>
  <c r="J5066" i="187"/>
  <c r="I5066" i="187"/>
  <c r="C5066" i="187"/>
  <c r="J5065" i="187"/>
  <c r="I5065" i="187"/>
  <c r="C5065" i="187"/>
  <c r="J5064" i="187"/>
  <c r="I5064" i="187"/>
  <c r="C5064" i="187"/>
  <c r="J5063" i="187"/>
  <c r="I5063" i="187"/>
  <c r="C5063" i="187"/>
  <c r="J5062" i="187"/>
  <c r="I5062" i="187"/>
  <c r="C5062" i="187"/>
  <c r="J5061" i="187"/>
  <c r="I5061" i="187"/>
  <c r="C5061" i="187"/>
  <c r="J5060" i="187"/>
  <c r="I5060" i="187"/>
  <c r="C5060" i="187"/>
  <c r="J5059" i="187"/>
  <c r="I5059" i="187"/>
  <c r="C5059" i="187"/>
  <c r="J5058" i="187"/>
  <c r="I5058" i="187"/>
  <c r="C5058" i="187"/>
  <c r="C5057" i="187"/>
  <c r="J5056" i="187"/>
  <c r="I5056" i="187"/>
  <c r="C5056" i="187"/>
  <c r="J5055" i="187"/>
  <c r="I5055" i="187"/>
  <c r="C5055" i="187"/>
  <c r="J5054" i="187"/>
  <c r="I5054" i="187"/>
  <c r="C5054" i="187"/>
  <c r="J5053" i="187"/>
  <c r="I5053" i="187"/>
  <c r="C5053" i="187"/>
  <c r="C5052" i="187"/>
  <c r="J5051" i="187"/>
  <c r="I5051" i="187"/>
  <c r="C5051" i="187"/>
  <c r="J5050" i="187"/>
  <c r="I5050" i="187"/>
  <c r="C5050" i="187"/>
  <c r="J5049" i="187"/>
  <c r="I5049" i="187"/>
  <c r="C5049" i="187"/>
  <c r="J5048" i="187"/>
  <c r="I5048" i="187"/>
  <c r="C5048" i="187"/>
  <c r="C5047" i="187"/>
  <c r="C5046" i="187"/>
  <c r="J5045" i="187"/>
  <c r="I5045" i="187"/>
  <c r="C5045" i="187"/>
  <c r="J5044" i="187"/>
  <c r="I5044" i="187"/>
  <c r="C5044" i="187"/>
  <c r="J5043" i="187"/>
  <c r="I5043" i="187"/>
  <c r="C5043" i="187"/>
  <c r="J5042" i="187"/>
  <c r="I5042" i="187"/>
  <c r="C5042" i="187"/>
  <c r="J5041" i="187"/>
  <c r="I5041" i="187"/>
  <c r="C5041" i="187"/>
  <c r="J5040" i="187"/>
  <c r="I5040" i="187"/>
  <c r="C5040" i="187"/>
  <c r="J5039" i="187"/>
  <c r="I5039" i="187"/>
  <c r="C5039" i="187"/>
  <c r="J5038" i="187"/>
  <c r="I5038" i="187"/>
  <c r="C5038" i="187"/>
  <c r="J5037" i="187"/>
  <c r="I5037" i="187"/>
  <c r="C5037" i="187"/>
  <c r="J5036" i="187"/>
  <c r="I5036" i="187"/>
  <c r="C5036" i="187"/>
  <c r="J5035" i="187"/>
  <c r="I5035" i="187"/>
  <c r="C5035" i="187"/>
  <c r="J5034" i="187"/>
  <c r="I5034" i="187"/>
  <c r="C5034" i="187"/>
  <c r="J5033" i="187"/>
  <c r="I5033" i="187"/>
  <c r="C5033" i="187"/>
  <c r="J5032" i="187"/>
  <c r="I5032" i="187"/>
  <c r="C5032" i="187"/>
  <c r="J5031" i="187"/>
  <c r="I5031" i="187"/>
  <c r="C5031" i="187"/>
  <c r="J5030" i="187"/>
  <c r="I5030" i="187"/>
  <c r="C5030" i="187"/>
  <c r="J5029" i="187"/>
  <c r="I5029" i="187"/>
  <c r="C5029" i="187"/>
  <c r="J5028" i="187"/>
  <c r="I5028" i="187"/>
  <c r="C5028" i="187"/>
  <c r="C5027" i="187"/>
  <c r="J5026" i="187"/>
  <c r="I5026" i="187"/>
  <c r="C5026" i="187"/>
  <c r="J5025" i="187"/>
  <c r="I5025" i="187"/>
  <c r="C5025" i="187"/>
  <c r="J5024" i="187"/>
  <c r="I5024" i="187"/>
  <c r="C5024" i="187"/>
  <c r="J5023" i="187"/>
  <c r="I5023" i="187"/>
  <c r="C5023" i="187"/>
  <c r="C5022" i="187"/>
  <c r="J5021" i="187"/>
  <c r="I5021" i="187"/>
  <c r="C5021" i="187"/>
  <c r="J5020" i="187"/>
  <c r="I5020" i="187"/>
  <c r="C5020" i="187"/>
  <c r="J5019" i="187"/>
  <c r="I5019" i="187"/>
  <c r="C5019" i="187"/>
  <c r="J5018" i="187"/>
  <c r="I5018" i="187"/>
  <c r="C5018" i="187"/>
  <c r="C5017" i="187"/>
  <c r="C5016" i="187"/>
  <c r="J5014" i="187"/>
  <c r="I5014" i="187"/>
  <c r="C5014" i="187"/>
  <c r="J5013" i="187"/>
  <c r="I5013" i="187"/>
  <c r="C5013" i="187"/>
  <c r="J5012" i="187"/>
  <c r="I5012" i="187"/>
  <c r="C5012" i="187"/>
  <c r="J5011" i="187"/>
  <c r="I5011" i="187"/>
  <c r="C5011" i="187"/>
  <c r="J5010" i="187"/>
  <c r="I5010" i="187"/>
  <c r="C5010" i="187"/>
  <c r="J5009" i="187"/>
  <c r="I5009" i="187"/>
  <c r="C5009" i="187"/>
  <c r="J5008" i="187"/>
  <c r="I5008" i="187"/>
  <c r="C5008" i="187"/>
  <c r="J5007" i="187"/>
  <c r="I5007" i="187"/>
  <c r="C5007" i="187"/>
  <c r="J5006" i="187"/>
  <c r="I5006" i="187"/>
  <c r="C5006" i="187"/>
  <c r="J5005" i="187"/>
  <c r="I5005" i="187"/>
  <c r="C5005" i="187"/>
  <c r="J5004" i="187"/>
  <c r="I5004" i="187"/>
  <c r="C5004" i="187"/>
  <c r="J5003" i="187"/>
  <c r="I5003" i="187"/>
  <c r="C5003" i="187"/>
  <c r="J5002" i="187"/>
  <c r="I5002" i="187"/>
  <c r="C5002" i="187"/>
  <c r="J5001" i="187"/>
  <c r="I5001" i="187"/>
  <c r="C5001" i="187"/>
  <c r="J5000" i="187"/>
  <c r="I5000" i="187"/>
  <c r="C5000" i="187"/>
  <c r="J4999" i="187"/>
  <c r="I4999" i="187"/>
  <c r="C4999" i="187"/>
  <c r="C4998" i="187"/>
  <c r="J4997" i="187"/>
  <c r="I4997" i="187"/>
  <c r="C4997" i="187"/>
  <c r="J4996" i="187"/>
  <c r="I4996" i="187"/>
  <c r="C4996" i="187"/>
  <c r="J4995" i="187"/>
  <c r="I4995" i="187"/>
  <c r="C4995" i="187"/>
  <c r="J4994" i="187"/>
  <c r="I4994" i="187"/>
  <c r="C4994" i="187"/>
  <c r="C4993" i="187"/>
  <c r="J4992" i="187"/>
  <c r="I4992" i="187"/>
  <c r="C4992" i="187"/>
  <c r="J4991" i="187"/>
  <c r="I4991" i="187"/>
  <c r="C4991" i="187"/>
  <c r="J4990" i="187"/>
  <c r="I4990" i="187"/>
  <c r="C4990" i="187"/>
  <c r="J4989" i="187"/>
  <c r="I4989" i="187"/>
  <c r="C4989" i="187"/>
  <c r="C4988" i="187"/>
  <c r="C4987" i="187"/>
  <c r="J4986" i="187"/>
  <c r="I4986" i="187"/>
  <c r="C4986" i="187"/>
  <c r="J4985" i="187"/>
  <c r="I4985" i="187"/>
  <c r="C4985" i="187"/>
  <c r="J4984" i="187"/>
  <c r="I4984" i="187"/>
  <c r="C4984" i="187"/>
  <c r="J4983" i="187"/>
  <c r="I4983" i="187"/>
  <c r="C4983" i="187"/>
  <c r="J4982" i="187"/>
  <c r="I4982" i="187"/>
  <c r="C4982" i="187"/>
  <c r="J4981" i="187"/>
  <c r="I4981" i="187"/>
  <c r="C4981" i="187"/>
  <c r="J4980" i="187"/>
  <c r="I4980" i="187"/>
  <c r="C4980" i="187"/>
  <c r="J4979" i="187"/>
  <c r="I4979" i="187"/>
  <c r="C4979" i="187"/>
  <c r="J4978" i="187"/>
  <c r="I4978" i="187"/>
  <c r="C4978" i="187"/>
  <c r="J4977" i="187"/>
  <c r="I4977" i="187"/>
  <c r="C4977" i="187"/>
  <c r="J4976" i="187"/>
  <c r="I4976" i="187"/>
  <c r="C4976" i="187"/>
  <c r="J4975" i="187"/>
  <c r="I4975" i="187"/>
  <c r="C4975" i="187"/>
  <c r="J4974" i="187"/>
  <c r="I4974" i="187"/>
  <c r="C4974" i="187"/>
  <c r="J4973" i="187"/>
  <c r="I4973" i="187"/>
  <c r="C4973" i="187"/>
  <c r="J4972" i="187"/>
  <c r="I4972" i="187"/>
  <c r="C4972" i="187"/>
  <c r="J4971" i="187"/>
  <c r="I4971" i="187"/>
  <c r="C4971" i="187"/>
  <c r="J4970" i="187"/>
  <c r="I4970" i="187"/>
  <c r="C4970" i="187"/>
  <c r="J4969" i="187"/>
  <c r="I4969" i="187"/>
  <c r="C4969" i="187"/>
  <c r="C4968" i="187"/>
  <c r="J4967" i="187"/>
  <c r="I4967" i="187"/>
  <c r="C4967" i="187"/>
  <c r="J4966" i="187"/>
  <c r="I4966" i="187"/>
  <c r="C4966" i="187"/>
  <c r="J4965" i="187"/>
  <c r="I4965" i="187"/>
  <c r="C4965" i="187"/>
  <c r="J4964" i="187"/>
  <c r="I4964" i="187"/>
  <c r="C4964" i="187"/>
  <c r="C4963" i="187"/>
  <c r="J4962" i="187"/>
  <c r="I4962" i="187"/>
  <c r="C4962" i="187"/>
  <c r="J4961" i="187"/>
  <c r="I4961" i="187"/>
  <c r="C4961" i="187"/>
  <c r="J4960" i="187"/>
  <c r="I4960" i="187"/>
  <c r="C4960" i="187"/>
  <c r="J4959" i="187"/>
  <c r="I4959" i="187"/>
  <c r="C4959" i="187"/>
  <c r="C4958" i="187"/>
  <c r="C4957" i="187"/>
  <c r="C4955" i="187"/>
  <c r="B648" i="188"/>
  <c r="C4954" i="187"/>
  <c r="B647" i="188"/>
  <c r="C4953" i="187"/>
  <c r="B646" i="188"/>
  <c r="C4952" i="187"/>
  <c r="B645" i="188"/>
  <c r="C4951" i="187"/>
  <c r="B644" i="188"/>
  <c r="C4950" i="187"/>
  <c r="B643" i="188"/>
  <c r="C4949" i="187"/>
  <c r="B642" i="188"/>
  <c r="C4948" i="187"/>
  <c r="B641" i="188"/>
  <c r="C4947" i="187"/>
  <c r="B640" i="188"/>
  <c r="C4946" i="187"/>
  <c r="B639" i="188"/>
  <c r="C4945" i="187"/>
  <c r="B638" i="188"/>
  <c r="C4944" i="187"/>
  <c r="B637" i="188"/>
  <c r="C4943" i="187"/>
  <c r="B636" i="188"/>
  <c r="C4942" i="187"/>
  <c r="B635" i="188"/>
  <c r="C4941" i="187"/>
  <c r="B634" i="188"/>
  <c r="C4940" i="187"/>
  <c r="B633" i="188"/>
  <c r="C4939" i="187"/>
  <c r="B632" i="188"/>
  <c r="C4938" i="187"/>
  <c r="B631" i="188"/>
  <c r="C4937" i="187"/>
  <c r="B630" i="188"/>
  <c r="C4936" i="187"/>
  <c r="B629" i="188"/>
  <c r="C4935" i="187"/>
  <c r="B628" i="188"/>
  <c r="C4934" i="187"/>
  <c r="B627" i="188"/>
  <c r="C4933" i="187"/>
  <c r="B626" i="188"/>
  <c r="C4932" i="187"/>
  <c r="B625" i="188"/>
  <c r="C4931" i="187"/>
  <c r="B624" i="188"/>
  <c r="C4930" i="187"/>
  <c r="B623" i="188"/>
  <c r="C4929" i="187"/>
  <c r="B622" i="188"/>
  <c r="C4928" i="187"/>
  <c r="B621" i="188"/>
  <c r="C4927" i="187"/>
  <c r="B620" i="188"/>
  <c r="C4926" i="187"/>
  <c r="B619" i="188"/>
  <c r="C4925" i="187"/>
  <c r="B618" i="188"/>
  <c r="C4924" i="187"/>
  <c r="B617" i="188"/>
  <c r="C4923" i="187"/>
  <c r="B616" i="188"/>
  <c r="C4922" i="187"/>
  <c r="B615" i="188"/>
  <c r="C4921" i="187"/>
  <c r="B614" i="188"/>
  <c r="C4920" i="187"/>
  <c r="B613" i="188"/>
  <c r="C4919" i="187"/>
  <c r="B612" i="188"/>
  <c r="C4918" i="187"/>
  <c r="B611" i="188"/>
  <c r="C4917" i="187"/>
  <c r="B610" i="188"/>
  <c r="C4916" i="187"/>
  <c r="B609" i="188"/>
  <c r="C4915" i="187"/>
  <c r="B608" i="188"/>
  <c r="C4914" i="187"/>
  <c r="B607" i="188"/>
  <c r="C4913" i="187"/>
  <c r="B606" i="188"/>
  <c r="C4912" i="187"/>
  <c r="B605" i="188"/>
  <c r="C4911" i="187"/>
  <c r="B604" i="188"/>
  <c r="C4910" i="187"/>
  <c r="B603" i="188"/>
  <c r="C4909" i="187"/>
  <c r="B602" i="188"/>
  <c r="C4908" i="187"/>
  <c r="B601" i="188"/>
  <c r="C4907" i="187"/>
  <c r="B600" i="188"/>
  <c r="C4906" i="187"/>
  <c r="B599" i="188"/>
  <c r="C4905" i="187"/>
  <c r="B598" i="188"/>
  <c r="C4904" i="187"/>
  <c r="B597" i="188"/>
  <c r="C4903" i="187"/>
  <c r="B596" i="188"/>
  <c r="C4902" i="187"/>
  <c r="B595" i="188"/>
  <c r="C4901" i="187"/>
  <c r="B594" i="188"/>
  <c r="C4900" i="187"/>
  <c r="B593" i="188"/>
  <c r="C4899" i="187"/>
  <c r="B592" i="188"/>
  <c r="C4898" i="187"/>
  <c r="B591" i="188"/>
  <c r="J4955" i="187"/>
  <c r="I4955" i="187"/>
  <c r="J4954" i="187"/>
  <c r="I4954" i="187"/>
  <c r="J4953" i="187"/>
  <c r="I4953" i="187"/>
  <c r="J4952" i="187"/>
  <c r="I4952" i="187"/>
  <c r="J4951" i="187"/>
  <c r="I4951" i="187"/>
  <c r="J4950" i="187"/>
  <c r="I4950" i="187"/>
  <c r="J4949" i="187"/>
  <c r="I4949" i="187"/>
  <c r="J4948" i="187"/>
  <c r="I4948" i="187"/>
  <c r="J4947" i="187"/>
  <c r="I4947" i="187"/>
  <c r="J4946" i="187"/>
  <c r="I4946" i="187"/>
  <c r="J4945" i="187"/>
  <c r="I4945" i="187"/>
  <c r="J4944" i="187"/>
  <c r="I4944" i="187"/>
  <c r="J4943" i="187"/>
  <c r="I4943" i="187"/>
  <c r="J4942" i="187"/>
  <c r="I4942" i="187"/>
  <c r="J4941" i="187"/>
  <c r="I4941" i="187"/>
  <c r="J4940" i="187"/>
  <c r="I4940" i="187"/>
  <c r="J4938" i="187"/>
  <c r="I4938" i="187"/>
  <c r="J4937" i="187"/>
  <c r="I4937" i="187"/>
  <c r="J4936" i="187"/>
  <c r="I4936" i="187"/>
  <c r="J4935" i="187"/>
  <c r="I4935" i="187"/>
  <c r="J4933" i="187"/>
  <c r="I4933" i="187"/>
  <c r="J4932" i="187"/>
  <c r="I4932" i="187"/>
  <c r="J4931" i="187"/>
  <c r="I4931" i="187"/>
  <c r="J4930" i="187"/>
  <c r="I4930" i="187"/>
  <c r="J4927" i="187"/>
  <c r="I4927" i="187"/>
  <c r="J4926" i="187"/>
  <c r="I4926" i="187"/>
  <c r="J4925" i="187"/>
  <c r="I4925" i="187"/>
  <c r="J4924" i="187"/>
  <c r="I4924" i="187"/>
  <c r="J4923" i="187"/>
  <c r="I4923" i="187"/>
  <c r="J4922" i="187"/>
  <c r="I4922" i="187"/>
  <c r="J4921" i="187"/>
  <c r="I4921" i="187"/>
  <c r="J4920" i="187"/>
  <c r="I4920" i="187"/>
  <c r="J4919" i="187"/>
  <c r="I4919" i="187"/>
  <c r="J4918" i="187"/>
  <c r="I4918" i="187"/>
  <c r="J4917" i="187"/>
  <c r="I4917" i="187"/>
  <c r="J4916" i="187"/>
  <c r="I4916" i="187"/>
  <c r="J4915" i="187"/>
  <c r="I4915" i="187"/>
  <c r="J4914" i="187"/>
  <c r="I4914" i="187"/>
  <c r="J4913" i="187"/>
  <c r="I4913" i="187"/>
  <c r="J4912" i="187"/>
  <c r="I4912" i="187"/>
  <c r="J4911" i="187"/>
  <c r="I4911" i="187"/>
  <c r="J4910" i="187"/>
  <c r="I4910" i="187"/>
  <c r="J4908" i="187"/>
  <c r="I4908" i="187"/>
  <c r="J4907" i="187"/>
  <c r="I4907" i="187"/>
  <c r="J4906" i="187"/>
  <c r="I4906" i="187"/>
  <c r="J4905" i="187"/>
  <c r="I4905" i="187"/>
  <c r="J4903" i="187"/>
  <c r="I4903" i="187"/>
  <c r="J4902" i="187"/>
  <c r="I4902" i="187"/>
  <c r="J4901" i="187"/>
  <c r="I4901" i="187"/>
  <c r="J4900" i="187"/>
  <c r="I4900" i="187"/>
  <c r="B520" i="188"/>
  <c r="B519" i="188"/>
  <c r="F4824" i="187"/>
  <c r="F4823" i="187"/>
  <c r="F4822" i="187"/>
  <c r="F4821" i="187"/>
  <c r="F4820" i="187"/>
  <c r="F4819" i="187"/>
  <c r="F4818" i="187"/>
  <c r="F4817" i="187"/>
  <c r="F4816" i="187"/>
  <c r="F4815" i="187"/>
  <c r="F4814" i="187"/>
  <c r="F4813" i="187"/>
  <c r="F4812" i="187"/>
  <c r="F4809" i="187"/>
  <c r="F4808" i="187"/>
  <c r="F4807" i="187"/>
  <c r="F4806" i="187"/>
  <c r="F4803" i="187"/>
  <c r="F4802" i="187"/>
  <c r="F4801" i="187"/>
  <c r="F4798" i="187"/>
  <c r="F4797" i="187"/>
  <c r="F4796" i="187"/>
  <c r="F4795" i="187"/>
  <c r="F4790" i="187"/>
  <c r="F4789" i="187"/>
  <c r="F4788" i="187"/>
  <c r="F4787" i="187"/>
  <c r="F4786" i="187"/>
  <c r="F4785" i="187"/>
  <c r="F4784" i="187"/>
  <c r="F4783" i="187"/>
  <c r="F4782" i="187"/>
  <c r="F4781" i="187"/>
  <c r="F4780" i="187"/>
  <c r="F4779" i="187"/>
  <c r="F4778" i="187"/>
  <c r="F4775" i="187"/>
  <c r="F4774" i="187"/>
  <c r="F4773" i="187"/>
  <c r="F4772" i="187"/>
  <c r="F4769" i="187"/>
  <c r="F4768" i="187"/>
  <c r="F4767" i="187"/>
  <c r="F4764" i="187"/>
  <c r="F4763" i="187"/>
  <c r="F4762" i="187"/>
  <c r="F4761" i="187"/>
  <c r="F4755" i="187"/>
  <c r="F4754" i="187"/>
  <c r="F4753" i="187"/>
  <c r="F4752" i="187"/>
  <c r="F4751" i="187"/>
  <c r="F4750" i="187"/>
  <c r="F4749" i="187"/>
  <c r="F4748" i="187"/>
  <c r="F4747" i="187"/>
  <c r="F4746" i="187"/>
  <c r="F4745" i="187"/>
  <c r="F4744" i="187"/>
  <c r="F4743" i="187"/>
  <c r="F4740" i="187"/>
  <c r="F4739" i="187"/>
  <c r="F4738" i="187"/>
  <c r="F4737" i="187"/>
  <c r="F4734" i="187"/>
  <c r="F4733" i="187"/>
  <c r="F4732" i="187"/>
  <c r="F4729" i="187"/>
  <c r="F4728" i="187"/>
  <c r="F4727" i="187"/>
  <c r="F4726" i="187"/>
  <c r="F4721" i="187"/>
  <c r="F4720" i="187"/>
  <c r="F4719" i="187"/>
  <c r="F4718" i="187"/>
  <c r="F4717" i="187"/>
  <c r="F4716" i="187"/>
  <c r="F4715" i="187"/>
  <c r="F4714" i="187"/>
  <c r="F4713" i="187"/>
  <c r="F4712" i="187"/>
  <c r="F4711" i="187"/>
  <c r="F4710" i="187"/>
  <c r="F4709" i="187"/>
  <c r="F4706" i="187"/>
  <c r="F4705" i="187"/>
  <c r="F4704" i="187"/>
  <c r="F4703" i="187"/>
  <c r="F4700" i="187"/>
  <c r="F4699" i="187"/>
  <c r="F4698" i="187"/>
  <c r="F4695" i="187"/>
  <c r="F4694" i="187"/>
  <c r="F4693" i="187"/>
  <c r="F4692" i="187"/>
  <c r="F4686" i="187"/>
  <c r="F4685" i="187"/>
  <c r="F4684" i="187"/>
  <c r="F4683" i="187"/>
  <c r="F4682" i="187"/>
  <c r="F4681" i="187"/>
  <c r="F4680" i="187"/>
  <c r="F4679" i="187"/>
  <c r="F4678" i="187"/>
  <c r="F4677" i="187"/>
  <c r="F4676" i="187"/>
  <c r="F4675" i="187"/>
  <c r="F4674" i="187"/>
  <c r="F4671" i="187"/>
  <c r="F4670" i="187"/>
  <c r="F4669" i="187"/>
  <c r="F4668" i="187"/>
  <c r="F4665" i="187"/>
  <c r="F4664" i="187"/>
  <c r="F4663" i="187"/>
  <c r="F4660" i="187"/>
  <c r="F4659" i="187"/>
  <c r="F4658" i="187"/>
  <c r="F4657" i="187"/>
  <c r="F4652" i="187"/>
  <c r="F4651" i="187"/>
  <c r="F4650" i="187"/>
  <c r="F4649" i="187"/>
  <c r="F4648" i="187"/>
  <c r="F4647" i="187"/>
  <c r="F4646" i="187"/>
  <c r="F4645" i="187"/>
  <c r="F4644" i="187"/>
  <c r="F4643" i="187"/>
  <c r="F4642" i="187"/>
  <c r="F4641" i="187"/>
  <c r="F4640" i="187"/>
  <c r="F4637" i="187"/>
  <c r="F4636" i="187"/>
  <c r="F4635" i="187"/>
  <c r="F4634" i="187"/>
  <c r="F4631" i="187"/>
  <c r="F4630" i="187"/>
  <c r="F4629" i="187"/>
  <c r="F4626" i="187"/>
  <c r="F4625" i="187"/>
  <c r="F4624" i="187"/>
  <c r="F4623" i="187"/>
  <c r="F4617" i="187"/>
  <c r="F4616" i="187"/>
  <c r="F4615" i="187"/>
  <c r="F4614" i="187"/>
  <c r="F4613" i="187"/>
  <c r="F4612" i="187"/>
  <c r="F4611" i="187"/>
  <c r="F4610" i="187"/>
  <c r="F4609" i="187"/>
  <c r="F4608" i="187"/>
  <c r="F4607" i="187"/>
  <c r="F4606" i="187"/>
  <c r="F4605" i="187"/>
  <c r="F4602" i="187"/>
  <c r="F4601" i="187"/>
  <c r="F4600" i="187"/>
  <c r="F4599" i="187"/>
  <c r="F4596" i="187"/>
  <c r="F4595" i="187"/>
  <c r="F4594" i="187"/>
  <c r="F4591" i="187"/>
  <c r="F4590" i="187"/>
  <c r="F4589" i="187"/>
  <c r="F4588" i="187"/>
  <c r="F4583" i="187"/>
  <c r="F4582" i="187"/>
  <c r="F4581" i="187"/>
  <c r="F4580" i="187"/>
  <c r="F4579" i="187"/>
  <c r="F4578" i="187"/>
  <c r="F4577" i="187"/>
  <c r="F4576" i="187"/>
  <c r="F4575" i="187"/>
  <c r="F4574" i="187"/>
  <c r="F4573" i="187"/>
  <c r="F4572" i="187"/>
  <c r="F4571" i="187"/>
  <c r="F4568" i="187"/>
  <c r="F4567" i="187"/>
  <c r="F4566" i="187"/>
  <c r="F4565" i="187"/>
  <c r="F4562" i="187"/>
  <c r="F4561" i="187"/>
  <c r="F4560" i="187"/>
  <c r="F4557" i="187"/>
  <c r="F4556" i="187"/>
  <c r="F4555" i="187"/>
  <c r="F4554" i="187"/>
  <c r="F4548" i="187"/>
  <c r="F4547" i="187"/>
  <c r="F4546" i="187"/>
  <c r="F4545" i="187"/>
  <c r="F4544" i="187"/>
  <c r="F4543" i="187"/>
  <c r="F4542" i="187"/>
  <c r="F4541" i="187"/>
  <c r="F4540" i="187"/>
  <c r="F4539" i="187"/>
  <c r="F4538" i="187"/>
  <c r="F4537" i="187"/>
  <c r="F4536" i="187"/>
  <c r="F4533" i="187"/>
  <c r="F4532" i="187"/>
  <c r="F4531" i="187"/>
  <c r="F4530" i="187"/>
  <c r="F4527" i="187"/>
  <c r="F4526" i="187"/>
  <c r="F4525" i="187"/>
  <c r="F4522" i="187"/>
  <c r="F4521" i="187"/>
  <c r="F4520" i="187"/>
  <c r="F4519" i="187"/>
  <c r="F4514" i="187"/>
  <c r="F4513" i="187"/>
  <c r="F4512" i="187"/>
  <c r="F4511" i="187"/>
  <c r="F4510" i="187"/>
  <c r="F4509" i="187"/>
  <c r="F4508" i="187"/>
  <c r="F4507" i="187"/>
  <c r="F4506" i="187"/>
  <c r="F4505" i="187"/>
  <c r="F4504" i="187"/>
  <c r="F4503" i="187"/>
  <c r="F4502" i="187"/>
  <c r="F4499" i="187"/>
  <c r="F4498" i="187"/>
  <c r="F4497" i="187"/>
  <c r="F4496" i="187"/>
  <c r="F4493" i="187"/>
  <c r="F4492" i="187"/>
  <c r="F4491" i="187"/>
  <c r="F4488" i="187"/>
  <c r="F4487" i="187"/>
  <c r="F4486" i="187"/>
  <c r="F4485" i="187"/>
  <c r="F4479" i="187"/>
  <c r="F4478" i="187"/>
  <c r="F4477" i="187"/>
  <c r="F4476" i="187"/>
  <c r="F4475" i="187"/>
  <c r="F4474" i="187"/>
  <c r="F4473" i="187"/>
  <c r="F4472" i="187"/>
  <c r="F4471" i="187"/>
  <c r="F4470" i="187"/>
  <c r="F4469" i="187"/>
  <c r="F4468" i="187"/>
  <c r="F4467" i="187"/>
  <c r="F4464" i="187"/>
  <c r="F4463" i="187"/>
  <c r="F4462" i="187"/>
  <c r="F4461" i="187"/>
  <c r="F4458" i="187"/>
  <c r="F4457" i="187"/>
  <c r="F4456" i="187"/>
  <c r="F4453" i="187"/>
  <c r="F4452" i="187"/>
  <c r="F4451" i="187"/>
  <c r="F4450" i="187"/>
  <c r="F4445" i="187"/>
  <c r="F4444" i="187"/>
  <c r="F4443" i="187"/>
  <c r="F4442" i="187"/>
  <c r="F4441" i="187"/>
  <c r="F4440" i="187"/>
  <c r="F4439" i="187"/>
  <c r="F4438" i="187"/>
  <c r="F4437" i="187"/>
  <c r="F4436" i="187"/>
  <c r="F4435" i="187"/>
  <c r="F4434" i="187"/>
  <c r="F4433" i="187"/>
  <c r="F4430" i="187"/>
  <c r="F4429" i="187"/>
  <c r="F4428" i="187"/>
  <c r="F4427" i="187"/>
  <c r="F4424" i="187"/>
  <c r="F4423" i="187"/>
  <c r="F4422" i="187"/>
  <c r="F4419" i="187"/>
  <c r="F4418" i="187"/>
  <c r="F4417" i="187"/>
  <c r="F4416" i="187"/>
  <c r="F4410" i="187"/>
  <c r="F4409" i="187"/>
  <c r="F4408" i="187"/>
  <c r="F4407" i="187"/>
  <c r="F4406" i="187"/>
  <c r="F4405" i="187"/>
  <c r="F4404" i="187"/>
  <c r="F4403" i="187"/>
  <c r="F4402" i="187"/>
  <c r="F4401" i="187"/>
  <c r="F4400" i="187"/>
  <c r="F4399" i="187"/>
  <c r="F4398" i="187"/>
  <c r="F4395" i="187"/>
  <c r="F4394" i="187"/>
  <c r="F4393" i="187"/>
  <c r="F4392" i="187"/>
  <c r="F4389" i="187"/>
  <c r="F4388" i="187"/>
  <c r="F4387" i="187"/>
  <c r="F4384" i="187"/>
  <c r="F4383" i="187"/>
  <c r="F4382" i="187"/>
  <c r="F4381" i="187"/>
  <c r="F4376" i="187"/>
  <c r="F4375" i="187"/>
  <c r="F4374" i="187"/>
  <c r="F4373" i="187"/>
  <c r="F4372" i="187"/>
  <c r="F4371" i="187"/>
  <c r="F4370" i="187"/>
  <c r="F4369" i="187"/>
  <c r="F4368" i="187"/>
  <c r="F4367" i="187"/>
  <c r="F4366" i="187"/>
  <c r="F4365" i="187"/>
  <c r="F4364" i="187"/>
  <c r="F4361" i="187"/>
  <c r="F4360" i="187"/>
  <c r="F4359" i="187"/>
  <c r="F4358" i="187"/>
  <c r="F4355" i="187"/>
  <c r="F4354" i="187"/>
  <c r="F4353" i="187"/>
  <c r="F4350" i="187"/>
  <c r="F4349" i="187"/>
  <c r="F4348" i="187"/>
  <c r="F4347" i="187"/>
  <c r="F4341" i="187"/>
  <c r="F4340" i="187"/>
  <c r="F4339" i="187"/>
  <c r="F4338" i="187"/>
  <c r="F4337" i="187"/>
  <c r="F4336" i="187"/>
  <c r="F4335" i="187"/>
  <c r="F4334" i="187"/>
  <c r="F4333" i="187"/>
  <c r="F4332" i="187"/>
  <c r="F4331" i="187"/>
  <c r="F4330" i="187"/>
  <c r="F4329" i="187"/>
  <c r="F4326" i="187"/>
  <c r="F4325" i="187"/>
  <c r="F4324" i="187"/>
  <c r="F4323" i="187"/>
  <c r="F4320" i="187"/>
  <c r="F4319" i="187"/>
  <c r="F4318" i="187"/>
  <c r="F4315" i="187"/>
  <c r="F4314" i="187"/>
  <c r="F4313" i="187"/>
  <c r="F4312" i="187"/>
  <c r="F4307" i="187"/>
  <c r="F4306" i="187"/>
  <c r="F4305" i="187"/>
  <c r="F4304" i="187"/>
  <c r="F4303" i="187"/>
  <c r="F4302" i="187"/>
  <c r="F4301" i="187"/>
  <c r="F4300" i="187"/>
  <c r="F4299" i="187"/>
  <c r="F4298" i="187"/>
  <c r="F4297" i="187"/>
  <c r="F4296" i="187"/>
  <c r="F4295" i="187"/>
  <c r="F4292" i="187"/>
  <c r="F4291" i="187"/>
  <c r="F4290" i="187"/>
  <c r="F4289" i="187"/>
  <c r="F4286" i="187"/>
  <c r="F4285" i="187"/>
  <c r="F4284" i="187"/>
  <c r="F4281" i="187"/>
  <c r="F4280" i="187"/>
  <c r="F4279" i="187"/>
  <c r="F4278" i="187"/>
  <c r="F4272" i="187"/>
  <c r="F4271" i="187"/>
  <c r="F4270" i="187"/>
  <c r="F4269" i="187"/>
  <c r="F4268" i="187"/>
  <c r="F4267" i="187"/>
  <c r="F4266" i="187"/>
  <c r="F4265" i="187"/>
  <c r="F4264" i="187"/>
  <c r="F4263" i="187"/>
  <c r="F4262" i="187"/>
  <c r="F4261" i="187"/>
  <c r="F4260" i="187"/>
  <c r="F4257" i="187"/>
  <c r="F4256" i="187"/>
  <c r="F4255" i="187"/>
  <c r="F4254" i="187"/>
  <c r="F4251" i="187"/>
  <c r="F4250" i="187"/>
  <c r="F4249" i="187"/>
  <c r="F4246" i="187"/>
  <c r="F4245" i="187"/>
  <c r="F4244" i="187"/>
  <c r="F4243" i="187"/>
  <c r="F4238" i="187"/>
  <c r="F4237" i="187"/>
  <c r="F4236" i="187"/>
  <c r="F4235" i="187"/>
  <c r="F4234" i="187"/>
  <c r="F4233" i="187"/>
  <c r="F4232" i="187"/>
  <c r="F4231" i="187"/>
  <c r="F4230" i="187"/>
  <c r="F4229" i="187"/>
  <c r="F4228" i="187"/>
  <c r="F4227" i="187"/>
  <c r="F4226" i="187"/>
  <c r="F4223" i="187"/>
  <c r="F4222" i="187"/>
  <c r="F4221" i="187"/>
  <c r="F4220" i="187"/>
  <c r="F4217" i="187"/>
  <c r="F4216" i="187"/>
  <c r="F4215" i="187"/>
  <c r="F4212" i="187"/>
  <c r="F4211" i="187"/>
  <c r="F4210" i="187"/>
  <c r="F4209" i="187"/>
  <c r="J4895" i="187"/>
  <c r="I4895" i="187"/>
  <c r="C4895" i="187"/>
  <c r="J4894" i="187"/>
  <c r="I4894" i="187"/>
  <c r="C4894" i="187"/>
  <c r="J4893" i="187"/>
  <c r="I4893" i="187"/>
  <c r="C4893" i="187"/>
  <c r="J4892" i="187"/>
  <c r="I4892" i="187"/>
  <c r="C4892" i="187"/>
  <c r="J4891" i="187"/>
  <c r="I4891" i="187"/>
  <c r="C4891" i="187"/>
  <c r="J4890" i="187"/>
  <c r="I4890" i="187"/>
  <c r="C4890" i="187"/>
  <c r="J4889" i="187"/>
  <c r="I4889" i="187"/>
  <c r="C4889" i="187"/>
  <c r="J4888" i="187"/>
  <c r="I4888" i="187"/>
  <c r="C4888" i="187"/>
  <c r="J4887" i="187"/>
  <c r="I4887" i="187"/>
  <c r="C4887" i="187"/>
  <c r="J4886" i="187"/>
  <c r="I4886" i="187"/>
  <c r="C4886" i="187"/>
  <c r="J4885" i="187"/>
  <c r="I4885" i="187"/>
  <c r="C4885" i="187"/>
  <c r="J4884" i="187"/>
  <c r="I4884" i="187"/>
  <c r="C4884" i="187"/>
  <c r="J4883" i="187"/>
  <c r="I4883" i="187"/>
  <c r="C4883" i="187"/>
  <c r="J4882" i="187"/>
  <c r="I4882" i="187"/>
  <c r="C4882" i="187"/>
  <c r="J4881" i="187"/>
  <c r="I4881" i="187"/>
  <c r="C4881" i="187"/>
  <c r="C4880" i="187"/>
  <c r="J4879" i="187"/>
  <c r="I4879" i="187"/>
  <c r="C4879" i="187"/>
  <c r="J4878" i="187"/>
  <c r="I4878" i="187"/>
  <c r="C4878" i="187"/>
  <c r="J4877" i="187"/>
  <c r="I4877" i="187"/>
  <c r="C4877" i="187"/>
  <c r="J4876" i="187"/>
  <c r="I4876" i="187"/>
  <c r="C4876" i="187"/>
  <c r="J4875" i="187"/>
  <c r="I4875" i="187"/>
  <c r="C4875" i="187"/>
  <c r="C4874" i="187"/>
  <c r="J4873" i="187"/>
  <c r="I4873" i="187"/>
  <c r="C4873" i="187"/>
  <c r="J4872" i="187"/>
  <c r="I4872" i="187"/>
  <c r="C4872" i="187"/>
  <c r="J4871" i="187"/>
  <c r="I4871" i="187"/>
  <c r="C4871" i="187"/>
  <c r="J4870" i="187"/>
  <c r="I4870" i="187"/>
  <c r="C4870" i="187"/>
  <c r="C4869" i="187"/>
  <c r="J4868" i="187"/>
  <c r="I4868" i="187"/>
  <c r="C4868" i="187"/>
  <c r="J4867" i="187"/>
  <c r="I4867" i="187"/>
  <c r="C4867" i="187"/>
  <c r="J4866" i="187"/>
  <c r="I4866" i="187"/>
  <c r="C4866" i="187"/>
  <c r="J4865" i="187"/>
  <c r="I4865" i="187"/>
  <c r="C4865" i="187"/>
  <c r="J4864" i="187"/>
  <c r="I4864" i="187"/>
  <c r="C4864" i="187"/>
  <c r="C4863" i="187"/>
  <c r="C4862" i="187"/>
  <c r="J4861" i="187"/>
  <c r="I4861" i="187"/>
  <c r="C4861" i="187"/>
  <c r="J4860" i="187"/>
  <c r="I4860" i="187"/>
  <c r="C4860" i="187"/>
  <c r="J4859" i="187"/>
  <c r="I4859" i="187"/>
  <c r="C4859" i="187"/>
  <c r="J4858" i="187"/>
  <c r="I4858" i="187"/>
  <c r="C4858" i="187"/>
  <c r="J4857" i="187"/>
  <c r="I4857" i="187"/>
  <c r="C4857" i="187"/>
  <c r="J4856" i="187"/>
  <c r="I4856" i="187"/>
  <c r="C4856" i="187"/>
  <c r="J4855" i="187"/>
  <c r="I4855" i="187"/>
  <c r="C4855" i="187"/>
  <c r="J4854" i="187"/>
  <c r="I4854" i="187"/>
  <c r="C4854" i="187"/>
  <c r="J4853" i="187"/>
  <c r="I4853" i="187"/>
  <c r="C4853" i="187"/>
  <c r="J4852" i="187"/>
  <c r="I4852" i="187"/>
  <c r="C4852" i="187"/>
  <c r="J4851" i="187"/>
  <c r="I4851" i="187"/>
  <c r="C4851" i="187"/>
  <c r="J4850" i="187"/>
  <c r="I4850" i="187"/>
  <c r="C4850" i="187"/>
  <c r="J4849" i="187"/>
  <c r="I4849" i="187"/>
  <c r="C4849" i="187"/>
  <c r="J4848" i="187"/>
  <c r="I4848" i="187"/>
  <c r="C4848" i="187"/>
  <c r="J4847" i="187"/>
  <c r="I4847" i="187"/>
  <c r="C4847" i="187"/>
  <c r="C4846" i="187"/>
  <c r="J4845" i="187"/>
  <c r="I4845" i="187"/>
  <c r="C4845" i="187"/>
  <c r="J4844" i="187"/>
  <c r="I4844" i="187"/>
  <c r="C4844" i="187"/>
  <c r="J4843" i="187"/>
  <c r="I4843" i="187"/>
  <c r="C4843" i="187"/>
  <c r="J4842" i="187"/>
  <c r="I4842" i="187"/>
  <c r="C4842" i="187"/>
  <c r="J4841" i="187"/>
  <c r="I4841" i="187"/>
  <c r="C4841" i="187"/>
  <c r="C4840" i="187"/>
  <c r="J4839" i="187"/>
  <c r="I4839" i="187"/>
  <c r="C4839" i="187"/>
  <c r="J4838" i="187"/>
  <c r="I4838" i="187"/>
  <c r="C4838" i="187"/>
  <c r="J4837" i="187"/>
  <c r="I4837" i="187"/>
  <c r="C4837" i="187"/>
  <c r="J4836" i="187"/>
  <c r="I4836" i="187"/>
  <c r="C4836" i="187"/>
  <c r="C4835" i="187"/>
  <c r="J4834" i="187"/>
  <c r="I4834" i="187"/>
  <c r="C4834" i="187"/>
  <c r="J4833" i="187"/>
  <c r="I4833" i="187"/>
  <c r="C4833" i="187"/>
  <c r="J4832" i="187"/>
  <c r="I4832" i="187"/>
  <c r="C4832" i="187"/>
  <c r="J4831" i="187"/>
  <c r="I4831" i="187"/>
  <c r="C4831" i="187"/>
  <c r="J4830" i="187"/>
  <c r="I4830" i="187"/>
  <c r="C4830" i="187"/>
  <c r="C4829" i="187"/>
  <c r="C4828" i="187"/>
  <c r="J4826" i="187"/>
  <c r="I4826" i="187"/>
  <c r="C4826" i="187"/>
  <c r="J4825" i="187"/>
  <c r="I4825" i="187"/>
  <c r="C4825" i="187"/>
  <c r="J4824" i="187"/>
  <c r="I4824" i="187"/>
  <c r="C4824" i="187"/>
  <c r="J4823" i="187"/>
  <c r="I4823" i="187"/>
  <c r="C4823" i="187"/>
  <c r="J4822" i="187"/>
  <c r="I4822" i="187"/>
  <c r="C4822" i="187"/>
  <c r="J4821" i="187"/>
  <c r="I4821" i="187"/>
  <c r="C4821" i="187"/>
  <c r="J4820" i="187"/>
  <c r="I4820" i="187"/>
  <c r="C4820" i="187"/>
  <c r="J4819" i="187"/>
  <c r="I4819" i="187"/>
  <c r="C4819" i="187"/>
  <c r="J4818" i="187"/>
  <c r="I4818" i="187"/>
  <c r="C4818" i="187"/>
  <c r="J4817" i="187"/>
  <c r="I4817" i="187"/>
  <c r="C4817" i="187"/>
  <c r="J4816" i="187"/>
  <c r="I4816" i="187"/>
  <c r="C4816" i="187"/>
  <c r="J4815" i="187"/>
  <c r="I4815" i="187"/>
  <c r="C4815" i="187"/>
  <c r="J4814" i="187"/>
  <c r="I4814" i="187"/>
  <c r="C4814" i="187"/>
  <c r="J4813" i="187"/>
  <c r="I4813" i="187"/>
  <c r="C4813" i="187"/>
  <c r="J4812" i="187"/>
  <c r="I4812" i="187"/>
  <c r="C4812" i="187"/>
  <c r="C4811" i="187"/>
  <c r="J4810" i="187"/>
  <c r="I4810" i="187"/>
  <c r="C4810" i="187"/>
  <c r="J4809" i="187"/>
  <c r="I4809" i="187"/>
  <c r="C4809" i="187"/>
  <c r="J4808" i="187"/>
  <c r="I4808" i="187"/>
  <c r="C4808" i="187"/>
  <c r="J4807" i="187"/>
  <c r="I4807" i="187"/>
  <c r="C4807" i="187"/>
  <c r="J4806" i="187"/>
  <c r="I4806" i="187"/>
  <c r="C4806" i="187"/>
  <c r="C4805" i="187"/>
  <c r="J4804" i="187"/>
  <c r="I4804" i="187"/>
  <c r="C4804" i="187"/>
  <c r="J4803" i="187"/>
  <c r="I4803" i="187"/>
  <c r="C4803" i="187"/>
  <c r="J4802" i="187"/>
  <c r="I4802" i="187"/>
  <c r="C4802" i="187"/>
  <c r="J4801" i="187"/>
  <c r="I4801" i="187"/>
  <c r="C4801" i="187"/>
  <c r="C4800" i="187"/>
  <c r="J4799" i="187"/>
  <c r="I4799" i="187"/>
  <c r="C4799" i="187"/>
  <c r="J4798" i="187"/>
  <c r="I4798" i="187"/>
  <c r="C4798" i="187"/>
  <c r="J4797" i="187"/>
  <c r="I4797" i="187"/>
  <c r="C4797" i="187"/>
  <c r="J4796" i="187"/>
  <c r="I4796" i="187"/>
  <c r="C4796" i="187"/>
  <c r="J4795" i="187"/>
  <c r="I4795" i="187"/>
  <c r="C4795" i="187"/>
  <c r="C4794" i="187"/>
  <c r="C4793" i="187"/>
  <c r="J4792" i="187"/>
  <c r="I4792" i="187"/>
  <c r="C4792" i="187"/>
  <c r="J4791" i="187"/>
  <c r="I4791" i="187"/>
  <c r="C4791" i="187"/>
  <c r="J4790" i="187"/>
  <c r="I4790" i="187"/>
  <c r="C4790" i="187"/>
  <c r="J4789" i="187"/>
  <c r="I4789" i="187"/>
  <c r="C4789" i="187"/>
  <c r="J4788" i="187"/>
  <c r="I4788" i="187"/>
  <c r="C4788" i="187"/>
  <c r="J4787" i="187"/>
  <c r="I4787" i="187"/>
  <c r="C4787" i="187"/>
  <c r="J4786" i="187"/>
  <c r="I4786" i="187"/>
  <c r="C4786" i="187"/>
  <c r="J4785" i="187"/>
  <c r="I4785" i="187"/>
  <c r="C4785" i="187"/>
  <c r="J4784" i="187"/>
  <c r="I4784" i="187"/>
  <c r="C4784" i="187"/>
  <c r="J4783" i="187"/>
  <c r="I4783" i="187"/>
  <c r="C4783" i="187"/>
  <c r="J4782" i="187"/>
  <c r="I4782" i="187"/>
  <c r="C4782" i="187"/>
  <c r="J4781" i="187"/>
  <c r="I4781" i="187"/>
  <c r="C4781" i="187"/>
  <c r="J4780" i="187"/>
  <c r="I4780" i="187"/>
  <c r="C4780" i="187"/>
  <c r="J4779" i="187"/>
  <c r="I4779" i="187"/>
  <c r="C4779" i="187"/>
  <c r="J4778" i="187"/>
  <c r="I4778" i="187"/>
  <c r="C4778" i="187"/>
  <c r="C4777" i="187"/>
  <c r="J4776" i="187"/>
  <c r="I4776" i="187"/>
  <c r="C4776" i="187"/>
  <c r="J4775" i="187"/>
  <c r="I4775" i="187"/>
  <c r="C4775" i="187"/>
  <c r="J4774" i="187"/>
  <c r="I4774" i="187"/>
  <c r="C4774" i="187"/>
  <c r="J4773" i="187"/>
  <c r="I4773" i="187"/>
  <c r="C4773" i="187"/>
  <c r="J4772" i="187"/>
  <c r="I4772" i="187"/>
  <c r="C4772" i="187"/>
  <c r="C4771" i="187"/>
  <c r="J4770" i="187"/>
  <c r="I4770" i="187"/>
  <c r="C4770" i="187"/>
  <c r="J4769" i="187"/>
  <c r="I4769" i="187"/>
  <c r="C4769" i="187"/>
  <c r="J4768" i="187"/>
  <c r="I4768" i="187"/>
  <c r="C4768" i="187"/>
  <c r="J4767" i="187"/>
  <c r="I4767" i="187"/>
  <c r="C4767" i="187"/>
  <c r="C4766" i="187"/>
  <c r="J4765" i="187"/>
  <c r="I4765" i="187"/>
  <c r="C4765" i="187"/>
  <c r="J4764" i="187"/>
  <c r="I4764" i="187"/>
  <c r="C4764" i="187"/>
  <c r="J4763" i="187"/>
  <c r="I4763" i="187"/>
  <c r="C4763" i="187"/>
  <c r="J4762" i="187"/>
  <c r="I4762" i="187"/>
  <c r="C4762" i="187"/>
  <c r="J4761" i="187"/>
  <c r="I4761" i="187"/>
  <c r="C4761" i="187"/>
  <c r="C4760" i="187"/>
  <c r="C4759" i="187"/>
  <c r="J4757" i="187"/>
  <c r="I4757" i="187"/>
  <c r="C4757" i="187"/>
  <c r="J4756" i="187"/>
  <c r="I4756" i="187"/>
  <c r="C4756" i="187"/>
  <c r="J4755" i="187"/>
  <c r="I4755" i="187"/>
  <c r="C4755" i="187"/>
  <c r="J4754" i="187"/>
  <c r="I4754" i="187"/>
  <c r="C4754" i="187"/>
  <c r="J4753" i="187"/>
  <c r="I4753" i="187"/>
  <c r="C4753" i="187"/>
  <c r="J4752" i="187"/>
  <c r="I4752" i="187"/>
  <c r="C4752" i="187"/>
  <c r="J4751" i="187"/>
  <c r="I4751" i="187"/>
  <c r="C4751" i="187"/>
  <c r="J4750" i="187"/>
  <c r="I4750" i="187"/>
  <c r="C4750" i="187"/>
  <c r="J4749" i="187"/>
  <c r="I4749" i="187"/>
  <c r="C4749" i="187"/>
  <c r="J4748" i="187"/>
  <c r="I4748" i="187"/>
  <c r="C4748" i="187"/>
  <c r="J4747" i="187"/>
  <c r="I4747" i="187"/>
  <c r="C4747" i="187"/>
  <c r="J4746" i="187"/>
  <c r="I4746" i="187"/>
  <c r="C4746" i="187"/>
  <c r="J4745" i="187"/>
  <c r="I4745" i="187"/>
  <c r="C4745" i="187"/>
  <c r="J4744" i="187"/>
  <c r="I4744" i="187"/>
  <c r="C4744" i="187"/>
  <c r="J4743" i="187"/>
  <c r="I4743" i="187"/>
  <c r="C4743" i="187"/>
  <c r="C4742" i="187"/>
  <c r="J4741" i="187"/>
  <c r="I4741" i="187"/>
  <c r="C4741" i="187"/>
  <c r="J4740" i="187"/>
  <c r="I4740" i="187"/>
  <c r="C4740" i="187"/>
  <c r="J4739" i="187"/>
  <c r="I4739" i="187"/>
  <c r="C4739" i="187"/>
  <c r="J4738" i="187"/>
  <c r="I4738" i="187"/>
  <c r="C4738" i="187"/>
  <c r="J4737" i="187"/>
  <c r="I4737" i="187"/>
  <c r="C4737" i="187"/>
  <c r="C4736" i="187"/>
  <c r="J4735" i="187"/>
  <c r="I4735" i="187"/>
  <c r="C4735" i="187"/>
  <c r="J4734" i="187"/>
  <c r="I4734" i="187"/>
  <c r="C4734" i="187"/>
  <c r="J4733" i="187"/>
  <c r="I4733" i="187"/>
  <c r="C4733" i="187"/>
  <c r="J4732" i="187"/>
  <c r="I4732" i="187"/>
  <c r="C4732" i="187"/>
  <c r="C4731" i="187"/>
  <c r="J4730" i="187"/>
  <c r="I4730" i="187"/>
  <c r="C4730" i="187"/>
  <c r="J4729" i="187"/>
  <c r="I4729" i="187"/>
  <c r="C4729" i="187"/>
  <c r="J4728" i="187"/>
  <c r="I4728" i="187"/>
  <c r="C4728" i="187"/>
  <c r="J4727" i="187"/>
  <c r="I4727" i="187"/>
  <c r="C4727" i="187"/>
  <c r="J4726" i="187"/>
  <c r="I4726" i="187"/>
  <c r="C4726" i="187"/>
  <c r="C4725" i="187"/>
  <c r="C4724" i="187"/>
  <c r="J4723" i="187"/>
  <c r="I4723" i="187"/>
  <c r="C4723" i="187"/>
  <c r="J4722" i="187"/>
  <c r="I4722" i="187"/>
  <c r="C4722" i="187"/>
  <c r="J4721" i="187"/>
  <c r="I4721" i="187"/>
  <c r="C4721" i="187"/>
  <c r="J4720" i="187"/>
  <c r="I4720" i="187"/>
  <c r="C4720" i="187"/>
  <c r="J4719" i="187"/>
  <c r="I4719" i="187"/>
  <c r="C4719" i="187"/>
  <c r="J4718" i="187"/>
  <c r="I4718" i="187"/>
  <c r="C4718" i="187"/>
  <c r="J4717" i="187"/>
  <c r="I4717" i="187"/>
  <c r="C4717" i="187"/>
  <c r="J4716" i="187"/>
  <c r="I4716" i="187"/>
  <c r="C4716" i="187"/>
  <c r="J4715" i="187"/>
  <c r="I4715" i="187"/>
  <c r="C4715" i="187"/>
  <c r="J4714" i="187"/>
  <c r="I4714" i="187"/>
  <c r="C4714" i="187"/>
  <c r="J4713" i="187"/>
  <c r="I4713" i="187"/>
  <c r="C4713" i="187"/>
  <c r="J4712" i="187"/>
  <c r="I4712" i="187"/>
  <c r="C4712" i="187"/>
  <c r="J4711" i="187"/>
  <c r="I4711" i="187"/>
  <c r="C4711" i="187"/>
  <c r="J4710" i="187"/>
  <c r="I4710" i="187"/>
  <c r="C4710" i="187"/>
  <c r="J4709" i="187"/>
  <c r="I4709" i="187"/>
  <c r="C4709" i="187"/>
  <c r="C4708" i="187"/>
  <c r="J4707" i="187"/>
  <c r="I4707" i="187"/>
  <c r="C4707" i="187"/>
  <c r="J4706" i="187"/>
  <c r="I4706" i="187"/>
  <c r="C4706" i="187"/>
  <c r="J4705" i="187"/>
  <c r="I4705" i="187"/>
  <c r="C4705" i="187"/>
  <c r="J4704" i="187"/>
  <c r="I4704" i="187"/>
  <c r="C4704" i="187"/>
  <c r="J4703" i="187"/>
  <c r="I4703" i="187"/>
  <c r="C4703" i="187"/>
  <c r="C4702" i="187"/>
  <c r="J4701" i="187"/>
  <c r="I4701" i="187"/>
  <c r="C4701" i="187"/>
  <c r="J4700" i="187"/>
  <c r="I4700" i="187"/>
  <c r="C4700" i="187"/>
  <c r="J4699" i="187"/>
  <c r="I4699" i="187"/>
  <c r="C4699" i="187"/>
  <c r="J4698" i="187"/>
  <c r="I4698" i="187"/>
  <c r="C4698" i="187"/>
  <c r="C4697" i="187"/>
  <c r="J4696" i="187"/>
  <c r="I4696" i="187"/>
  <c r="C4696" i="187"/>
  <c r="J4695" i="187"/>
  <c r="I4695" i="187"/>
  <c r="C4695" i="187"/>
  <c r="J4694" i="187"/>
  <c r="I4694" i="187"/>
  <c r="C4694" i="187"/>
  <c r="J4693" i="187"/>
  <c r="I4693" i="187"/>
  <c r="C4693" i="187"/>
  <c r="J4692" i="187"/>
  <c r="I4692" i="187"/>
  <c r="C4692" i="187"/>
  <c r="C4691" i="187"/>
  <c r="C4690" i="187"/>
  <c r="J4688" i="187"/>
  <c r="I4688" i="187"/>
  <c r="C4688" i="187"/>
  <c r="J4687" i="187"/>
  <c r="I4687" i="187"/>
  <c r="C4687" i="187"/>
  <c r="J4686" i="187"/>
  <c r="I4686" i="187"/>
  <c r="C4686" i="187"/>
  <c r="J4685" i="187"/>
  <c r="I4685" i="187"/>
  <c r="C4685" i="187"/>
  <c r="J4684" i="187"/>
  <c r="I4684" i="187"/>
  <c r="C4684" i="187"/>
  <c r="J4683" i="187"/>
  <c r="I4683" i="187"/>
  <c r="C4683" i="187"/>
  <c r="J4682" i="187"/>
  <c r="I4682" i="187"/>
  <c r="C4682" i="187"/>
  <c r="J4681" i="187"/>
  <c r="I4681" i="187"/>
  <c r="C4681" i="187"/>
  <c r="J4680" i="187"/>
  <c r="I4680" i="187"/>
  <c r="C4680" i="187"/>
  <c r="J4679" i="187"/>
  <c r="I4679" i="187"/>
  <c r="C4679" i="187"/>
  <c r="J4678" i="187"/>
  <c r="I4678" i="187"/>
  <c r="C4678" i="187"/>
  <c r="J4677" i="187"/>
  <c r="I4677" i="187"/>
  <c r="C4677" i="187"/>
  <c r="J4676" i="187"/>
  <c r="I4676" i="187"/>
  <c r="C4676" i="187"/>
  <c r="J4675" i="187"/>
  <c r="I4675" i="187"/>
  <c r="C4675" i="187"/>
  <c r="J4674" i="187"/>
  <c r="I4674" i="187"/>
  <c r="C4674" i="187"/>
  <c r="C4673" i="187"/>
  <c r="J4672" i="187"/>
  <c r="I4672" i="187"/>
  <c r="C4672" i="187"/>
  <c r="J4671" i="187"/>
  <c r="I4671" i="187"/>
  <c r="C4671" i="187"/>
  <c r="J4670" i="187"/>
  <c r="I4670" i="187"/>
  <c r="C4670" i="187"/>
  <c r="J4669" i="187"/>
  <c r="I4669" i="187"/>
  <c r="C4669" i="187"/>
  <c r="J4668" i="187"/>
  <c r="I4668" i="187"/>
  <c r="C4668" i="187"/>
  <c r="C4667" i="187"/>
  <c r="J4666" i="187"/>
  <c r="I4666" i="187"/>
  <c r="C4666" i="187"/>
  <c r="J4665" i="187"/>
  <c r="I4665" i="187"/>
  <c r="C4665" i="187"/>
  <c r="J4664" i="187"/>
  <c r="I4664" i="187"/>
  <c r="C4664" i="187"/>
  <c r="J4663" i="187"/>
  <c r="I4663" i="187"/>
  <c r="C4663" i="187"/>
  <c r="C4662" i="187"/>
  <c r="J4661" i="187"/>
  <c r="I4661" i="187"/>
  <c r="C4661" i="187"/>
  <c r="J4660" i="187"/>
  <c r="I4660" i="187"/>
  <c r="C4660" i="187"/>
  <c r="J4659" i="187"/>
  <c r="I4659" i="187"/>
  <c r="C4659" i="187"/>
  <c r="J4658" i="187"/>
  <c r="I4658" i="187"/>
  <c r="C4658" i="187"/>
  <c r="J4657" i="187"/>
  <c r="I4657" i="187"/>
  <c r="C4657" i="187"/>
  <c r="C4656" i="187"/>
  <c r="C4655" i="187"/>
  <c r="J4654" i="187"/>
  <c r="I4654" i="187"/>
  <c r="C4654" i="187"/>
  <c r="J4653" i="187"/>
  <c r="I4653" i="187"/>
  <c r="C4653" i="187"/>
  <c r="J4652" i="187"/>
  <c r="I4652" i="187"/>
  <c r="C4652" i="187"/>
  <c r="J4651" i="187"/>
  <c r="I4651" i="187"/>
  <c r="C4651" i="187"/>
  <c r="J4650" i="187"/>
  <c r="I4650" i="187"/>
  <c r="C4650" i="187"/>
  <c r="J4649" i="187"/>
  <c r="I4649" i="187"/>
  <c r="C4649" i="187"/>
  <c r="J4648" i="187"/>
  <c r="I4648" i="187"/>
  <c r="C4648" i="187"/>
  <c r="J4647" i="187"/>
  <c r="I4647" i="187"/>
  <c r="C4647" i="187"/>
  <c r="J4646" i="187"/>
  <c r="I4646" i="187"/>
  <c r="C4646" i="187"/>
  <c r="J4645" i="187"/>
  <c r="I4645" i="187"/>
  <c r="C4645" i="187"/>
  <c r="J4644" i="187"/>
  <c r="I4644" i="187"/>
  <c r="C4644" i="187"/>
  <c r="J4643" i="187"/>
  <c r="I4643" i="187"/>
  <c r="C4643" i="187"/>
  <c r="J4642" i="187"/>
  <c r="I4642" i="187"/>
  <c r="C4642" i="187"/>
  <c r="J4641" i="187"/>
  <c r="I4641" i="187"/>
  <c r="C4641" i="187"/>
  <c r="J4640" i="187"/>
  <c r="I4640" i="187"/>
  <c r="C4640" i="187"/>
  <c r="C4639" i="187"/>
  <c r="J4638" i="187"/>
  <c r="I4638" i="187"/>
  <c r="C4638" i="187"/>
  <c r="J4637" i="187"/>
  <c r="I4637" i="187"/>
  <c r="C4637" i="187"/>
  <c r="J4636" i="187"/>
  <c r="I4636" i="187"/>
  <c r="C4636" i="187"/>
  <c r="J4635" i="187"/>
  <c r="I4635" i="187"/>
  <c r="C4635" i="187"/>
  <c r="J4634" i="187"/>
  <c r="I4634" i="187"/>
  <c r="C4634" i="187"/>
  <c r="C4633" i="187"/>
  <c r="J4632" i="187"/>
  <c r="I4632" i="187"/>
  <c r="C4632" i="187"/>
  <c r="J4631" i="187"/>
  <c r="I4631" i="187"/>
  <c r="C4631" i="187"/>
  <c r="J4630" i="187"/>
  <c r="I4630" i="187"/>
  <c r="C4630" i="187"/>
  <c r="J4629" i="187"/>
  <c r="I4629" i="187"/>
  <c r="C4629" i="187"/>
  <c r="C4628" i="187"/>
  <c r="J4627" i="187"/>
  <c r="I4627" i="187"/>
  <c r="C4627" i="187"/>
  <c r="J4626" i="187"/>
  <c r="I4626" i="187"/>
  <c r="C4626" i="187"/>
  <c r="J4625" i="187"/>
  <c r="I4625" i="187"/>
  <c r="C4625" i="187"/>
  <c r="J4624" i="187"/>
  <c r="I4624" i="187"/>
  <c r="C4624" i="187"/>
  <c r="J4623" i="187"/>
  <c r="I4623" i="187"/>
  <c r="C4623" i="187"/>
  <c r="C4622" i="187"/>
  <c r="C4621" i="187"/>
  <c r="J4619" i="187"/>
  <c r="I4619" i="187"/>
  <c r="C4619" i="187"/>
  <c r="J4618" i="187"/>
  <c r="I4618" i="187"/>
  <c r="C4618" i="187"/>
  <c r="J4617" i="187"/>
  <c r="I4617" i="187"/>
  <c r="C4617" i="187"/>
  <c r="J4616" i="187"/>
  <c r="I4616" i="187"/>
  <c r="C4616" i="187"/>
  <c r="J4615" i="187"/>
  <c r="I4615" i="187"/>
  <c r="C4615" i="187"/>
  <c r="J4614" i="187"/>
  <c r="I4614" i="187"/>
  <c r="C4614" i="187"/>
  <c r="J4613" i="187"/>
  <c r="I4613" i="187"/>
  <c r="C4613" i="187"/>
  <c r="J4612" i="187"/>
  <c r="I4612" i="187"/>
  <c r="C4612" i="187"/>
  <c r="J4611" i="187"/>
  <c r="I4611" i="187"/>
  <c r="C4611" i="187"/>
  <c r="J4610" i="187"/>
  <c r="I4610" i="187"/>
  <c r="C4610" i="187"/>
  <c r="J4609" i="187"/>
  <c r="I4609" i="187"/>
  <c r="C4609" i="187"/>
  <c r="J4608" i="187"/>
  <c r="I4608" i="187"/>
  <c r="C4608" i="187"/>
  <c r="J4607" i="187"/>
  <c r="I4607" i="187"/>
  <c r="C4607" i="187"/>
  <c r="J4606" i="187"/>
  <c r="I4606" i="187"/>
  <c r="C4606" i="187"/>
  <c r="J4605" i="187"/>
  <c r="I4605" i="187"/>
  <c r="C4605" i="187"/>
  <c r="C4604" i="187"/>
  <c r="J4603" i="187"/>
  <c r="I4603" i="187"/>
  <c r="C4603" i="187"/>
  <c r="J4602" i="187"/>
  <c r="I4602" i="187"/>
  <c r="C4602" i="187"/>
  <c r="J4601" i="187"/>
  <c r="I4601" i="187"/>
  <c r="C4601" i="187"/>
  <c r="J4600" i="187"/>
  <c r="I4600" i="187"/>
  <c r="C4600" i="187"/>
  <c r="J4599" i="187"/>
  <c r="I4599" i="187"/>
  <c r="C4599" i="187"/>
  <c r="C4598" i="187"/>
  <c r="J4597" i="187"/>
  <c r="I4597" i="187"/>
  <c r="C4597" i="187"/>
  <c r="J4596" i="187"/>
  <c r="I4596" i="187"/>
  <c r="C4596" i="187"/>
  <c r="J4595" i="187"/>
  <c r="I4595" i="187"/>
  <c r="C4595" i="187"/>
  <c r="J4594" i="187"/>
  <c r="I4594" i="187"/>
  <c r="C4594" i="187"/>
  <c r="C4593" i="187"/>
  <c r="J4592" i="187"/>
  <c r="I4592" i="187"/>
  <c r="C4592" i="187"/>
  <c r="J4591" i="187"/>
  <c r="I4591" i="187"/>
  <c r="C4591" i="187"/>
  <c r="J4590" i="187"/>
  <c r="I4590" i="187"/>
  <c r="C4590" i="187"/>
  <c r="J4589" i="187"/>
  <c r="I4589" i="187"/>
  <c r="C4589" i="187"/>
  <c r="J4588" i="187"/>
  <c r="I4588" i="187"/>
  <c r="C4588" i="187"/>
  <c r="C4587" i="187"/>
  <c r="C4586" i="187"/>
  <c r="J4585" i="187"/>
  <c r="I4585" i="187"/>
  <c r="C4585" i="187"/>
  <c r="J4584" i="187"/>
  <c r="I4584" i="187"/>
  <c r="C4584" i="187"/>
  <c r="J4583" i="187"/>
  <c r="I4583" i="187"/>
  <c r="C4583" i="187"/>
  <c r="J4582" i="187"/>
  <c r="I4582" i="187"/>
  <c r="C4582" i="187"/>
  <c r="J4581" i="187"/>
  <c r="I4581" i="187"/>
  <c r="C4581" i="187"/>
  <c r="J4580" i="187"/>
  <c r="I4580" i="187"/>
  <c r="C4580" i="187"/>
  <c r="J4579" i="187"/>
  <c r="I4579" i="187"/>
  <c r="C4579" i="187"/>
  <c r="J4578" i="187"/>
  <c r="I4578" i="187"/>
  <c r="C4578" i="187"/>
  <c r="J4577" i="187"/>
  <c r="I4577" i="187"/>
  <c r="C4577" i="187"/>
  <c r="J4576" i="187"/>
  <c r="I4576" i="187"/>
  <c r="C4576" i="187"/>
  <c r="J4575" i="187"/>
  <c r="I4575" i="187"/>
  <c r="C4575" i="187"/>
  <c r="J4574" i="187"/>
  <c r="I4574" i="187"/>
  <c r="C4574" i="187"/>
  <c r="J4573" i="187"/>
  <c r="I4573" i="187"/>
  <c r="C4573" i="187"/>
  <c r="J4572" i="187"/>
  <c r="I4572" i="187"/>
  <c r="C4572" i="187"/>
  <c r="J4571" i="187"/>
  <c r="I4571" i="187"/>
  <c r="C4571" i="187"/>
  <c r="C4570" i="187"/>
  <c r="J4569" i="187"/>
  <c r="I4569" i="187"/>
  <c r="C4569" i="187"/>
  <c r="J4568" i="187"/>
  <c r="I4568" i="187"/>
  <c r="C4568" i="187"/>
  <c r="J4567" i="187"/>
  <c r="I4567" i="187"/>
  <c r="C4567" i="187"/>
  <c r="J4566" i="187"/>
  <c r="I4566" i="187"/>
  <c r="C4566" i="187"/>
  <c r="J4565" i="187"/>
  <c r="I4565" i="187"/>
  <c r="C4565" i="187"/>
  <c r="C4564" i="187"/>
  <c r="J4563" i="187"/>
  <c r="I4563" i="187"/>
  <c r="C4563" i="187"/>
  <c r="J4562" i="187"/>
  <c r="I4562" i="187"/>
  <c r="C4562" i="187"/>
  <c r="J4561" i="187"/>
  <c r="I4561" i="187"/>
  <c r="C4561" i="187"/>
  <c r="J4560" i="187"/>
  <c r="I4560" i="187"/>
  <c r="C4560" i="187"/>
  <c r="C4559" i="187"/>
  <c r="J4558" i="187"/>
  <c r="I4558" i="187"/>
  <c r="C4558" i="187"/>
  <c r="J4557" i="187"/>
  <c r="I4557" i="187"/>
  <c r="C4557" i="187"/>
  <c r="J4556" i="187"/>
  <c r="I4556" i="187"/>
  <c r="C4556" i="187"/>
  <c r="J4555" i="187"/>
  <c r="I4555" i="187"/>
  <c r="C4555" i="187"/>
  <c r="J4554" i="187"/>
  <c r="I4554" i="187"/>
  <c r="C4554" i="187"/>
  <c r="C4553" i="187"/>
  <c r="C4552" i="187"/>
  <c r="J4550" i="187"/>
  <c r="I4550" i="187"/>
  <c r="C4550" i="187"/>
  <c r="J4549" i="187"/>
  <c r="I4549" i="187"/>
  <c r="C4549" i="187"/>
  <c r="J4548" i="187"/>
  <c r="I4548" i="187"/>
  <c r="C4548" i="187"/>
  <c r="J4547" i="187"/>
  <c r="I4547" i="187"/>
  <c r="C4547" i="187"/>
  <c r="J4546" i="187"/>
  <c r="I4546" i="187"/>
  <c r="C4546" i="187"/>
  <c r="J4545" i="187"/>
  <c r="I4545" i="187"/>
  <c r="C4545" i="187"/>
  <c r="J4544" i="187"/>
  <c r="I4544" i="187"/>
  <c r="C4544" i="187"/>
  <c r="J4543" i="187"/>
  <c r="I4543" i="187"/>
  <c r="C4543" i="187"/>
  <c r="J4542" i="187"/>
  <c r="I4542" i="187"/>
  <c r="C4542" i="187"/>
  <c r="J4541" i="187"/>
  <c r="I4541" i="187"/>
  <c r="C4541" i="187"/>
  <c r="J4540" i="187"/>
  <c r="I4540" i="187"/>
  <c r="C4540" i="187"/>
  <c r="J4539" i="187"/>
  <c r="I4539" i="187"/>
  <c r="C4539" i="187"/>
  <c r="J4538" i="187"/>
  <c r="I4538" i="187"/>
  <c r="C4538" i="187"/>
  <c r="J4537" i="187"/>
  <c r="I4537" i="187"/>
  <c r="C4537" i="187"/>
  <c r="J4536" i="187"/>
  <c r="I4536" i="187"/>
  <c r="C4536" i="187"/>
  <c r="C4535" i="187"/>
  <c r="J4534" i="187"/>
  <c r="I4534" i="187"/>
  <c r="C4534" i="187"/>
  <c r="J4533" i="187"/>
  <c r="I4533" i="187"/>
  <c r="C4533" i="187"/>
  <c r="J4532" i="187"/>
  <c r="I4532" i="187"/>
  <c r="C4532" i="187"/>
  <c r="J4531" i="187"/>
  <c r="I4531" i="187"/>
  <c r="C4531" i="187"/>
  <c r="J4530" i="187"/>
  <c r="I4530" i="187"/>
  <c r="C4530" i="187"/>
  <c r="C4529" i="187"/>
  <c r="J4528" i="187"/>
  <c r="I4528" i="187"/>
  <c r="C4528" i="187"/>
  <c r="J4527" i="187"/>
  <c r="I4527" i="187"/>
  <c r="C4527" i="187"/>
  <c r="J4526" i="187"/>
  <c r="I4526" i="187"/>
  <c r="C4526" i="187"/>
  <c r="J4525" i="187"/>
  <c r="I4525" i="187"/>
  <c r="C4525" i="187"/>
  <c r="C4524" i="187"/>
  <c r="J4523" i="187"/>
  <c r="I4523" i="187"/>
  <c r="C4523" i="187"/>
  <c r="J4522" i="187"/>
  <c r="I4522" i="187"/>
  <c r="C4522" i="187"/>
  <c r="J4521" i="187"/>
  <c r="I4521" i="187"/>
  <c r="C4521" i="187"/>
  <c r="J4520" i="187"/>
  <c r="I4520" i="187"/>
  <c r="C4520" i="187"/>
  <c r="J4519" i="187"/>
  <c r="I4519" i="187"/>
  <c r="C4519" i="187"/>
  <c r="C4518" i="187"/>
  <c r="C4517" i="187"/>
  <c r="J4516" i="187"/>
  <c r="I4516" i="187"/>
  <c r="C4516" i="187"/>
  <c r="J4515" i="187"/>
  <c r="I4515" i="187"/>
  <c r="C4515" i="187"/>
  <c r="J4514" i="187"/>
  <c r="I4514" i="187"/>
  <c r="C4514" i="187"/>
  <c r="J4513" i="187"/>
  <c r="I4513" i="187"/>
  <c r="C4513" i="187"/>
  <c r="J4512" i="187"/>
  <c r="I4512" i="187"/>
  <c r="C4512" i="187"/>
  <c r="J4511" i="187"/>
  <c r="I4511" i="187"/>
  <c r="C4511" i="187"/>
  <c r="J4510" i="187"/>
  <c r="I4510" i="187"/>
  <c r="C4510" i="187"/>
  <c r="J4509" i="187"/>
  <c r="I4509" i="187"/>
  <c r="C4509" i="187"/>
  <c r="J4508" i="187"/>
  <c r="I4508" i="187"/>
  <c r="C4508" i="187"/>
  <c r="J4507" i="187"/>
  <c r="I4507" i="187"/>
  <c r="C4507" i="187"/>
  <c r="J4506" i="187"/>
  <c r="I4506" i="187"/>
  <c r="C4506" i="187"/>
  <c r="J4505" i="187"/>
  <c r="I4505" i="187"/>
  <c r="C4505" i="187"/>
  <c r="J4504" i="187"/>
  <c r="I4504" i="187"/>
  <c r="C4504" i="187"/>
  <c r="J4503" i="187"/>
  <c r="I4503" i="187"/>
  <c r="C4503" i="187"/>
  <c r="J4502" i="187"/>
  <c r="I4502" i="187"/>
  <c r="C4502" i="187"/>
  <c r="C4501" i="187"/>
  <c r="J4500" i="187"/>
  <c r="I4500" i="187"/>
  <c r="C4500" i="187"/>
  <c r="J4499" i="187"/>
  <c r="I4499" i="187"/>
  <c r="C4499" i="187"/>
  <c r="J4498" i="187"/>
  <c r="I4498" i="187"/>
  <c r="C4498" i="187"/>
  <c r="J4497" i="187"/>
  <c r="I4497" i="187"/>
  <c r="C4497" i="187"/>
  <c r="J4496" i="187"/>
  <c r="I4496" i="187"/>
  <c r="C4496" i="187"/>
  <c r="C4495" i="187"/>
  <c r="J4494" i="187"/>
  <c r="I4494" i="187"/>
  <c r="C4494" i="187"/>
  <c r="J4493" i="187"/>
  <c r="I4493" i="187"/>
  <c r="C4493" i="187"/>
  <c r="J4492" i="187"/>
  <c r="I4492" i="187"/>
  <c r="C4492" i="187"/>
  <c r="J4491" i="187"/>
  <c r="I4491" i="187"/>
  <c r="C4491" i="187"/>
  <c r="C4490" i="187"/>
  <c r="J4489" i="187"/>
  <c r="I4489" i="187"/>
  <c r="C4489" i="187"/>
  <c r="J4488" i="187"/>
  <c r="I4488" i="187"/>
  <c r="C4488" i="187"/>
  <c r="J4487" i="187"/>
  <c r="I4487" i="187"/>
  <c r="C4487" i="187"/>
  <c r="J4486" i="187"/>
  <c r="I4486" i="187"/>
  <c r="C4486" i="187"/>
  <c r="J4485" i="187"/>
  <c r="I4485" i="187"/>
  <c r="C4485" i="187"/>
  <c r="C4484" i="187"/>
  <c r="C4483" i="187"/>
  <c r="J4481" i="187"/>
  <c r="I4481" i="187"/>
  <c r="C4481" i="187"/>
  <c r="J4480" i="187"/>
  <c r="I4480" i="187"/>
  <c r="C4480" i="187"/>
  <c r="J4479" i="187"/>
  <c r="I4479" i="187"/>
  <c r="C4479" i="187"/>
  <c r="J4478" i="187"/>
  <c r="I4478" i="187"/>
  <c r="C4478" i="187"/>
  <c r="J4477" i="187"/>
  <c r="I4477" i="187"/>
  <c r="C4477" i="187"/>
  <c r="J4476" i="187"/>
  <c r="I4476" i="187"/>
  <c r="C4476" i="187"/>
  <c r="J4475" i="187"/>
  <c r="I4475" i="187"/>
  <c r="C4475" i="187"/>
  <c r="J4474" i="187"/>
  <c r="I4474" i="187"/>
  <c r="C4474" i="187"/>
  <c r="J4473" i="187"/>
  <c r="I4473" i="187"/>
  <c r="C4473" i="187"/>
  <c r="J4472" i="187"/>
  <c r="I4472" i="187"/>
  <c r="C4472" i="187"/>
  <c r="J4471" i="187"/>
  <c r="I4471" i="187"/>
  <c r="C4471" i="187"/>
  <c r="J4470" i="187"/>
  <c r="I4470" i="187"/>
  <c r="C4470" i="187"/>
  <c r="J4469" i="187"/>
  <c r="I4469" i="187"/>
  <c r="C4469" i="187"/>
  <c r="J4468" i="187"/>
  <c r="I4468" i="187"/>
  <c r="C4468" i="187"/>
  <c r="J4467" i="187"/>
  <c r="I4467" i="187"/>
  <c r="C4467" i="187"/>
  <c r="C4466" i="187"/>
  <c r="J4465" i="187"/>
  <c r="I4465" i="187"/>
  <c r="C4465" i="187"/>
  <c r="J4464" i="187"/>
  <c r="I4464" i="187"/>
  <c r="C4464" i="187"/>
  <c r="J4463" i="187"/>
  <c r="I4463" i="187"/>
  <c r="C4463" i="187"/>
  <c r="J4462" i="187"/>
  <c r="I4462" i="187"/>
  <c r="C4462" i="187"/>
  <c r="J4461" i="187"/>
  <c r="I4461" i="187"/>
  <c r="C4461" i="187"/>
  <c r="C4460" i="187"/>
  <c r="J4459" i="187"/>
  <c r="I4459" i="187"/>
  <c r="C4459" i="187"/>
  <c r="J4458" i="187"/>
  <c r="I4458" i="187"/>
  <c r="C4458" i="187"/>
  <c r="J4457" i="187"/>
  <c r="I4457" i="187"/>
  <c r="C4457" i="187"/>
  <c r="J4456" i="187"/>
  <c r="I4456" i="187"/>
  <c r="C4456" i="187"/>
  <c r="C4455" i="187"/>
  <c r="J4454" i="187"/>
  <c r="I4454" i="187"/>
  <c r="C4454" i="187"/>
  <c r="J4453" i="187"/>
  <c r="I4453" i="187"/>
  <c r="C4453" i="187"/>
  <c r="J4452" i="187"/>
  <c r="I4452" i="187"/>
  <c r="C4452" i="187"/>
  <c r="J4451" i="187"/>
  <c r="I4451" i="187"/>
  <c r="C4451" i="187"/>
  <c r="J4450" i="187"/>
  <c r="I4450" i="187"/>
  <c r="C4450" i="187"/>
  <c r="C4449" i="187"/>
  <c r="C4448" i="187"/>
  <c r="J4447" i="187"/>
  <c r="I4447" i="187"/>
  <c r="C4447" i="187"/>
  <c r="J4446" i="187"/>
  <c r="I4446" i="187"/>
  <c r="C4446" i="187"/>
  <c r="J4445" i="187"/>
  <c r="I4445" i="187"/>
  <c r="C4445" i="187"/>
  <c r="J4444" i="187"/>
  <c r="I4444" i="187"/>
  <c r="C4444" i="187"/>
  <c r="J4443" i="187"/>
  <c r="I4443" i="187"/>
  <c r="C4443" i="187"/>
  <c r="J4442" i="187"/>
  <c r="I4442" i="187"/>
  <c r="C4442" i="187"/>
  <c r="J4441" i="187"/>
  <c r="I4441" i="187"/>
  <c r="C4441" i="187"/>
  <c r="J4440" i="187"/>
  <c r="I4440" i="187"/>
  <c r="C4440" i="187"/>
  <c r="J4439" i="187"/>
  <c r="I4439" i="187"/>
  <c r="C4439" i="187"/>
  <c r="J4438" i="187"/>
  <c r="I4438" i="187"/>
  <c r="C4438" i="187"/>
  <c r="J4437" i="187"/>
  <c r="I4437" i="187"/>
  <c r="C4437" i="187"/>
  <c r="J4436" i="187"/>
  <c r="I4436" i="187"/>
  <c r="C4436" i="187"/>
  <c r="J4435" i="187"/>
  <c r="I4435" i="187"/>
  <c r="C4435" i="187"/>
  <c r="J4434" i="187"/>
  <c r="I4434" i="187"/>
  <c r="C4434" i="187"/>
  <c r="J4433" i="187"/>
  <c r="I4433" i="187"/>
  <c r="C4433" i="187"/>
  <c r="C4432" i="187"/>
  <c r="J4431" i="187"/>
  <c r="I4431" i="187"/>
  <c r="C4431" i="187"/>
  <c r="J4430" i="187"/>
  <c r="I4430" i="187"/>
  <c r="C4430" i="187"/>
  <c r="J4429" i="187"/>
  <c r="I4429" i="187"/>
  <c r="C4429" i="187"/>
  <c r="J4428" i="187"/>
  <c r="I4428" i="187"/>
  <c r="C4428" i="187"/>
  <c r="J4427" i="187"/>
  <c r="I4427" i="187"/>
  <c r="C4427" i="187"/>
  <c r="C4426" i="187"/>
  <c r="J4425" i="187"/>
  <c r="I4425" i="187"/>
  <c r="C4425" i="187"/>
  <c r="J4424" i="187"/>
  <c r="I4424" i="187"/>
  <c r="C4424" i="187"/>
  <c r="J4423" i="187"/>
  <c r="I4423" i="187"/>
  <c r="C4423" i="187"/>
  <c r="J4422" i="187"/>
  <c r="I4422" i="187"/>
  <c r="C4422" i="187"/>
  <c r="C4421" i="187"/>
  <c r="J4420" i="187"/>
  <c r="I4420" i="187"/>
  <c r="C4420" i="187"/>
  <c r="J4419" i="187"/>
  <c r="I4419" i="187"/>
  <c r="C4419" i="187"/>
  <c r="J4418" i="187"/>
  <c r="I4418" i="187"/>
  <c r="C4418" i="187"/>
  <c r="J4417" i="187"/>
  <c r="I4417" i="187"/>
  <c r="C4417" i="187"/>
  <c r="J4416" i="187"/>
  <c r="I4416" i="187"/>
  <c r="C4416" i="187"/>
  <c r="C4415" i="187"/>
  <c r="C4414" i="187"/>
  <c r="J4412" i="187"/>
  <c r="I4412" i="187"/>
  <c r="C4412" i="187"/>
  <c r="J4411" i="187"/>
  <c r="I4411" i="187"/>
  <c r="C4411" i="187"/>
  <c r="J4410" i="187"/>
  <c r="I4410" i="187"/>
  <c r="C4410" i="187"/>
  <c r="J4409" i="187"/>
  <c r="I4409" i="187"/>
  <c r="C4409" i="187"/>
  <c r="J4408" i="187"/>
  <c r="I4408" i="187"/>
  <c r="C4408" i="187"/>
  <c r="J4407" i="187"/>
  <c r="I4407" i="187"/>
  <c r="C4407" i="187"/>
  <c r="J4406" i="187"/>
  <c r="I4406" i="187"/>
  <c r="C4406" i="187"/>
  <c r="J4405" i="187"/>
  <c r="I4405" i="187"/>
  <c r="C4405" i="187"/>
  <c r="J4404" i="187"/>
  <c r="I4404" i="187"/>
  <c r="C4404" i="187"/>
  <c r="J4403" i="187"/>
  <c r="I4403" i="187"/>
  <c r="C4403" i="187"/>
  <c r="J4402" i="187"/>
  <c r="I4402" i="187"/>
  <c r="C4402" i="187"/>
  <c r="J4401" i="187"/>
  <c r="I4401" i="187"/>
  <c r="C4401" i="187"/>
  <c r="J4400" i="187"/>
  <c r="I4400" i="187"/>
  <c r="C4400" i="187"/>
  <c r="J4399" i="187"/>
  <c r="I4399" i="187"/>
  <c r="C4399" i="187"/>
  <c r="J4398" i="187"/>
  <c r="I4398" i="187"/>
  <c r="C4398" i="187"/>
  <c r="C4397" i="187"/>
  <c r="J4396" i="187"/>
  <c r="I4396" i="187"/>
  <c r="C4396" i="187"/>
  <c r="J4395" i="187"/>
  <c r="I4395" i="187"/>
  <c r="C4395" i="187"/>
  <c r="J4394" i="187"/>
  <c r="I4394" i="187"/>
  <c r="C4394" i="187"/>
  <c r="J4393" i="187"/>
  <c r="I4393" i="187"/>
  <c r="C4393" i="187"/>
  <c r="J4392" i="187"/>
  <c r="I4392" i="187"/>
  <c r="C4392" i="187"/>
  <c r="C4391" i="187"/>
  <c r="J4390" i="187"/>
  <c r="I4390" i="187"/>
  <c r="C4390" i="187"/>
  <c r="J4389" i="187"/>
  <c r="I4389" i="187"/>
  <c r="C4389" i="187"/>
  <c r="J4388" i="187"/>
  <c r="I4388" i="187"/>
  <c r="C4388" i="187"/>
  <c r="J4387" i="187"/>
  <c r="I4387" i="187"/>
  <c r="C4387" i="187"/>
  <c r="C4386" i="187"/>
  <c r="J4385" i="187"/>
  <c r="I4385" i="187"/>
  <c r="C4385" i="187"/>
  <c r="J4384" i="187"/>
  <c r="I4384" i="187"/>
  <c r="C4384" i="187"/>
  <c r="J4383" i="187"/>
  <c r="I4383" i="187"/>
  <c r="C4383" i="187"/>
  <c r="J4382" i="187"/>
  <c r="I4382" i="187"/>
  <c r="C4382" i="187"/>
  <c r="J4381" i="187"/>
  <c r="I4381" i="187"/>
  <c r="C4381" i="187"/>
  <c r="C4380" i="187"/>
  <c r="C4379" i="187"/>
  <c r="J4378" i="187"/>
  <c r="I4378" i="187"/>
  <c r="C4378" i="187"/>
  <c r="J4377" i="187"/>
  <c r="I4377" i="187"/>
  <c r="C4377" i="187"/>
  <c r="J4376" i="187"/>
  <c r="I4376" i="187"/>
  <c r="C4376" i="187"/>
  <c r="J4375" i="187"/>
  <c r="I4375" i="187"/>
  <c r="C4375" i="187"/>
  <c r="J4374" i="187"/>
  <c r="I4374" i="187"/>
  <c r="C4374" i="187"/>
  <c r="J4373" i="187"/>
  <c r="I4373" i="187"/>
  <c r="C4373" i="187"/>
  <c r="J4372" i="187"/>
  <c r="I4372" i="187"/>
  <c r="C4372" i="187"/>
  <c r="J4371" i="187"/>
  <c r="I4371" i="187"/>
  <c r="C4371" i="187"/>
  <c r="J4370" i="187"/>
  <c r="I4370" i="187"/>
  <c r="C4370" i="187"/>
  <c r="J4369" i="187"/>
  <c r="I4369" i="187"/>
  <c r="C4369" i="187"/>
  <c r="J4368" i="187"/>
  <c r="I4368" i="187"/>
  <c r="C4368" i="187"/>
  <c r="J4367" i="187"/>
  <c r="I4367" i="187"/>
  <c r="C4367" i="187"/>
  <c r="J4366" i="187"/>
  <c r="I4366" i="187"/>
  <c r="C4366" i="187"/>
  <c r="J4365" i="187"/>
  <c r="I4365" i="187"/>
  <c r="C4365" i="187"/>
  <c r="J4364" i="187"/>
  <c r="I4364" i="187"/>
  <c r="C4364" i="187"/>
  <c r="C4363" i="187"/>
  <c r="J4362" i="187"/>
  <c r="I4362" i="187"/>
  <c r="C4362" i="187"/>
  <c r="J4361" i="187"/>
  <c r="I4361" i="187"/>
  <c r="C4361" i="187"/>
  <c r="J4360" i="187"/>
  <c r="I4360" i="187"/>
  <c r="C4360" i="187"/>
  <c r="J4359" i="187"/>
  <c r="I4359" i="187"/>
  <c r="C4359" i="187"/>
  <c r="J4358" i="187"/>
  <c r="I4358" i="187"/>
  <c r="C4358" i="187"/>
  <c r="C4357" i="187"/>
  <c r="J4356" i="187"/>
  <c r="I4356" i="187"/>
  <c r="C4356" i="187"/>
  <c r="J4355" i="187"/>
  <c r="I4355" i="187"/>
  <c r="C4355" i="187"/>
  <c r="J4354" i="187"/>
  <c r="I4354" i="187"/>
  <c r="C4354" i="187"/>
  <c r="J4353" i="187"/>
  <c r="I4353" i="187"/>
  <c r="C4353" i="187"/>
  <c r="C4352" i="187"/>
  <c r="J4351" i="187"/>
  <c r="I4351" i="187"/>
  <c r="C4351" i="187"/>
  <c r="J4350" i="187"/>
  <c r="I4350" i="187"/>
  <c r="C4350" i="187"/>
  <c r="J4349" i="187"/>
  <c r="I4349" i="187"/>
  <c r="C4349" i="187"/>
  <c r="J4348" i="187"/>
  <c r="I4348" i="187"/>
  <c r="C4348" i="187"/>
  <c r="J4347" i="187"/>
  <c r="I4347" i="187"/>
  <c r="C4347" i="187"/>
  <c r="C4346" i="187"/>
  <c r="C4345" i="187"/>
  <c r="J4343" i="187"/>
  <c r="I4343" i="187"/>
  <c r="C4343" i="187"/>
  <c r="J4342" i="187"/>
  <c r="I4342" i="187"/>
  <c r="C4342" i="187"/>
  <c r="J4341" i="187"/>
  <c r="I4341" i="187"/>
  <c r="C4341" i="187"/>
  <c r="J4340" i="187"/>
  <c r="I4340" i="187"/>
  <c r="C4340" i="187"/>
  <c r="J4339" i="187"/>
  <c r="I4339" i="187"/>
  <c r="C4339" i="187"/>
  <c r="J4338" i="187"/>
  <c r="I4338" i="187"/>
  <c r="C4338" i="187"/>
  <c r="J4337" i="187"/>
  <c r="I4337" i="187"/>
  <c r="C4337" i="187"/>
  <c r="J4336" i="187"/>
  <c r="I4336" i="187"/>
  <c r="C4336" i="187"/>
  <c r="J4335" i="187"/>
  <c r="I4335" i="187"/>
  <c r="C4335" i="187"/>
  <c r="J4334" i="187"/>
  <c r="I4334" i="187"/>
  <c r="C4334" i="187"/>
  <c r="J4333" i="187"/>
  <c r="I4333" i="187"/>
  <c r="C4333" i="187"/>
  <c r="J4332" i="187"/>
  <c r="I4332" i="187"/>
  <c r="C4332" i="187"/>
  <c r="J4331" i="187"/>
  <c r="I4331" i="187"/>
  <c r="C4331" i="187"/>
  <c r="J4330" i="187"/>
  <c r="I4330" i="187"/>
  <c r="C4330" i="187"/>
  <c r="J4329" i="187"/>
  <c r="I4329" i="187"/>
  <c r="C4329" i="187"/>
  <c r="C4328" i="187"/>
  <c r="J4327" i="187"/>
  <c r="I4327" i="187"/>
  <c r="C4327" i="187"/>
  <c r="J4326" i="187"/>
  <c r="I4326" i="187"/>
  <c r="C4326" i="187"/>
  <c r="J4325" i="187"/>
  <c r="I4325" i="187"/>
  <c r="C4325" i="187"/>
  <c r="J4324" i="187"/>
  <c r="I4324" i="187"/>
  <c r="C4324" i="187"/>
  <c r="J4323" i="187"/>
  <c r="I4323" i="187"/>
  <c r="C4323" i="187"/>
  <c r="C4322" i="187"/>
  <c r="J4321" i="187"/>
  <c r="I4321" i="187"/>
  <c r="C4321" i="187"/>
  <c r="J4320" i="187"/>
  <c r="I4320" i="187"/>
  <c r="C4320" i="187"/>
  <c r="J4319" i="187"/>
  <c r="I4319" i="187"/>
  <c r="C4319" i="187"/>
  <c r="J4318" i="187"/>
  <c r="I4318" i="187"/>
  <c r="C4318" i="187"/>
  <c r="C4317" i="187"/>
  <c r="J4316" i="187"/>
  <c r="I4316" i="187"/>
  <c r="C4316" i="187"/>
  <c r="J4315" i="187"/>
  <c r="I4315" i="187"/>
  <c r="C4315" i="187"/>
  <c r="J4314" i="187"/>
  <c r="I4314" i="187"/>
  <c r="C4314" i="187"/>
  <c r="J4313" i="187"/>
  <c r="I4313" i="187"/>
  <c r="C4313" i="187"/>
  <c r="J4312" i="187"/>
  <c r="I4312" i="187"/>
  <c r="C4312" i="187"/>
  <c r="C4311" i="187"/>
  <c r="C4310" i="187"/>
  <c r="J4309" i="187"/>
  <c r="I4309" i="187"/>
  <c r="C4309" i="187"/>
  <c r="J4308" i="187"/>
  <c r="I4308" i="187"/>
  <c r="C4308" i="187"/>
  <c r="J4307" i="187"/>
  <c r="I4307" i="187"/>
  <c r="C4307" i="187"/>
  <c r="J4306" i="187"/>
  <c r="I4306" i="187"/>
  <c r="C4306" i="187"/>
  <c r="J4305" i="187"/>
  <c r="I4305" i="187"/>
  <c r="C4305" i="187"/>
  <c r="J4304" i="187"/>
  <c r="I4304" i="187"/>
  <c r="C4304" i="187"/>
  <c r="J4303" i="187"/>
  <c r="I4303" i="187"/>
  <c r="C4303" i="187"/>
  <c r="J4302" i="187"/>
  <c r="I4302" i="187"/>
  <c r="C4302" i="187"/>
  <c r="J4301" i="187"/>
  <c r="I4301" i="187"/>
  <c r="C4301" i="187"/>
  <c r="J4300" i="187"/>
  <c r="I4300" i="187"/>
  <c r="C4300" i="187"/>
  <c r="J4299" i="187"/>
  <c r="I4299" i="187"/>
  <c r="C4299" i="187"/>
  <c r="J4298" i="187"/>
  <c r="I4298" i="187"/>
  <c r="C4298" i="187"/>
  <c r="J4297" i="187"/>
  <c r="I4297" i="187"/>
  <c r="C4297" i="187"/>
  <c r="J4296" i="187"/>
  <c r="I4296" i="187"/>
  <c r="C4296" i="187"/>
  <c r="J4295" i="187"/>
  <c r="I4295" i="187"/>
  <c r="C4295" i="187"/>
  <c r="C4294" i="187"/>
  <c r="J4293" i="187"/>
  <c r="I4293" i="187"/>
  <c r="C4293" i="187"/>
  <c r="J4292" i="187"/>
  <c r="I4292" i="187"/>
  <c r="C4292" i="187"/>
  <c r="J4291" i="187"/>
  <c r="I4291" i="187"/>
  <c r="C4291" i="187"/>
  <c r="J4290" i="187"/>
  <c r="I4290" i="187"/>
  <c r="C4290" i="187"/>
  <c r="J4289" i="187"/>
  <c r="I4289" i="187"/>
  <c r="C4289" i="187"/>
  <c r="C4288" i="187"/>
  <c r="J4287" i="187"/>
  <c r="I4287" i="187"/>
  <c r="C4287" i="187"/>
  <c r="J4286" i="187"/>
  <c r="I4286" i="187"/>
  <c r="C4286" i="187"/>
  <c r="J4285" i="187"/>
  <c r="I4285" i="187"/>
  <c r="C4285" i="187"/>
  <c r="J4284" i="187"/>
  <c r="I4284" i="187"/>
  <c r="C4284" i="187"/>
  <c r="C4283" i="187"/>
  <c r="J4282" i="187"/>
  <c r="I4282" i="187"/>
  <c r="C4282" i="187"/>
  <c r="J4281" i="187"/>
  <c r="I4281" i="187"/>
  <c r="C4281" i="187"/>
  <c r="J4280" i="187"/>
  <c r="I4280" i="187"/>
  <c r="C4280" i="187"/>
  <c r="J4279" i="187"/>
  <c r="I4279" i="187"/>
  <c r="C4279" i="187"/>
  <c r="J4278" i="187"/>
  <c r="I4278" i="187"/>
  <c r="C4278" i="187"/>
  <c r="C4277" i="187"/>
  <c r="C4276" i="187"/>
  <c r="C4274" i="187"/>
  <c r="B588" i="188"/>
  <c r="C4273" i="187"/>
  <c r="B587" i="188"/>
  <c r="C4272" i="187"/>
  <c r="B586" i="188"/>
  <c r="C4271" i="187"/>
  <c r="B585" i="188"/>
  <c r="C4270" i="187"/>
  <c r="B584" i="188"/>
  <c r="C4269" i="187"/>
  <c r="B583" i="188"/>
  <c r="C4268" i="187"/>
  <c r="B582" i="188"/>
  <c r="C4267" i="187"/>
  <c r="B581" i="188"/>
  <c r="C4266" i="187"/>
  <c r="B580" i="188"/>
  <c r="C4265" i="187"/>
  <c r="B579" i="188"/>
  <c r="C4264" i="187"/>
  <c r="B578" i="188"/>
  <c r="C4263" i="187"/>
  <c r="B577" i="188"/>
  <c r="C4262" i="187"/>
  <c r="B576" i="188"/>
  <c r="C4261" i="187"/>
  <c r="B575" i="188"/>
  <c r="C4260" i="187"/>
  <c r="B574" i="188"/>
  <c r="C4259" i="187"/>
  <c r="B573" i="188"/>
  <c r="C4258" i="187"/>
  <c r="B572" i="188"/>
  <c r="C4257" i="187"/>
  <c r="B571" i="188"/>
  <c r="C4256" i="187"/>
  <c r="B570" i="188"/>
  <c r="C4255" i="187"/>
  <c r="B569" i="188"/>
  <c r="C4254" i="187"/>
  <c r="B568" i="188"/>
  <c r="C4253" i="187"/>
  <c r="B567" i="188"/>
  <c r="C4252" i="187"/>
  <c r="B566" i="188"/>
  <c r="C4251" i="187"/>
  <c r="B565" i="188"/>
  <c r="C4250" i="187"/>
  <c r="B564" i="188"/>
  <c r="C4249" i="187"/>
  <c r="B563" i="188"/>
  <c r="C4248" i="187"/>
  <c r="B562" i="188"/>
  <c r="C4247" i="187"/>
  <c r="B561" i="188"/>
  <c r="C4246" i="187"/>
  <c r="B560" i="188"/>
  <c r="C4245" i="187"/>
  <c r="B559" i="188"/>
  <c r="C4244" i="187"/>
  <c r="B558" i="188"/>
  <c r="C4243" i="187"/>
  <c r="B557" i="188"/>
  <c r="C4242" i="187"/>
  <c r="B556" i="188"/>
  <c r="C4241" i="187"/>
  <c r="B555" i="188"/>
  <c r="C4240" i="187"/>
  <c r="B554" i="188"/>
  <c r="C4239" i="187"/>
  <c r="B553" i="188"/>
  <c r="C4238" i="187"/>
  <c r="B552" i="188"/>
  <c r="C4237" i="187"/>
  <c r="B551" i="188"/>
  <c r="C4236" i="187"/>
  <c r="B550" i="188"/>
  <c r="C4235" i="187"/>
  <c r="B549" i="188"/>
  <c r="C4234" i="187"/>
  <c r="B548" i="188"/>
  <c r="C4233" i="187"/>
  <c r="B547" i="188"/>
  <c r="C4232" i="187"/>
  <c r="B546" i="188"/>
  <c r="C4231" i="187"/>
  <c r="B545" i="188"/>
  <c r="C4230" i="187"/>
  <c r="B544" i="188"/>
  <c r="C4229" i="187"/>
  <c r="B543" i="188"/>
  <c r="C4228" i="187"/>
  <c r="B542" i="188"/>
  <c r="C4227" i="187"/>
  <c r="B541" i="188"/>
  <c r="C4226" i="187"/>
  <c r="B540" i="188"/>
  <c r="C4225" i="187"/>
  <c r="B539" i="188"/>
  <c r="C4224" i="187"/>
  <c r="B538" i="188"/>
  <c r="C4223" i="187"/>
  <c r="B537" i="188"/>
  <c r="C4222" i="187"/>
  <c r="B536" i="188"/>
  <c r="C4221" i="187"/>
  <c r="B535" i="188"/>
  <c r="C4220" i="187"/>
  <c r="B534" i="188"/>
  <c r="C4219" i="187"/>
  <c r="B533" i="188"/>
  <c r="C4218" i="187"/>
  <c r="B532" i="188"/>
  <c r="C4217" i="187"/>
  <c r="B531" i="188"/>
  <c r="C4216" i="187"/>
  <c r="B530" i="188"/>
  <c r="C4215" i="187"/>
  <c r="B529" i="188"/>
  <c r="C4214" i="187"/>
  <c r="B528" i="188"/>
  <c r="C4213" i="187"/>
  <c r="B527" i="188"/>
  <c r="C4212" i="187"/>
  <c r="B526" i="188"/>
  <c r="C4211" i="187"/>
  <c r="B525" i="188"/>
  <c r="C4210" i="187"/>
  <c r="B524" i="188"/>
  <c r="C4209" i="187"/>
  <c r="B523" i="188"/>
  <c r="C4208" i="187"/>
  <c r="B522" i="188"/>
  <c r="C4207" i="187"/>
  <c r="B521" i="188"/>
  <c r="J4274" i="187"/>
  <c r="I4274" i="187"/>
  <c r="J4273" i="187"/>
  <c r="I4273" i="187"/>
  <c r="J4272" i="187"/>
  <c r="I4272" i="187"/>
  <c r="J4271" i="187"/>
  <c r="I4271" i="187"/>
  <c r="J4270" i="187"/>
  <c r="I4270" i="187"/>
  <c r="J4269" i="187"/>
  <c r="I4269" i="187"/>
  <c r="J4268" i="187"/>
  <c r="I4268" i="187"/>
  <c r="J4267" i="187"/>
  <c r="I4267" i="187"/>
  <c r="J4266" i="187"/>
  <c r="I4266" i="187"/>
  <c r="J4265" i="187"/>
  <c r="I4265" i="187"/>
  <c r="J4264" i="187"/>
  <c r="I4264" i="187"/>
  <c r="J4263" i="187"/>
  <c r="I4263" i="187"/>
  <c r="J4262" i="187"/>
  <c r="I4262" i="187"/>
  <c r="J4261" i="187"/>
  <c r="I4261" i="187"/>
  <c r="J4260" i="187"/>
  <c r="I4260" i="187"/>
  <c r="J4258" i="187"/>
  <c r="I4258" i="187"/>
  <c r="J4257" i="187"/>
  <c r="I4257" i="187"/>
  <c r="J4256" i="187"/>
  <c r="I4256" i="187"/>
  <c r="J4255" i="187"/>
  <c r="I4255" i="187"/>
  <c r="J4254" i="187"/>
  <c r="I4254" i="187"/>
  <c r="J4252" i="187"/>
  <c r="I4252" i="187"/>
  <c r="J4251" i="187"/>
  <c r="I4251" i="187"/>
  <c r="J4250" i="187"/>
  <c r="I4250" i="187"/>
  <c r="J4249" i="187"/>
  <c r="I4249" i="187"/>
  <c r="J4247" i="187"/>
  <c r="I4247" i="187"/>
  <c r="J4246" i="187"/>
  <c r="I4246" i="187"/>
  <c r="J4245" i="187"/>
  <c r="I4245" i="187"/>
  <c r="J4244" i="187"/>
  <c r="I4244" i="187"/>
  <c r="J4243" i="187"/>
  <c r="I4243" i="187"/>
  <c r="J4240" i="187"/>
  <c r="I4240" i="187"/>
  <c r="J4239" i="187"/>
  <c r="I4239" i="187"/>
  <c r="J4238" i="187"/>
  <c r="I4238" i="187"/>
  <c r="J4237" i="187"/>
  <c r="I4237" i="187"/>
  <c r="J4236" i="187"/>
  <c r="I4236" i="187"/>
  <c r="J4235" i="187"/>
  <c r="I4235" i="187"/>
  <c r="J4234" i="187"/>
  <c r="I4234" i="187"/>
  <c r="J4233" i="187"/>
  <c r="I4233" i="187"/>
  <c r="J4232" i="187"/>
  <c r="I4232" i="187"/>
  <c r="J4231" i="187"/>
  <c r="I4231" i="187"/>
  <c r="J4230" i="187"/>
  <c r="I4230" i="187"/>
  <c r="J4229" i="187"/>
  <c r="I4229" i="187"/>
  <c r="J4228" i="187"/>
  <c r="I4228" i="187"/>
  <c r="J4227" i="187"/>
  <c r="I4227" i="187"/>
  <c r="J4226" i="187"/>
  <c r="I4226" i="187"/>
  <c r="J4224" i="187"/>
  <c r="I4224" i="187"/>
  <c r="J4223" i="187"/>
  <c r="I4223" i="187"/>
  <c r="J4222" i="187"/>
  <c r="I4222" i="187"/>
  <c r="J4221" i="187"/>
  <c r="I4221" i="187"/>
  <c r="J4220" i="187"/>
  <c r="I4220" i="187"/>
  <c r="J4218" i="187"/>
  <c r="I4218" i="187"/>
  <c r="J4217" i="187"/>
  <c r="I4217" i="187"/>
  <c r="J4216" i="187"/>
  <c r="I4216" i="187"/>
  <c r="J4215" i="187"/>
  <c r="I4215" i="187"/>
  <c r="J4213" i="187"/>
  <c r="I4213" i="187"/>
  <c r="J4212" i="187"/>
  <c r="I4212" i="187"/>
  <c r="J4211" i="187"/>
  <c r="I4211" i="187"/>
  <c r="J4210" i="187"/>
  <c r="I4210" i="187"/>
  <c r="J4209" i="187"/>
  <c r="I4209" i="187"/>
  <c r="B474" i="188"/>
  <c r="B473" i="188"/>
  <c r="F4157" i="187"/>
  <c r="F4156" i="187"/>
  <c r="F4155" i="187"/>
  <c r="F4154" i="187"/>
  <c r="F4153" i="187"/>
  <c r="F4152" i="187"/>
  <c r="F4151" i="187"/>
  <c r="F4150" i="187"/>
  <c r="F4149" i="187"/>
  <c r="F4148" i="187"/>
  <c r="F4146" i="187"/>
  <c r="F4145" i="187"/>
  <c r="F4144" i="187"/>
  <c r="F4143" i="187"/>
  <c r="F4142" i="187"/>
  <c r="F4141" i="187"/>
  <c r="F4140" i="187"/>
  <c r="F4139" i="187"/>
  <c r="F4138" i="187"/>
  <c r="F4134" i="187"/>
  <c r="F4133" i="187"/>
  <c r="F4132" i="187"/>
  <c r="F4131" i="187"/>
  <c r="F4130" i="187"/>
  <c r="F4129" i="187"/>
  <c r="F4128" i="187"/>
  <c r="F4127" i="187"/>
  <c r="F4125" i="187"/>
  <c r="F4124" i="187"/>
  <c r="F4123" i="187"/>
  <c r="F4122" i="187"/>
  <c r="F4121" i="187"/>
  <c r="F4120" i="187"/>
  <c r="F4119" i="187"/>
  <c r="F4118" i="187"/>
  <c r="F4117" i="187"/>
  <c r="F4112" i="187"/>
  <c r="F4111" i="187"/>
  <c r="F4110" i="187"/>
  <c r="F4109" i="187"/>
  <c r="F4108" i="187"/>
  <c r="F4107" i="187"/>
  <c r="F4106" i="187"/>
  <c r="F4105" i="187"/>
  <c r="F4104" i="187"/>
  <c r="F4103" i="187"/>
  <c r="F4101" i="187"/>
  <c r="F4100" i="187"/>
  <c r="F4099" i="187"/>
  <c r="F4098" i="187"/>
  <c r="F4097" i="187"/>
  <c r="F4096" i="187"/>
  <c r="F4095" i="187"/>
  <c r="F4094" i="187"/>
  <c r="F4093" i="187"/>
  <c r="F4089" i="187"/>
  <c r="F4088" i="187"/>
  <c r="F4087" i="187"/>
  <c r="F4086" i="187"/>
  <c r="F4085" i="187"/>
  <c r="F4084" i="187"/>
  <c r="F4083" i="187"/>
  <c r="F4082" i="187"/>
  <c r="F4080" i="187"/>
  <c r="F4079" i="187"/>
  <c r="F4078" i="187"/>
  <c r="F4077" i="187"/>
  <c r="F4076" i="187"/>
  <c r="F4075" i="187"/>
  <c r="F4074" i="187"/>
  <c r="F4073" i="187"/>
  <c r="F4072" i="187"/>
  <c r="F4067" i="187"/>
  <c r="F4066" i="187"/>
  <c r="F4065" i="187"/>
  <c r="F4064" i="187"/>
  <c r="F4063" i="187"/>
  <c r="F4062" i="187"/>
  <c r="F4061" i="187"/>
  <c r="F4060" i="187"/>
  <c r="F4059" i="187"/>
  <c r="F4058" i="187"/>
  <c r="F4056" i="187"/>
  <c r="F4055" i="187"/>
  <c r="F4054" i="187"/>
  <c r="F4053" i="187"/>
  <c r="F4052" i="187"/>
  <c r="F4051" i="187"/>
  <c r="F4050" i="187"/>
  <c r="F4049" i="187"/>
  <c r="F4048" i="187"/>
  <c r="F4044" i="187"/>
  <c r="F4043" i="187"/>
  <c r="F4042" i="187"/>
  <c r="F4041" i="187"/>
  <c r="F4040" i="187"/>
  <c r="F4039" i="187"/>
  <c r="F4038" i="187"/>
  <c r="F4037" i="187"/>
  <c r="F4035" i="187"/>
  <c r="F4034" i="187"/>
  <c r="F4033" i="187"/>
  <c r="F4032" i="187"/>
  <c r="F4031" i="187"/>
  <c r="F4030" i="187"/>
  <c r="F4029" i="187"/>
  <c r="F4028" i="187"/>
  <c r="F4027" i="187"/>
  <c r="F4022" i="187"/>
  <c r="F4021" i="187"/>
  <c r="F4020" i="187"/>
  <c r="F4019" i="187"/>
  <c r="F4018" i="187"/>
  <c r="F4017" i="187"/>
  <c r="F4016" i="187"/>
  <c r="F4015" i="187"/>
  <c r="F4014" i="187"/>
  <c r="F4013" i="187"/>
  <c r="F4011" i="187"/>
  <c r="F4010" i="187"/>
  <c r="F4009" i="187"/>
  <c r="F4008" i="187"/>
  <c r="F4007" i="187"/>
  <c r="F4006" i="187"/>
  <c r="F4005" i="187"/>
  <c r="F4004" i="187"/>
  <c r="F4003" i="187"/>
  <c r="F3999" i="187"/>
  <c r="F3998" i="187"/>
  <c r="F3997" i="187"/>
  <c r="F3996" i="187"/>
  <c r="F3995" i="187"/>
  <c r="F3994" i="187"/>
  <c r="F3993" i="187"/>
  <c r="F3992" i="187"/>
  <c r="F3990" i="187"/>
  <c r="F3989" i="187"/>
  <c r="F3988" i="187"/>
  <c r="F3987" i="187"/>
  <c r="F3986" i="187"/>
  <c r="F3985" i="187"/>
  <c r="F3984" i="187"/>
  <c r="F3983" i="187"/>
  <c r="F3982" i="187"/>
  <c r="F3977" i="187"/>
  <c r="F3976" i="187"/>
  <c r="F3975" i="187"/>
  <c r="F3974" i="187"/>
  <c r="F3973" i="187"/>
  <c r="F3972" i="187"/>
  <c r="F3971" i="187"/>
  <c r="F3970" i="187"/>
  <c r="F3969" i="187"/>
  <c r="F3968" i="187"/>
  <c r="F3966" i="187"/>
  <c r="F3965" i="187"/>
  <c r="F3964" i="187"/>
  <c r="F3963" i="187"/>
  <c r="F3962" i="187"/>
  <c r="F3961" i="187"/>
  <c r="F3960" i="187"/>
  <c r="F3959" i="187"/>
  <c r="F3958" i="187"/>
  <c r="F3954" i="187"/>
  <c r="F3953" i="187"/>
  <c r="F3952" i="187"/>
  <c r="F3951" i="187"/>
  <c r="F3950" i="187"/>
  <c r="F3949" i="187"/>
  <c r="F3948" i="187"/>
  <c r="F3947" i="187"/>
  <c r="F3945" i="187"/>
  <c r="F3944" i="187"/>
  <c r="F3943" i="187"/>
  <c r="F3942" i="187"/>
  <c r="F3941" i="187"/>
  <c r="F3940" i="187"/>
  <c r="F3939" i="187"/>
  <c r="F3938" i="187"/>
  <c r="F3937" i="187"/>
  <c r="F3932" i="187"/>
  <c r="F3931" i="187"/>
  <c r="F3930" i="187"/>
  <c r="F3929" i="187"/>
  <c r="F3928" i="187"/>
  <c r="F3927" i="187"/>
  <c r="F3926" i="187"/>
  <c r="F3925" i="187"/>
  <c r="F3924" i="187"/>
  <c r="F3923" i="187"/>
  <c r="F3921" i="187"/>
  <c r="F3920" i="187"/>
  <c r="F3919" i="187"/>
  <c r="F3918" i="187"/>
  <c r="F3917" i="187"/>
  <c r="F3916" i="187"/>
  <c r="F3915" i="187"/>
  <c r="F3914" i="187"/>
  <c r="F3913" i="187"/>
  <c r="F3909" i="187"/>
  <c r="F3908" i="187"/>
  <c r="F3907" i="187"/>
  <c r="F3906" i="187"/>
  <c r="F3905" i="187"/>
  <c r="F3904" i="187"/>
  <c r="F3903" i="187"/>
  <c r="F3902" i="187"/>
  <c r="F3900" i="187"/>
  <c r="F3899" i="187"/>
  <c r="F3898" i="187"/>
  <c r="F3897" i="187"/>
  <c r="F3896" i="187"/>
  <c r="F3895" i="187"/>
  <c r="F3894" i="187"/>
  <c r="F3893" i="187"/>
  <c r="F3892" i="187"/>
  <c r="F3887" i="187"/>
  <c r="F3886" i="187"/>
  <c r="F3885" i="187"/>
  <c r="F3884" i="187"/>
  <c r="F3883" i="187"/>
  <c r="F3882" i="187"/>
  <c r="F3881" i="187"/>
  <c r="F3880" i="187"/>
  <c r="F3879" i="187"/>
  <c r="F3878" i="187"/>
  <c r="F3876" i="187"/>
  <c r="F3875" i="187"/>
  <c r="F3874" i="187"/>
  <c r="F3873" i="187"/>
  <c r="F3872" i="187"/>
  <c r="F3871" i="187"/>
  <c r="F3870" i="187"/>
  <c r="F3869" i="187"/>
  <c r="F3868" i="187"/>
  <c r="F3864" i="187"/>
  <c r="F3863" i="187"/>
  <c r="F3862" i="187"/>
  <c r="F3861" i="187"/>
  <c r="F3860" i="187"/>
  <c r="F3859" i="187"/>
  <c r="F3858" i="187"/>
  <c r="F3857" i="187"/>
  <c r="F3855" i="187"/>
  <c r="F3854" i="187"/>
  <c r="F3853" i="187"/>
  <c r="F3852" i="187"/>
  <c r="F3851" i="187"/>
  <c r="F3850" i="187"/>
  <c r="F3849" i="187"/>
  <c r="F3848" i="187"/>
  <c r="F3847" i="187"/>
  <c r="F3842" i="187"/>
  <c r="F3841" i="187"/>
  <c r="F3840" i="187"/>
  <c r="F3839" i="187"/>
  <c r="F3838" i="187"/>
  <c r="F3837" i="187"/>
  <c r="F3836" i="187"/>
  <c r="F3835" i="187"/>
  <c r="F3834" i="187"/>
  <c r="F3833" i="187"/>
  <c r="F3831" i="187"/>
  <c r="F3830" i="187"/>
  <c r="F3829" i="187"/>
  <c r="F3828" i="187"/>
  <c r="F3827" i="187"/>
  <c r="F3826" i="187"/>
  <c r="F3825" i="187"/>
  <c r="F3824" i="187"/>
  <c r="F3823" i="187"/>
  <c r="F3819" i="187"/>
  <c r="F3818" i="187"/>
  <c r="F3817" i="187"/>
  <c r="F3816" i="187"/>
  <c r="F3815" i="187"/>
  <c r="F3814" i="187"/>
  <c r="F3813" i="187"/>
  <c r="F3812" i="187"/>
  <c r="F3810" i="187"/>
  <c r="F3809" i="187"/>
  <c r="F3808" i="187"/>
  <c r="F3807" i="187"/>
  <c r="F3806" i="187"/>
  <c r="F3805" i="187"/>
  <c r="F3804" i="187"/>
  <c r="F3803" i="187"/>
  <c r="F3802" i="187"/>
  <c r="F3797" i="187"/>
  <c r="F3796" i="187"/>
  <c r="F3795" i="187"/>
  <c r="F3794" i="187"/>
  <c r="F3793" i="187"/>
  <c r="F3792" i="187"/>
  <c r="F3791" i="187"/>
  <c r="F3790" i="187"/>
  <c r="F3789" i="187"/>
  <c r="F3788" i="187"/>
  <c r="F3786" i="187"/>
  <c r="F3785" i="187"/>
  <c r="F3784" i="187"/>
  <c r="F3783" i="187"/>
  <c r="F3782" i="187"/>
  <c r="F3781" i="187"/>
  <c r="F3780" i="187"/>
  <c r="F3779" i="187"/>
  <c r="F3778" i="187"/>
  <c r="F3774" i="187"/>
  <c r="F3773" i="187"/>
  <c r="F3772" i="187"/>
  <c r="F3771" i="187"/>
  <c r="F3770" i="187"/>
  <c r="F3769" i="187"/>
  <c r="F3768" i="187"/>
  <c r="F3767" i="187"/>
  <c r="F3765" i="187"/>
  <c r="F3764" i="187"/>
  <c r="F3763" i="187"/>
  <c r="F3762" i="187"/>
  <c r="F3761" i="187"/>
  <c r="F3760" i="187"/>
  <c r="F3759" i="187"/>
  <c r="F3758" i="187"/>
  <c r="F3757" i="187"/>
  <c r="J4204" i="187"/>
  <c r="I4204" i="187"/>
  <c r="C4204" i="187"/>
  <c r="J4203" i="187"/>
  <c r="I4203" i="187"/>
  <c r="C4203" i="187"/>
  <c r="J4202" i="187"/>
  <c r="I4202" i="187"/>
  <c r="C4202" i="187"/>
  <c r="J4201" i="187"/>
  <c r="I4201" i="187"/>
  <c r="C4201" i="187"/>
  <c r="J4200" i="187"/>
  <c r="I4200" i="187"/>
  <c r="C4200" i="187"/>
  <c r="J4199" i="187"/>
  <c r="I4199" i="187"/>
  <c r="C4199" i="187"/>
  <c r="J4198" i="187"/>
  <c r="I4198" i="187"/>
  <c r="C4198" i="187"/>
  <c r="J4197" i="187"/>
  <c r="I4197" i="187"/>
  <c r="C4197" i="187"/>
  <c r="J4196" i="187"/>
  <c r="I4196" i="187"/>
  <c r="C4196" i="187"/>
  <c r="J4195" i="187"/>
  <c r="I4195" i="187"/>
  <c r="C4195" i="187"/>
  <c r="J4194" i="187"/>
  <c r="I4194" i="187"/>
  <c r="C4194" i="187"/>
  <c r="J4193" i="187"/>
  <c r="I4193" i="187"/>
  <c r="C4193" i="187"/>
  <c r="C4192" i="187"/>
  <c r="J4191" i="187"/>
  <c r="I4191" i="187"/>
  <c r="C4191" i="187"/>
  <c r="J4190" i="187"/>
  <c r="I4190" i="187"/>
  <c r="C4190" i="187"/>
  <c r="J4189" i="187"/>
  <c r="I4189" i="187"/>
  <c r="C4189" i="187"/>
  <c r="J4188" i="187"/>
  <c r="I4188" i="187"/>
  <c r="C4188" i="187"/>
  <c r="J4187" i="187"/>
  <c r="I4187" i="187"/>
  <c r="C4187" i="187"/>
  <c r="J4186" i="187"/>
  <c r="I4186" i="187"/>
  <c r="C4186" i="187"/>
  <c r="J4185" i="187"/>
  <c r="I4185" i="187"/>
  <c r="C4185" i="187"/>
  <c r="J4184" i="187"/>
  <c r="I4184" i="187"/>
  <c r="C4184" i="187"/>
  <c r="J4183" i="187"/>
  <c r="I4183" i="187"/>
  <c r="C4183" i="187"/>
  <c r="C4182" i="187"/>
  <c r="J4181" i="187"/>
  <c r="I4181" i="187"/>
  <c r="C4181" i="187"/>
  <c r="J4180" i="187"/>
  <c r="I4180" i="187"/>
  <c r="C4180" i="187"/>
  <c r="J4179" i="187"/>
  <c r="I4179" i="187"/>
  <c r="C4179" i="187"/>
  <c r="J4178" i="187"/>
  <c r="I4178" i="187"/>
  <c r="C4178" i="187"/>
  <c r="J4177" i="187"/>
  <c r="I4177" i="187"/>
  <c r="C4177" i="187"/>
  <c r="J4176" i="187"/>
  <c r="I4176" i="187"/>
  <c r="C4176" i="187"/>
  <c r="J4175" i="187"/>
  <c r="I4175" i="187"/>
  <c r="C4175" i="187"/>
  <c r="J4174" i="187"/>
  <c r="I4174" i="187"/>
  <c r="C4174" i="187"/>
  <c r="J4173" i="187"/>
  <c r="I4173" i="187"/>
  <c r="C4173" i="187"/>
  <c r="J4172" i="187"/>
  <c r="I4172" i="187"/>
  <c r="C4172" i="187"/>
  <c r="C4171" i="187"/>
  <c r="J4170" i="187"/>
  <c r="I4170" i="187"/>
  <c r="C4170" i="187"/>
  <c r="J4169" i="187"/>
  <c r="I4169" i="187"/>
  <c r="C4169" i="187"/>
  <c r="J4168" i="187"/>
  <c r="I4168" i="187"/>
  <c r="C4168" i="187"/>
  <c r="J4167" i="187"/>
  <c r="I4167" i="187"/>
  <c r="C4167" i="187"/>
  <c r="J4166" i="187"/>
  <c r="I4166" i="187"/>
  <c r="C4166" i="187"/>
  <c r="J4165" i="187"/>
  <c r="I4165" i="187"/>
  <c r="C4165" i="187"/>
  <c r="J4164" i="187"/>
  <c r="I4164" i="187"/>
  <c r="C4164" i="187"/>
  <c r="J4163" i="187"/>
  <c r="I4163" i="187"/>
  <c r="C4163" i="187"/>
  <c r="J4162" i="187"/>
  <c r="I4162" i="187"/>
  <c r="C4162" i="187"/>
  <c r="C4161" i="187"/>
  <c r="J4159" i="187"/>
  <c r="I4159" i="187"/>
  <c r="C4159" i="187"/>
  <c r="J4158" i="187"/>
  <c r="I4158" i="187"/>
  <c r="C4158" i="187"/>
  <c r="J4157" i="187"/>
  <c r="I4157" i="187"/>
  <c r="C4157" i="187"/>
  <c r="J4156" i="187"/>
  <c r="I4156" i="187"/>
  <c r="C4156" i="187"/>
  <c r="J4155" i="187"/>
  <c r="I4155" i="187"/>
  <c r="C4155" i="187"/>
  <c r="J4154" i="187"/>
  <c r="I4154" i="187"/>
  <c r="C4154" i="187"/>
  <c r="J4153" i="187"/>
  <c r="I4153" i="187"/>
  <c r="C4153" i="187"/>
  <c r="J4152" i="187"/>
  <c r="I4152" i="187"/>
  <c r="C4152" i="187"/>
  <c r="J4151" i="187"/>
  <c r="I4151" i="187"/>
  <c r="C4151" i="187"/>
  <c r="J4150" i="187"/>
  <c r="I4150" i="187"/>
  <c r="C4150" i="187"/>
  <c r="J4149" i="187"/>
  <c r="I4149" i="187"/>
  <c r="C4149" i="187"/>
  <c r="J4148" i="187"/>
  <c r="I4148" i="187"/>
  <c r="C4148" i="187"/>
  <c r="C4147" i="187"/>
  <c r="J4146" i="187"/>
  <c r="I4146" i="187"/>
  <c r="C4146" i="187"/>
  <c r="J4145" i="187"/>
  <c r="I4145" i="187"/>
  <c r="C4145" i="187"/>
  <c r="J4144" i="187"/>
  <c r="I4144" i="187"/>
  <c r="C4144" i="187"/>
  <c r="J4143" i="187"/>
  <c r="I4143" i="187"/>
  <c r="C4143" i="187"/>
  <c r="J4142" i="187"/>
  <c r="I4142" i="187"/>
  <c r="C4142" i="187"/>
  <c r="J4141" i="187"/>
  <c r="I4141" i="187"/>
  <c r="C4141" i="187"/>
  <c r="J4140" i="187"/>
  <c r="I4140" i="187"/>
  <c r="C4140" i="187"/>
  <c r="J4139" i="187"/>
  <c r="I4139" i="187"/>
  <c r="C4139" i="187"/>
  <c r="J4138" i="187"/>
  <c r="I4138" i="187"/>
  <c r="C4138" i="187"/>
  <c r="C4137" i="187"/>
  <c r="J4136" i="187"/>
  <c r="I4136" i="187"/>
  <c r="C4136" i="187"/>
  <c r="J4135" i="187"/>
  <c r="I4135" i="187"/>
  <c r="C4135" i="187"/>
  <c r="J4134" i="187"/>
  <c r="I4134" i="187"/>
  <c r="C4134" i="187"/>
  <c r="J4133" i="187"/>
  <c r="I4133" i="187"/>
  <c r="C4133" i="187"/>
  <c r="J4132" i="187"/>
  <c r="I4132" i="187"/>
  <c r="C4132" i="187"/>
  <c r="J4131" i="187"/>
  <c r="I4131" i="187"/>
  <c r="C4131" i="187"/>
  <c r="J4130" i="187"/>
  <c r="I4130" i="187"/>
  <c r="C4130" i="187"/>
  <c r="J4129" i="187"/>
  <c r="I4129" i="187"/>
  <c r="C4129" i="187"/>
  <c r="J4128" i="187"/>
  <c r="I4128" i="187"/>
  <c r="C4128" i="187"/>
  <c r="J4127" i="187"/>
  <c r="I4127" i="187"/>
  <c r="C4127" i="187"/>
  <c r="C4126" i="187"/>
  <c r="J4125" i="187"/>
  <c r="I4125" i="187"/>
  <c r="C4125" i="187"/>
  <c r="J4124" i="187"/>
  <c r="I4124" i="187"/>
  <c r="C4124" i="187"/>
  <c r="J4123" i="187"/>
  <c r="I4123" i="187"/>
  <c r="C4123" i="187"/>
  <c r="J4122" i="187"/>
  <c r="I4122" i="187"/>
  <c r="C4122" i="187"/>
  <c r="J4121" i="187"/>
  <c r="I4121" i="187"/>
  <c r="C4121" i="187"/>
  <c r="J4120" i="187"/>
  <c r="I4120" i="187"/>
  <c r="C4120" i="187"/>
  <c r="J4119" i="187"/>
  <c r="I4119" i="187"/>
  <c r="C4119" i="187"/>
  <c r="J4118" i="187"/>
  <c r="I4118" i="187"/>
  <c r="C4118" i="187"/>
  <c r="J4117" i="187"/>
  <c r="I4117" i="187"/>
  <c r="C4117" i="187"/>
  <c r="C4116" i="187"/>
  <c r="J4114" i="187"/>
  <c r="I4114" i="187"/>
  <c r="C4114" i="187"/>
  <c r="J4113" i="187"/>
  <c r="I4113" i="187"/>
  <c r="C4113" i="187"/>
  <c r="J4112" i="187"/>
  <c r="I4112" i="187"/>
  <c r="C4112" i="187"/>
  <c r="J4111" i="187"/>
  <c r="I4111" i="187"/>
  <c r="C4111" i="187"/>
  <c r="J4110" i="187"/>
  <c r="I4110" i="187"/>
  <c r="C4110" i="187"/>
  <c r="J4109" i="187"/>
  <c r="I4109" i="187"/>
  <c r="C4109" i="187"/>
  <c r="J4108" i="187"/>
  <c r="I4108" i="187"/>
  <c r="C4108" i="187"/>
  <c r="J4107" i="187"/>
  <c r="I4107" i="187"/>
  <c r="C4107" i="187"/>
  <c r="J4106" i="187"/>
  <c r="I4106" i="187"/>
  <c r="C4106" i="187"/>
  <c r="J4105" i="187"/>
  <c r="I4105" i="187"/>
  <c r="C4105" i="187"/>
  <c r="J4104" i="187"/>
  <c r="I4104" i="187"/>
  <c r="C4104" i="187"/>
  <c r="J4103" i="187"/>
  <c r="I4103" i="187"/>
  <c r="C4103" i="187"/>
  <c r="C4102" i="187"/>
  <c r="J4101" i="187"/>
  <c r="I4101" i="187"/>
  <c r="C4101" i="187"/>
  <c r="J4100" i="187"/>
  <c r="I4100" i="187"/>
  <c r="C4100" i="187"/>
  <c r="J4099" i="187"/>
  <c r="I4099" i="187"/>
  <c r="C4099" i="187"/>
  <c r="J4098" i="187"/>
  <c r="I4098" i="187"/>
  <c r="C4098" i="187"/>
  <c r="J4097" i="187"/>
  <c r="I4097" i="187"/>
  <c r="C4097" i="187"/>
  <c r="J4096" i="187"/>
  <c r="I4096" i="187"/>
  <c r="C4096" i="187"/>
  <c r="J4095" i="187"/>
  <c r="I4095" i="187"/>
  <c r="C4095" i="187"/>
  <c r="J4094" i="187"/>
  <c r="I4094" i="187"/>
  <c r="C4094" i="187"/>
  <c r="J4093" i="187"/>
  <c r="I4093" i="187"/>
  <c r="C4093" i="187"/>
  <c r="C4092" i="187"/>
  <c r="J4091" i="187"/>
  <c r="I4091" i="187"/>
  <c r="C4091" i="187"/>
  <c r="J4090" i="187"/>
  <c r="I4090" i="187"/>
  <c r="C4090" i="187"/>
  <c r="J4089" i="187"/>
  <c r="I4089" i="187"/>
  <c r="C4089" i="187"/>
  <c r="J4088" i="187"/>
  <c r="I4088" i="187"/>
  <c r="C4088" i="187"/>
  <c r="J4087" i="187"/>
  <c r="I4087" i="187"/>
  <c r="C4087" i="187"/>
  <c r="J4086" i="187"/>
  <c r="I4086" i="187"/>
  <c r="C4086" i="187"/>
  <c r="J4085" i="187"/>
  <c r="I4085" i="187"/>
  <c r="C4085" i="187"/>
  <c r="J4084" i="187"/>
  <c r="I4084" i="187"/>
  <c r="C4084" i="187"/>
  <c r="J4083" i="187"/>
  <c r="I4083" i="187"/>
  <c r="C4083" i="187"/>
  <c r="J4082" i="187"/>
  <c r="I4082" i="187"/>
  <c r="C4082" i="187"/>
  <c r="C4081" i="187"/>
  <c r="J4080" i="187"/>
  <c r="I4080" i="187"/>
  <c r="C4080" i="187"/>
  <c r="J4079" i="187"/>
  <c r="I4079" i="187"/>
  <c r="C4079" i="187"/>
  <c r="J4078" i="187"/>
  <c r="I4078" i="187"/>
  <c r="C4078" i="187"/>
  <c r="J4077" i="187"/>
  <c r="I4077" i="187"/>
  <c r="C4077" i="187"/>
  <c r="J4076" i="187"/>
  <c r="I4076" i="187"/>
  <c r="C4076" i="187"/>
  <c r="J4075" i="187"/>
  <c r="I4075" i="187"/>
  <c r="C4075" i="187"/>
  <c r="J4074" i="187"/>
  <c r="I4074" i="187"/>
  <c r="C4074" i="187"/>
  <c r="J4073" i="187"/>
  <c r="I4073" i="187"/>
  <c r="C4073" i="187"/>
  <c r="J4072" i="187"/>
  <c r="I4072" i="187"/>
  <c r="C4072" i="187"/>
  <c r="C4071" i="187"/>
  <c r="J4069" i="187"/>
  <c r="I4069" i="187"/>
  <c r="C4069" i="187"/>
  <c r="J4068" i="187"/>
  <c r="I4068" i="187"/>
  <c r="C4068" i="187"/>
  <c r="J4067" i="187"/>
  <c r="I4067" i="187"/>
  <c r="C4067" i="187"/>
  <c r="J4066" i="187"/>
  <c r="I4066" i="187"/>
  <c r="C4066" i="187"/>
  <c r="J4065" i="187"/>
  <c r="I4065" i="187"/>
  <c r="C4065" i="187"/>
  <c r="J4064" i="187"/>
  <c r="I4064" i="187"/>
  <c r="C4064" i="187"/>
  <c r="J4063" i="187"/>
  <c r="I4063" i="187"/>
  <c r="C4063" i="187"/>
  <c r="J4062" i="187"/>
  <c r="I4062" i="187"/>
  <c r="C4062" i="187"/>
  <c r="J4061" i="187"/>
  <c r="I4061" i="187"/>
  <c r="C4061" i="187"/>
  <c r="J4060" i="187"/>
  <c r="I4060" i="187"/>
  <c r="C4060" i="187"/>
  <c r="J4059" i="187"/>
  <c r="I4059" i="187"/>
  <c r="C4059" i="187"/>
  <c r="J4058" i="187"/>
  <c r="I4058" i="187"/>
  <c r="C4058" i="187"/>
  <c r="C4057" i="187"/>
  <c r="J4056" i="187"/>
  <c r="I4056" i="187"/>
  <c r="C4056" i="187"/>
  <c r="J4055" i="187"/>
  <c r="I4055" i="187"/>
  <c r="C4055" i="187"/>
  <c r="J4054" i="187"/>
  <c r="I4054" i="187"/>
  <c r="C4054" i="187"/>
  <c r="J4053" i="187"/>
  <c r="I4053" i="187"/>
  <c r="C4053" i="187"/>
  <c r="J4052" i="187"/>
  <c r="I4052" i="187"/>
  <c r="C4052" i="187"/>
  <c r="J4051" i="187"/>
  <c r="I4051" i="187"/>
  <c r="C4051" i="187"/>
  <c r="J4050" i="187"/>
  <c r="I4050" i="187"/>
  <c r="C4050" i="187"/>
  <c r="J4049" i="187"/>
  <c r="I4049" i="187"/>
  <c r="C4049" i="187"/>
  <c r="J4048" i="187"/>
  <c r="I4048" i="187"/>
  <c r="C4048" i="187"/>
  <c r="C4047" i="187"/>
  <c r="J4046" i="187"/>
  <c r="I4046" i="187"/>
  <c r="C4046" i="187"/>
  <c r="J4045" i="187"/>
  <c r="I4045" i="187"/>
  <c r="C4045" i="187"/>
  <c r="J4044" i="187"/>
  <c r="I4044" i="187"/>
  <c r="C4044" i="187"/>
  <c r="J4043" i="187"/>
  <c r="I4043" i="187"/>
  <c r="C4043" i="187"/>
  <c r="J4042" i="187"/>
  <c r="I4042" i="187"/>
  <c r="C4042" i="187"/>
  <c r="J4041" i="187"/>
  <c r="I4041" i="187"/>
  <c r="C4041" i="187"/>
  <c r="J4040" i="187"/>
  <c r="I4040" i="187"/>
  <c r="C4040" i="187"/>
  <c r="J4039" i="187"/>
  <c r="I4039" i="187"/>
  <c r="C4039" i="187"/>
  <c r="J4038" i="187"/>
  <c r="I4038" i="187"/>
  <c r="C4038" i="187"/>
  <c r="J4037" i="187"/>
  <c r="I4037" i="187"/>
  <c r="C4037" i="187"/>
  <c r="C4036" i="187"/>
  <c r="J4035" i="187"/>
  <c r="I4035" i="187"/>
  <c r="C4035" i="187"/>
  <c r="J4034" i="187"/>
  <c r="I4034" i="187"/>
  <c r="C4034" i="187"/>
  <c r="J4033" i="187"/>
  <c r="I4033" i="187"/>
  <c r="C4033" i="187"/>
  <c r="J4032" i="187"/>
  <c r="I4032" i="187"/>
  <c r="C4032" i="187"/>
  <c r="J4031" i="187"/>
  <c r="I4031" i="187"/>
  <c r="C4031" i="187"/>
  <c r="J4030" i="187"/>
  <c r="I4030" i="187"/>
  <c r="C4030" i="187"/>
  <c r="J4029" i="187"/>
  <c r="I4029" i="187"/>
  <c r="C4029" i="187"/>
  <c r="J4028" i="187"/>
  <c r="I4028" i="187"/>
  <c r="C4028" i="187"/>
  <c r="J4027" i="187"/>
  <c r="I4027" i="187"/>
  <c r="C4027" i="187"/>
  <c r="C4026" i="187"/>
  <c r="J4024" i="187"/>
  <c r="I4024" i="187"/>
  <c r="C4024" i="187"/>
  <c r="J4023" i="187"/>
  <c r="I4023" i="187"/>
  <c r="C4023" i="187"/>
  <c r="J4022" i="187"/>
  <c r="I4022" i="187"/>
  <c r="C4022" i="187"/>
  <c r="J4021" i="187"/>
  <c r="I4021" i="187"/>
  <c r="C4021" i="187"/>
  <c r="J4020" i="187"/>
  <c r="I4020" i="187"/>
  <c r="C4020" i="187"/>
  <c r="J4019" i="187"/>
  <c r="I4019" i="187"/>
  <c r="C4019" i="187"/>
  <c r="J4018" i="187"/>
  <c r="I4018" i="187"/>
  <c r="C4018" i="187"/>
  <c r="J4017" i="187"/>
  <c r="I4017" i="187"/>
  <c r="C4017" i="187"/>
  <c r="J4016" i="187"/>
  <c r="I4016" i="187"/>
  <c r="C4016" i="187"/>
  <c r="J4015" i="187"/>
  <c r="I4015" i="187"/>
  <c r="C4015" i="187"/>
  <c r="J4014" i="187"/>
  <c r="I4014" i="187"/>
  <c r="C4014" i="187"/>
  <c r="J4013" i="187"/>
  <c r="I4013" i="187"/>
  <c r="C4013" i="187"/>
  <c r="C4012" i="187"/>
  <c r="J4011" i="187"/>
  <c r="I4011" i="187"/>
  <c r="C4011" i="187"/>
  <c r="J4010" i="187"/>
  <c r="I4010" i="187"/>
  <c r="C4010" i="187"/>
  <c r="J4009" i="187"/>
  <c r="I4009" i="187"/>
  <c r="C4009" i="187"/>
  <c r="J4008" i="187"/>
  <c r="I4008" i="187"/>
  <c r="C4008" i="187"/>
  <c r="J4007" i="187"/>
  <c r="I4007" i="187"/>
  <c r="C4007" i="187"/>
  <c r="J4006" i="187"/>
  <c r="I4006" i="187"/>
  <c r="C4006" i="187"/>
  <c r="J4005" i="187"/>
  <c r="I4005" i="187"/>
  <c r="C4005" i="187"/>
  <c r="J4004" i="187"/>
  <c r="I4004" i="187"/>
  <c r="C4004" i="187"/>
  <c r="J4003" i="187"/>
  <c r="I4003" i="187"/>
  <c r="C4003" i="187"/>
  <c r="C4002" i="187"/>
  <c r="J4001" i="187"/>
  <c r="I4001" i="187"/>
  <c r="C4001" i="187"/>
  <c r="J4000" i="187"/>
  <c r="I4000" i="187"/>
  <c r="C4000" i="187"/>
  <c r="J3999" i="187"/>
  <c r="I3999" i="187"/>
  <c r="C3999" i="187"/>
  <c r="J3998" i="187"/>
  <c r="I3998" i="187"/>
  <c r="C3998" i="187"/>
  <c r="J3997" i="187"/>
  <c r="I3997" i="187"/>
  <c r="C3997" i="187"/>
  <c r="J3996" i="187"/>
  <c r="I3996" i="187"/>
  <c r="C3996" i="187"/>
  <c r="J3995" i="187"/>
  <c r="I3995" i="187"/>
  <c r="C3995" i="187"/>
  <c r="J3994" i="187"/>
  <c r="I3994" i="187"/>
  <c r="C3994" i="187"/>
  <c r="J3993" i="187"/>
  <c r="I3993" i="187"/>
  <c r="C3993" i="187"/>
  <c r="J3992" i="187"/>
  <c r="I3992" i="187"/>
  <c r="C3992" i="187"/>
  <c r="C3991" i="187"/>
  <c r="J3990" i="187"/>
  <c r="I3990" i="187"/>
  <c r="C3990" i="187"/>
  <c r="J3989" i="187"/>
  <c r="I3989" i="187"/>
  <c r="C3989" i="187"/>
  <c r="J3988" i="187"/>
  <c r="I3988" i="187"/>
  <c r="C3988" i="187"/>
  <c r="J3987" i="187"/>
  <c r="I3987" i="187"/>
  <c r="C3987" i="187"/>
  <c r="J3986" i="187"/>
  <c r="I3986" i="187"/>
  <c r="C3986" i="187"/>
  <c r="J3985" i="187"/>
  <c r="I3985" i="187"/>
  <c r="C3985" i="187"/>
  <c r="J3984" i="187"/>
  <c r="I3984" i="187"/>
  <c r="C3984" i="187"/>
  <c r="J3983" i="187"/>
  <c r="I3983" i="187"/>
  <c r="C3983" i="187"/>
  <c r="J3982" i="187"/>
  <c r="I3982" i="187"/>
  <c r="C3982" i="187"/>
  <c r="C3981" i="187"/>
  <c r="J3979" i="187"/>
  <c r="I3979" i="187"/>
  <c r="C3979" i="187"/>
  <c r="J3978" i="187"/>
  <c r="I3978" i="187"/>
  <c r="C3978" i="187"/>
  <c r="J3977" i="187"/>
  <c r="I3977" i="187"/>
  <c r="C3977" i="187"/>
  <c r="J3976" i="187"/>
  <c r="I3976" i="187"/>
  <c r="C3976" i="187"/>
  <c r="J3975" i="187"/>
  <c r="I3975" i="187"/>
  <c r="C3975" i="187"/>
  <c r="J3974" i="187"/>
  <c r="I3974" i="187"/>
  <c r="C3974" i="187"/>
  <c r="J3973" i="187"/>
  <c r="I3973" i="187"/>
  <c r="C3973" i="187"/>
  <c r="J3972" i="187"/>
  <c r="I3972" i="187"/>
  <c r="C3972" i="187"/>
  <c r="J3971" i="187"/>
  <c r="I3971" i="187"/>
  <c r="C3971" i="187"/>
  <c r="J3970" i="187"/>
  <c r="I3970" i="187"/>
  <c r="C3970" i="187"/>
  <c r="J3969" i="187"/>
  <c r="I3969" i="187"/>
  <c r="C3969" i="187"/>
  <c r="J3968" i="187"/>
  <c r="I3968" i="187"/>
  <c r="C3968" i="187"/>
  <c r="C3967" i="187"/>
  <c r="J3966" i="187"/>
  <c r="I3966" i="187"/>
  <c r="C3966" i="187"/>
  <c r="J3965" i="187"/>
  <c r="I3965" i="187"/>
  <c r="C3965" i="187"/>
  <c r="J3964" i="187"/>
  <c r="I3964" i="187"/>
  <c r="C3964" i="187"/>
  <c r="J3963" i="187"/>
  <c r="I3963" i="187"/>
  <c r="C3963" i="187"/>
  <c r="J3962" i="187"/>
  <c r="I3962" i="187"/>
  <c r="C3962" i="187"/>
  <c r="J3961" i="187"/>
  <c r="I3961" i="187"/>
  <c r="C3961" i="187"/>
  <c r="J3960" i="187"/>
  <c r="I3960" i="187"/>
  <c r="C3960" i="187"/>
  <c r="J3959" i="187"/>
  <c r="I3959" i="187"/>
  <c r="C3959" i="187"/>
  <c r="J3958" i="187"/>
  <c r="I3958" i="187"/>
  <c r="C3958" i="187"/>
  <c r="C3957" i="187"/>
  <c r="J3956" i="187"/>
  <c r="I3956" i="187"/>
  <c r="C3956" i="187"/>
  <c r="J3955" i="187"/>
  <c r="I3955" i="187"/>
  <c r="C3955" i="187"/>
  <c r="J3954" i="187"/>
  <c r="I3954" i="187"/>
  <c r="C3954" i="187"/>
  <c r="J3953" i="187"/>
  <c r="I3953" i="187"/>
  <c r="C3953" i="187"/>
  <c r="J3952" i="187"/>
  <c r="I3952" i="187"/>
  <c r="C3952" i="187"/>
  <c r="J3951" i="187"/>
  <c r="I3951" i="187"/>
  <c r="C3951" i="187"/>
  <c r="J3950" i="187"/>
  <c r="I3950" i="187"/>
  <c r="C3950" i="187"/>
  <c r="J3949" i="187"/>
  <c r="I3949" i="187"/>
  <c r="C3949" i="187"/>
  <c r="J3948" i="187"/>
  <c r="I3948" i="187"/>
  <c r="C3948" i="187"/>
  <c r="J3947" i="187"/>
  <c r="I3947" i="187"/>
  <c r="C3947" i="187"/>
  <c r="C3946" i="187"/>
  <c r="J3945" i="187"/>
  <c r="I3945" i="187"/>
  <c r="C3945" i="187"/>
  <c r="J3944" i="187"/>
  <c r="I3944" i="187"/>
  <c r="C3944" i="187"/>
  <c r="J3943" i="187"/>
  <c r="I3943" i="187"/>
  <c r="C3943" i="187"/>
  <c r="J3942" i="187"/>
  <c r="I3942" i="187"/>
  <c r="C3942" i="187"/>
  <c r="J3941" i="187"/>
  <c r="I3941" i="187"/>
  <c r="C3941" i="187"/>
  <c r="J3940" i="187"/>
  <c r="I3940" i="187"/>
  <c r="C3940" i="187"/>
  <c r="J3939" i="187"/>
  <c r="I3939" i="187"/>
  <c r="C3939" i="187"/>
  <c r="J3938" i="187"/>
  <c r="I3938" i="187"/>
  <c r="C3938" i="187"/>
  <c r="J3937" i="187"/>
  <c r="I3937" i="187"/>
  <c r="C3937" i="187"/>
  <c r="C3936" i="187"/>
  <c r="J3934" i="187"/>
  <c r="I3934" i="187"/>
  <c r="C3934" i="187"/>
  <c r="J3933" i="187"/>
  <c r="I3933" i="187"/>
  <c r="C3933" i="187"/>
  <c r="J3932" i="187"/>
  <c r="I3932" i="187"/>
  <c r="C3932" i="187"/>
  <c r="J3931" i="187"/>
  <c r="I3931" i="187"/>
  <c r="C3931" i="187"/>
  <c r="J3930" i="187"/>
  <c r="I3930" i="187"/>
  <c r="C3930" i="187"/>
  <c r="J3929" i="187"/>
  <c r="I3929" i="187"/>
  <c r="C3929" i="187"/>
  <c r="J3928" i="187"/>
  <c r="I3928" i="187"/>
  <c r="C3928" i="187"/>
  <c r="J3927" i="187"/>
  <c r="I3927" i="187"/>
  <c r="C3927" i="187"/>
  <c r="J3926" i="187"/>
  <c r="I3926" i="187"/>
  <c r="C3926" i="187"/>
  <c r="J3925" i="187"/>
  <c r="I3925" i="187"/>
  <c r="C3925" i="187"/>
  <c r="J3924" i="187"/>
  <c r="I3924" i="187"/>
  <c r="C3924" i="187"/>
  <c r="J3923" i="187"/>
  <c r="I3923" i="187"/>
  <c r="C3923" i="187"/>
  <c r="C3922" i="187"/>
  <c r="J3921" i="187"/>
  <c r="I3921" i="187"/>
  <c r="C3921" i="187"/>
  <c r="J3920" i="187"/>
  <c r="I3920" i="187"/>
  <c r="C3920" i="187"/>
  <c r="J3919" i="187"/>
  <c r="I3919" i="187"/>
  <c r="C3919" i="187"/>
  <c r="J3918" i="187"/>
  <c r="I3918" i="187"/>
  <c r="C3918" i="187"/>
  <c r="J3917" i="187"/>
  <c r="I3917" i="187"/>
  <c r="C3917" i="187"/>
  <c r="J3916" i="187"/>
  <c r="I3916" i="187"/>
  <c r="C3916" i="187"/>
  <c r="J3915" i="187"/>
  <c r="I3915" i="187"/>
  <c r="C3915" i="187"/>
  <c r="J3914" i="187"/>
  <c r="I3914" i="187"/>
  <c r="C3914" i="187"/>
  <c r="J3913" i="187"/>
  <c r="I3913" i="187"/>
  <c r="C3913" i="187"/>
  <c r="C3912" i="187"/>
  <c r="J3911" i="187"/>
  <c r="I3911" i="187"/>
  <c r="C3911" i="187"/>
  <c r="J3910" i="187"/>
  <c r="I3910" i="187"/>
  <c r="C3910" i="187"/>
  <c r="J3909" i="187"/>
  <c r="I3909" i="187"/>
  <c r="C3909" i="187"/>
  <c r="J3908" i="187"/>
  <c r="I3908" i="187"/>
  <c r="C3908" i="187"/>
  <c r="J3907" i="187"/>
  <c r="I3907" i="187"/>
  <c r="C3907" i="187"/>
  <c r="J3906" i="187"/>
  <c r="I3906" i="187"/>
  <c r="C3906" i="187"/>
  <c r="J3905" i="187"/>
  <c r="I3905" i="187"/>
  <c r="C3905" i="187"/>
  <c r="J3904" i="187"/>
  <c r="I3904" i="187"/>
  <c r="C3904" i="187"/>
  <c r="J3903" i="187"/>
  <c r="I3903" i="187"/>
  <c r="C3903" i="187"/>
  <c r="J3902" i="187"/>
  <c r="I3902" i="187"/>
  <c r="C3902" i="187"/>
  <c r="C3901" i="187"/>
  <c r="J3900" i="187"/>
  <c r="I3900" i="187"/>
  <c r="C3900" i="187"/>
  <c r="J3899" i="187"/>
  <c r="I3899" i="187"/>
  <c r="C3899" i="187"/>
  <c r="J3898" i="187"/>
  <c r="I3898" i="187"/>
  <c r="C3898" i="187"/>
  <c r="J3897" i="187"/>
  <c r="I3897" i="187"/>
  <c r="C3897" i="187"/>
  <c r="J3896" i="187"/>
  <c r="I3896" i="187"/>
  <c r="C3896" i="187"/>
  <c r="J3895" i="187"/>
  <c r="I3895" i="187"/>
  <c r="C3895" i="187"/>
  <c r="J3894" i="187"/>
  <c r="I3894" i="187"/>
  <c r="C3894" i="187"/>
  <c r="J3893" i="187"/>
  <c r="I3893" i="187"/>
  <c r="C3893" i="187"/>
  <c r="J3892" i="187"/>
  <c r="I3892" i="187"/>
  <c r="C3892" i="187"/>
  <c r="C3891" i="187"/>
  <c r="J3889" i="187"/>
  <c r="I3889" i="187"/>
  <c r="C3889" i="187"/>
  <c r="J3888" i="187"/>
  <c r="I3888" i="187"/>
  <c r="C3888" i="187"/>
  <c r="J3887" i="187"/>
  <c r="I3887" i="187"/>
  <c r="C3887" i="187"/>
  <c r="J3886" i="187"/>
  <c r="I3886" i="187"/>
  <c r="C3886" i="187"/>
  <c r="J3885" i="187"/>
  <c r="I3885" i="187"/>
  <c r="C3885" i="187"/>
  <c r="J3884" i="187"/>
  <c r="I3884" i="187"/>
  <c r="C3884" i="187"/>
  <c r="J3883" i="187"/>
  <c r="I3883" i="187"/>
  <c r="C3883" i="187"/>
  <c r="J3882" i="187"/>
  <c r="I3882" i="187"/>
  <c r="C3882" i="187"/>
  <c r="J3881" i="187"/>
  <c r="I3881" i="187"/>
  <c r="C3881" i="187"/>
  <c r="J3880" i="187"/>
  <c r="I3880" i="187"/>
  <c r="C3880" i="187"/>
  <c r="J3879" i="187"/>
  <c r="I3879" i="187"/>
  <c r="C3879" i="187"/>
  <c r="J3878" i="187"/>
  <c r="I3878" i="187"/>
  <c r="C3878" i="187"/>
  <c r="C3877" i="187"/>
  <c r="J3876" i="187"/>
  <c r="I3876" i="187"/>
  <c r="C3876" i="187"/>
  <c r="J3875" i="187"/>
  <c r="I3875" i="187"/>
  <c r="C3875" i="187"/>
  <c r="J3874" i="187"/>
  <c r="I3874" i="187"/>
  <c r="C3874" i="187"/>
  <c r="J3873" i="187"/>
  <c r="I3873" i="187"/>
  <c r="C3873" i="187"/>
  <c r="J3872" i="187"/>
  <c r="I3872" i="187"/>
  <c r="C3872" i="187"/>
  <c r="J3871" i="187"/>
  <c r="I3871" i="187"/>
  <c r="C3871" i="187"/>
  <c r="J3870" i="187"/>
  <c r="I3870" i="187"/>
  <c r="C3870" i="187"/>
  <c r="J3869" i="187"/>
  <c r="I3869" i="187"/>
  <c r="C3869" i="187"/>
  <c r="J3868" i="187"/>
  <c r="I3868" i="187"/>
  <c r="C3868" i="187"/>
  <c r="C3867" i="187"/>
  <c r="J3866" i="187"/>
  <c r="I3866" i="187"/>
  <c r="C3866" i="187"/>
  <c r="J3865" i="187"/>
  <c r="I3865" i="187"/>
  <c r="C3865" i="187"/>
  <c r="J3864" i="187"/>
  <c r="I3864" i="187"/>
  <c r="C3864" i="187"/>
  <c r="J3863" i="187"/>
  <c r="I3863" i="187"/>
  <c r="C3863" i="187"/>
  <c r="J3862" i="187"/>
  <c r="I3862" i="187"/>
  <c r="C3862" i="187"/>
  <c r="J3861" i="187"/>
  <c r="I3861" i="187"/>
  <c r="C3861" i="187"/>
  <c r="J3860" i="187"/>
  <c r="I3860" i="187"/>
  <c r="C3860" i="187"/>
  <c r="J3859" i="187"/>
  <c r="I3859" i="187"/>
  <c r="C3859" i="187"/>
  <c r="J3858" i="187"/>
  <c r="I3858" i="187"/>
  <c r="C3858" i="187"/>
  <c r="J3857" i="187"/>
  <c r="I3857" i="187"/>
  <c r="C3857" i="187"/>
  <c r="C3856" i="187"/>
  <c r="J3855" i="187"/>
  <c r="I3855" i="187"/>
  <c r="C3855" i="187"/>
  <c r="J3854" i="187"/>
  <c r="I3854" i="187"/>
  <c r="C3854" i="187"/>
  <c r="J3853" i="187"/>
  <c r="I3853" i="187"/>
  <c r="C3853" i="187"/>
  <c r="J3852" i="187"/>
  <c r="I3852" i="187"/>
  <c r="C3852" i="187"/>
  <c r="J3851" i="187"/>
  <c r="I3851" i="187"/>
  <c r="C3851" i="187"/>
  <c r="J3850" i="187"/>
  <c r="I3850" i="187"/>
  <c r="C3850" i="187"/>
  <c r="J3849" i="187"/>
  <c r="I3849" i="187"/>
  <c r="C3849" i="187"/>
  <c r="J3848" i="187"/>
  <c r="I3848" i="187"/>
  <c r="C3848" i="187"/>
  <c r="J3847" i="187"/>
  <c r="I3847" i="187"/>
  <c r="C3847" i="187"/>
  <c r="C3846" i="187"/>
  <c r="J3844" i="187"/>
  <c r="I3844" i="187"/>
  <c r="C3844" i="187"/>
  <c r="J3843" i="187"/>
  <c r="I3843" i="187"/>
  <c r="C3843" i="187"/>
  <c r="J3842" i="187"/>
  <c r="I3842" i="187"/>
  <c r="C3842" i="187"/>
  <c r="J3841" i="187"/>
  <c r="I3841" i="187"/>
  <c r="C3841" i="187"/>
  <c r="J3840" i="187"/>
  <c r="I3840" i="187"/>
  <c r="C3840" i="187"/>
  <c r="J3839" i="187"/>
  <c r="I3839" i="187"/>
  <c r="C3839" i="187"/>
  <c r="J3838" i="187"/>
  <c r="I3838" i="187"/>
  <c r="C3838" i="187"/>
  <c r="J3837" i="187"/>
  <c r="I3837" i="187"/>
  <c r="C3837" i="187"/>
  <c r="J3836" i="187"/>
  <c r="I3836" i="187"/>
  <c r="C3836" i="187"/>
  <c r="J3835" i="187"/>
  <c r="I3835" i="187"/>
  <c r="C3835" i="187"/>
  <c r="J3834" i="187"/>
  <c r="I3834" i="187"/>
  <c r="C3834" i="187"/>
  <c r="J3833" i="187"/>
  <c r="I3833" i="187"/>
  <c r="C3833" i="187"/>
  <c r="C3832" i="187"/>
  <c r="J3831" i="187"/>
  <c r="I3831" i="187"/>
  <c r="C3831" i="187"/>
  <c r="J3830" i="187"/>
  <c r="I3830" i="187"/>
  <c r="C3830" i="187"/>
  <c r="J3829" i="187"/>
  <c r="I3829" i="187"/>
  <c r="C3829" i="187"/>
  <c r="J3828" i="187"/>
  <c r="I3828" i="187"/>
  <c r="C3828" i="187"/>
  <c r="J3827" i="187"/>
  <c r="I3827" i="187"/>
  <c r="C3827" i="187"/>
  <c r="J3826" i="187"/>
  <c r="I3826" i="187"/>
  <c r="C3826" i="187"/>
  <c r="J3825" i="187"/>
  <c r="I3825" i="187"/>
  <c r="C3825" i="187"/>
  <c r="J3824" i="187"/>
  <c r="I3824" i="187"/>
  <c r="C3824" i="187"/>
  <c r="J3823" i="187"/>
  <c r="I3823" i="187"/>
  <c r="C3823" i="187"/>
  <c r="C3822" i="187"/>
  <c r="J3821" i="187"/>
  <c r="I3821" i="187"/>
  <c r="C3821" i="187"/>
  <c r="J3820" i="187"/>
  <c r="I3820" i="187"/>
  <c r="C3820" i="187"/>
  <c r="J3819" i="187"/>
  <c r="I3819" i="187"/>
  <c r="C3819" i="187"/>
  <c r="J3818" i="187"/>
  <c r="I3818" i="187"/>
  <c r="C3818" i="187"/>
  <c r="J3817" i="187"/>
  <c r="I3817" i="187"/>
  <c r="C3817" i="187"/>
  <c r="J3816" i="187"/>
  <c r="I3816" i="187"/>
  <c r="C3816" i="187"/>
  <c r="J3815" i="187"/>
  <c r="I3815" i="187"/>
  <c r="C3815" i="187"/>
  <c r="J3814" i="187"/>
  <c r="I3814" i="187"/>
  <c r="C3814" i="187"/>
  <c r="J3813" i="187"/>
  <c r="I3813" i="187"/>
  <c r="C3813" i="187"/>
  <c r="J3812" i="187"/>
  <c r="I3812" i="187"/>
  <c r="C3812" i="187"/>
  <c r="C3811" i="187"/>
  <c r="J3810" i="187"/>
  <c r="I3810" i="187"/>
  <c r="C3810" i="187"/>
  <c r="J3809" i="187"/>
  <c r="I3809" i="187"/>
  <c r="C3809" i="187"/>
  <c r="J3808" i="187"/>
  <c r="I3808" i="187"/>
  <c r="C3808" i="187"/>
  <c r="J3807" i="187"/>
  <c r="I3807" i="187"/>
  <c r="C3807" i="187"/>
  <c r="J3806" i="187"/>
  <c r="I3806" i="187"/>
  <c r="C3806" i="187"/>
  <c r="J3805" i="187"/>
  <c r="I3805" i="187"/>
  <c r="C3805" i="187"/>
  <c r="J3804" i="187"/>
  <c r="I3804" i="187"/>
  <c r="C3804" i="187"/>
  <c r="J3803" i="187"/>
  <c r="I3803" i="187"/>
  <c r="C3803" i="187"/>
  <c r="J3802" i="187"/>
  <c r="I3802" i="187"/>
  <c r="C3802" i="187"/>
  <c r="C3801" i="187"/>
  <c r="C3799" i="187"/>
  <c r="B518" i="188"/>
  <c r="C3798" i="187"/>
  <c r="B517" i="188"/>
  <c r="C3797" i="187"/>
  <c r="B516" i="188"/>
  <c r="C3796" i="187"/>
  <c r="B515" i="188"/>
  <c r="C3795" i="187"/>
  <c r="B514" i="188"/>
  <c r="C3794" i="187"/>
  <c r="B513" i="188"/>
  <c r="C3793" i="187"/>
  <c r="B512" i="188"/>
  <c r="C3792" i="187"/>
  <c r="B511" i="188"/>
  <c r="C3791" i="187"/>
  <c r="B510" i="188"/>
  <c r="C3790" i="187"/>
  <c r="B509" i="188"/>
  <c r="C3789" i="187"/>
  <c r="B508" i="188"/>
  <c r="C3788" i="187"/>
  <c r="B507" i="188"/>
  <c r="C3787" i="187"/>
  <c r="B506" i="188"/>
  <c r="C3786" i="187"/>
  <c r="B505" i="188"/>
  <c r="C3785" i="187"/>
  <c r="B504" i="188"/>
  <c r="C3784" i="187"/>
  <c r="B503" i="188"/>
  <c r="C3783" i="187"/>
  <c r="B502" i="188"/>
  <c r="C3782" i="187"/>
  <c r="B501" i="188"/>
  <c r="C3781" i="187"/>
  <c r="B500" i="188"/>
  <c r="C3780" i="187"/>
  <c r="B499" i="188"/>
  <c r="C3779" i="187"/>
  <c r="B498" i="188"/>
  <c r="C3778" i="187"/>
  <c r="B497" i="188"/>
  <c r="C3777" i="187"/>
  <c r="B496" i="188"/>
  <c r="C3776" i="187"/>
  <c r="B495" i="188"/>
  <c r="C3775" i="187"/>
  <c r="B494" i="188"/>
  <c r="C3774" i="187"/>
  <c r="B493" i="188"/>
  <c r="C3773" i="187"/>
  <c r="B492" i="188"/>
  <c r="C3772" i="187"/>
  <c r="B491" i="188"/>
  <c r="C3771" i="187"/>
  <c r="B490" i="188"/>
  <c r="C3770" i="187"/>
  <c r="B489" i="188"/>
  <c r="C3769" i="187"/>
  <c r="B488" i="188"/>
  <c r="C3768" i="187"/>
  <c r="B487" i="188"/>
  <c r="C3767" i="187"/>
  <c r="B486" i="188"/>
  <c r="C3766" i="187"/>
  <c r="B485" i="188"/>
  <c r="C3765" i="187"/>
  <c r="B484" i="188"/>
  <c r="C3764" i="187"/>
  <c r="B483" i="188"/>
  <c r="C3763" i="187"/>
  <c r="B482" i="188"/>
  <c r="C3762" i="187"/>
  <c r="B481" i="188"/>
  <c r="C3761" i="187"/>
  <c r="B480" i="188"/>
  <c r="C3760" i="187"/>
  <c r="B479" i="188"/>
  <c r="C3759" i="187"/>
  <c r="B478" i="188"/>
  <c r="C3758" i="187"/>
  <c r="B477" i="188"/>
  <c r="C3757" i="187"/>
  <c r="B476" i="188"/>
  <c r="C3756" i="187"/>
  <c r="B475" i="188"/>
  <c r="J3799" i="187"/>
  <c r="I3799" i="187"/>
  <c r="J3798" i="187"/>
  <c r="I3798" i="187"/>
  <c r="J3797" i="187"/>
  <c r="I3797" i="187"/>
  <c r="J3796" i="187"/>
  <c r="I3796" i="187"/>
  <c r="J3795" i="187"/>
  <c r="I3795" i="187"/>
  <c r="J3794" i="187"/>
  <c r="I3794" i="187"/>
  <c r="J3793" i="187"/>
  <c r="I3793" i="187"/>
  <c r="J3792" i="187"/>
  <c r="I3792" i="187"/>
  <c r="J3791" i="187"/>
  <c r="I3791" i="187"/>
  <c r="J3790" i="187"/>
  <c r="I3790" i="187"/>
  <c r="J3789" i="187"/>
  <c r="I3789" i="187"/>
  <c r="J3788" i="187"/>
  <c r="I3788" i="187"/>
  <c r="J3786" i="187"/>
  <c r="I3786" i="187"/>
  <c r="J3785" i="187"/>
  <c r="I3785" i="187"/>
  <c r="J3784" i="187"/>
  <c r="I3784" i="187"/>
  <c r="J3783" i="187"/>
  <c r="I3783" i="187"/>
  <c r="J3782" i="187"/>
  <c r="I3782" i="187"/>
  <c r="J3781" i="187"/>
  <c r="I3781" i="187"/>
  <c r="J3780" i="187"/>
  <c r="I3780" i="187"/>
  <c r="J3779" i="187"/>
  <c r="I3779" i="187"/>
  <c r="J3778" i="187"/>
  <c r="I3778" i="187"/>
  <c r="J3776" i="187"/>
  <c r="I3776" i="187"/>
  <c r="J3775" i="187"/>
  <c r="I3775" i="187"/>
  <c r="J3774" i="187"/>
  <c r="I3774" i="187"/>
  <c r="J3773" i="187"/>
  <c r="I3773" i="187"/>
  <c r="J3772" i="187"/>
  <c r="I3772" i="187"/>
  <c r="J3771" i="187"/>
  <c r="I3771" i="187"/>
  <c r="J3770" i="187"/>
  <c r="I3770" i="187"/>
  <c r="J3769" i="187"/>
  <c r="I3769" i="187"/>
  <c r="J3768" i="187"/>
  <c r="I3768" i="187"/>
  <c r="J3767" i="187"/>
  <c r="I3767" i="187"/>
  <c r="J3765" i="187"/>
  <c r="I3765" i="187"/>
  <c r="J3764" i="187"/>
  <c r="I3764" i="187"/>
  <c r="J3763" i="187"/>
  <c r="I3763" i="187"/>
  <c r="J3762" i="187"/>
  <c r="I3762" i="187"/>
  <c r="J3761" i="187"/>
  <c r="I3761" i="187"/>
  <c r="J3760" i="187"/>
  <c r="I3760" i="187"/>
  <c r="J3759" i="187"/>
  <c r="I3759" i="187"/>
  <c r="J3758" i="187"/>
  <c r="I3758" i="187"/>
  <c r="J3757" i="187"/>
  <c r="I3757" i="187"/>
  <c r="F3718" i="187"/>
  <c r="F3717" i="187"/>
  <c r="F3716" i="187"/>
  <c r="F3715" i="187"/>
  <c r="F3714" i="187"/>
  <c r="F3713" i="187"/>
  <c r="F3712" i="187"/>
  <c r="F3711" i="187"/>
  <c r="F3710" i="187"/>
  <c r="F3709" i="187"/>
  <c r="F3707" i="187"/>
  <c r="F3706" i="187"/>
  <c r="F3702" i="187"/>
  <c r="F3701" i="187"/>
  <c r="F3700" i="187"/>
  <c r="F3699" i="187"/>
  <c r="F3698" i="187"/>
  <c r="F3697" i="187"/>
  <c r="F3696" i="187"/>
  <c r="F3695" i="187"/>
  <c r="F3694" i="187"/>
  <c r="F3693" i="187"/>
  <c r="F3691" i="187"/>
  <c r="F3690" i="187"/>
  <c r="F3685" i="187"/>
  <c r="F3684" i="187"/>
  <c r="F3683" i="187"/>
  <c r="F3682" i="187"/>
  <c r="F3681" i="187"/>
  <c r="F3680" i="187"/>
  <c r="F3679" i="187"/>
  <c r="F3678" i="187"/>
  <c r="F3677" i="187"/>
  <c r="F3676" i="187"/>
  <c r="F3674" i="187"/>
  <c r="F3673" i="187"/>
  <c r="F3669" i="187"/>
  <c r="F3668" i="187"/>
  <c r="F3667" i="187"/>
  <c r="F3666" i="187"/>
  <c r="F3665" i="187"/>
  <c r="F3664" i="187"/>
  <c r="F3663" i="187"/>
  <c r="F3662" i="187"/>
  <c r="F3661" i="187"/>
  <c r="F3660" i="187"/>
  <c r="F3658" i="187"/>
  <c r="F3657" i="187"/>
  <c r="F3652" i="187"/>
  <c r="F3651" i="187"/>
  <c r="F3650" i="187"/>
  <c r="F3649" i="187"/>
  <c r="F3648" i="187"/>
  <c r="F3647" i="187"/>
  <c r="F3646" i="187"/>
  <c r="F3645" i="187"/>
  <c r="F3644" i="187"/>
  <c r="F3643" i="187"/>
  <c r="F3641" i="187"/>
  <c r="F3640" i="187"/>
  <c r="F3636" i="187"/>
  <c r="F3635" i="187"/>
  <c r="F3634" i="187"/>
  <c r="F3633" i="187"/>
  <c r="F3632" i="187"/>
  <c r="F3631" i="187"/>
  <c r="F3630" i="187"/>
  <c r="F3629" i="187"/>
  <c r="F3628" i="187"/>
  <c r="F3627" i="187"/>
  <c r="F3625" i="187"/>
  <c r="F3624" i="187"/>
  <c r="F3619" i="187"/>
  <c r="F3618" i="187"/>
  <c r="F3617" i="187"/>
  <c r="F3616" i="187"/>
  <c r="F3615" i="187"/>
  <c r="F3614" i="187"/>
  <c r="F3613" i="187"/>
  <c r="F3612" i="187"/>
  <c r="F3611" i="187"/>
  <c r="F3610" i="187"/>
  <c r="F3608" i="187"/>
  <c r="F3607" i="187"/>
  <c r="F3603" i="187"/>
  <c r="F3602" i="187"/>
  <c r="F3601" i="187"/>
  <c r="F3600" i="187"/>
  <c r="F3599" i="187"/>
  <c r="F3598" i="187"/>
  <c r="F3597" i="187"/>
  <c r="F3596" i="187"/>
  <c r="F3595" i="187"/>
  <c r="F3594" i="187"/>
  <c r="F3592" i="187"/>
  <c r="F3591" i="187"/>
  <c r="F3586" i="187"/>
  <c r="F3585" i="187"/>
  <c r="F3584" i="187"/>
  <c r="F3583" i="187"/>
  <c r="F3582" i="187"/>
  <c r="F3581" i="187"/>
  <c r="F3580" i="187"/>
  <c r="F3579" i="187"/>
  <c r="F3578" i="187"/>
  <c r="F3577" i="187"/>
  <c r="F3575" i="187"/>
  <c r="F3574" i="187"/>
  <c r="F3570" i="187"/>
  <c r="F3569" i="187"/>
  <c r="F3568" i="187"/>
  <c r="F3567" i="187"/>
  <c r="F3566" i="187"/>
  <c r="F3565" i="187"/>
  <c r="F3564" i="187"/>
  <c r="F3563" i="187"/>
  <c r="F3562" i="187"/>
  <c r="F3561" i="187"/>
  <c r="F3559" i="187"/>
  <c r="F3558" i="187"/>
  <c r="F3553" i="187"/>
  <c r="F3552" i="187"/>
  <c r="F3551" i="187"/>
  <c r="F3550" i="187"/>
  <c r="F3549" i="187"/>
  <c r="F3548" i="187"/>
  <c r="F3547" i="187"/>
  <c r="F3546" i="187"/>
  <c r="F3545" i="187"/>
  <c r="F3544" i="187"/>
  <c r="F3542" i="187"/>
  <c r="F3541" i="187"/>
  <c r="F3537" i="187"/>
  <c r="F3536" i="187"/>
  <c r="F3535" i="187"/>
  <c r="F3534" i="187"/>
  <c r="F3533" i="187"/>
  <c r="F3532" i="187"/>
  <c r="F3531" i="187"/>
  <c r="F3530" i="187"/>
  <c r="F3529" i="187"/>
  <c r="F3528" i="187"/>
  <c r="F3526" i="187"/>
  <c r="F3525" i="187"/>
  <c r="F3520" i="187"/>
  <c r="F3519" i="187"/>
  <c r="F3518" i="187"/>
  <c r="F3517" i="187"/>
  <c r="F3516" i="187"/>
  <c r="F3515" i="187"/>
  <c r="F3514" i="187"/>
  <c r="F3513" i="187"/>
  <c r="F3512" i="187"/>
  <c r="F3511" i="187"/>
  <c r="F3509" i="187"/>
  <c r="F3508" i="187"/>
  <c r="F3504" i="187"/>
  <c r="F3503" i="187"/>
  <c r="F3502" i="187"/>
  <c r="F3501" i="187"/>
  <c r="F3500" i="187"/>
  <c r="F3499" i="187"/>
  <c r="F3498" i="187"/>
  <c r="F3497" i="187"/>
  <c r="F3496" i="187"/>
  <c r="F3495" i="187"/>
  <c r="F3493" i="187"/>
  <c r="F3492" i="187"/>
  <c r="F3487" i="187"/>
  <c r="F3486" i="187"/>
  <c r="F3485" i="187"/>
  <c r="F3484" i="187"/>
  <c r="F3483" i="187"/>
  <c r="F3482" i="187"/>
  <c r="F3481" i="187"/>
  <c r="F3480" i="187"/>
  <c r="F3479" i="187"/>
  <c r="F3478" i="187"/>
  <c r="F3476" i="187"/>
  <c r="F3475" i="187"/>
  <c r="F3471" i="187"/>
  <c r="F3470" i="187"/>
  <c r="F3469" i="187"/>
  <c r="F3468" i="187"/>
  <c r="F3467" i="187"/>
  <c r="F3466" i="187"/>
  <c r="F3465" i="187"/>
  <c r="F3464" i="187"/>
  <c r="F3463" i="187"/>
  <c r="F3462" i="187"/>
  <c r="F3460" i="187"/>
  <c r="F3459" i="187"/>
  <c r="F3454" i="187"/>
  <c r="F3453" i="187"/>
  <c r="F3452" i="187"/>
  <c r="F3451" i="187"/>
  <c r="F3450" i="187"/>
  <c r="F3449" i="187"/>
  <c r="F3448" i="187"/>
  <c r="F3447" i="187"/>
  <c r="F3446" i="187"/>
  <c r="F3445" i="187"/>
  <c r="F3443" i="187"/>
  <c r="F3442" i="187"/>
  <c r="F3438" i="187"/>
  <c r="F3437" i="187"/>
  <c r="F3436" i="187"/>
  <c r="F3435" i="187"/>
  <c r="F3434" i="187"/>
  <c r="F3433" i="187"/>
  <c r="F3432" i="187"/>
  <c r="F3431" i="187"/>
  <c r="F3430" i="187"/>
  <c r="F3429" i="187"/>
  <c r="F3427" i="187"/>
  <c r="F3426" i="187"/>
  <c r="B440" i="188"/>
  <c r="B439" i="188"/>
  <c r="J3753" i="187"/>
  <c r="I3753" i="187"/>
  <c r="C3753" i="187"/>
  <c r="J3752" i="187"/>
  <c r="I3752" i="187"/>
  <c r="C3752" i="187"/>
  <c r="J3751" i="187"/>
  <c r="I3751" i="187"/>
  <c r="C3751" i="187"/>
  <c r="J3750" i="187"/>
  <c r="I3750" i="187"/>
  <c r="C3750" i="187"/>
  <c r="J3749" i="187"/>
  <c r="I3749" i="187"/>
  <c r="C3749" i="187"/>
  <c r="J3748" i="187"/>
  <c r="I3748" i="187"/>
  <c r="C3748" i="187"/>
  <c r="J3747" i="187"/>
  <c r="I3747" i="187"/>
  <c r="C3747" i="187"/>
  <c r="J3746" i="187"/>
  <c r="I3746" i="187"/>
  <c r="C3746" i="187"/>
  <c r="J3745" i="187"/>
  <c r="I3745" i="187"/>
  <c r="C3745" i="187"/>
  <c r="J3744" i="187"/>
  <c r="I3744" i="187"/>
  <c r="C3744" i="187"/>
  <c r="J3743" i="187"/>
  <c r="I3743" i="187"/>
  <c r="C3743" i="187"/>
  <c r="J3742" i="187"/>
  <c r="I3742" i="187"/>
  <c r="C3742" i="187"/>
  <c r="C3741" i="187"/>
  <c r="J3740" i="187"/>
  <c r="I3740" i="187"/>
  <c r="C3740" i="187"/>
  <c r="J3739" i="187"/>
  <c r="I3739" i="187"/>
  <c r="C3739" i="187"/>
  <c r="C3738" i="187"/>
  <c r="J3737" i="187"/>
  <c r="I3737" i="187"/>
  <c r="C3737" i="187"/>
  <c r="J3736" i="187"/>
  <c r="I3736" i="187"/>
  <c r="C3736" i="187"/>
  <c r="J3735" i="187"/>
  <c r="I3735" i="187"/>
  <c r="C3735" i="187"/>
  <c r="J3734" i="187"/>
  <c r="I3734" i="187"/>
  <c r="C3734" i="187"/>
  <c r="J3733" i="187"/>
  <c r="I3733" i="187"/>
  <c r="C3733" i="187"/>
  <c r="J3732" i="187"/>
  <c r="I3732" i="187"/>
  <c r="C3732" i="187"/>
  <c r="J3731" i="187"/>
  <c r="I3731" i="187"/>
  <c r="C3731" i="187"/>
  <c r="J3730" i="187"/>
  <c r="I3730" i="187"/>
  <c r="C3730" i="187"/>
  <c r="J3729" i="187"/>
  <c r="I3729" i="187"/>
  <c r="C3729" i="187"/>
  <c r="J3728" i="187"/>
  <c r="I3728" i="187"/>
  <c r="C3728" i="187"/>
  <c r="J3727" i="187"/>
  <c r="I3727" i="187"/>
  <c r="C3727" i="187"/>
  <c r="J3726" i="187"/>
  <c r="I3726" i="187"/>
  <c r="C3726" i="187"/>
  <c r="C3725" i="187"/>
  <c r="J3724" i="187"/>
  <c r="I3724" i="187"/>
  <c r="C3724" i="187"/>
  <c r="J3723" i="187"/>
  <c r="I3723" i="187"/>
  <c r="C3723" i="187"/>
  <c r="C3722" i="187"/>
  <c r="J3720" i="187"/>
  <c r="I3720" i="187"/>
  <c r="C3720" i="187"/>
  <c r="J3719" i="187"/>
  <c r="I3719" i="187"/>
  <c r="C3719" i="187"/>
  <c r="J3718" i="187"/>
  <c r="I3718" i="187"/>
  <c r="C3718" i="187"/>
  <c r="J3717" i="187"/>
  <c r="I3717" i="187"/>
  <c r="C3717" i="187"/>
  <c r="J3716" i="187"/>
  <c r="I3716" i="187"/>
  <c r="C3716" i="187"/>
  <c r="J3715" i="187"/>
  <c r="I3715" i="187"/>
  <c r="C3715" i="187"/>
  <c r="J3714" i="187"/>
  <c r="I3714" i="187"/>
  <c r="C3714" i="187"/>
  <c r="J3713" i="187"/>
  <c r="I3713" i="187"/>
  <c r="C3713" i="187"/>
  <c r="J3712" i="187"/>
  <c r="I3712" i="187"/>
  <c r="C3712" i="187"/>
  <c r="J3711" i="187"/>
  <c r="I3711" i="187"/>
  <c r="C3711" i="187"/>
  <c r="J3710" i="187"/>
  <c r="I3710" i="187"/>
  <c r="C3710" i="187"/>
  <c r="J3709" i="187"/>
  <c r="I3709" i="187"/>
  <c r="C3709" i="187"/>
  <c r="C3708" i="187"/>
  <c r="J3707" i="187"/>
  <c r="I3707" i="187"/>
  <c r="C3707" i="187"/>
  <c r="J3706" i="187"/>
  <c r="I3706" i="187"/>
  <c r="C3706" i="187"/>
  <c r="C3705" i="187"/>
  <c r="J3704" i="187"/>
  <c r="I3704" i="187"/>
  <c r="C3704" i="187"/>
  <c r="J3703" i="187"/>
  <c r="I3703" i="187"/>
  <c r="C3703" i="187"/>
  <c r="J3702" i="187"/>
  <c r="I3702" i="187"/>
  <c r="C3702" i="187"/>
  <c r="J3701" i="187"/>
  <c r="I3701" i="187"/>
  <c r="C3701" i="187"/>
  <c r="J3700" i="187"/>
  <c r="I3700" i="187"/>
  <c r="C3700" i="187"/>
  <c r="J3699" i="187"/>
  <c r="I3699" i="187"/>
  <c r="C3699" i="187"/>
  <c r="J3698" i="187"/>
  <c r="I3698" i="187"/>
  <c r="C3698" i="187"/>
  <c r="J3697" i="187"/>
  <c r="I3697" i="187"/>
  <c r="C3697" i="187"/>
  <c r="J3696" i="187"/>
  <c r="I3696" i="187"/>
  <c r="C3696" i="187"/>
  <c r="J3695" i="187"/>
  <c r="I3695" i="187"/>
  <c r="C3695" i="187"/>
  <c r="J3694" i="187"/>
  <c r="I3694" i="187"/>
  <c r="C3694" i="187"/>
  <c r="J3693" i="187"/>
  <c r="I3693" i="187"/>
  <c r="C3693" i="187"/>
  <c r="C3692" i="187"/>
  <c r="J3691" i="187"/>
  <c r="I3691" i="187"/>
  <c r="C3691" i="187"/>
  <c r="J3690" i="187"/>
  <c r="I3690" i="187"/>
  <c r="C3690" i="187"/>
  <c r="C3689" i="187"/>
  <c r="J3687" i="187"/>
  <c r="I3687" i="187"/>
  <c r="C3687" i="187"/>
  <c r="J3686" i="187"/>
  <c r="I3686" i="187"/>
  <c r="C3686" i="187"/>
  <c r="J3685" i="187"/>
  <c r="I3685" i="187"/>
  <c r="C3685" i="187"/>
  <c r="J3684" i="187"/>
  <c r="I3684" i="187"/>
  <c r="C3684" i="187"/>
  <c r="J3683" i="187"/>
  <c r="I3683" i="187"/>
  <c r="C3683" i="187"/>
  <c r="J3682" i="187"/>
  <c r="I3682" i="187"/>
  <c r="C3682" i="187"/>
  <c r="J3681" i="187"/>
  <c r="I3681" i="187"/>
  <c r="C3681" i="187"/>
  <c r="J3680" i="187"/>
  <c r="I3680" i="187"/>
  <c r="C3680" i="187"/>
  <c r="J3679" i="187"/>
  <c r="I3679" i="187"/>
  <c r="C3679" i="187"/>
  <c r="J3678" i="187"/>
  <c r="I3678" i="187"/>
  <c r="C3678" i="187"/>
  <c r="J3677" i="187"/>
  <c r="I3677" i="187"/>
  <c r="C3677" i="187"/>
  <c r="J3676" i="187"/>
  <c r="I3676" i="187"/>
  <c r="C3676" i="187"/>
  <c r="C3675" i="187"/>
  <c r="J3674" i="187"/>
  <c r="I3674" i="187"/>
  <c r="C3674" i="187"/>
  <c r="J3673" i="187"/>
  <c r="I3673" i="187"/>
  <c r="C3673" i="187"/>
  <c r="C3672" i="187"/>
  <c r="J3671" i="187"/>
  <c r="I3671" i="187"/>
  <c r="C3671" i="187"/>
  <c r="J3670" i="187"/>
  <c r="I3670" i="187"/>
  <c r="C3670" i="187"/>
  <c r="J3669" i="187"/>
  <c r="I3669" i="187"/>
  <c r="C3669" i="187"/>
  <c r="J3668" i="187"/>
  <c r="I3668" i="187"/>
  <c r="C3668" i="187"/>
  <c r="J3667" i="187"/>
  <c r="I3667" i="187"/>
  <c r="C3667" i="187"/>
  <c r="J3666" i="187"/>
  <c r="I3666" i="187"/>
  <c r="C3666" i="187"/>
  <c r="J3665" i="187"/>
  <c r="I3665" i="187"/>
  <c r="C3665" i="187"/>
  <c r="J3664" i="187"/>
  <c r="I3664" i="187"/>
  <c r="C3664" i="187"/>
  <c r="J3663" i="187"/>
  <c r="I3663" i="187"/>
  <c r="C3663" i="187"/>
  <c r="J3662" i="187"/>
  <c r="I3662" i="187"/>
  <c r="C3662" i="187"/>
  <c r="J3661" i="187"/>
  <c r="I3661" i="187"/>
  <c r="C3661" i="187"/>
  <c r="J3660" i="187"/>
  <c r="I3660" i="187"/>
  <c r="C3660" i="187"/>
  <c r="C3659" i="187"/>
  <c r="J3658" i="187"/>
  <c r="I3658" i="187"/>
  <c r="C3658" i="187"/>
  <c r="J3657" i="187"/>
  <c r="I3657" i="187"/>
  <c r="C3657" i="187"/>
  <c r="C3656" i="187"/>
  <c r="J3654" i="187"/>
  <c r="I3654" i="187"/>
  <c r="C3654" i="187"/>
  <c r="J3653" i="187"/>
  <c r="I3653" i="187"/>
  <c r="C3653" i="187"/>
  <c r="J3652" i="187"/>
  <c r="I3652" i="187"/>
  <c r="C3652" i="187"/>
  <c r="J3651" i="187"/>
  <c r="I3651" i="187"/>
  <c r="C3651" i="187"/>
  <c r="J3650" i="187"/>
  <c r="I3650" i="187"/>
  <c r="C3650" i="187"/>
  <c r="J3649" i="187"/>
  <c r="I3649" i="187"/>
  <c r="C3649" i="187"/>
  <c r="J3648" i="187"/>
  <c r="I3648" i="187"/>
  <c r="C3648" i="187"/>
  <c r="J3647" i="187"/>
  <c r="I3647" i="187"/>
  <c r="C3647" i="187"/>
  <c r="J3646" i="187"/>
  <c r="I3646" i="187"/>
  <c r="C3646" i="187"/>
  <c r="J3645" i="187"/>
  <c r="I3645" i="187"/>
  <c r="C3645" i="187"/>
  <c r="J3644" i="187"/>
  <c r="I3644" i="187"/>
  <c r="C3644" i="187"/>
  <c r="J3643" i="187"/>
  <c r="I3643" i="187"/>
  <c r="C3643" i="187"/>
  <c r="C3642" i="187"/>
  <c r="J3641" i="187"/>
  <c r="I3641" i="187"/>
  <c r="C3641" i="187"/>
  <c r="J3640" i="187"/>
  <c r="I3640" i="187"/>
  <c r="C3640" i="187"/>
  <c r="C3639" i="187"/>
  <c r="J3638" i="187"/>
  <c r="I3638" i="187"/>
  <c r="C3638" i="187"/>
  <c r="J3637" i="187"/>
  <c r="I3637" i="187"/>
  <c r="C3637" i="187"/>
  <c r="J3636" i="187"/>
  <c r="I3636" i="187"/>
  <c r="C3636" i="187"/>
  <c r="J3635" i="187"/>
  <c r="I3635" i="187"/>
  <c r="C3635" i="187"/>
  <c r="J3634" i="187"/>
  <c r="I3634" i="187"/>
  <c r="C3634" i="187"/>
  <c r="J3633" i="187"/>
  <c r="I3633" i="187"/>
  <c r="C3633" i="187"/>
  <c r="J3632" i="187"/>
  <c r="I3632" i="187"/>
  <c r="C3632" i="187"/>
  <c r="J3631" i="187"/>
  <c r="I3631" i="187"/>
  <c r="C3631" i="187"/>
  <c r="J3630" i="187"/>
  <c r="I3630" i="187"/>
  <c r="C3630" i="187"/>
  <c r="J3629" i="187"/>
  <c r="I3629" i="187"/>
  <c r="C3629" i="187"/>
  <c r="J3628" i="187"/>
  <c r="I3628" i="187"/>
  <c r="C3628" i="187"/>
  <c r="J3627" i="187"/>
  <c r="I3627" i="187"/>
  <c r="C3627" i="187"/>
  <c r="C3626" i="187"/>
  <c r="J3625" i="187"/>
  <c r="I3625" i="187"/>
  <c r="C3625" i="187"/>
  <c r="J3624" i="187"/>
  <c r="I3624" i="187"/>
  <c r="C3624" i="187"/>
  <c r="C3623" i="187"/>
  <c r="J3621" i="187"/>
  <c r="I3621" i="187"/>
  <c r="C3621" i="187"/>
  <c r="J3620" i="187"/>
  <c r="I3620" i="187"/>
  <c r="C3620" i="187"/>
  <c r="J3619" i="187"/>
  <c r="I3619" i="187"/>
  <c r="C3619" i="187"/>
  <c r="J3618" i="187"/>
  <c r="I3618" i="187"/>
  <c r="C3618" i="187"/>
  <c r="J3617" i="187"/>
  <c r="I3617" i="187"/>
  <c r="C3617" i="187"/>
  <c r="J3616" i="187"/>
  <c r="I3616" i="187"/>
  <c r="C3616" i="187"/>
  <c r="J3615" i="187"/>
  <c r="I3615" i="187"/>
  <c r="C3615" i="187"/>
  <c r="J3614" i="187"/>
  <c r="I3614" i="187"/>
  <c r="C3614" i="187"/>
  <c r="J3613" i="187"/>
  <c r="I3613" i="187"/>
  <c r="C3613" i="187"/>
  <c r="J3612" i="187"/>
  <c r="I3612" i="187"/>
  <c r="C3612" i="187"/>
  <c r="J3611" i="187"/>
  <c r="I3611" i="187"/>
  <c r="C3611" i="187"/>
  <c r="J3610" i="187"/>
  <c r="I3610" i="187"/>
  <c r="C3610" i="187"/>
  <c r="C3609" i="187"/>
  <c r="J3608" i="187"/>
  <c r="I3608" i="187"/>
  <c r="C3608" i="187"/>
  <c r="J3607" i="187"/>
  <c r="I3607" i="187"/>
  <c r="C3607" i="187"/>
  <c r="C3606" i="187"/>
  <c r="J3605" i="187"/>
  <c r="I3605" i="187"/>
  <c r="C3605" i="187"/>
  <c r="J3604" i="187"/>
  <c r="I3604" i="187"/>
  <c r="C3604" i="187"/>
  <c r="J3603" i="187"/>
  <c r="I3603" i="187"/>
  <c r="C3603" i="187"/>
  <c r="J3602" i="187"/>
  <c r="I3602" i="187"/>
  <c r="C3602" i="187"/>
  <c r="J3601" i="187"/>
  <c r="I3601" i="187"/>
  <c r="C3601" i="187"/>
  <c r="J3600" i="187"/>
  <c r="I3600" i="187"/>
  <c r="C3600" i="187"/>
  <c r="J3599" i="187"/>
  <c r="I3599" i="187"/>
  <c r="C3599" i="187"/>
  <c r="J3598" i="187"/>
  <c r="I3598" i="187"/>
  <c r="C3598" i="187"/>
  <c r="J3597" i="187"/>
  <c r="I3597" i="187"/>
  <c r="C3597" i="187"/>
  <c r="J3596" i="187"/>
  <c r="I3596" i="187"/>
  <c r="C3596" i="187"/>
  <c r="J3595" i="187"/>
  <c r="I3595" i="187"/>
  <c r="C3595" i="187"/>
  <c r="J3594" i="187"/>
  <c r="I3594" i="187"/>
  <c r="C3594" i="187"/>
  <c r="C3593" i="187"/>
  <c r="J3592" i="187"/>
  <c r="I3592" i="187"/>
  <c r="C3592" i="187"/>
  <c r="J3591" i="187"/>
  <c r="I3591" i="187"/>
  <c r="C3591" i="187"/>
  <c r="C3590" i="187"/>
  <c r="J3588" i="187"/>
  <c r="I3588" i="187"/>
  <c r="C3588" i="187"/>
  <c r="J3587" i="187"/>
  <c r="I3587" i="187"/>
  <c r="C3587" i="187"/>
  <c r="J3586" i="187"/>
  <c r="I3586" i="187"/>
  <c r="C3586" i="187"/>
  <c r="J3585" i="187"/>
  <c r="I3585" i="187"/>
  <c r="C3585" i="187"/>
  <c r="J3584" i="187"/>
  <c r="I3584" i="187"/>
  <c r="C3584" i="187"/>
  <c r="J3583" i="187"/>
  <c r="I3583" i="187"/>
  <c r="C3583" i="187"/>
  <c r="J3582" i="187"/>
  <c r="I3582" i="187"/>
  <c r="C3582" i="187"/>
  <c r="J3581" i="187"/>
  <c r="I3581" i="187"/>
  <c r="C3581" i="187"/>
  <c r="J3580" i="187"/>
  <c r="I3580" i="187"/>
  <c r="C3580" i="187"/>
  <c r="J3579" i="187"/>
  <c r="I3579" i="187"/>
  <c r="C3579" i="187"/>
  <c r="J3578" i="187"/>
  <c r="I3578" i="187"/>
  <c r="C3578" i="187"/>
  <c r="J3577" i="187"/>
  <c r="I3577" i="187"/>
  <c r="C3577" i="187"/>
  <c r="C3576" i="187"/>
  <c r="J3575" i="187"/>
  <c r="I3575" i="187"/>
  <c r="C3575" i="187"/>
  <c r="J3574" i="187"/>
  <c r="I3574" i="187"/>
  <c r="C3574" i="187"/>
  <c r="C3573" i="187"/>
  <c r="J3572" i="187"/>
  <c r="I3572" i="187"/>
  <c r="C3572" i="187"/>
  <c r="J3571" i="187"/>
  <c r="I3571" i="187"/>
  <c r="C3571" i="187"/>
  <c r="J3570" i="187"/>
  <c r="I3570" i="187"/>
  <c r="C3570" i="187"/>
  <c r="J3569" i="187"/>
  <c r="I3569" i="187"/>
  <c r="C3569" i="187"/>
  <c r="J3568" i="187"/>
  <c r="I3568" i="187"/>
  <c r="C3568" i="187"/>
  <c r="J3567" i="187"/>
  <c r="I3567" i="187"/>
  <c r="C3567" i="187"/>
  <c r="J3566" i="187"/>
  <c r="I3566" i="187"/>
  <c r="C3566" i="187"/>
  <c r="J3565" i="187"/>
  <c r="I3565" i="187"/>
  <c r="C3565" i="187"/>
  <c r="J3564" i="187"/>
  <c r="I3564" i="187"/>
  <c r="C3564" i="187"/>
  <c r="J3563" i="187"/>
  <c r="I3563" i="187"/>
  <c r="C3563" i="187"/>
  <c r="J3562" i="187"/>
  <c r="I3562" i="187"/>
  <c r="C3562" i="187"/>
  <c r="J3561" i="187"/>
  <c r="I3561" i="187"/>
  <c r="C3561" i="187"/>
  <c r="C3560" i="187"/>
  <c r="J3559" i="187"/>
  <c r="I3559" i="187"/>
  <c r="C3559" i="187"/>
  <c r="J3558" i="187"/>
  <c r="I3558" i="187"/>
  <c r="C3558" i="187"/>
  <c r="C3557" i="187"/>
  <c r="J3555" i="187"/>
  <c r="I3555" i="187"/>
  <c r="C3555" i="187"/>
  <c r="J3554" i="187"/>
  <c r="I3554" i="187"/>
  <c r="C3554" i="187"/>
  <c r="J3553" i="187"/>
  <c r="I3553" i="187"/>
  <c r="C3553" i="187"/>
  <c r="J3552" i="187"/>
  <c r="I3552" i="187"/>
  <c r="C3552" i="187"/>
  <c r="J3551" i="187"/>
  <c r="I3551" i="187"/>
  <c r="C3551" i="187"/>
  <c r="J3550" i="187"/>
  <c r="I3550" i="187"/>
  <c r="C3550" i="187"/>
  <c r="J3549" i="187"/>
  <c r="I3549" i="187"/>
  <c r="C3549" i="187"/>
  <c r="J3548" i="187"/>
  <c r="I3548" i="187"/>
  <c r="C3548" i="187"/>
  <c r="J3547" i="187"/>
  <c r="I3547" i="187"/>
  <c r="C3547" i="187"/>
  <c r="J3546" i="187"/>
  <c r="I3546" i="187"/>
  <c r="C3546" i="187"/>
  <c r="J3545" i="187"/>
  <c r="I3545" i="187"/>
  <c r="C3545" i="187"/>
  <c r="J3544" i="187"/>
  <c r="I3544" i="187"/>
  <c r="C3544" i="187"/>
  <c r="C3543" i="187"/>
  <c r="J3542" i="187"/>
  <c r="I3542" i="187"/>
  <c r="C3542" i="187"/>
  <c r="J3541" i="187"/>
  <c r="I3541" i="187"/>
  <c r="C3541" i="187"/>
  <c r="C3540" i="187"/>
  <c r="J3539" i="187"/>
  <c r="I3539" i="187"/>
  <c r="C3539" i="187"/>
  <c r="J3538" i="187"/>
  <c r="I3538" i="187"/>
  <c r="C3538" i="187"/>
  <c r="J3537" i="187"/>
  <c r="I3537" i="187"/>
  <c r="C3537" i="187"/>
  <c r="J3536" i="187"/>
  <c r="I3536" i="187"/>
  <c r="C3536" i="187"/>
  <c r="J3535" i="187"/>
  <c r="I3535" i="187"/>
  <c r="C3535" i="187"/>
  <c r="J3534" i="187"/>
  <c r="I3534" i="187"/>
  <c r="C3534" i="187"/>
  <c r="J3533" i="187"/>
  <c r="I3533" i="187"/>
  <c r="C3533" i="187"/>
  <c r="J3532" i="187"/>
  <c r="I3532" i="187"/>
  <c r="C3532" i="187"/>
  <c r="J3531" i="187"/>
  <c r="I3531" i="187"/>
  <c r="C3531" i="187"/>
  <c r="J3530" i="187"/>
  <c r="I3530" i="187"/>
  <c r="C3530" i="187"/>
  <c r="J3529" i="187"/>
  <c r="I3529" i="187"/>
  <c r="C3529" i="187"/>
  <c r="J3528" i="187"/>
  <c r="I3528" i="187"/>
  <c r="C3528" i="187"/>
  <c r="C3527" i="187"/>
  <c r="J3526" i="187"/>
  <c r="I3526" i="187"/>
  <c r="C3526" i="187"/>
  <c r="J3525" i="187"/>
  <c r="I3525" i="187"/>
  <c r="C3525" i="187"/>
  <c r="C3524" i="187"/>
  <c r="J3522" i="187"/>
  <c r="I3522" i="187"/>
  <c r="C3522" i="187"/>
  <c r="J3521" i="187"/>
  <c r="I3521" i="187"/>
  <c r="C3521" i="187"/>
  <c r="J3520" i="187"/>
  <c r="I3520" i="187"/>
  <c r="C3520" i="187"/>
  <c r="J3519" i="187"/>
  <c r="I3519" i="187"/>
  <c r="C3519" i="187"/>
  <c r="J3518" i="187"/>
  <c r="I3518" i="187"/>
  <c r="C3518" i="187"/>
  <c r="J3517" i="187"/>
  <c r="I3517" i="187"/>
  <c r="C3517" i="187"/>
  <c r="J3516" i="187"/>
  <c r="I3516" i="187"/>
  <c r="C3516" i="187"/>
  <c r="J3515" i="187"/>
  <c r="I3515" i="187"/>
  <c r="C3515" i="187"/>
  <c r="J3514" i="187"/>
  <c r="I3514" i="187"/>
  <c r="C3514" i="187"/>
  <c r="J3513" i="187"/>
  <c r="I3513" i="187"/>
  <c r="C3513" i="187"/>
  <c r="J3512" i="187"/>
  <c r="I3512" i="187"/>
  <c r="C3512" i="187"/>
  <c r="J3511" i="187"/>
  <c r="I3511" i="187"/>
  <c r="C3511" i="187"/>
  <c r="C3510" i="187"/>
  <c r="J3509" i="187"/>
  <c r="I3509" i="187"/>
  <c r="C3509" i="187"/>
  <c r="J3508" i="187"/>
  <c r="I3508" i="187"/>
  <c r="C3508" i="187"/>
  <c r="C3507" i="187"/>
  <c r="J3506" i="187"/>
  <c r="I3506" i="187"/>
  <c r="C3506" i="187"/>
  <c r="J3505" i="187"/>
  <c r="I3505" i="187"/>
  <c r="C3505" i="187"/>
  <c r="J3504" i="187"/>
  <c r="I3504" i="187"/>
  <c r="C3504" i="187"/>
  <c r="J3503" i="187"/>
  <c r="I3503" i="187"/>
  <c r="C3503" i="187"/>
  <c r="J3502" i="187"/>
  <c r="I3502" i="187"/>
  <c r="C3502" i="187"/>
  <c r="J3501" i="187"/>
  <c r="I3501" i="187"/>
  <c r="C3501" i="187"/>
  <c r="J3500" i="187"/>
  <c r="I3500" i="187"/>
  <c r="C3500" i="187"/>
  <c r="J3499" i="187"/>
  <c r="I3499" i="187"/>
  <c r="C3499" i="187"/>
  <c r="J3498" i="187"/>
  <c r="I3498" i="187"/>
  <c r="C3498" i="187"/>
  <c r="J3497" i="187"/>
  <c r="I3497" i="187"/>
  <c r="C3497" i="187"/>
  <c r="J3496" i="187"/>
  <c r="I3496" i="187"/>
  <c r="C3496" i="187"/>
  <c r="J3495" i="187"/>
  <c r="I3495" i="187"/>
  <c r="C3495" i="187"/>
  <c r="C3494" i="187"/>
  <c r="J3493" i="187"/>
  <c r="I3493" i="187"/>
  <c r="C3493" i="187"/>
  <c r="J3492" i="187"/>
  <c r="I3492" i="187"/>
  <c r="C3492" i="187"/>
  <c r="C3491" i="187"/>
  <c r="J3489" i="187"/>
  <c r="I3489" i="187"/>
  <c r="C3489" i="187"/>
  <c r="J3488" i="187"/>
  <c r="I3488" i="187"/>
  <c r="C3488" i="187"/>
  <c r="J3487" i="187"/>
  <c r="I3487" i="187"/>
  <c r="C3487" i="187"/>
  <c r="J3486" i="187"/>
  <c r="I3486" i="187"/>
  <c r="C3486" i="187"/>
  <c r="J3485" i="187"/>
  <c r="I3485" i="187"/>
  <c r="C3485" i="187"/>
  <c r="J3484" i="187"/>
  <c r="I3484" i="187"/>
  <c r="C3484" i="187"/>
  <c r="J3483" i="187"/>
  <c r="I3483" i="187"/>
  <c r="C3483" i="187"/>
  <c r="J3482" i="187"/>
  <c r="I3482" i="187"/>
  <c r="C3482" i="187"/>
  <c r="J3481" i="187"/>
  <c r="I3481" i="187"/>
  <c r="C3481" i="187"/>
  <c r="J3480" i="187"/>
  <c r="I3480" i="187"/>
  <c r="C3480" i="187"/>
  <c r="J3479" i="187"/>
  <c r="I3479" i="187"/>
  <c r="C3479" i="187"/>
  <c r="J3478" i="187"/>
  <c r="I3478" i="187"/>
  <c r="C3478" i="187"/>
  <c r="C3477" i="187"/>
  <c r="J3476" i="187"/>
  <c r="I3476" i="187"/>
  <c r="C3476" i="187"/>
  <c r="J3475" i="187"/>
  <c r="I3475" i="187"/>
  <c r="C3475" i="187"/>
  <c r="C3474" i="187"/>
  <c r="J3473" i="187"/>
  <c r="I3473" i="187"/>
  <c r="C3473" i="187"/>
  <c r="J3472" i="187"/>
  <c r="I3472" i="187"/>
  <c r="C3472" i="187"/>
  <c r="J3471" i="187"/>
  <c r="I3471" i="187"/>
  <c r="C3471" i="187"/>
  <c r="J3470" i="187"/>
  <c r="I3470" i="187"/>
  <c r="C3470" i="187"/>
  <c r="J3469" i="187"/>
  <c r="I3469" i="187"/>
  <c r="C3469" i="187"/>
  <c r="J3468" i="187"/>
  <c r="I3468" i="187"/>
  <c r="C3468" i="187"/>
  <c r="J3467" i="187"/>
  <c r="I3467" i="187"/>
  <c r="C3467" i="187"/>
  <c r="J3466" i="187"/>
  <c r="I3466" i="187"/>
  <c r="C3466" i="187"/>
  <c r="J3465" i="187"/>
  <c r="I3465" i="187"/>
  <c r="C3465" i="187"/>
  <c r="J3464" i="187"/>
  <c r="I3464" i="187"/>
  <c r="C3464" i="187"/>
  <c r="J3463" i="187"/>
  <c r="I3463" i="187"/>
  <c r="C3463" i="187"/>
  <c r="J3462" i="187"/>
  <c r="I3462" i="187"/>
  <c r="C3462" i="187"/>
  <c r="C3461" i="187"/>
  <c r="J3460" i="187"/>
  <c r="I3460" i="187"/>
  <c r="C3460" i="187"/>
  <c r="J3459" i="187"/>
  <c r="I3459" i="187"/>
  <c r="C3459" i="187"/>
  <c r="C3458" i="187"/>
  <c r="C3456" i="187"/>
  <c r="B472" i="188"/>
  <c r="C3455" i="187"/>
  <c r="B471" i="188"/>
  <c r="C3454" i="187"/>
  <c r="B470" i="188"/>
  <c r="C3453" i="187"/>
  <c r="B469" i="188"/>
  <c r="C3452" i="187"/>
  <c r="B468" i="188"/>
  <c r="C3451" i="187"/>
  <c r="B467" i="188"/>
  <c r="C3450" i="187"/>
  <c r="B466" i="188"/>
  <c r="C3449" i="187"/>
  <c r="B465" i="188"/>
  <c r="C3448" i="187"/>
  <c r="B464" i="188"/>
  <c r="C3447" i="187"/>
  <c r="B463" i="188"/>
  <c r="C3446" i="187"/>
  <c r="B462" i="188"/>
  <c r="C3445" i="187"/>
  <c r="B461" i="188"/>
  <c r="C3444" i="187"/>
  <c r="B460" i="188"/>
  <c r="C3443" i="187"/>
  <c r="B459" i="188"/>
  <c r="C3442" i="187"/>
  <c r="B458" i="188"/>
  <c r="C3441" i="187"/>
  <c r="B457" i="188"/>
  <c r="C3440" i="187"/>
  <c r="B456" i="188"/>
  <c r="C3439" i="187"/>
  <c r="B455" i="188"/>
  <c r="C3438" i="187"/>
  <c r="B454" i="188"/>
  <c r="C3437" i="187"/>
  <c r="B453" i="188"/>
  <c r="C3436" i="187"/>
  <c r="B452" i="188"/>
  <c r="C3435" i="187"/>
  <c r="B451" i="188"/>
  <c r="C3434" i="187"/>
  <c r="B450" i="188"/>
  <c r="C3433" i="187"/>
  <c r="B449" i="188"/>
  <c r="C3432" i="187"/>
  <c r="B448" i="188"/>
  <c r="C3431" i="187"/>
  <c r="B447" i="188"/>
  <c r="C3430" i="187"/>
  <c r="B446" i="188"/>
  <c r="C3429" i="187"/>
  <c r="B445" i="188"/>
  <c r="C3428" i="187"/>
  <c r="B444" i="188"/>
  <c r="C3427" i="187"/>
  <c r="B443" i="188"/>
  <c r="C3426" i="187"/>
  <c r="B442" i="188"/>
  <c r="C3425" i="187"/>
  <c r="B441" i="188"/>
  <c r="J3456" i="187"/>
  <c r="I3456" i="187"/>
  <c r="J3455" i="187"/>
  <c r="I3455" i="187"/>
  <c r="J3454" i="187"/>
  <c r="I3454" i="187"/>
  <c r="J3453" i="187"/>
  <c r="I3453" i="187"/>
  <c r="J3452" i="187"/>
  <c r="I3452" i="187"/>
  <c r="J3451" i="187"/>
  <c r="I3451" i="187"/>
  <c r="J3450" i="187"/>
  <c r="I3450" i="187"/>
  <c r="J3449" i="187"/>
  <c r="I3449" i="187"/>
  <c r="J3448" i="187"/>
  <c r="I3448" i="187"/>
  <c r="J3447" i="187"/>
  <c r="I3447" i="187"/>
  <c r="J3446" i="187"/>
  <c r="I3446" i="187"/>
  <c r="J3445" i="187"/>
  <c r="I3445" i="187"/>
  <c r="J3443" i="187"/>
  <c r="I3443" i="187"/>
  <c r="J3442" i="187"/>
  <c r="I3442" i="187"/>
  <c r="J3440" i="187"/>
  <c r="I3440" i="187"/>
  <c r="J3439" i="187"/>
  <c r="I3439" i="187"/>
  <c r="J3438" i="187"/>
  <c r="I3438" i="187"/>
  <c r="J3437" i="187"/>
  <c r="I3437" i="187"/>
  <c r="J3436" i="187"/>
  <c r="I3436" i="187"/>
  <c r="J3435" i="187"/>
  <c r="I3435" i="187"/>
  <c r="J3434" i="187"/>
  <c r="I3434" i="187"/>
  <c r="J3433" i="187"/>
  <c r="I3433" i="187"/>
  <c r="J3432" i="187"/>
  <c r="I3432" i="187"/>
  <c r="J3431" i="187"/>
  <c r="I3431" i="187"/>
  <c r="J3430" i="187"/>
  <c r="I3430" i="187"/>
  <c r="J3429" i="187"/>
  <c r="I3429" i="187"/>
  <c r="J3427" i="187"/>
  <c r="I3427" i="187"/>
  <c r="J3426" i="187"/>
  <c r="I3426" i="187"/>
  <c r="B406" i="188"/>
  <c r="B405" i="188"/>
  <c r="F3387" i="187"/>
  <c r="F3386" i="187"/>
  <c r="F3385" i="187"/>
  <c r="F3384" i="187"/>
  <c r="F3383" i="187"/>
  <c r="F3382" i="187"/>
  <c r="F3381" i="187"/>
  <c r="F3380" i="187"/>
  <c r="F3379" i="187"/>
  <c r="F3378" i="187"/>
  <c r="F3376" i="187"/>
  <c r="F3375" i="187"/>
  <c r="F3371" i="187"/>
  <c r="F3370" i="187"/>
  <c r="F3369" i="187"/>
  <c r="F3368" i="187"/>
  <c r="F3367" i="187"/>
  <c r="F3366" i="187"/>
  <c r="F3365" i="187"/>
  <c r="F3364" i="187"/>
  <c r="F3363" i="187"/>
  <c r="F3362" i="187"/>
  <c r="F3360" i="187"/>
  <c r="F3359" i="187"/>
  <c r="F3354" i="187"/>
  <c r="F3353" i="187"/>
  <c r="F3352" i="187"/>
  <c r="F3351" i="187"/>
  <c r="F3350" i="187"/>
  <c r="F3349" i="187"/>
  <c r="F3348" i="187"/>
  <c r="F3347" i="187"/>
  <c r="F3346" i="187"/>
  <c r="F3345" i="187"/>
  <c r="F3343" i="187"/>
  <c r="F3342" i="187"/>
  <c r="F3338" i="187"/>
  <c r="F3337" i="187"/>
  <c r="F3336" i="187"/>
  <c r="F3335" i="187"/>
  <c r="F3334" i="187"/>
  <c r="F3333" i="187"/>
  <c r="F3332" i="187"/>
  <c r="F3331" i="187"/>
  <c r="F3330" i="187"/>
  <c r="F3329" i="187"/>
  <c r="F3327" i="187"/>
  <c r="F3326" i="187"/>
  <c r="F3321" i="187"/>
  <c r="F3320" i="187"/>
  <c r="F3319" i="187"/>
  <c r="F3318" i="187"/>
  <c r="F3317" i="187"/>
  <c r="F3316" i="187"/>
  <c r="F3315" i="187"/>
  <c r="F3314" i="187"/>
  <c r="F3313" i="187"/>
  <c r="F3312" i="187"/>
  <c r="F3310" i="187"/>
  <c r="F3309" i="187"/>
  <c r="F3305" i="187"/>
  <c r="F3304" i="187"/>
  <c r="F3303" i="187"/>
  <c r="F3302" i="187"/>
  <c r="F3301" i="187"/>
  <c r="F3300" i="187"/>
  <c r="F3299" i="187"/>
  <c r="F3298" i="187"/>
  <c r="F3297" i="187"/>
  <c r="F3296" i="187"/>
  <c r="F3294" i="187"/>
  <c r="F3293" i="187"/>
  <c r="F3288" i="187"/>
  <c r="F3287" i="187"/>
  <c r="F3286" i="187"/>
  <c r="F3285" i="187"/>
  <c r="F3284" i="187"/>
  <c r="F3283" i="187"/>
  <c r="F3282" i="187"/>
  <c r="F3281" i="187"/>
  <c r="F3280" i="187"/>
  <c r="F3279" i="187"/>
  <c r="F3277" i="187"/>
  <c r="F3276" i="187"/>
  <c r="F3272" i="187"/>
  <c r="F3271" i="187"/>
  <c r="F3270" i="187"/>
  <c r="F3269" i="187"/>
  <c r="F3268" i="187"/>
  <c r="F3267" i="187"/>
  <c r="F3266" i="187"/>
  <c r="F3265" i="187"/>
  <c r="F3264" i="187"/>
  <c r="F3263" i="187"/>
  <c r="F3261" i="187"/>
  <c r="F3260" i="187"/>
  <c r="F3255" i="187"/>
  <c r="F3254" i="187"/>
  <c r="F3253" i="187"/>
  <c r="F3252" i="187"/>
  <c r="F3251" i="187"/>
  <c r="F3250" i="187"/>
  <c r="F3249" i="187"/>
  <c r="F3248" i="187"/>
  <c r="F3247" i="187"/>
  <c r="F3246" i="187"/>
  <c r="F3244" i="187"/>
  <c r="F3243" i="187"/>
  <c r="F3239" i="187"/>
  <c r="F3238" i="187"/>
  <c r="F3237" i="187"/>
  <c r="F3236" i="187"/>
  <c r="F3235" i="187"/>
  <c r="F3234" i="187"/>
  <c r="F3233" i="187"/>
  <c r="F3232" i="187"/>
  <c r="F3231" i="187"/>
  <c r="F3230" i="187"/>
  <c r="F3228" i="187"/>
  <c r="F3227" i="187"/>
  <c r="F3222" i="187"/>
  <c r="F3221" i="187"/>
  <c r="F3220" i="187"/>
  <c r="F3219" i="187"/>
  <c r="F3218" i="187"/>
  <c r="F3217" i="187"/>
  <c r="F3216" i="187"/>
  <c r="F3215" i="187"/>
  <c r="F3214" i="187"/>
  <c r="F3213" i="187"/>
  <c r="F3211" i="187"/>
  <c r="F3210" i="187"/>
  <c r="F3206" i="187"/>
  <c r="F3205" i="187"/>
  <c r="F3204" i="187"/>
  <c r="F3203" i="187"/>
  <c r="F3202" i="187"/>
  <c r="F3201" i="187"/>
  <c r="F3200" i="187"/>
  <c r="F3199" i="187"/>
  <c r="F3198" i="187"/>
  <c r="F3197" i="187"/>
  <c r="F3195" i="187"/>
  <c r="F3194" i="187"/>
  <c r="F3189" i="187"/>
  <c r="F3188" i="187"/>
  <c r="F3187" i="187"/>
  <c r="F3186" i="187"/>
  <c r="F3185" i="187"/>
  <c r="F3184" i="187"/>
  <c r="F3183" i="187"/>
  <c r="F3182" i="187"/>
  <c r="F3181" i="187"/>
  <c r="F3180" i="187"/>
  <c r="F3178" i="187"/>
  <c r="F3177" i="187"/>
  <c r="F3173" i="187"/>
  <c r="F3172" i="187"/>
  <c r="F3171" i="187"/>
  <c r="F3170" i="187"/>
  <c r="F3169" i="187"/>
  <c r="F3168" i="187"/>
  <c r="F3167" i="187"/>
  <c r="F3166" i="187"/>
  <c r="F3165" i="187"/>
  <c r="F3164" i="187"/>
  <c r="F3162" i="187"/>
  <c r="F3161" i="187"/>
  <c r="F3156" i="187"/>
  <c r="F3155" i="187"/>
  <c r="F3154" i="187"/>
  <c r="F3153" i="187"/>
  <c r="F3152" i="187"/>
  <c r="F3151" i="187"/>
  <c r="F3150" i="187"/>
  <c r="F3149" i="187"/>
  <c r="F3148" i="187"/>
  <c r="F3147" i="187"/>
  <c r="F3145" i="187"/>
  <c r="F3144" i="187"/>
  <c r="F3140" i="187"/>
  <c r="F3139" i="187"/>
  <c r="F3138" i="187"/>
  <c r="F3137" i="187"/>
  <c r="F3136" i="187"/>
  <c r="F3135" i="187"/>
  <c r="F3134" i="187"/>
  <c r="F3133" i="187"/>
  <c r="F3132" i="187"/>
  <c r="F3131" i="187"/>
  <c r="F3129" i="187"/>
  <c r="F3128" i="187"/>
  <c r="F3123" i="187"/>
  <c r="F3122" i="187"/>
  <c r="F3121" i="187"/>
  <c r="F3120" i="187"/>
  <c r="F3119" i="187"/>
  <c r="F3118" i="187"/>
  <c r="F3117" i="187"/>
  <c r="F3116" i="187"/>
  <c r="F3115" i="187"/>
  <c r="F3114" i="187"/>
  <c r="F3112" i="187"/>
  <c r="F3111" i="187"/>
  <c r="F3107" i="187"/>
  <c r="F3106" i="187"/>
  <c r="F3105" i="187"/>
  <c r="F3104" i="187"/>
  <c r="F3103" i="187"/>
  <c r="F3102" i="187"/>
  <c r="F3101" i="187"/>
  <c r="F3100" i="187"/>
  <c r="F3099" i="187"/>
  <c r="F3098" i="187"/>
  <c r="F3096" i="187"/>
  <c r="F3095" i="187"/>
  <c r="J3125" i="187"/>
  <c r="I3125" i="187"/>
  <c r="J3124" i="187"/>
  <c r="I3124" i="187"/>
  <c r="J3123" i="187"/>
  <c r="I3123" i="187"/>
  <c r="J3122" i="187"/>
  <c r="I3122" i="187"/>
  <c r="J3121" i="187"/>
  <c r="I3121" i="187"/>
  <c r="J3120" i="187"/>
  <c r="I3120" i="187"/>
  <c r="J3119" i="187"/>
  <c r="I3119" i="187"/>
  <c r="J3118" i="187"/>
  <c r="I3118" i="187"/>
  <c r="J3117" i="187"/>
  <c r="I3117" i="187"/>
  <c r="J3116" i="187"/>
  <c r="I3116" i="187"/>
  <c r="J3115" i="187"/>
  <c r="I3115" i="187"/>
  <c r="J3114" i="187"/>
  <c r="I3114" i="187"/>
  <c r="J3112" i="187"/>
  <c r="I3112" i="187"/>
  <c r="J3111" i="187"/>
  <c r="I3111" i="187"/>
  <c r="J3109" i="187"/>
  <c r="I3109" i="187"/>
  <c r="J3108" i="187"/>
  <c r="I3108" i="187"/>
  <c r="J3107" i="187"/>
  <c r="I3107" i="187"/>
  <c r="J3106" i="187"/>
  <c r="I3106" i="187"/>
  <c r="J3105" i="187"/>
  <c r="I3105" i="187"/>
  <c r="J3104" i="187"/>
  <c r="I3104" i="187"/>
  <c r="J3103" i="187"/>
  <c r="I3103" i="187"/>
  <c r="J3102" i="187"/>
  <c r="I3102" i="187"/>
  <c r="J3101" i="187"/>
  <c r="I3101" i="187"/>
  <c r="J3100" i="187"/>
  <c r="I3100" i="187"/>
  <c r="J3099" i="187"/>
  <c r="I3099" i="187"/>
  <c r="J3098" i="187"/>
  <c r="I3098" i="187"/>
  <c r="J3096" i="187"/>
  <c r="I3096" i="187"/>
  <c r="J3095" i="187"/>
  <c r="I3095" i="187"/>
  <c r="J3158" i="187"/>
  <c r="I3158" i="187"/>
  <c r="J3157" i="187"/>
  <c r="I3157" i="187"/>
  <c r="J3156" i="187"/>
  <c r="I3156" i="187"/>
  <c r="J3155" i="187"/>
  <c r="I3155" i="187"/>
  <c r="J3154" i="187"/>
  <c r="I3154" i="187"/>
  <c r="J3153" i="187"/>
  <c r="I3153" i="187"/>
  <c r="J3152" i="187"/>
  <c r="I3152" i="187"/>
  <c r="J3151" i="187"/>
  <c r="I3151" i="187"/>
  <c r="J3150" i="187"/>
  <c r="I3150" i="187"/>
  <c r="J3149" i="187"/>
  <c r="I3149" i="187"/>
  <c r="J3148" i="187"/>
  <c r="I3148" i="187"/>
  <c r="J3147" i="187"/>
  <c r="I3147" i="187"/>
  <c r="J3145" i="187"/>
  <c r="I3145" i="187"/>
  <c r="J3144" i="187"/>
  <c r="I3144" i="187"/>
  <c r="J3142" i="187"/>
  <c r="I3142" i="187"/>
  <c r="J3141" i="187"/>
  <c r="I3141" i="187"/>
  <c r="J3140" i="187"/>
  <c r="I3140" i="187"/>
  <c r="J3139" i="187"/>
  <c r="I3139" i="187"/>
  <c r="J3138" i="187"/>
  <c r="I3138" i="187"/>
  <c r="J3137" i="187"/>
  <c r="I3137" i="187"/>
  <c r="J3136" i="187"/>
  <c r="I3136" i="187"/>
  <c r="J3135" i="187"/>
  <c r="I3135" i="187"/>
  <c r="J3134" i="187"/>
  <c r="I3134" i="187"/>
  <c r="J3133" i="187"/>
  <c r="I3133" i="187"/>
  <c r="J3132" i="187"/>
  <c r="I3132" i="187"/>
  <c r="J3131" i="187"/>
  <c r="I3131" i="187"/>
  <c r="J3129" i="187"/>
  <c r="I3129" i="187"/>
  <c r="J3128" i="187"/>
  <c r="I3128" i="187"/>
  <c r="J3191" i="187"/>
  <c r="I3191" i="187"/>
  <c r="J3190" i="187"/>
  <c r="I3190" i="187"/>
  <c r="J3189" i="187"/>
  <c r="I3189" i="187"/>
  <c r="J3188" i="187"/>
  <c r="I3188" i="187"/>
  <c r="J3187" i="187"/>
  <c r="I3187" i="187"/>
  <c r="J3186" i="187"/>
  <c r="I3186" i="187"/>
  <c r="J3185" i="187"/>
  <c r="I3185" i="187"/>
  <c r="J3184" i="187"/>
  <c r="I3184" i="187"/>
  <c r="J3183" i="187"/>
  <c r="I3183" i="187"/>
  <c r="J3182" i="187"/>
  <c r="I3182" i="187"/>
  <c r="J3181" i="187"/>
  <c r="I3181" i="187"/>
  <c r="J3180" i="187"/>
  <c r="I3180" i="187"/>
  <c r="J3178" i="187"/>
  <c r="I3178" i="187"/>
  <c r="J3177" i="187"/>
  <c r="I3177" i="187"/>
  <c r="J3175" i="187"/>
  <c r="I3175" i="187"/>
  <c r="J3174" i="187"/>
  <c r="I3174" i="187"/>
  <c r="J3173" i="187"/>
  <c r="I3173" i="187"/>
  <c r="J3172" i="187"/>
  <c r="I3172" i="187"/>
  <c r="J3171" i="187"/>
  <c r="I3171" i="187"/>
  <c r="J3170" i="187"/>
  <c r="I3170" i="187"/>
  <c r="J3169" i="187"/>
  <c r="I3169" i="187"/>
  <c r="J3168" i="187"/>
  <c r="I3168" i="187"/>
  <c r="J3167" i="187"/>
  <c r="I3167" i="187"/>
  <c r="J3166" i="187"/>
  <c r="I3166" i="187"/>
  <c r="J3165" i="187"/>
  <c r="I3165" i="187"/>
  <c r="J3164" i="187"/>
  <c r="I3164" i="187"/>
  <c r="J3162" i="187"/>
  <c r="I3162" i="187"/>
  <c r="J3161" i="187"/>
  <c r="I3161" i="187"/>
  <c r="J3224" i="187"/>
  <c r="I3224" i="187"/>
  <c r="J3223" i="187"/>
  <c r="I3223" i="187"/>
  <c r="J3222" i="187"/>
  <c r="I3222" i="187"/>
  <c r="J3221" i="187"/>
  <c r="I3221" i="187"/>
  <c r="J3220" i="187"/>
  <c r="I3220" i="187"/>
  <c r="J3219" i="187"/>
  <c r="I3219" i="187"/>
  <c r="J3218" i="187"/>
  <c r="I3218" i="187"/>
  <c r="J3217" i="187"/>
  <c r="I3217" i="187"/>
  <c r="J3216" i="187"/>
  <c r="I3216" i="187"/>
  <c r="J3215" i="187"/>
  <c r="I3215" i="187"/>
  <c r="J3214" i="187"/>
  <c r="I3214" i="187"/>
  <c r="J3213" i="187"/>
  <c r="I3213" i="187"/>
  <c r="J3211" i="187"/>
  <c r="I3211" i="187"/>
  <c r="J3210" i="187"/>
  <c r="I3210" i="187"/>
  <c r="J3208" i="187"/>
  <c r="I3208" i="187"/>
  <c r="J3207" i="187"/>
  <c r="I3207" i="187"/>
  <c r="J3206" i="187"/>
  <c r="I3206" i="187"/>
  <c r="J3205" i="187"/>
  <c r="I3205" i="187"/>
  <c r="J3204" i="187"/>
  <c r="I3204" i="187"/>
  <c r="J3203" i="187"/>
  <c r="I3203" i="187"/>
  <c r="J3202" i="187"/>
  <c r="I3202" i="187"/>
  <c r="J3201" i="187"/>
  <c r="I3201" i="187"/>
  <c r="J3200" i="187"/>
  <c r="I3200" i="187"/>
  <c r="J3199" i="187"/>
  <c r="I3199" i="187"/>
  <c r="J3198" i="187"/>
  <c r="I3198" i="187"/>
  <c r="J3197" i="187"/>
  <c r="I3197" i="187"/>
  <c r="J3195" i="187"/>
  <c r="I3195" i="187"/>
  <c r="J3194" i="187"/>
  <c r="I3194" i="187"/>
  <c r="J3257" i="187"/>
  <c r="I3257" i="187"/>
  <c r="J3256" i="187"/>
  <c r="I3256" i="187"/>
  <c r="J3255" i="187"/>
  <c r="I3255" i="187"/>
  <c r="J3254" i="187"/>
  <c r="I3254" i="187"/>
  <c r="J3253" i="187"/>
  <c r="I3253" i="187"/>
  <c r="J3252" i="187"/>
  <c r="I3252" i="187"/>
  <c r="J3251" i="187"/>
  <c r="I3251" i="187"/>
  <c r="J3250" i="187"/>
  <c r="I3250" i="187"/>
  <c r="J3249" i="187"/>
  <c r="I3249" i="187"/>
  <c r="J3248" i="187"/>
  <c r="I3248" i="187"/>
  <c r="J3247" i="187"/>
  <c r="I3247" i="187"/>
  <c r="J3246" i="187"/>
  <c r="I3246" i="187"/>
  <c r="J3244" i="187"/>
  <c r="I3244" i="187"/>
  <c r="J3243" i="187"/>
  <c r="I3243" i="187"/>
  <c r="J3241" i="187"/>
  <c r="I3241" i="187"/>
  <c r="J3240" i="187"/>
  <c r="I3240" i="187"/>
  <c r="J3239" i="187"/>
  <c r="I3239" i="187"/>
  <c r="J3238" i="187"/>
  <c r="I3238" i="187"/>
  <c r="J3237" i="187"/>
  <c r="I3237" i="187"/>
  <c r="J3236" i="187"/>
  <c r="I3236" i="187"/>
  <c r="J3235" i="187"/>
  <c r="I3235" i="187"/>
  <c r="J3234" i="187"/>
  <c r="I3234" i="187"/>
  <c r="J3233" i="187"/>
  <c r="I3233" i="187"/>
  <c r="J3232" i="187"/>
  <c r="I3232" i="187"/>
  <c r="J3231" i="187"/>
  <c r="I3231" i="187"/>
  <c r="J3230" i="187"/>
  <c r="I3230" i="187"/>
  <c r="J3228" i="187"/>
  <c r="I3228" i="187"/>
  <c r="J3227" i="187"/>
  <c r="I3227" i="187"/>
  <c r="J3290" i="187"/>
  <c r="I3290" i="187"/>
  <c r="J3289" i="187"/>
  <c r="I3289" i="187"/>
  <c r="J3288" i="187"/>
  <c r="I3288" i="187"/>
  <c r="J3287" i="187"/>
  <c r="I3287" i="187"/>
  <c r="J3286" i="187"/>
  <c r="I3286" i="187"/>
  <c r="J3285" i="187"/>
  <c r="I3285" i="187"/>
  <c r="J3284" i="187"/>
  <c r="I3284" i="187"/>
  <c r="J3283" i="187"/>
  <c r="I3283" i="187"/>
  <c r="J3282" i="187"/>
  <c r="I3282" i="187"/>
  <c r="J3281" i="187"/>
  <c r="I3281" i="187"/>
  <c r="J3280" i="187"/>
  <c r="I3280" i="187"/>
  <c r="J3279" i="187"/>
  <c r="I3279" i="187"/>
  <c r="J3277" i="187"/>
  <c r="I3277" i="187"/>
  <c r="J3276" i="187"/>
  <c r="I3276" i="187"/>
  <c r="J3274" i="187"/>
  <c r="I3274" i="187"/>
  <c r="J3273" i="187"/>
  <c r="I3273" i="187"/>
  <c r="J3272" i="187"/>
  <c r="I3272" i="187"/>
  <c r="J3271" i="187"/>
  <c r="I3271" i="187"/>
  <c r="J3270" i="187"/>
  <c r="I3270" i="187"/>
  <c r="J3269" i="187"/>
  <c r="I3269" i="187"/>
  <c r="J3268" i="187"/>
  <c r="I3268" i="187"/>
  <c r="J3267" i="187"/>
  <c r="I3267" i="187"/>
  <c r="J3266" i="187"/>
  <c r="I3266" i="187"/>
  <c r="J3265" i="187"/>
  <c r="I3265" i="187"/>
  <c r="J3264" i="187"/>
  <c r="I3264" i="187"/>
  <c r="J3263" i="187"/>
  <c r="I3263" i="187"/>
  <c r="J3261" i="187"/>
  <c r="I3261" i="187"/>
  <c r="J3260" i="187"/>
  <c r="I3260" i="187"/>
  <c r="J3323" i="187"/>
  <c r="I3323" i="187"/>
  <c r="J3322" i="187"/>
  <c r="I3322" i="187"/>
  <c r="J3321" i="187"/>
  <c r="I3321" i="187"/>
  <c r="J3320" i="187"/>
  <c r="I3320" i="187"/>
  <c r="J3319" i="187"/>
  <c r="I3319" i="187"/>
  <c r="J3318" i="187"/>
  <c r="I3318" i="187"/>
  <c r="J3317" i="187"/>
  <c r="I3317" i="187"/>
  <c r="J3316" i="187"/>
  <c r="I3316" i="187"/>
  <c r="J3315" i="187"/>
  <c r="I3315" i="187"/>
  <c r="J3314" i="187"/>
  <c r="I3314" i="187"/>
  <c r="J3313" i="187"/>
  <c r="I3313" i="187"/>
  <c r="J3312" i="187"/>
  <c r="I3312" i="187"/>
  <c r="J3310" i="187"/>
  <c r="I3310" i="187"/>
  <c r="J3309" i="187"/>
  <c r="I3309" i="187"/>
  <c r="J3307" i="187"/>
  <c r="I3307" i="187"/>
  <c r="J3306" i="187"/>
  <c r="I3306" i="187"/>
  <c r="J3305" i="187"/>
  <c r="I3305" i="187"/>
  <c r="J3304" i="187"/>
  <c r="I3304" i="187"/>
  <c r="J3303" i="187"/>
  <c r="I3303" i="187"/>
  <c r="J3302" i="187"/>
  <c r="I3302" i="187"/>
  <c r="J3301" i="187"/>
  <c r="I3301" i="187"/>
  <c r="J3300" i="187"/>
  <c r="I3300" i="187"/>
  <c r="J3299" i="187"/>
  <c r="I3299" i="187"/>
  <c r="J3298" i="187"/>
  <c r="I3298" i="187"/>
  <c r="J3297" i="187"/>
  <c r="I3297" i="187"/>
  <c r="J3296" i="187"/>
  <c r="I3296" i="187"/>
  <c r="J3294" i="187"/>
  <c r="I3294" i="187"/>
  <c r="J3293" i="187"/>
  <c r="I3293" i="187"/>
  <c r="J3356" i="187"/>
  <c r="I3356" i="187"/>
  <c r="J3355" i="187"/>
  <c r="I3355" i="187"/>
  <c r="J3354" i="187"/>
  <c r="I3354" i="187"/>
  <c r="J3353" i="187"/>
  <c r="I3353" i="187"/>
  <c r="J3352" i="187"/>
  <c r="I3352" i="187"/>
  <c r="J3351" i="187"/>
  <c r="I3351" i="187"/>
  <c r="J3350" i="187"/>
  <c r="I3350" i="187"/>
  <c r="J3349" i="187"/>
  <c r="I3349" i="187"/>
  <c r="J3348" i="187"/>
  <c r="I3348" i="187"/>
  <c r="J3347" i="187"/>
  <c r="I3347" i="187"/>
  <c r="J3346" i="187"/>
  <c r="I3346" i="187"/>
  <c r="J3345" i="187"/>
  <c r="I3345" i="187"/>
  <c r="J3343" i="187"/>
  <c r="I3343" i="187"/>
  <c r="J3342" i="187"/>
  <c r="I3342" i="187"/>
  <c r="J3340" i="187"/>
  <c r="I3340" i="187"/>
  <c r="J3339" i="187"/>
  <c r="I3339" i="187"/>
  <c r="J3338" i="187"/>
  <c r="I3338" i="187"/>
  <c r="J3337" i="187"/>
  <c r="I3337" i="187"/>
  <c r="J3336" i="187"/>
  <c r="I3336" i="187"/>
  <c r="J3335" i="187"/>
  <c r="I3335" i="187"/>
  <c r="J3334" i="187"/>
  <c r="I3334" i="187"/>
  <c r="J3333" i="187"/>
  <c r="I3333" i="187"/>
  <c r="J3332" i="187"/>
  <c r="I3332" i="187"/>
  <c r="J3331" i="187"/>
  <c r="I3331" i="187"/>
  <c r="J3330" i="187"/>
  <c r="I3330" i="187"/>
  <c r="J3329" i="187"/>
  <c r="I3329" i="187"/>
  <c r="J3327" i="187"/>
  <c r="I3327" i="187"/>
  <c r="J3326" i="187"/>
  <c r="I3326" i="187"/>
  <c r="J3389" i="187"/>
  <c r="I3389" i="187"/>
  <c r="J3388" i="187"/>
  <c r="I3388" i="187"/>
  <c r="J3387" i="187"/>
  <c r="I3387" i="187"/>
  <c r="J3386" i="187"/>
  <c r="I3386" i="187"/>
  <c r="J3385" i="187"/>
  <c r="I3385" i="187"/>
  <c r="J3384" i="187"/>
  <c r="I3384" i="187"/>
  <c r="J3383" i="187"/>
  <c r="I3383" i="187"/>
  <c r="J3382" i="187"/>
  <c r="I3382" i="187"/>
  <c r="J3381" i="187"/>
  <c r="I3381" i="187"/>
  <c r="J3380" i="187"/>
  <c r="I3380" i="187"/>
  <c r="J3379" i="187"/>
  <c r="I3379" i="187"/>
  <c r="J3378" i="187"/>
  <c r="I3378" i="187"/>
  <c r="J3376" i="187"/>
  <c r="I3376" i="187"/>
  <c r="J3375" i="187"/>
  <c r="I3375" i="187"/>
  <c r="J3373" i="187"/>
  <c r="I3373" i="187"/>
  <c r="J3372" i="187"/>
  <c r="I3372" i="187"/>
  <c r="J3371" i="187"/>
  <c r="I3371" i="187"/>
  <c r="J3370" i="187"/>
  <c r="I3370" i="187"/>
  <c r="J3369" i="187"/>
  <c r="I3369" i="187"/>
  <c r="J3368" i="187"/>
  <c r="I3368" i="187"/>
  <c r="J3367" i="187"/>
  <c r="I3367" i="187"/>
  <c r="J3366" i="187"/>
  <c r="I3366" i="187"/>
  <c r="J3365" i="187"/>
  <c r="I3365" i="187"/>
  <c r="J3364" i="187"/>
  <c r="I3364" i="187"/>
  <c r="J3363" i="187"/>
  <c r="I3363" i="187"/>
  <c r="J3362" i="187"/>
  <c r="I3362" i="187"/>
  <c r="J3360" i="187"/>
  <c r="I3360" i="187"/>
  <c r="J3359" i="187"/>
  <c r="I3359" i="187"/>
  <c r="C3422" i="187"/>
  <c r="C3421" i="187"/>
  <c r="C3420" i="187"/>
  <c r="C3419" i="187"/>
  <c r="C3418" i="187"/>
  <c r="C3417" i="187"/>
  <c r="C3416" i="187"/>
  <c r="C3415" i="187"/>
  <c r="C3414" i="187"/>
  <c r="C3413" i="187"/>
  <c r="C3412" i="187"/>
  <c r="C3411" i="187"/>
  <c r="C3410" i="187"/>
  <c r="C3409" i="187"/>
  <c r="C3408" i="187"/>
  <c r="C3407" i="187"/>
  <c r="C3406" i="187"/>
  <c r="C3405" i="187"/>
  <c r="C3404" i="187"/>
  <c r="C3403" i="187"/>
  <c r="C3402" i="187"/>
  <c r="C3401" i="187"/>
  <c r="C3400" i="187"/>
  <c r="C3399" i="187"/>
  <c r="C3398" i="187"/>
  <c r="C3397" i="187"/>
  <c r="C3396" i="187"/>
  <c r="C3395" i="187"/>
  <c r="C3394" i="187"/>
  <c r="C3393" i="187"/>
  <c r="C3392" i="187"/>
  <c r="C3391" i="187"/>
  <c r="C3389" i="187"/>
  <c r="C3388" i="187"/>
  <c r="C3387" i="187"/>
  <c r="C3386" i="187"/>
  <c r="C3385" i="187"/>
  <c r="C3384" i="187"/>
  <c r="C3383" i="187"/>
  <c r="C3382" i="187"/>
  <c r="C3381" i="187"/>
  <c r="C3380" i="187"/>
  <c r="C3379" i="187"/>
  <c r="C3378" i="187"/>
  <c r="C3377" i="187"/>
  <c r="C3376" i="187"/>
  <c r="C3375" i="187"/>
  <c r="C3374" i="187"/>
  <c r="C3373" i="187"/>
  <c r="C3372" i="187"/>
  <c r="C3371" i="187"/>
  <c r="C3370" i="187"/>
  <c r="C3369" i="187"/>
  <c r="C3368" i="187"/>
  <c r="C3367" i="187"/>
  <c r="C3366" i="187"/>
  <c r="C3365" i="187"/>
  <c r="C3364" i="187"/>
  <c r="C3363" i="187"/>
  <c r="C3362" i="187"/>
  <c r="C3361" i="187"/>
  <c r="C3360" i="187"/>
  <c r="C3359" i="187"/>
  <c r="C3358" i="187"/>
  <c r="C3356" i="187"/>
  <c r="C3355" i="187"/>
  <c r="C3354" i="187"/>
  <c r="C3353" i="187"/>
  <c r="C3352" i="187"/>
  <c r="C3351" i="187"/>
  <c r="C3350" i="187"/>
  <c r="C3349" i="187"/>
  <c r="C3348" i="187"/>
  <c r="C3347" i="187"/>
  <c r="C3346" i="187"/>
  <c r="C3345" i="187"/>
  <c r="C3344" i="187"/>
  <c r="C3343" i="187"/>
  <c r="C3342" i="187"/>
  <c r="C3341" i="187"/>
  <c r="C3340" i="187"/>
  <c r="C3339" i="187"/>
  <c r="C3338" i="187"/>
  <c r="C3337" i="187"/>
  <c r="C3336" i="187"/>
  <c r="C3335" i="187"/>
  <c r="C3334" i="187"/>
  <c r="C3333" i="187"/>
  <c r="C3332" i="187"/>
  <c r="C3331" i="187"/>
  <c r="C3330" i="187"/>
  <c r="C3329" i="187"/>
  <c r="C3328" i="187"/>
  <c r="C3327" i="187"/>
  <c r="C3326" i="187"/>
  <c r="C3325" i="187"/>
  <c r="C3323" i="187"/>
  <c r="C3322" i="187"/>
  <c r="C3321" i="187"/>
  <c r="C3320" i="187"/>
  <c r="C3319" i="187"/>
  <c r="C3318" i="187"/>
  <c r="C3317" i="187"/>
  <c r="C3316" i="187"/>
  <c r="C3315" i="187"/>
  <c r="C3314" i="187"/>
  <c r="C3313" i="187"/>
  <c r="C3312" i="187"/>
  <c r="C3311" i="187"/>
  <c r="C3310" i="187"/>
  <c r="C3309" i="187"/>
  <c r="C3308" i="187"/>
  <c r="C3307" i="187"/>
  <c r="C3306" i="187"/>
  <c r="C3305" i="187"/>
  <c r="C3304" i="187"/>
  <c r="C3303" i="187"/>
  <c r="C3302" i="187"/>
  <c r="C3301" i="187"/>
  <c r="C3300" i="187"/>
  <c r="C3299" i="187"/>
  <c r="C3298" i="187"/>
  <c r="C3297" i="187"/>
  <c r="C3296" i="187"/>
  <c r="C3295" i="187"/>
  <c r="C3294" i="187"/>
  <c r="C3293" i="187"/>
  <c r="C3292" i="187"/>
  <c r="C3290" i="187"/>
  <c r="C3289" i="187"/>
  <c r="C3288" i="187"/>
  <c r="C3287" i="187"/>
  <c r="C3286" i="187"/>
  <c r="C3285" i="187"/>
  <c r="C3284" i="187"/>
  <c r="C3283" i="187"/>
  <c r="C3282" i="187"/>
  <c r="C3281" i="187"/>
  <c r="C3280" i="187"/>
  <c r="C3279" i="187"/>
  <c r="C3278" i="187"/>
  <c r="C3277" i="187"/>
  <c r="C3276" i="187"/>
  <c r="C3275" i="187"/>
  <c r="C3274" i="187"/>
  <c r="C3273" i="187"/>
  <c r="C3272" i="187"/>
  <c r="C3271" i="187"/>
  <c r="C3270" i="187"/>
  <c r="C3269" i="187"/>
  <c r="C3268" i="187"/>
  <c r="C3267" i="187"/>
  <c r="C3266" i="187"/>
  <c r="C3265" i="187"/>
  <c r="C3264" i="187"/>
  <c r="C3263" i="187"/>
  <c r="C3262" i="187"/>
  <c r="C3261" i="187"/>
  <c r="C3260" i="187"/>
  <c r="C3259" i="187"/>
  <c r="C3257" i="187"/>
  <c r="C3256" i="187"/>
  <c r="C3255" i="187"/>
  <c r="C3254" i="187"/>
  <c r="C3253" i="187"/>
  <c r="C3252" i="187"/>
  <c r="C3251" i="187"/>
  <c r="C3250" i="187"/>
  <c r="C3249" i="187"/>
  <c r="C3248" i="187"/>
  <c r="C3247" i="187"/>
  <c r="C3246" i="187"/>
  <c r="C3245" i="187"/>
  <c r="C3244" i="187"/>
  <c r="C3243" i="187"/>
  <c r="C3242" i="187"/>
  <c r="C3241" i="187"/>
  <c r="C3240" i="187"/>
  <c r="C3239" i="187"/>
  <c r="C3238" i="187"/>
  <c r="C3237" i="187"/>
  <c r="C3236" i="187"/>
  <c r="C3235" i="187"/>
  <c r="C3234" i="187"/>
  <c r="C3233" i="187"/>
  <c r="C3232" i="187"/>
  <c r="C3231" i="187"/>
  <c r="C3230" i="187"/>
  <c r="C3229" i="187"/>
  <c r="C3228" i="187"/>
  <c r="C3227" i="187"/>
  <c r="C3226" i="187"/>
  <c r="C3224" i="187"/>
  <c r="C3223" i="187"/>
  <c r="C3222" i="187"/>
  <c r="C3221" i="187"/>
  <c r="C3220" i="187"/>
  <c r="C3219" i="187"/>
  <c r="C3218" i="187"/>
  <c r="C3217" i="187"/>
  <c r="C3216" i="187"/>
  <c r="C3215" i="187"/>
  <c r="C3214" i="187"/>
  <c r="C3213" i="187"/>
  <c r="C3212" i="187"/>
  <c r="C3211" i="187"/>
  <c r="C3210" i="187"/>
  <c r="C3209" i="187"/>
  <c r="C3208" i="187"/>
  <c r="C3207" i="187"/>
  <c r="C3206" i="187"/>
  <c r="C3205" i="187"/>
  <c r="C3204" i="187"/>
  <c r="C3203" i="187"/>
  <c r="C3202" i="187"/>
  <c r="C3201" i="187"/>
  <c r="C3200" i="187"/>
  <c r="C3199" i="187"/>
  <c r="C3198" i="187"/>
  <c r="C3197" i="187"/>
  <c r="C3196" i="187"/>
  <c r="C3195" i="187"/>
  <c r="C3194" i="187"/>
  <c r="C3193" i="187"/>
  <c r="C3191" i="187"/>
  <c r="C3190" i="187"/>
  <c r="C3189" i="187"/>
  <c r="C3188" i="187"/>
  <c r="C3187" i="187"/>
  <c r="C3186" i="187"/>
  <c r="C3185" i="187"/>
  <c r="C3184" i="187"/>
  <c r="C3183" i="187"/>
  <c r="C3182" i="187"/>
  <c r="C3181" i="187"/>
  <c r="C3180" i="187"/>
  <c r="C3179" i="187"/>
  <c r="C3178" i="187"/>
  <c r="C3177" i="187"/>
  <c r="C3176" i="187"/>
  <c r="C3175" i="187"/>
  <c r="C3174" i="187"/>
  <c r="C3173" i="187"/>
  <c r="C3172" i="187"/>
  <c r="C3171" i="187"/>
  <c r="C3170" i="187"/>
  <c r="C3169" i="187"/>
  <c r="C3168" i="187"/>
  <c r="C3167" i="187"/>
  <c r="C3166" i="187"/>
  <c r="C3165" i="187"/>
  <c r="C3164" i="187"/>
  <c r="C3163" i="187"/>
  <c r="C3162" i="187"/>
  <c r="C3161" i="187"/>
  <c r="C3160" i="187"/>
  <c r="C3158" i="187"/>
  <c r="C3157" i="187"/>
  <c r="C3156" i="187"/>
  <c r="C3155" i="187"/>
  <c r="C3154" i="187"/>
  <c r="C3153" i="187"/>
  <c r="C3152" i="187"/>
  <c r="C3151" i="187"/>
  <c r="C3150" i="187"/>
  <c r="C3149" i="187"/>
  <c r="C3148" i="187"/>
  <c r="C3147" i="187"/>
  <c r="C3146" i="187"/>
  <c r="C3145" i="187"/>
  <c r="C3144" i="187"/>
  <c r="C3143" i="187"/>
  <c r="C3142" i="187"/>
  <c r="C3141" i="187"/>
  <c r="C3140" i="187"/>
  <c r="C3139" i="187"/>
  <c r="C3138" i="187"/>
  <c r="C3137" i="187"/>
  <c r="C3136" i="187"/>
  <c r="C3135" i="187"/>
  <c r="C3134" i="187"/>
  <c r="C3133" i="187"/>
  <c r="C3132" i="187"/>
  <c r="C3131" i="187"/>
  <c r="C3130" i="187"/>
  <c r="C3129" i="187"/>
  <c r="C3128" i="187"/>
  <c r="C3127" i="187"/>
  <c r="J3422" i="187"/>
  <c r="I3422" i="187"/>
  <c r="J3421" i="187"/>
  <c r="I3421" i="187"/>
  <c r="J3420" i="187"/>
  <c r="I3420" i="187"/>
  <c r="J3419" i="187"/>
  <c r="I3419" i="187"/>
  <c r="J3418" i="187"/>
  <c r="I3418" i="187"/>
  <c r="J3417" i="187"/>
  <c r="I3417" i="187"/>
  <c r="J3416" i="187"/>
  <c r="I3416" i="187"/>
  <c r="J3415" i="187"/>
  <c r="I3415" i="187"/>
  <c r="J3414" i="187"/>
  <c r="I3414" i="187"/>
  <c r="J3413" i="187"/>
  <c r="I3413" i="187"/>
  <c r="J3412" i="187"/>
  <c r="I3412" i="187"/>
  <c r="J3411" i="187"/>
  <c r="I3411" i="187"/>
  <c r="J3409" i="187"/>
  <c r="I3409" i="187"/>
  <c r="J3408" i="187"/>
  <c r="I3408" i="187"/>
  <c r="J3406" i="187"/>
  <c r="I3406" i="187"/>
  <c r="J3405" i="187"/>
  <c r="I3405" i="187"/>
  <c r="J3404" i="187"/>
  <c r="I3404" i="187"/>
  <c r="J3403" i="187"/>
  <c r="I3403" i="187"/>
  <c r="J3402" i="187"/>
  <c r="I3402" i="187"/>
  <c r="J3401" i="187"/>
  <c r="I3401" i="187"/>
  <c r="J3400" i="187"/>
  <c r="I3400" i="187"/>
  <c r="J3399" i="187"/>
  <c r="I3399" i="187"/>
  <c r="J3398" i="187"/>
  <c r="I3398" i="187"/>
  <c r="J3397" i="187"/>
  <c r="I3397" i="187"/>
  <c r="J3396" i="187"/>
  <c r="I3396" i="187"/>
  <c r="J3395" i="187"/>
  <c r="I3395" i="187"/>
  <c r="J3393" i="187"/>
  <c r="I3393" i="187"/>
  <c r="J3392" i="187"/>
  <c r="I3392" i="187"/>
  <c r="C3125" i="187"/>
  <c r="B438" i="188"/>
  <c r="C3124" i="187"/>
  <c r="B437" i="188"/>
  <c r="C3123" i="187"/>
  <c r="B436" i="188"/>
  <c r="C3122" i="187"/>
  <c r="B435" i="188"/>
  <c r="C3121" i="187"/>
  <c r="B434" i="188"/>
  <c r="C3120" i="187"/>
  <c r="B433" i="188"/>
  <c r="C3119" i="187"/>
  <c r="B432" i="188"/>
  <c r="C3118" i="187"/>
  <c r="B431" i="188"/>
  <c r="C3117" i="187"/>
  <c r="B430" i="188"/>
  <c r="C3116" i="187"/>
  <c r="B429" i="188"/>
  <c r="C3115" i="187"/>
  <c r="B428" i="188"/>
  <c r="C3114" i="187"/>
  <c r="B427" i="188"/>
  <c r="C3113" i="187"/>
  <c r="B426" i="188"/>
  <c r="C3112" i="187"/>
  <c r="B425" i="188"/>
  <c r="C3111" i="187"/>
  <c r="B424" i="188"/>
  <c r="C3110" i="187"/>
  <c r="B423" i="188"/>
  <c r="C3109" i="187"/>
  <c r="B422" i="188"/>
  <c r="C3108" i="187"/>
  <c r="B421" i="188"/>
  <c r="C3107" i="187"/>
  <c r="B420" i="188"/>
  <c r="C3106" i="187"/>
  <c r="B419" i="188"/>
  <c r="C3105" i="187"/>
  <c r="B418" i="188"/>
  <c r="C3104" i="187"/>
  <c r="B417" i="188"/>
  <c r="C3103" i="187"/>
  <c r="B416" i="188"/>
  <c r="C3102" i="187"/>
  <c r="B415" i="188"/>
  <c r="C3101" i="187"/>
  <c r="B414" i="188"/>
  <c r="C3100" i="187"/>
  <c r="B413" i="188"/>
  <c r="C3099" i="187"/>
  <c r="B412" i="188"/>
  <c r="C3098" i="187"/>
  <c r="B411" i="188"/>
  <c r="C3097" i="187"/>
  <c r="B410" i="188"/>
  <c r="C3096" i="187"/>
  <c r="B409" i="188"/>
  <c r="C3095" i="187"/>
  <c r="B408" i="188"/>
  <c r="C3094" i="187"/>
  <c r="B407" i="188"/>
  <c r="B403" i="188"/>
  <c r="J3091" i="187"/>
  <c r="I3091" i="187"/>
  <c r="J3090" i="187"/>
  <c r="I3090" i="187"/>
  <c r="J3089" i="187"/>
  <c r="I3089" i="187"/>
  <c r="J3088" i="187"/>
  <c r="I3088" i="187"/>
  <c r="J3087" i="187"/>
  <c r="I3087" i="187"/>
  <c r="J3086" i="187"/>
  <c r="I3086" i="187"/>
  <c r="J3085" i="187"/>
  <c r="I3085" i="187"/>
  <c r="J3084" i="187"/>
  <c r="I3084" i="187"/>
  <c r="J3083" i="187"/>
  <c r="I3083" i="187"/>
  <c r="J3082" i="187"/>
  <c r="I3082" i="187"/>
  <c r="J3081" i="187"/>
  <c r="I3081" i="187"/>
  <c r="J3080" i="187"/>
  <c r="I3080" i="187"/>
  <c r="J3079" i="187"/>
  <c r="I3079" i="187"/>
  <c r="J3078" i="187"/>
  <c r="I3078" i="187"/>
  <c r="J3077" i="187"/>
  <c r="I3077" i="187"/>
  <c r="J3076" i="187"/>
  <c r="I3076" i="187"/>
  <c r="J3075" i="187"/>
  <c r="I3075" i="187"/>
  <c r="J3074" i="187"/>
  <c r="I3074" i="187"/>
  <c r="J3073" i="187"/>
  <c r="I3073" i="187"/>
  <c r="J3072" i="187"/>
  <c r="I3072" i="187"/>
  <c r="J3071" i="187"/>
  <c r="I3071" i="187"/>
  <c r="J3070" i="187"/>
  <c r="I3070" i="187"/>
  <c r="J3069" i="187"/>
  <c r="I3069" i="187"/>
  <c r="J3068" i="187"/>
  <c r="I3068" i="187"/>
  <c r="J3067" i="187"/>
  <c r="I3067" i="187"/>
  <c r="J3066" i="187"/>
  <c r="I3066" i="187"/>
  <c r="J3065" i="187"/>
  <c r="I3065" i="187"/>
  <c r="J3064" i="187"/>
  <c r="I3064" i="187"/>
  <c r="J3063" i="187"/>
  <c r="I3063" i="187"/>
  <c r="J3062" i="187"/>
  <c r="I3062" i="187"/>
  <c r="J3061" i="187"/>
  <c r="I3061" i="187"/>
  <c r="J3060" i="187"/>
  <c r="I3060" i="187"/>
  <c r="J3059" i="187"/>
  <c r="I3059" i="187"/>
  <c r="J3058" i="187"/>
  <c r="I3058" i="187"/>
  <c r="J3057" i="187"/>
  <c r="I3057" i="187"/>
  <c r="J3056" i="187"/>
  <c r="I3056" i="187"/>
  <c r="J3055" i="187"/>
  <c r="I3055" i="187"/>
  <c r="J3054" i="187"/>
  <c r="I3054" i="187"/>
  <c r="J3053" i="187"/>
  <c r="I3053" i="187"/>
  <c r="J3052" i="187"/>
  <c r="I3052" i="187"/>
  <c r="J3051" i="187"/>
  <c r="I3051" i="187"/>
  <c r="J3050" i="187"/>
  <c r="I3050" i="187"/>
  <c r="J3049" i="187"/>
  <c r="I3049" i="187"/>
  <c r="J3048" i="187"/>
  <c r="I3048" i="187"/>
  <c r="J3047" i="187"/>
  <c r="I3047" i="187"/>
  <c r="J3046" i="187"/>
  <c r="I3046" i="187"/>
  <c r="J3045" i="187"/>
  <c r="I3045" i="187"/>
  <c r="J3044" i="187"/>
  <c r="I3044" i="187"/>
  <c r="J3043" i="187"/>
  <c r="I3043" i="187"/>
  <c r="F3044" i="187"/>
  <c r="F3045" i="187"/>
  <c r="F3046" i="187"/>
  <c r="F3047" i="187"/>
  <c r="F3049" i="187"/>
  <c r="F3050" i="187"/>
  <c r="F3051" i="187"/>
  <c r="F3052" i="187"/>
  <c r="F3055" i="187"/>
  <c r="F3056" i="187"/>
  <c r="F3057" i="187"/>
  <c r="F3058" i="187"/>
  <c r="F3059" i="187"/>
  <c r="F3061" i="187"/>
  <c r="F3062" i="187"/>
  <c r="F3063" i="187"/>
  <c r="F3064" i="187"/>
  <c r="F3066" i="187"/>
  <c r="F3067" i="187"/>
  <c r="F3068" i="187"/>
  <c r="F3069" i="187"/>
  <c r="F3071" i="187"/>
  <c r="F3072" i="187"/>
  <c r="F3073" i="187"/>
  <c r="F3074" i="187"/>
  <c r="F3076" i="187"/>
  <c r="F3077" i="187"/>
  <c r="F3078" i="187"/>
  <c r="F3079" i="187"/>
  <c r="F3080" i="187"/>
  <c r="F3081" i="187"/>
  <c r="F3082" i="187"/>
  <c r="F3083" i="187"/>
  <c r="F3084" i="187"/>
  <c r="F3085" i="187"/>
  <c r="F3086" i="187"/>
  <c r="F3087" i="187"/>
  <c r="F3043" i="187"/>
  <c r="C3090" i="187"/>
  <c r="C3091" i="187"/>
  <c r="C3084" i="187"/>
  <c r="C3085" i="187"/>
  <c r="C3086" i="187"/>
  <c r="C3087" i="187"/>
  <c r="C3088" i="187"/>
  <c r="C3089" i="187"/>
  <c r="C3072" i="187"/>
  <c r="C3073" i="187"/>
  <c r="C3074" i="187"/>
  <c r="C3075" i="187"/>
  <c r="C3076" i="187"/>
  <c r="C3077" i="187"/>
  <c r="C3078" i="187"/>
  <c r="C3079" i="187"/>
  <c r="C3080" i="187"/>
  <c r="C3081" i="187"/>
  <c r="C3082" i="187"/>
  <c r="C3083" i="187"/>
  <c r="C3056" i="187"/>
  <c r="C3057" i="187"/>
  <c r="C3058" i="187"/>
  <c r="C3059" i="187"/>
  <c r="C3060" i="187"/>
  <c r="C3061" i="187"/>
  <c r="C3062" i="187"/>
  <c r="C3063" i="187"/>
  <c r="C3064" i="187"/>
  <c r="C3065" i="187"/>
  <c r="C3066" i="187"/>
  <c r="C3067" i="187"/>
  <c r="C3068" i="187"/>
  <c r="C3069" i="187"/>
  <c r="C3070" i="187"/>
  <c r="C3071" i="187"/>
  <c r="C3044" i="187"/>
  <c r="C3045" i="187"/>
  <c r="C3046" i="187"/>
  <c r="C3047" i="187"/>
  <c r="C3048" i="187"/>
  <c r="C3049" i="187"/>
  <c r="C3050" i="187"/>
  <c r="C3051" i="187"/>
  <c r="C3052" i="187"/>
  <c r="C3053" i="187"/>
  <c r="C3054" i="187"/>
  <c r="C3055" i="187"/>
  <c r="C3043" i="187"/>
  <c r="B404" i="188"/>
  <c r="B400" i="188"/>
  <c r="J3041" i="187"/>
  <c r="I3041" i="187"/>
  <c r="J3040" i="187"/>
  <c r="I3040" i="187"/>
  <c r="J3039" i="187"/>
  <c r="I3039" i="187"/>
  <c r="J3038" i="187"/>
  <c r="I3038" i="187"/>
  <c r="J3037" i="187"/>
  <c r="I3037" i="187"/>
  <c r="J3036" i="187"/>
  <c r="I3036" i="187"/>
  <c r="J3035" i="187"/>
  <c r="I3035" i="187"/>
  <c r="J3034" i="187"/>
  <c r="I3034" i="187"/>
  <c r="J3033" i="187"/>
  <c r="I3033" i="187"/>
  <c r="J3032" i="187"/>
  <c r="I3032" i="187"/>
  <c r="J3031" i="187"/>
  <c r="I3031" i="187"/>
  <c r="J3030" i="187"/>
  <c r="I3030" i="187"/>
  <c r="J3029" i="187"/>
  <c r="I3029" i="187"/>
  <c r="J3028" i="187"/>
  <c r="I3028" i="187"/>
  <c r="J3027" i="187"/>
  <c r="I3027" i="187"/>
  <c r="J3026" i="187"/>
  <c r="I3026" i="187"/>
  <c r="J3025" i="187"/>
  <c r="I3025" i="187"/>
  <c r="J3024" i="187"/>
  <c r="I3024" i="187"/>
  <c r="J3023" i="187"/>
  <c r="I3023" i="187"/>
  <c r="J3022" i="187"/>
  <c r="I3022" i="187"/>
  <c r="F3039" i="187"/>
  <c r="F3037" i="187"/>
  <c r="F3033" i="187"/>
  <c r="F3031" i="187"/>
  <c r="F3029" i="187"/>
  <c r="F3027" i="187"/>
  <c r="F3025" i="187"/>
  <c r="F3038" i="187"/>
  <c r="F3036" i="187"/>
  <c r="F3032" i="187"/>
  <c r="F3030" i="187"/>
  <c r="F3028" i="187"/>
  <c r="F3026" i="187"/>
  <c r="F3024" i="187"/>
  <c r="F3023" i="187"/>
  <c r="F3022" i="187"/>
  <c r="C3041" i="187"/>
  <c r="C3040" i="187"/>
  <c r="C3039" i="187"/>
  <c r="C3038" i="187"/>
  <c r="C3037" i="187"/>
  <c r="C3036" i="187"/>
  <c r="C3035" i="187"/>
  <c r="C3034" i="187"/>
  <c r="C3033" i="187"/>
  <c r="C3032" i="187"/>
  <c r="C3031" i="187"/>
  <c r="C3030" i="187"/>
  <c r="C3029" i="187"/>
  <c r="C3028" i="187"/>
  <c r="C3027" i="187"/>
  <c r="C3026" i="187"/>
  <c r="C3025" i="187"/>
  <c r="C3024" i="187"/>
  <c r="C3023" i="187"/>
  <c r="B402" i="188"/>
  <c r="C3022" i="187"/>
  <c r="B401" i="188"/>
  <c r="B341" i="188"/>
  <c r="B340" i="188"/>
  <c r="J2902" i="187"/>
  <c r="I2902" i="187"/>
  <c r="J2900" i="187"/>
  <c r="I2900" i="187"/>
  <c r="J2899" i="187"/>
  <c r="I2899" i="187"/>
  <c r="J2898" i="187"/>
  <c r="I2898" i="187"/>
  <c r="J2897" i="187"/>
  <c r="I2897" i="187"/>
  <c r="J2896" i="187"/>
  <c r="I2896" i="187"/>
  <c r="J2895" i="187"/>
  <c r="I2895" i="187"/>
  <c r="J2894" i="187"/>
  <c r="I2894" i="187"/>
  <c r="J2893" i="187"/>
  <c r="I2893" i="187"/>
  <c r="J2892" i="187"/>
  <c r="I2892" i="187"/>
  <c r="J2891" i="187"/>
  <c r="I2891" i="187"/>
  <c r="J2890" i="187"/>
  <c r="I2890" i="187"/>
  <c r="J2889" i="187"/>
  <c r="I2889" i="187"/>
  <c r="J2888" i="187"/>
  <c r="I2888" i="187"/>
  <c r="J2887" i="187"/>
  <c r="I2887" i="187"/>
  <c r="J2886" i="187"/>
  <c r="I2886" i="187"/>
  <c r="J2874" i="187"/>
  <c r="I2874" i="187"/>
  <c r="J2873" i="187"/>
  <c r="I2873" i="187"/>
  <c r="J2872" i="187"/>
  <c r="I2872" i="187"/>
  <c r="J2871" i="187"/>
  <c r="I2871" i="187"/>
  <c r="J2870" i="187"/>
  <c r="I2870" i="187"/>
  <c r="J2869" i="187"/>
  <c r="I2869" i="187"/>
  <c r="J2868" i="187"/>
  <c r="I2868" i="187"/>
  <c r="J2867" i="187"/>
  <c r="I2867" i="187"/>
  <c r="J2866" i="187"/>
  <c r="I2866" i="187"/>
  <c r="J2865" i="187"/>
  <c r="I2865" i="187"/>
  <c r="J2864" i="187"/>
  <c r="I2864" i="187"/>
  <c r="J2863" i="187"/>
  <c r="I2863" i="187"/>
  <c r="J2862" i="187"/>
  <c r="I2862" i="187"/>
  <c r="J2861" i="187"/>
  <c r="I2861" i="187"/>
  <c r="J2860" i="187"/>
  <c r="I2860" i="187"/>
  <c r="J2859" i="187"/>
  <c r="I2859" i="187"/>
  <c r="J2858" i="187"/>
  <c r="I2858" i="187"/>
  <c r="J2857" i="187"/>
  <c r="I2857" i="187"/>
  <c r="J2856" i="187"/>
  <c r="I2856" i="187"/>
  <c r="J2855" i="187"/>
  <c r="I2855" i="187"/>
  <c r="J2853" i="187"/>
  <c r="I2853" i="187"/>
  <c r="J2852" i="187"/>
  <c r="I2852" i="187"/>
  <c r="J2851" i="187"/>
  <c r="I2851" i="187"/>
  <c r="J2849" i="187"/>
  <c r="I2849" i="187"/>
  <c r="J2847" i="187"/>
  <c r="I2847" i="187"/>
  <c r="J2846" i="187"/>
  <c r="I2846" i="187"/>
  <c r="J2843" i="187"/>
  <c r="I2843" i="187"/>
  <c r="J2841" i="187"/>
  <c r="I2841" i="187"/>
  <c r="J2840" i="187"/>
  <c r="I2840" i="187"/>
  <c r="J2839" i="187"/>
  <c r="I2839" i="187"/>
  <c r="J2838" i="187"/>
  <c r="I2838" i="187"/>
  <c r="J2837" i="187"/>
  <c r="I2837" i="187"/>
  <c r="J2836" i="187"/>
  <c r="I2836" i="187"/>
  <c r="J2835" i="187"/>
  <c r="I2835" i="187"/>
  <c r="J2834" i="187"/>
  <c r="I2834" i="187"/>
  <c r="J2833" i="187"/>
  <c r="I2833" i="187"/>
  <c r="J2832" i="187"/>
  <c r="I2832" i="187"/>
  <c r="J2831" i="187"/>
  <c r="I2831" i="187"/>
  <c r="J2830" i="187"/>
  <c r="I2830" i="187"/>
  <c r="J2829" i="187"/>
  <c r="I2829" i="187"/>
  <c r="J2828" i="187"/>
  <c r="I2828" i="187"/>
  <c r="J2827" i="187"/>
  <c r="I2827" i="187"/>
  <c r="J2815" i="187"/>
  <c r="I2815" i="187"/>
  <c r="J2814" i="187"/>
  <c r="I2814" i="187"/>
  <c r="J2813" i="187"/>
  <c r="I2813" i="187"/>
  <c r="J2812" i="187"/>
  <c r="I2812" i="187"/>
  <c r="J2811" i="187"/>
  <c r="I2811" i="187"/>
  <c r="J2810" i="187"/>
  <c r="I2810" i="187"/>
  <c r="J2809" i="187"/>
  <c r="I2809" i="187"/>
  <c r="J2808" i="187"/>
  <c r="I2808" i="187"/>
  <c r="J2807" i="187"/>
  <c r="I2807" i="187"/>
  <c r="J2806" i="187"/>
  <c r="I2806" i="187"/>
  <c r="J2805" i="187"/>
  <c r="I2805" i="187"/>
  <c r="J2804" i="187"/>
  <c r="I2804" i="187"/>
  <c r="J2803" i="187"/>
  <c r="I2803" i="187"/>
  <c r="J2802" i="187"/>
  <c r="I2802" i="187"/>
  <c r="J2801" i="187"/>
  <c r="I2801" i="187"/>
  <c r="J2800" i="187"/>
  <c r="I2800" i="187"/>
  <c r="J2799" i="187"/>
  <c r="I2799" i="187"/>
  <c r="J2798" i="187"/>
  <c r="I2798" i="187"/>
  <c r="J2797" i="187"/>
  <c r="I2797" i="187"/>
  <c r="J2796" i="187"/>
  <c r="I2796" i="187"/>
  <c r="J2794" i="187"/>
  <c r="I2794" i="187"/>
  <c r="J2793" i="187"/>
  <c r="I2793" i="187"/>
  <c r="J2792" i="187"/>
  <c r="I2792" i="187"/>
  <c r="J2790" i="187"/>
  <c r="I2790" i="187"/>
  <c r="J2788" i="187"/>
  <c r="I2788" i="187"/>
  <c r="J2787" i="187"/>
  <c r="I2787" i="187"/>
  <c r="J2784" i="187"/>
  <c r="I2784" i="187"/>
  <c r="J2782" i="187"/>
  <c r="I2782" i="187"/>
  <c r="J2781" i="187"/>
  <c r="I2781" i="187"/>
  <c r="J2780" i="187"/>
  <c r="I2780" i="187"/>
  <c r="J2779" i="187"/>
  <c r="I2779" i="187"/>
  <c r="J2778" i="187"/>
  <c r="I2778" i="187"/>
  <c r="J2777" i="187"/>
  <c r="I2777" i="187"/>
  <c r="J2776" i="187"/>
  <c r="I2776" i="187"/>
  <c r="J2775" i="187"/>
  <c r="I2775" i="187"/>
  <c r="J2774" i="187"/>
  <c r="I2774" i="187"/>
  <c r="J2773" i="187"/>
  <c r="I2773" i="187"/>
  <c r="J2772" i="187"/>
  <c r="I2772" i="187"/>
  <c r="J2771" i="187"/>
  <c r="I2771" i="187"/>
  <c r="J2770" i="187"/>
  <c r="I2770" i="187"/>
  <c r="J2769" i="187"/>
  <c r="I2769" i="187"/>
  <c r="J2768" i="187"/>
  <c r="I2768" i="187"/>
  <c r="J2756" i="187"/>
  <c r="I2756" i="187"/>
  <c r="J2755" i="187"/>
  <c r="I2755" i="187"/>
  <c r="J2754" i="187"/>
  <c r="I2754" i="187"/>
  <c r="J2753" i="187"/>
  <c r="I2753" i="187"/>
  <c r="J2752" i="187"/>
  <c r="I2752" i="187"/>
  <c r="J2751" i="187"/>
  <c r="I2751" i="187"/>
  <c r="J2750" i="187"/>
  <c r="I2750" i="187"/>
  <c r="J2749" i="187"/>
  <c r="I2749" i="187"/>
  <c r="J2748" i="187"/>
  <c r="I2748" i="187"/>
  <c r="J2747" i="187"/>
  <c r="I2747" i="187"/>
  <c r="J2746" i="187"/>
  <c r="I2746" i="187"/>
  <c r="J2745" i="187"/>
  <c r="I2745" i="187"/>
  <c r="J2744" i="187"/>
  <c r="I2744" i="187"/>
  <c r="J2743" i="187"/>
  <c r="I2743" i="187"/>
  <c r="J2742" i="187"/>
  <c r="I2742" i="187"/>
  <c r="J2741" i="187"/>
  <c r="I2741" i="187"/>
  <c r="J2740" i="187"/>
  <c r="I2740" i="187"/>
  <c r="J2739" i="187"/>
  <c r="I2739" i="187"/>
  <c r="J2738" i="187"/>
  <c r="I2738" i="187"/>
  <c r="J2737" i="187"/>
  <c r="I2737" i="187"/>
  <c r="J2735" i="187"/>
  <c r="I2735" i="187"/>
  <c r="J2734" i="187"/>
  <c r="I2734" i="187"/>
  <c r="J2733" i="187"/>
  <c r="I2733" i="187"/>
  <c r="J2731" i="187"/>
  <c r="I2731" i="187"/>
  <c r="J2729" i="187"/>
  <c r="I2729" i="187"/>
  <c r="J2728" i="187"/>
  <c r="I2728" i="187"/>
  <c r="J2725" i="187"/>
  <c r="I2725" i="187"/>
  <c r="J2723" i="187"/>
  <c r="I2723" i="187"/>
  <c r="J2722" i="187"/>
  <c r="I2722" i="187"/>
  <c r="J2721" i="187"/>
  <c r="I2721" i="187"/>
  <c r="J2720" i="187"/>
  <c r="I2720" i="187"/>
  <c r="J2719" i="187"/>
  <c r="I2719" i="187"/>
  <c r="J2718" i="187"/>
  <c r="I2718" i="187"/>
  <c r="J2717" i="187"/>
  <c r="I2717" i="187"/>
  <c r="J2716" i="187"/>
  <c r="I2716" i="187"/>
  <c r="J2715" i="187"/>
  <c r="I2715" i="187"/>
  <c r="J2714" i="187"/>
  <c r="I2714" i="187"/>
  <c r="J2713" i="187"/>
  <c r="I2713" i="187"/>
  <c r="J2712" i="187"/>
  <c r="I2712" i="187"/>
  <c r="J2711" i="187"/>
  <c r="I2711" i="187"/>
  <c r="J2710" i="187"/>
  <c r="I2710" i="187"/>
  <c r="J2709" i="187"/>
  <c r="I2709" i="187"/>
  <c r="J2697" i="187"/>
  <c r="I2697" i="187"/>
  <c r="J2696" i="187"/>
  <c r="I2696" i="187"/>
  <c r="J2695" i="187"/>
  <c r="I2695" i="187"/>
  <c r="J2694" i="187"/>
  <c r="I2694" i="187"/>
  <c r="J2693" i="187"/>
  <c r="I2693" i="187"/>
  <c r="J2692" i="187"/>
  <c r="I2692" i="187"/>
  <c r="J2691" i="187"/>
  <c r="I2691" i="187"/>
  <c r="J2690" i="187"/>
  <c r="I2690" i="187"/>
  <c r="J2689" i="187"/>
  <c r="I2689" i="187"/>
  <c r="J2688" i="187"/>
  <c r="I2688" i="187"/>
  <c r="J2687" i="187"/>
  <c r="I2687" i="187"/>
  <c r="J2686" i="187"/>
  <c r="I2686" i="187"/>
  <c r="J2685" i="187"/>
  <c r="I2685" i="187"/>
  <c r="J2684" i="187"/>
  <c r="I2684" i="187"/>
  <c r="J2683" i="187"/>
  <c r="I2683" i="187"/>
  <c r="J2682" i="187"/>
  <c r="I2682" i="187"/>
  <c r="J2681" i="187"/>
  <c r="I2681" i="187"/>
  <c r="J2680" i="187"/>
  <c r="I2680" i="187"/>
  <c r="J2679" i="187"/>
  <c r="I2679" i="187"/>
  <c r="J2678" i="187"/>
  <c r="I2678" i="187"/>
  <c r="J2676" i="187"/>
  <c r="I2676" i="187"/>
  <c r="J2675" i="187"/>
  <c r="I2675" i="187"/>
  <c r="J2674" i="187"/>
  <c r="I2674" i="187"/>
  <c r="J2672" i="187"/>
  <c r="I2672" i="187"/>
  <c r="J2670" i="187"/>
  <c r="I2670" i="187"/>
  <c r="J2669" i="187"/>
  <c r="I2669" i="187"/>
  <c r="J2666" i="187"/>
  <c r="I2666" i="187"/>
  <c r="J2664" i="187"/>
  <c r="I2664" i="187"/>
  <c r="J2663" i="187"/>
  <c r="I2663" i="187"/>
  <c r="J2662" i="187"/>
  <c r="I2662" i="187"/>
  <c r="J2661" i="187"/>
  <c r="I2661" i="187"/>
  <c r="J2660" i="187"/>
  <c r="I2660" i="187"/>
  <c r="J2659" i="187"/>
  <c r="I2659" i="187"/>
  <c r="J2658" i="187"/>
  <c r="I2658" i="187"/>
  <c r="J2657" i="187"/>
  <c r="I2657" i="187"/>
  <c r="J2656" i="187"/>
  <c r="I2656" i="187"/>
  <c r="J2655" i="187"/>
  <c r="I2655" i="187"/>
  <c r="J2654" i="187"/>
  <c r="I2654" i="187"/>
  <c r="J2653" i="187"/>
  <c r="I2653" i="187"/>
  <c r="J2652" i="187"/>
  <c r="I2652" i="187"/>
  <c r="J2651" i="187"/>
  <c r="I2651" i="187"/>
  <c r="J2650" i="187"/>
  <c r="I2650" i="187"/>
  <c r="J2638" i="187"/>
  <c r="I2638" i="187"/>
  <c r="J2637" i="187"/>
  <c r="I2637" i="187"/>
  <c r="J2636" i="187"/>
  <c r="I2636" i="187"/>
  <c r="J2635" i="187"/>
  <c r="I2635" i="187"/>
  <c r="J2634" i="187"/>
  <c r="I2634" i="187"/>
  <c r="J2633" i="187"/>
  <c r="I2633" i="187"/>
  <c r="J2632" i="187"/>
  <c r="I2632" i="187"/>
  <c r="J2631" i="187"/>
  <c r="I2631" i="187"/>
  <c r="J2630" i="187"/>
  <c r="I2630" i="187"/>
  <c r="J2629" i="187"/>
  <c r="I2629" i="187"/>
  <c r="J2628" i="187"/>
  <c r="I2628" i="187"/>
  <c r="J2627" i="187"/>
  <c r="I2627" i="187"/>
  <c r="J2626" i="187"/>
  <c r="I2626" i="187"/>
  <c r="J2625" i="187"/>
  <c r="I2625" i="187"/>
  <c r="J2624" i="187"/>
  <c r="I2624" i="187"/>
  <c r="J2623" i="187"/>
  <c r="I2623" i="187"/>
  <c r="J2622" i="187"/>
  <c r="I2622" i="187"/>
  <c r="J2621" i="187"/>
  <c r="I2621" i="187"/>
  <c r="J2620" i="187"/>
  <c r="I2620" i="187"/>
  <c r="J2619" i="187"/>
  <c r="I2619" i="187"/>
  <c r="J2617" i="187"/>
  <c r="I2617" i="187"/>
  <c r="J2616" i="187"/>
  <c r="I2616" i="187"/>
  <c r="J2615" i="187"/>
  <c r="I2615" i="187"/>
  <c r="J2613" i="187"/>
  <c r="I2613" i="187"/>
  <c r="J2611" i="187"/>
  <c r="I2611" i="187"/>
  <c r="J2610" i="187"/>
  <c r="I2610" i="187"/>
  <c r="J2607" i="187"/>
  <c r="I2607" i="187"/>
  <c r="J2605" i="187"/>
  <c r="I2605" i="187"/>
  <c r="J2604" i="187"/>
  <c r="I2604" i="187"/>
  <c r="J2603" i="187"/>
  <c r="I2603" i="187"/>
  <c r="J2602" i="187"/>
  <c r="I2602" i="187"/>
  <c r="J2601" i="187"/>
  <c r="I2601" i="187"/>
  <c r="J2600" i="187"/>
  <c r="I2600" i="187"/>
  <c r="J2599" i="187"/>
  <c r="I2599" i="187"/>
  <c r="J2598" i="187"/>
  <c r="I2598" i="187"/>
  <c r="J2597" i="187"/>
  <c r="I2597" i="187"/>
  <c r="J2596" i="187"/>
  <c r="I2596" i="187"/>
  <c r="J2595" i="187"/>
  <c r="I2595" i="187"/>
  <c r="J2594" i="187"/>
  <c r="I2594" i="187"/>
  <c r="J2593" i="187"/>
  <c r="I2593" i="187"/>
  <c r="J2592" i="187"/>
  <c r="I2592" i="187"/>
  <c r="J2591" i="187"/>
  <c r="I2591" i="187"/>
  <c r="J2579" i="187"/>
  <c r="I2579" i="187"/>
  <c r="J2578" i="187"/>
  <c r="I2578" i="187"/>
  <c r="J2577" i="187"/>
  <c r="I2577" i="187"/>
  <c r="J2576" i="187"/>
  <c r="I2576" i="187"/>
  <c r="J2575" i="187"/>
  <c r="I2575" i="187"/>
  <c r="J2574" i="187"/>
  <c r="I2574" i="187"/>
  <c r="J2573" i="187"/>
  <c r="I2573" i="187"/>
  <c r="J2572" i="187"/>
  <c r="I2572" i="187"/>
  <c r="J2571" i="187"/>
  <c r="I2571" i="187"/>
  <c r="J2570" i="187"/>
  <c r="I2570" i="187"/>
  <c r="J2569" i="187"/>
  <c r="I2569" i="187"/>
  <c r="J2568" i="187"/>
  <c r="I2568" i="187"/>
  <c r="J2567" i="187"/>
  <c r="I2567" i="187"/>
  <c r="J2566" i="187"/>
  <c r="I2566" i="187"/>
  <c r="J2565" i="187"/>
  <c r="I2565" i="187"/>
  <c r="J2564" i="187"/>
  <c r="I2564" i="187"/>
  <c r="J2563" i="187"/>
  <c r="I2563" i="187"/>
  <c r="J2562" i="187"/>
  <c r="I2562" i="187"/>
  <c r="J2561" i="187"/>
  <c r="I2561" i="187"/>
  <c r="J2560" i="187"/>
  <c r="I2560" i="187"/>
  <c r="J2558" i="187"/>
  <c r="I2558" i="187"/>
  <c r="J2557" i="187"/>
  <c r="I2557" i="187"/>
  <c r="J2556" i="187"/>
  <c r="I2556" i="187"/>
  <c r="J2554" i="187"/>
  <c r="I2554" i="187"/>
  <c r="J2552" i="187"/>
  <c r="I2552" i="187"/>
  <c r="J2551" i="187"/>
  <c r="I2551" i="187"/>
  <c r="J2548" i="187"/>
  <c r="I2548" i="187"/>
  <c r="J2546" i="187"/>
  <c r="I2546" i="187"/>
  <c r="J2545" i="187"/>
  <c r="I2545" i="187"/>
  <c r="J2544" i="187"/>
  <c r="I2544" i="187"/>
  <c r="J2543" i="187"/>
  <c r="I2543" i="187"/>
  <c r="J2542" i="187"/>
  <c r="I2542" i="187"/>
  <c r="J2541" i="187"/>
  <c r="I2541" i="187"/>
  <c r="J2540" i="187"/>
  <c r="I2540" i="187"/>
  <c r="J2539" i="187"/>
  <c r="I2539" i="187"/>
  <c r="J2538" i="187"/>
  <c r="I2538" i="187"/>
  <c r="J2537" i="187"/>
  <c r="I2537" i="187"/>
  <c r="J2536" i="187"/>
  <c r="I2536" i="187"/>
  <c r="J2535" i="187"/>
  <c r="I2535" i="187"/>
  <c r="J2534" i="187"/>
  <c r="I2534" i="187"/>
  <c r="J2533" i="187"/>
  <c r="I2533" i="187"/>
  <c r="J2532" i="187"/>
  <c r="I2532" i="187"/>
  <c r="J2520" i="187"/>
  <c r="I2520" i="187"/>
  <c r="J2519" i="187"/>
  <c r="I2519" i="187"/>
  <c r="J2518" i="187"/>
  <c r="I2518" i="187"/>
  <c r="J2517" i="187"/>
  <c r="I2517" i="187"/>
  <c r="J2516" i="187"/>
  <c r="I2516" i="187"/>
  <c r="J2515" i="187"/>
  <c r="I2515" i="187"/>
  <c r="J2514" i="187"/>
  <c r="I2514" i="187"/>
  <c r="J2513" i="187"/>
  <c r="I2513" i="187"/>
  <c r="J2512" i="187"/>
  <c r="I2512" i="187"/>
  <c r="J2511" i="187"/>
  <c r="I2511" i="187"/>
  <c r="J2510" i="187"/>
  <c r="I2510" i="187"/>
  <c r="J2509" i="187"/>
  <c r="I2509" i="187"/>
  <c r="J2508" i="187"/>
  <c r="I2508" i="187"/>
  <c r="J2507" i="187"/>
  <c r="I2507" i="187"/>
  <c r="J2506" i="187"/>
  <c r="I2506" i="187"/>
  <c r="J2505" i="187"/>
  <c r="I2505" i="187"/>
  <c r="J2504" i="187"/>
  <c r="I2504" i="187"/>
  <c r="J2503" i="187"/>
  <c r="I2503" i="187"/>
  <c r="J2502" i="187"/>
  <c r="I2502" i="187"/>
  <c r="J2501" i="187"/>
  <c r="I2501" i="187"/>
  <c r="J2499" i="187"/>
  <c r="I2499" i="187"/>
  <c r="J2498" i="187"/>
  <c r="I2498" i="187"/>
  <c r="J2497" i="187"/>
  <c r="I2497" i="187"/>
  <c r="J2495" i="187"/>
  <c r="I2495" i="187"/>
  <c r="J2493" i="187"/>
  <c r="I2493" i="187"/>
  <c r="J2492" i="187"/>
  <c r="I2492" i="187"/>
  <c r="J2489" i="187"/>
  <c r="I2489" i="187"/>
  <c r="J2487" i="187"/>
  <c r="I2487" i="187"/>
  <c r="J2486" i="187"/>
  <c r="I2486" i="187"/>
  <c r="J2485" i="187"/>
  <c r="I2485" i="187"/>
  <c r="J2484" i="187"/>
  <c r="I2484" i="187"/>
  <c r="J2483" i="187"/>
  <c r="I2483" i="187"/>
  <c r="J2482" i="187"/>
  <c r="I2482" i="187"/>
  <c r="J2481" i="187"/>
  <c r="I2481" i="187"/>
  <c r="J2480" i="187"/>
  <c r="I2480" i="187"/>
  <c r="J2479" i="187"/>
  <c r="I2479" i="187"/>
  <c r="J2478" i="187"/>
  <c r="I2478" i="187"/>
  <c r="J2477" i="187"/>
  <c r="I2477" i="187"/>
  <c r="J2476" i="187"/>
  <c r="I2476" i="187"/>
  <c r="J2475" i="187"/>
  <c r="I2475" i="187"/>
  <c r="J2474" i="187"/>
  <c r="I2474" i="187"/>
  <c r="J2473" i="187"/>
  <c r="I2473" i="187"/>
  <c r="J2461" i="187"/>
  <c r="I2461" i="187"/>
  <c r="J2460" i="187"/>
  <c r="I2460" i="187"/>
  <c r="J2459" i="187"/>
  <c r="I2459" i="187"/>
  <c r="J2458" i="187"/>
  <c r="I2458" i="187"/>
  <c r="J2457" i="187"/>
  <c r="I2457" i="187"/>
  <c r="J2456" i="187"/>
  <c r="I2456" i="187"/>
  <c r="J2455" i="187"/>
  <c r="I2455" i="187"/>
  <c r="J2454" i="187"/>
  <c r="I2454" i="187"/>
  <c r="J2453" i="187"/>
  <c r="I2453" i="187"/>
  <c r="J2452" i="187"/>
  <c r="I2452" i="187"/>
  <c r="J2451" i="187"/>
  <c r="I2451" i="187"/>
  <c r="J2450" i="187"/>
  <c r="I2450" i="187"/>
  <c r="J2449" i="187"/>
  <c r="I2449" i="187"/>
  <c r="J2448" i="187"/>
  <c r="I2448" i="187"/>
  <c r="J2447" i="187"/>
  <c r="I2447" i="187"/>
  <c r="J2446" i="187"/>
  <c r="I2446" i="187"/>
  <c r="J2445" i="187"/>
  <c r="I2445" i="187"/>
  <c r="J2444" i="187"/>
  <c r="I2444" i="187"/>
  <c r="J2443" i="187"/>
  <c r="I2443" i="187"/>
  <c r="J2442" i="187"/>
  <c r="I2442" i="187"/>
  <c r="J2440" i="187"/>
  <c r="I2440" i="187"/>
  <c r="J2439" i="187"/>
  <c r="I2439" i="187"/>
  <c r="J2438" i="187"/>
  <c r="I2438" i="187"/>
  <c r="J2436" i="187"/>
  <c r="I2436" i="187"/>
  <c r="J2434" i="187"/>
  <c r="I2434" i="187"/>
  <c r="J2433" i="187"/>
  <c r="I2433" i="187"/>
  <c r="J2430" i="187"/>
  <c r="I2430" i="187"/>
  <c r="J2428" i="187"/>
  <c r="I2428" i="187"/>
  <c r="J2427" i="187"/>
  <c r="I2427" i="187"/>
  <c r="J2426" i="187"/>
  <c r="I2426" i="187"/>
  <c r="J2425" i="187"/>
  <c r="I2425" i="187"/>
  <c r="J2424" i="187"/>
  <c r="I2424" i="187"/>
  <c r="J2423" i="187"/>
  <c r="I2423" i="187"/>
  <c r="J2422" i="187"/>
  <c r="I2422" i="187"/>
  <c r="J2421" i="187"/>
  <c r="I2421" i="187"/>
  <c r="J2420" i="187"/>
  <c r="I2420" i="187"/>
  <c r="J2419" i="187"/>
  <c r="I2419" i="187"/>
  <c r="J2418" i="187"/>
  <c r="I2418" i="187"/>
  <c r="J2417" i="187"/>
  <c r="I2417" i="187"/>
  <c r="J2416" i="187"/>
  <c r="I2416" i="187"/>
  <c r="J2415" i="187"/>
  <c r="I2415" i="187"/>
  <c r="J2414" i="187"/>
  <c r="I2414" i="187"/>
  <c r="J2402" i="187"/>
  <c r="I2402" i="187"/>
  <c r="J2401" i="187"/>
  <c r="I2401" i="187"/>
  <c r="J2400" i="187"/>
  <c r="I2400" i="187"/>
  <c r="J2399" i="187"/>
  <c r="I2399" i="187"/>
  <c r="J2398" i="187"/>
  <c r="I2398" i="187"/>
  <c r="J2397" i="187"/>
  <c r="I2397" i="187"/>
  <c r="J2396" i="187"/>
  <c r="I2396" i="187"/>
  <c r="J2395" i="187"/>
  <c r="I2395" i="187"/>
  <c r="J2394" i="187"/>
  <c r="I2394" i="187"/>
  <c r="J2393" i="187"/>
  <c r="I2393" i="187"/>
  <c r="J2392" i="187"/>
  <c r="I2392" i="187"/>
  <c r="J2391" i="187"/>
  <c r="I2391" i="187"/>
  <c r="J2390" i="187"/>
  <c r="I2390" i="187"/>
  <c r="J2389" i="187"/>
  <c r="I2389" i="187"/>
  <c r="J2388" i="187"/>
  <c r="I2388" i="187"/>
  <c r="J2387" i="187"/>
  <c r="I2387" i="187"/>
  <c r="J2386" i="187"/>
  <c r="I2386" i="187"/>
  <c r="J2385" i="187"/>
  <c r="I2385" i="187"/>
  <c r="J2384" i="187"/>
  <c r="I2384" i="187"/>
  <c r="J2383" i="187"/>
  <c r="I2383" i="187"/>
  <c r="J2381" i="187"/>
  <c r="I2381" i="187"/>
  <c r="J2380" i="187"/>
  <c r="I2380" i="187"/>
  <c r="J2379" i="187"/>
  <c r="I2379" i="187"/>
  <c r="J2377" i="187"/>
  <c r="I2377" i="187"/>
  <c r="J2375" i="187"/>
  <c r="I2375" i="187"/>
  <c r="J2374" i="187"/>
  <c r="I2374" i="187"/>
  <c r="J2371" i="187"/>
  <c r="I2371" i="187"/>
  <c r="J2369" i="187"/>
  <c r="I2369" i="187"/>
  <c r="J2368" i="187"/>
  <c r="I2368" i="187"/>
  <c r="J2367" i="187"/>
  <c r="I2367" i="187"/>
  <c r="J2366" i="187"/>
  <c r="I2366" i="187"/>
  <c r="J2365" i="187"/>
  <c r="I2365" i="187"/>
  <c r="J2364" i="187"/>
  <c r="I2364" i="187"/>
  <c r="J2363" i="187"/>
  <c r="I2363" i="187"/>
  <c r="J2362" i="187"/>
  <c r="I2362" i="187"/>
  <c r="J2361" i="187"/>
  <c r="I2361" i="187"/>
  <c r="J2360" i="187"/>
  <c r="I2360" i="187"/>
  <c r="J2359" i="187"/>
  <c r="I2359" i="187"/>
  <c r="J2358" i="187"/>
  <c r="I2358" i="187"/>
  <c r="J2357" i="187"/>
  <c r="I2357" i="187"/>
  <c r="J2356" i="187"/>
  <c r="I2356" i="187"/>
  <c r="J2355" i="187"/>
  <c r="I2355" i="187"/>
  <c r="J2343" i="187"/>
  <c r="I2343" i="187"/>
  <c r="J2342" i="187"/>
  <c r="I2342" i="187"/>
  <c r="J2341" i="187"/>
  <c r="I2341" i="187"/>
  <c r="J2340" i="187"/>
  <c r="I2340" i="187"/>
  <c r="J2339" i="187"/>
  <c r="I2339" i="187"/>
  <c r="J2338" i="187"/>
  <c r="I2338" i="187"/>
  <c r="J2337" i="187"/>
  <c r="I2337" i="187"/>
  <c r="J2336" i="187"/>
  <c r="I2336" i="187"/>
  <c r="J2335" i="187"/>
  <c r="I2335" i="187"/>
  <c r="J2334" i="187"/>
  <c r="I2334" i="187"/>
  <c r="J2333" i="187"/>
  <c r="I2333" i="187"/>
  <c r="J2332" i="187"/>
  <c r="I2332" i="187"/>
  <c r="J2331" i="187"/>
  <c r="I2331" i="187"/>
  <c r="J2330" i="187"/>
  <c r="I2330" i="187"/>
  <c r="J2329" i="187"/>
  <c r="I2329" i="187"/>
  <c r="J2328" i="187"/>
  <c r="I2328" i="187"/>
  <c r="J2327" i="187"/>
  <c r="I2327" i="187"/>
  <c r="J2326" i="187"/>
  <c r="I2326" i="187"/>
  <c r="J2325" i="187"/>
  <c r="I2325" i="187"/>
  <c r="J2324" i="187"/>
  <c r="I2324" i="187"/>
  <c r="J2322" i="187"/>
  <c r="I2322" i="187"/>
  <c r="J2321" i="187"/>
  <c r="I2321" i="187"/>
  <c r="J2320" i="187"/>
  <c r="I2320" i="187"/>
  <c r="J2318" i="187"/>
  <c r="I2318" i="187"/>
  <c r="J2316" i="187"/>
  <c r="I2316" i="187"/>
  <c r="J2315" i="187"/>
  <c r="I2315" i="187"/>
  <c r="J2312" i="187"/>
  <c r="I2312" i="187"/>
  <c r="J2310" i="187"/>
  <c r="I2310" i="187"/>
  <c r="J2309" i="187"/>
  <c r="I2309" i="187"/>
  <c r="J2308" i="187"/>
  <c r="I2308" i="187"/>
  <c r="J2307" i="187"/>
  <c r="I2307" i="187"/>
  <c r="J2306" i="187"/>
  <c r="I2306" i="187"/>
  <c r="J2305" i="187"/>
  <c r="I2305" i="187"/>
  <c r="J2304" i="187"/>
  <c r="I2304" i="187"/>
  <c r="J2303" i="187"/>
  <c r="I2303" i="187"/>
  <c r="J2302" i="187"/>
  <c r="I2302" i="187"/>
  <c r="J2301" i="187"/>
  <c r="I2301" i="187"/>
  <c r="J2300" i="187"/>
  <c r="I2300" i="187"/>
  <c r="J2299" i="187"/>
  <c r="I2299" i="187"/>
  <c r="J2298" i="187"/>
  <c r="I2298" i="187"/>
  <c r="J2297" i="187"/>
  <c r="I2297" i="187"/>
  <c r="J2296" i="187"/>
  <c r="I2296" i="187"/>
  <c r="J2284" i="187"/>
  <c r="I2284" i="187"/>
  <c r="J2283" i="187"/>
  <c r="I2283" i="187"/>
  <c r="J2282" i="187"/>
  <c r="I2282" i="187"/>
  <c r="J2281" i="187"/>
  <c r="I2281" i="187"/>
  <c r="J2280" i="187"/>
  <c r="I2280" i="187"/>
  <c r="J2279" i="187"/>
  <c r="I2279" i="187"/>
  <c r="J2278" i="187"/>
  <c r="I2278" i="187"/>
  <c r="J2277" i="187"/>
  <c r="I2277" i="187"/>
  <c r="J2276" i="187"/>
  <c r="I2276" i="187"/>
  <c r="J2275" i="187"/>
  <c r="I2275" i="187"/>
  <c r="J2274" i="187"/>
  <c r="I2274" i="187"/>
  <c r="J2273" i="187"/>
  <c r="I2273" i="187"/>
  <c r="J2272" i="187"/>
  <c r="I2272" i="187"/>
  <c r="J2271" i="187"/>
  <c r="I2271" i="187"/>
  <c r="J2270" i="187"/>
  <c r="I2270" i="187"/>
  <c r="J2269" i="187"/>
  <c r="I2269" i="187"/>
  <c r="J2268" i="187"/>
  <c r="I2268" i="187"/>
  <c r="J2267" i="187"/>
  <c r="I2267" i="187"/>
  <c r="J2266" i="187"/>
  <c r="I2266" i="187"/>
  <c r="J2265" i="187"/>
  <c r="I2265" i="187"/>
  <c r="J2263" i="187"/>
  <c r="I2263" i="187"/>
  <c r="J2262" i="187"/>
  <c r="I2262" i="187"/>
  <c r="J2261" i="187"/>
  <c r="I2261" i="187"/>
  <c r="J2259" i="187"/>
  <c r="I2259" i="187"/>
  <c r="J2257" i="187"/>
  <c r="I2257" i="187"/>
  <c r="J2256" i="187"/>
  <c r="I2256" i="187"/>
  <c r="J2253" i="187"/>
  <c r="I2253" i="187"/>
  <c r="J2251" i="187"/>
  <c r="I2251" i="187"/>
  <c r="J2250" i="187"/>
  <c r="I2250" i="187"/>
  <c r="J2249" i="187"/>
  <c r="I2249" i="187"/>
  <c r="J2248" i="187"/>
  <c r="I2248" i="187"/>
  <c r="J2247" i="187"/>
  <c r="I2247" i="187"/>
  <c r="J2246" i="187"/>
  <c r="I2246" i="187"/>
  <c r="J2245" i="187"/>
  <c r="I2245" i="187"/>
  <c r="J2244" i="187"/>
  <c r="I2244" i="187"/>
  <c r="J2243" i="187"/>
  <c r="I2243" i="187"/>
  <c r="J2242" i="187"/>
  <c r="I2242" i="187"/>
  <c r="J2241" i="187"/>
  <c r="I2241" i="187"/>
  <c r="J2240" i="187"/>
  <c r="I2240" i="187"/>
  <c r="J2239" i="187"/>
  <c r="I2239" i="187"/>
  <c r="J2238" i="187"/>
  <c r="I2238" i="187"/>
  <c r="J2237" i="187"/>
  <c r="I2237" i="187"/>
  <c r="J2225" i="187"/>
  <c r="I2225" i="187"/>
  <c r="J2224" i="187"/>
  <c r="I2224" i="187"/>
  <c r="J2223" i="187"/>
  <c r="I2223" i="187"/>
  <c r="J2222" i="187"/>
  <c r="I2222" i="187"/>
  <c r="J2221" i="187"/>
  <c r="I2221" i="187"/>
  <c r="J2220" i="187"/>
  <c r="I2220" i="187"/>
  <c r="J2219" i="187"/>
  <c r="I2219" i="187"/>
  <c r="J2218" i="187"/>
  <c r="I2218" i="187"/>
  <c r="J2217" i="187"/>
  <c r="I2217" i="187"/>
  <c r="J2216" i="187"/>
  <c r="I2216" i="187"/>
  <c r="J2215" i="187"/>
  <c r="I2215" i="187"/>
  <c r="J2214" i="187"/>
  <c r="I2214" i="187"/>
  <c r="J2213" i="187"/>
  <c r="I2213" i="187"/>
  <c r="J2212" i="187"/>
  <c r="I2212" i="187"/>
  <c r="J2211" i="187"/>
  <c r="I2211" i="187"/>
  <c r="J2210" i="187"/>
  <c r="I2210" i="187"/>
  <c r="J2209" i="187"/>
  <c r="I2209" i="187"/>
  <c r="J2208" i="187"/>
  <c r="I2208" i="187"/>
  <c r="J2207" i="187"/>
  <c r="I2207" i="187"/>
  <c r="J2206" i="187"/>
  <c r="I2206" i="187"/>
  <c r="J2204" i="187"/>
  <c r="I2204" i="187"/>
  <c r="J2203" i="187"/>
  <c r="I2203" i="187"/>
  <c r="J2202" i="187"/>
  <c r="I2202" i="187"/>
  <c r="J2200" i="187"/>
  <c r="I2200" i="187"/>
  <c r="J2198" i="187"/>
  <c r="I2198" i="187"/>
  <c r="J2197" i="187"/>
  <c r="I2197" i="187"/>
  <c r="J2194" i="187"/>
  <c r="I2194" i="187"/>
  <c r="J2192" i="187"/>
  <c r="I2192" i="187"/>
  <c r="J2191" i="187"/>
  <c r="I2191" i="187"/>
  <c r="J2190" i="187"/>
  <c r="I2190" i="187"/>
  <c r="J2189" i="187"/>
  <c r="I2189" i="187"/>
  <c r="J2188" i="187"/>
  <c r="I2188" i="187"/>
  <c r="J2187" i="187"/>
  <c r="I2187" i="187"/>
  <c r="J2186" i="187"/>
  <c r="I2186" i="187"/>
  <c r="J2185" i="187"/>
  <c r="I2185" i="187"/>
  <c r="J2184" i="187"/>
  <c r="I2184" i="187"/>
  <c r="J2183" i="187"/>
  <c r="I2183" i="187"/>
  <c r="J2182" i="187"/>
  <c r="I2182" i="187"/>
  <c r="J2181" i="187"/>
  <c r="I2181" i="187"/>
  <c r="J2180" i="187"/>
  <c r="I2180" i="187"/>
  <c r="J2179" i="187"/>
  <c r="I2179" i="187"/>
  <c r="J2178" i="187"/>
  <c r="I2178" i="187"/>
  <c r="J2166" i="187"/>
  <c r="I2166" i="187"/>
  <c r="J2165" i="187"/>
  <c r="I2165" i="187"/>
  <c r="J2164" i="187"/>
  <c r="I2164" i="187"/>
  <c r="J2163" i="187"/>
  <c r="I2163" i="187"/>
  <c r="J2162" i="187"/>
  <c r="I2162" i="187"/>
  <c r="J2161" i="187"/>
  <c r="I2161" i="187"/>
  <c r="J2160" i="187"/>
  <c r="I2160" i="187"/>
  <c r="J2159" i="187"/>
  <c r="I2159" i="187"/>
  <c r="J2158" i="187"/>
  <c r="I2158" i="187"/>
  <c r="J2157" i="187"/>
  <c r="I2157" i="187"/>
  <c r="J2156" i="187"/>
  <c r="I2156" i="187"/>
  <c r="J2155" i="187"/>
  <c r="I2155" i="187"/>
  <c r="J2154" i="187"/>
  <c r="I2154" i="187"/>
  <c r="J2153" i="187"/>
  <c r="I2153" i="187"/>
  <c r="J2152" i="187"/>
  <c r="I2152" i="187"/>
  <c r="J2151" i="187"/>
  <c r="I2151" i="187"/>
  <c r="J2150" i="187"/>
  <c r="I2150" i="187"/>
  <c r="J2149" i="187"/>
  <c r="I2149" i="187"/>
  <c r="J2148" i="187"/>
  <c r="I2148" i="187"/>
  <c r="J2147" i="187"/>
  <c r="I2147" i="187"/>
  <c r="J2145" i="187"/>
  <c r="I2145" i="187"/>
  <c r="J2144" i="187"/>
  <c r="I2144" i="187"/>
  <c r="J2143" i="187"/>
  <c r="I2143" i="187"/>
  <c r="J2141" i="187"/>
  <c r="I2141" i="187"/>
  <c r="J2139" i="187"/>
  <c r="I2139" i="187"/>
  <c r="J2138" i="187"/>
  <c r="I2138" i="187"/>
  <c r="J2135" i="187"/>
  <c r="I2135" i="187"/>
  <c r="J2133" i="187"/>
  <c r="I2133" i="187"/>
  <c r="J2132" i="187"/>
  <c r="I2132" i="187"/>
  <c r="J2131" i="187"/>
  <c r="I2131" i="187"/>
  <c r="J2130" i="187"/>
  <c r="I2130" i="187"/>
  <c r="J2129" i="187"/>
  <c r="I2129" i="187"/>
  <c r="J2128" i="187"/>
  <c r="I2128" i="187"/>
  <c r="J2127" i="187"/>
  <c r="I2127" i="187"/>
  <c r="J2126" i="187"/>
  <c r="I2126" i="187"/>
  <c r="J2125" i="187"/>
  <c r="I2125" i="187"/>
  <c r="J2124" i="187"/>
  <c r="I2124" i="187"/>
  <c r="J2123" i="187"/>
  <c r="I2123" i="187"/>
  <c r="J2122" i="187"/>
  <c r="I2122" i="187"/>
  <c r="J2121" i="187"/>
  <c r="I2121" i="187"/>
  <c r="J2120" i="187"/>
  <c r="I2120" i="187"/>
  <c r="J2119" i="187"/>
  <c r="I2119" i="187"/>
  <c r="J2107" i="187"/>
  <c r="I2107" i="187"/>
  <c r="J2106" i="187"/>
  <c r="I2106" i="187"/>
  <c r="J2105" i="187"/>
  <c r="I2105" i="187"/>
  <c r="J2104" i="187"/>
  <c r="I2104" i="187"/>
  <c r="J2103" i="187"/>
  <c r="I2103" i="187"/>
  <c r="J2102" i="187"/>
  <c r="I2102" i="187"/>
  <c r="J2101" i="187"/>
  <c r="I2101" i="187"/>
  <c r="J2100" i="187"/>
  <c r="I2100" i="187"/>
  <c r="J2099" i="187"/>
  <c r="I2099" i="187"/>
  <c r="J2098" i="187"/>
  <c r="I2098" i="187"/>
  <c r="J2097" i="187"/>
  <c r="I2097" i="187"/>
  <c r="J2096" i="187"/>
  <c r="I2096" i="187"/>
  <c r="J2095" i="187"/>
  <c r="I2095" i="187"/>
  <c r="J2094" i="187"/>
  <c r="I2094" i="187"/>
  <c r="J2093" i="187"/>
  <c r="I2093" i="187"/>
  <c r="J2092" i="187"/>
  <c r="I2092" i="187"/>
  <c r="J2091" i="187"/>
  <c r="I2091" i="187"/>
  <c r="J2090" i="187"/>
  <c r="I2090" i="187"/>
  <c r="J2089" i="187"/>
  <c r="I2089" i="187"/>
  <c r="J2088" i="187"/>
  <c r="I2088" i="187"/>
  <c r="J2086" i="187"/>
  <c r="I2086" i="187"/>
  <c r="J2085" i="187"/>
  <c r="I2085" i="187"/>
  <c r="J2084" i="187"/>
  <c r="I2084" i="187"/>
  <c r="J2082" i="187"/>
  <c r="I2082" i="187"/>
  <c r="J2080" i="187"/>
  <c r="I2080" i="187"/>
  <c r="J2079" i="187"/>
  <c r="I2079" i="187"/>
  <c r="J2076" i="187"/>
  <c r="I2076" i="187"/>
  <c r="J2074" i="187"/>
  <c r="I2074" i="187"/>
  <c r="J2073" i="187"/>
  <c r="I2073" i="187"/>
  <c r="J2072" i="187"/>
  <c r="I2072" i="187"/>
  <c r="J2071" i="187"/>
  <c r="I2071" i="187"/>
  <c r="J2070" i="187"/>
  <c r="I2070" i="187"/>
  <c r="J2069" i="187"/>
  <c r="I2069" i="187"/>
  <c r="J2068" i="187"/>
  <c r="I2068" i="187"/>
  <c r="J2067" i="187"/>
  <c r="I2067" i="187"/>
  <c r="J2066" i="187"/>
  <c r="I2066" i="187"/>
  <c r="J2065" i="187"/>
  <c r="I2065" i="187"/>
  <c r="J2064" i="187"/>
  <c r="I2064" i="187"/>
  <c r="J2063" i="187"/>
  <c r="I2063" i="187"/>
  <c r="J2062" i="187"/>
  <c r="I2062" i="187"/>
  <c r="J2061" i="187"/>
  <c r="I2061" i="187"/>
  <c r="J2060" i="187"/>
  <c r="I2060" i="187"/>
  <c r="J2048" i="187"/>
  <c r="I2048" i="187"/>
  <c r="J2047" i="187"/>
  <c r="I2047" i="187"/>
  <c r="J2046" i="187"/>
  <c r="I2046" i="187"/>
  <c r="J2045" i="187"/>
  <c r="I2045" i="187"/>
  <c r="J2044" i="187"/>
  <c r="I2044" i="187"/>
  <c r="J2043" i="187"/>
  <c r="I2043" i="187"/>
  <c r="J2042" i="187"/>
  <c r="I2042" i="187"/>
  <c r="J2041" i="187"/>
  <c r="I2041" i="187"/>
  <c r="J2040" i="187"/>
  <c r="I2040" i="187"/>
  <c r="J2039" i="187"/>
  <c r="I2039" i="187"/>
  <c r="J2038" i="187"/>
  <c r="I2038" i="187"/>
  <c r="J2037" i="187"/>
  <c r="I2037" i="187"/>
  <c r="J2036" i="187"/>
  <c r="I2036" i="187"/>
  <c r="J2035" i="187"/>
  <c r="I2035" i="187"/>
  <c r="J2034" i="187"/>
  <c r="I2034" i="187"/>
  <c r="J2033" i="187"/>
  <c r="I2033" i="187"/>
  <c r="J2032" i="187"/>
  <c r="I2032" i="187"/>
  <c r="J2031" i="187"/>
  <c r="I2031" i="187"/>
  <c r="J2030" i="187"/>
  <c r="I2030" i="187"/>
  <c r="J2029" i="187"/>
  <c r="I2029" i="187"/>
  <c r="J2027" i="187"/>
  <c r="I2027" i="187"/>
  <c r="J2026" i="187"/>
  <c r="I2026" i="187"/>
  <c r="J2025" i="187"/>
  <c r="I2025" i="187"/>
  <c r="J2023" i="187"/>
  <c r="I2023" i="187"/>
  <c r="J2021" i="187"/>
  <c r="I2021" i="187"/>
  <c r="J2020" i="187"/>
  <c r="I2020" i="187"/>
  <c r="J2017" i="187"/>
  <c r="I2017" i="187"/>
  <c r="J2015" i="187"/>
  <c r="I2015" i="187"/>
  <c r="J2014" i="187"/>
  <c r="I2014" i="187"/>
  <c r="J2013" i="187"/>
  <c r="I2013" i="187"/>
  <c r="J2012" i="187"/>
  <c r="I2012" i="187"/>
  <c r="J2011" i="187"/>
  <c r="I2011" i="187"/>
  <c r="J2010" i="187"/>
  <c r="I2010" i="187"/>
  <c r="J2009" i="187"/>
  <c r="I2009" i="187"/>
  <c r="J2008" i="187"/>
  <c r="I2008" i="187"/>
  <c r="J2007" i="187"/>
  <c r="I2007" i="187"/>
  <c r="J2006" i="187"/>
  <c r="I2006" i="187"/>
  <c r="J2005" i="187"/>
  <c r="I2005" i="187"/>
  <c r="J2004" i="187"/>
  <c r="I2004" i="187"/>
  <c r="J2003" i="187"/>
  <c r="I2003" i="187"/>
  <c r="J2002" i="187"/>
  <c r="I2002" i="187"/>
  <c r="J2001" i="187"/>
  <c r="I2001" i="187"/>
  <c r="J1989" i="187"/>
  <c r="I1989" i="187"/>
  <c r="J1988" i="187"/>
  <c r="I1988" i="187"/>
  <c r="J1987" i="187"/>
  <c r="I1987" i="187"/>
  <c r="J1986" i="187"/>
  <c r="I1986" i="187"/>
  <c r="J1985" i="187"/>
  <c r="I1985" i="187"/>
  <c r="J1984" i="187"/>
  <c r="I1984" i="187"/>
  <c r="J1983" i="187"/>
  <c r="I1983" i="187"/>
  <c r="J1982" i="187"/>
  <c r="I1982" i="187"/>
  <c r="J1981" i="187"/>
  <c r="I1981" i="187"/>
  <c r="J1980" i="187"/>
  <c r="I1980" i="187"/>
  <c r="J1979" i="187"/>
  <c r="I1979" i="187"/>
  <c r="J1978" i="187"/>
  <c r="I1978" i="187"/>
  <c r="J1977" i="187"/>
  <c r="I1977" i="187"/>
  <c r="J1976" i="187"/>
  <c r="I1976" i="187"/>
  <c r="J1975" i="187"/>
  <c r="I1975" i="187"/>
  <c r="J1974" i="187"/>
  <c r="I1974" i="187"/>
  <c r="J1973" i="187"/>
  <c r="I1973" i="187"/>
  <c r="J1972" i="187"/>
  <c r="I1972" i="187"/>
  <c r="J1971" i="187"/>
  <c r="I1971" i="187"/>
  <c r="J1970" i="187"/>
  <c r="I1970" i="187"/>
  <c r="J1968" i="187"/>
  <c r="I1968" i="187"/>
  <c r="J1967" i="187"/>
  <c r="I1967" i="187"/>
  <c r="J1966" i="187"/>
  <c r="I1966" i="187"/>
  <c r="J1964" i="187"/>
  <c r="I1964" i="187"/>
  <c r="J1962" i="187"/>
  <c r="I1962" i="187"/>
  <c r="J1961" i="187"/>
  <c r="I1961" i="187"/>
  <c r="J3020" i="187"/>
  <c r="I3020" i="187"/>
  <c r="J3018" i="187"/>
  <c r="I3018" i="187"/>
  <c r="J3017" i="187"/>
  <c r="I3017" i="187"/>
  <c r="J3016" i="187"/>
  <c r="I3016" i="187"/>
  <c r="J3015" i="187"/>
  <c r="I3015" i="187"/>
  <c r="J3014" i="187"/>
  <c r="I3014" i="187"/>
  <c r="J3013" i="187"/>
  <c r="I3013" i="187"/>
  <c r="J3012" i="187"/>
  <c r="I3012" i="187"/>
  <c r="J3011" i="187"/>
  <c r="I3011" i="187"/>
  <c r="J3010" i="187"/>
  <c r="I3010" i="187"/>
  <c r="J3009" i="187"/>
  <c r="I3009" i="187"/>
  <c r="J3008" i="187"/>
  <c r="I3008" i="187"/>
  <c r="J3007" i="187"/>
  <c r="I3007" i="187"/>
  <c r="J3006" i="187"/>
  <c r="I3006" i="187"/>
  <c r="J3005" i="187"/>
  <c r="I3005" i="187"/>
  <c r="J3004" i="187"/>
  <c r="I3004" i="187"/>
  <c r="J2992" i="187"/>
  <c r="I2992" i="187"/>
  <c r="J2991" i="187"/>
  <c r="I2991" i="187"/>
  <c r="J2990" i="187"/>
  <c r="I2990" i="187"/>
  <c r="J2989" i="187"/>
  <c r="I2989" i="187"/>
  <c r="J2988" i="187"/>
  <c r="I2988" i="187"/>
  <c r="J2987" i="187"/>
  <c r="I2987" i="187"/>
  <c r="J2986" i="187"/>
  <c r="I2986" i="187"/>
  <c r="J2985" i="187"/>
  <c r="I2985" i="187"/>
  <c r="J2984" i="187"/>
  <c r="I2984" i="187"/>
  <c r="J2983" i="187"/>
  <c r="I2983" i="187"/>
  <c r="J2982" i="187"/>
  <c r="I2982" i="187"/>
  <c r="J2981" i="187"/>
  <c r="I2981" i="187"/>
  <c r="J2980" i="187"/>
  <c r="I2980" i="187"/>
  <c r="J2979" i="187"/>
  <c r="I2979" i="187"/>
  <c r="J2978" i="187"/>
  <c r="I2978" i="187"/>
  <c r="J2977" i="187"/>
  <c r="I2977" i="187"/>
  <c r="J2976" i="187"/>
  <c r="I2976" i="187"/>
  <c r="J2975" i="187"/>
  <c r="I2975" i="187"/>
  <c r="J2974" i="187"/>
  <c r="I2974" i="187"/>
  <c r="J2973" i="187"/>
  <c r="I2973" i="187"/>
  <c r="J2971" i="187"/>
  <c r="I2971" i="187"/>
  <c r="J2970" i="187"/>
  <c r="I2970" i="187"/>
  <c r="J2969" i="187"/>
  <c r="I2969" i="187"/>
  <c r="J2967" i="187"/>
  <c r="I2967" i="187"/>
  <c r="J2965" i="187"/>
  <c r="I2965" i="187"/>
  <c r="J2964" i="187"/>
  <c r="I2964" i="187"/>
  <c r="J2961" i="187"/>
  <c r="I2961" i="187"/>
  <c r="J2959" i="187"/>
  <c r="I2959" i="187"/>
  <c r="J2958" i="187"/>
  <c r="I2958" i="187"/>
  <c r="J2957" i="187"/>
  <c r="I2957" i="187"/>
  <c r="J2956" i="187"/>
  <c r="I2956" i="187"/>
  <c r="J2955" i="187"/>
  <c r="I2955" i="187"/>
  <c r="J2954" i="187"/>
  <c r="I2954" i="187"/>
  <c r="J2953" i="187"/>
  <c r="I2953" i="187"/>
  <c r="J2952" i="187"/>
  <c r="I2952" i="187"/>
  <c r="J2951" i="187"/>
  <c r="I2951" i="187"/>
  <c r="J2950" i="187"/>
  <c r="I2950" i="187"/>
  <c r="J2949" i="187"/>
  <c r="I2949" i="187"/>
  <c r="J2948" i="187"/>
  <c r="I2948" i="187"/>
  <c r="J2947" i="187"/>
  <c r="I2947" i="187"/>
  <c r="J2946" i="187"/>
  <c r="I2946" i="187"/>
  <c r="J2945" i="187"/>
  <c r="I2945" i="187"/>
  <c r="J2933" i="187"/>
  <c r="I2933" i="187"/>
  <c r="J2932" i="187"/>
  <c r="I2932" i="187"/>
  <c r="J2931" i="187"/>
  <c r="I2931" i="187"/>
  <c r="J2930" i="187"/>
  <c r="I2930" i="187"/>
  <c r="J2929" i="187"/>
  <c r="I2929" i="187"/>
  <c r="J2928" i="187"/>
  <c r="I2928" i="187"/>
  <c r="J2927" i="187"/>
  <c r="I2927" i="187"/>
  <c r="J2926" i="187"/>
  <c r="I2926" i="187"/>
  <c r="J2925" i="187"/>
  <c r="I2925" i="187"/>
  <c r="J2924" i="187"/>
  <c r="I2924" i="187"/>
  <c r="J2923" i="187"/>
  <c r="I2923" i="187"/>
  <c r="J2922" i="187"/>
  <c r="I2922" i="187"/>
  <c r="J2921" i="187"/>
  <c r="I2921" i="187"/>
  <c r="J2920" i="187"/>
  <c r="I2920" i="187"/>
  <c r="J2919" i="187"/>
  <c r="I2919" i="187"/>
  <c r="J2918" i="187"/>
  <c r="I2918" i="187"/>
  <c r="J2917" i="187"/>
  <c r="I2917" i="187"/>
  <c r="J2916" i="187"/>
  <c r="I2916" i="187"/>
  <c r="J2915" i="187"/>
  <c r="I2915" i="187"/>
  <c r="J2914" i="187"/>
  <c r="I2914" i="187"/>
  <c r="J2912" i="187"/>
  <c r="I2912" i="187"/>
  <c r="J2911" i="187"/>
  <c r="I2911" i="187"/>
  <c r="J2910" i="187"/>
  <c r="I2910" i="187"/>
  <c r="J2908" i="187"/>
  <c r="I2908" i="187"/>
  <c r="J2906" i="187"/>
  <c r="I2906" i="187"/>
  <c r="J2905" i="187"/>
  <c r="I2905" i="187"/>
  <c r="J1958" i="187"/>
  <c r="I1958" i="187"/>
  <c r="J1956" i="187"/>
  <c r="I1956" i="187"/>
  <c r="J1955" i="187"/>
  <c r="I1955" i="187"/>
  <c r="J1954" i="187"/>
  <c r="I1954" i="187"/>
  <c r="J1953" i="187"/>
  <c r="I1953" i="187"/>
  <c r="J1952" i="187"/>
  <c r="I1952" i="187"/>
  <c r="J1951" i="187"/>
  <c r="I1951" i="187"/>
  <c r="J1950" i="187"/>
  <c r="I1950" i="187"/>
  <c r="J1949" i="187"/>
  <c r="I1949" i="187"/>
  <c r="J1948" i="187"/>
  <c r="I1948" i="187"/>
  <c r="J1947" i="187"/>
  <c r="I1947" i="187"/>
  <c r="J1946" i="187"/>
  <c r="I1946" i="187"/>
  <c r="J1945" i="187"/>
  <c r="I1945" i="187"/>
  <c r="J1944" i="187"/>
  <c r="I1944" i="187"/>
  <c r="J1943" i="187"/>
  <c r="I1943" i="187"/>
  <c r="J1942" i="187"/>
  <c r="I1942" i="187"/>
  <c r="J1930" i="187"/>
  <c r="I1930" i="187"/>
  <c r="J1929" i="187"/>
  <c r="I1929" i="187"/>
  <c r="J1928" i="187"/>
  <c r="I1928" i="187"/>
  <c r="J1927" i="187"/>
  <c r="I1927" i="187"/>
  <c r="J1926" i="187"/>
  <c r="I1926" i="187"/>
  <c r="J1925" i="187"/>
  <c r="I1925" i="187"/>
  <c r="J1924" i="187"/>
  <c r="I1924" i="187"/>
  <c r="J1923" i="187"/>
  <c r="I1923" i="187"/>
  <c r="J1922" i="187"/>
  <c r="I1922" i="187"/>
  <c r="J1921" i="187"/>
  <c r="I1921" i="187"/>
  <c r="J1920" i="187"/>
  <c r="I1920" i="187"/>
  <c r="J1919" i="187"/>
  <c r="I1919" i="187"/>
  <c r="J1918" i="187"/>
  <c r="I1918" i="187"/>
  <c r="J1917" i="187"/>
  <c r="I1917" i="187"/>
  <c r="J1916" i="187"/>
  <c r="I1916" i="187"/>
  <c r="J1915" i="187"/>
  <c r="I1915" i="187"/>
  <c r="J1914" i="187"/>
  <c r="I1914" i="187"/>
  <c r="J1913" i="187"/>
  <c r="I1913" i="187"/>
  <c r="J1912" i="187"/>
  <c r="I1912" i="187"/>
  <c r="J1911" i="187"/>
  <c r="I1911" i="187"/>
  <c r="J1909" i="187"/>
  <c r="I1909" i="187"/>
  <c r="J1908" i="187"/>
  <c r="I1908" i="187"/>
  <c r="J1907" i="187"/>
  <c r="I1907" i="187"/>
  <c r="J1905" i="187"/>
  <c r="I1905" i="187"/>
  <c r="J1903" i="187"/>
  <c r="I1903" i="187"/>
  <c r="J1902" i="187"/>
  <c r="I1902" i="187"/>
  <c r="J1899" i="187"/>
  <c r="I1899" i="187"/>
  <c r="J1897" i="187"/>
  <c r="I1897" i="187"/>
  <c r="J1896" i="187"/>
  <c r="I1896" i="187"/>
  <c r="J1895" i="187"/>
  <c r="I1895" i="187"/>
  <c r="J1894" i="187"/>
  <c r="I1894" i="187"/>
  <c r="J1893" i="187"/>
  <c r="I1893" i="187"/>
  <c r="J1892" i="187"/>
  <c r="I1892" i="187"/>
  <c r="J1891" i="187"/>
  <c r="I1891" i="187"/>
  <c r="J1890" i="187"/>
  <c r="I1890" i="187"/>
  <c r="J1889" i="187"/>
  <c r="I1889" i="187"/>
  <c r="J1888" i="187"/>
  <c r="I1888" i="187"/>
  <c r="J1887" i="187"/>
  <c r="I1887" i="187"/>
  <c r="J1886" i="187"/>
  <c r="I1886" i="187"/>
  <c r="J1885" i="187"/>
  <c r="I1885" i="187"/>
  <c r="J1884" i="187"/>
  <c r="I1884" i="187"/>
  <c r="J1883" i="187"/>
  <c r="I1883" i="187"/>
  <c r="J1871" i="187"/>
  <c r="I1871" i="187"/>
  <c r="J1870" i="187"/>
  <c r="I1870" i="187"/>
  <c r="J1869" i="187"/>
  <c r="I1869" i="187"/>
  <c r="J1868" i="187"/>
  <c r="I1868" i="187"/>
  <c r="J1867" i="187"/>
  <c r="I1867" i="187"/>
  <c r="J1866" i="187"/>
  <c r="I1866" i="187"/>
  <c r="J1865" i="187"/>
  <c r="I1865" i="187"/>
  <c r="J1864" i="187"/>
  <c r="I1864" i="187"/>
  <c r="J1863" i="187"/>
  <c r="I1863" i="187"/>
  <c r="J1862" i="187"/>
  <c r="I1862" i="187"/>
  <c r="J1861" i="187"/>
  <c r="I1861" i="187"/>
  <c r="J1860" i="187"/>
  <c r="I1860" i="187"/>
  <c r="J1859" i="187"/>
  <c r="I1859" i="187"/>
  <c r="J1858" i="187"/>
  <c r="I1858" i="187"/>
  <c r="J1857" i="187"/>
  <c r="I1857" i="187"/>
  <c r="J1856" i="187"/>
  <c r="I1856" i="187"/>
  <c r="J1855" i="187"/>
  <c r="I1855" i="187"/>
  <c r="J1854" i="187"/>
  <c r="I1854" i="187"/>
  <c r="J1853" i="187"/>
  <c r="I1853" i="187"/>
  <c r="J1852" i="187"/>
  <c r="I1852" i="187"/>
  <c r="J1850" i="187"/>
  <c r="I1850" i="187"/>
  <c r="J1849" i="187"/>
  <c r="I1849" i="187"/>
  <c r="J1848" i="187"/>
  <c r="I1848" i="187"/>
  <c r="J1846" i="187"/>
  <c r="I1846" i="187"/>
  <c r="J1844" i="187"/>
  <c r="I1844" i="187"/>
  <c r="J1843" i="187"/>
  <c r="I1843" i="187"/>
  <c r="J1840" i="187"/>
  <c r="I1840" i="187"/>
  <c r="J1838" i="187"/>
  <c r="I1838" i="187"/>
  <c r="J1837" i="187"/>
  <c r="I1837" i="187"/>
  <c r="J1836" i="187"/>
  <c r="I1836" i="187"/>
  <c r="J1835" i="187"/>
  <c r="I1835" i="187"/>
  <c r="J1834" i="187"/>
  <c r="I1834" i="187"/>
  <c r="J1833" i="187"/>
  <c r="I1833" i="187"/>
  <c r="J1832" i="187"/>
  <c r="I1832" i="187"/>
  <c r="J1831" i="187"/>
  <c r="I1831" i="187"/>
  <c r="J1830" i="187"/>
  <c r="I1830" i="187"/>
  <c r="J1829" i="187"/>
  <c r="I1829" i="187"/>
  <c r="J1828" i="187"/>
  <c r="I1828" i="187"/>
  <c r="J1827" i="187"/>
  <c r="I1827" i="187"/>
  <c r="J1826" i="187"/>
  <c r="I1826" i="187"/>
  <c r="J1825" i="187"/>
  <c r="I1825" i="187"/>
  <c r="J1824" i="187"/>
  <c r="I1824" i="187"/>
  <c r="J1812" i="187"/>
  <c r="I1812" i="187"/>
  <c r="J1811" i="187"/>
  <c r="I1811" i="187"/>
  <c r="J1810" i="187"/>
  <c r="I1810" i="187"/>
  <c r="J1809" i="187"/>
  <c r="I1809" i="187"/>
  <c r="J1808" i="187"/>
  <c r="I1808" i="187"/>
  <c r="J1807" i="187"/>
  <c r="I1807" i="187"/>
  <c r="J1806" i="187"/>
  <c r="I1806" i="187"/>
  <c r="J1805" i="187"/>
  <c r="I1805" i="187"/>
  <c r="J1804" i="187"/>
  <c r="I1804" i="187"/>
  <c r="J1803" i="187"/>
  <c r="I1803" i="187"/>
  <c r="J1802" i="187"/>
  <c r="I1802" i="187"/>
  <c r="J1801" i="187"/>
  <c r="I1801" i="187"/>
  <c r="J1800" i="187"/>
  <c r="I1800" i="187"/>
  <c r="J1799" i="187"/>
  <c r="I1799" i="187"/>
  <c r="J1798" i="187"/>
  <c r="I1798" i="187"/>
  <c r="J1797" i="187"/>
  <c r="I1797" i="187"/>
  <c r="J1796" i="187"/>
  <c r="I1796" i="187"/>
  <c r="J1795" i="187"/>
  <c r="I1795" i="187"/>
  <c r="J1794" i="187"/>
  <c r="I1794" i="187"/>
  <c r="J1793" i="187"/>
  <c r="I1793" i="187"/>
  <c r="J1791" i="187"/>
  <c r="I1791" i="187"/>
  <c r="J1790" i="187"/>
  <c r="I1790" i="187"/>
  <c r="J1789" i="187"/>
  <c r="I1789" i="187"/>
  <c r="J1787" i="187"/>
  <c r="I1787" i="187"/>
  <c r="J1785" i="187"/>
  <c r="I1785" i="187"/>
  <c r="J1784" i="187"/>
  <c r="I1784" i="187"/>
  <c r="J1781" i="187"/>
  <c r="I1781" i="187"/>
  <c r="J1779" i="187"/>
  <c r="I1779" i="187"/>
  <c r="J1778" i="187"/>
  <c r="I1778" i="187"/>
  <c r="J1777" i="187"/>
  <c r="I1777" i="187"/>
  <c r="J1776" i="187"/>
  <c r="I1776" i="187"/>
  <c r="J1775" i="187"/>
  <c r="I1775" i="187"/>
  <c r="J1774" i="187"/>
  <c r="I1774" i="187"/>
  <c r="J1773" i="187"/>
  <c r="I1773" i="187"/>
  <c r="J1772" i="187"/>
  <c r="I1772" i="187"/>
  <c r="J1771" i="187"/>
  <c r="I1771" i="187"/>
  <c r="J1770" i="187"/>
  <c r="I1770" i="187"/>
  <c r="J1769" i="187"/>
  <c r="I1769" i="187"/>
  <c r="J1768" i="187"/>
  <c r="I1768" i="187"/>
  <c r="J1767" i="187"/>
  <c r="I1767" i="187"/>
  <c r="J1766" i="187"/>
  <c r="I1766" i="187"/>
  <c r="J1765" i="187"/>
  <c r="I1765" i="187"/>
  <c r="J1753" i="187"/>
  <c r="I1753" i="187"/>
  <c r="J1752" i="187"/>
  <c r="I1752" i="187"/>
  <c r="J1751" i="187"/>
  <c r="I1751" i="187"/>
  <c r="J1750" i="187"/>
  <c r="I1750" i="187"/>
  <c r="J1749" i="187"/>
  <c r="I1749" i="187"/>
  <c r="J1748" i="187"/>
  <c r="I1748" i="187"/>
  <c r="J1747" i="187"/>
  <c r="I1747" i="187"/>
  <c r="J1746" i="187"/>
  <c r="I1746" i="187"/>
  <c r="J1745" i="187"/>
  <c r="I1745" i="187"/>
  <c r="J1744" i="187"/>
  <c r="I1744" i="187"/>
  <c r="J1743" i="187"/>
  <c r="I1743" i="187"/>
  <c r="J1742" i="187"/>
  <c r="I1742" i="187"/>
  <c r="J1741" i="187"/>
  <c r="I1741" i="187"/>
  <c r="J1740" i="187"/>
  <c r="I1740" i="187"/>
  <c r="J1739" i="187"/>
  <c r="I1739" i="187"/>
  <c r="J1738" i="187"/>
  <c r="I1738" i="187"/>
  <c r="J1737" i="187"/>
  <c r="I1737" i="187"/>
  <c r="J1736" i="187"/>
  <c r="I1736" i="187"/>
  <c r="J1735" i="187"/>
  <c r="I1735" i="187"/>
  <c r="J1734" i="187"/>
  <c r="I1734" i="187"/>
  <c r="J1732" i="187"/>
  <c r="I1732" i="187"/>
  <c r="J1731" i="187"/>
  <c r="I1731" i="187"/>
  <c r="J1730" i="187"/>
  <c r="I1730" i="187"/>
  <c r="J1728" i="187"/>
  <c r="I1728" i="187"/>
  <c r="J1726" i="187"/>
  <c r="I1726" i="187"/>
  <c r="J1725" i="187"/>
  <c r="I1725" i="187"/>
  <c r="J1722" i="187"/>
  <c r="I1722" i="187"/>
  <c r="J1720" i="187"/>
  <c r="I1720" i="187"/>
  <c r="J1719" i="187"/>
  <c r="I1719" i="187"/>
  <c r="J1718" i="187"/>
  <c r="I1718" i="187"/>
  <c r="J1717" i="187"/>
  <c r="I1717" i="187"/>
  <c r="J1716" i="187"/>
  <c r="I1716" i="187"/>
  <c r="J1715" i="187"/>
  <c r="I1715" i="187"/>
  <c r="J1714" i="187"/>
  <c r="I1714" i="187"/>
  <c r="J1713" i="187"/>
  <c r="I1713" i="187"/>
  <c r="J1712" i="187"/>
  <c r="I1712" i="187"/>
  <c r="J1711" i="187"/>
  <c r="I1711" i="187"/>
  <c r="J1710" i="187"/>
  <c r="I1710" i="187"/>
  <c r="J1709" i="187"/>
  <c r="I1709" i="187"/>
  <c r="J1708" i="187"/>
  <c r="I1708" i="187"/>
  <c r="J1707" i="187"/>
  <c r="I1707" i="187"/>
  <c r="J1706" i="187"/>
  <c r="I1706" i="187"/>
  <c r="J1694" i="187"/>
  <c r="I1694" i="187"/>
  <c r="J1693" i="187"/>
  <c r="I1693" i="187"/>
  <c r="J1692" i="187"/>
  <c r="I1692" i="187"/>
  <c r="J1691" i="187"/>
  <c r="I1691" i="187"/>
  <c r="J1690" i="187"/>
  <c r="I1690" i="187"/>
  <c r="J1689" i="187"/>
  <c r="I1689" i="187"/>
  <c r="J1688" i="187"/>
  <c r="I1688" i="187"/>
  <c r="J1687" i="187"/>
  <c r="I1687" i="187"/>
  <c r="J1686" i="187"/>
  <c r="I1686" i="187"/>
  <c r="J1685" i="187"/>
  <c r="I1685" i="187"/>
  <c r="J1684" i="187"/>
  <c r="I1684" i="187"/>
  <c r="J1683" i="187"/>
  <c r="I1683" i="187"/>
  <c r="J1682" i="187"/>
  <c r="I1682" i="187"/>
  <c r="J1681" i="187"/>
  <c r="I1681" i="187"/>
  <c r="J1680" i="187"/>
  <c r="I1680" i="187"/>
  <c r="J1679" i="187"/>
  <c r="I1679" i="187"/>
  <c r="J1678" i="187"/>
  <c r="I1678" i="187"/>
  <c r="J1677" i="187"/>
  <c r="I1677" i="187"/>
  <c r="J1676" i="187"/>
  <c r="I1676" i="187"/>
  <c r="J1675" i="187"/>
  <c r="I1675" i="187"/>
  <c r="J1673" i="187"/>
  <c r="I1673" i="187"/>
  <c r="J1672" i="187"/>
  <c r="I1672" i="187"/>
  <c r="J1671" i="187"/>
  <c r="I1671" i="187"/>
  <c r="J1669" i="187"/>
  <c r="I1669" i="187"/>
  <c r="J1667" i="187"/>
  <c r="I1667" i="187"/>
  <c r="J1666" i="187"/>
  <c r="I1666" i="187"/>
  <c r="J1663" i="187"/>
  <c r="I1663" i="187"/>
  <c r="J1662" i="187"/>
  <c r="I1662" i="187"/>
  <c r="J1660" i="187"/>
  <c r="I1660" i="187"/>
  <c r="J1659" i="187"/>
  <c r="I1659" i="187"/>
  <c r="J1658" i="187"/>
  <c r="I1658" i="187"/>
  <c r="J1657" i="187"/>
  <c r="I1657" i="187"/>
  <c r="J1656" i="187"/>
  <c r="I1656" i="187"/>
  <c r="J1655" i="187"/>
  <c r="I1655" i="187"/>
  <c r="J1654" i="187"/>
  <c r="I1654" i="187"/>
  <c r="J1653" i="187"/>
  <c r="I1653" i="187"/>
  <c r="J1652" i="187"/>
  <c r="I1652" i="187"/>
  <c r="J1651" i="187"/>
  <c r="I1651" i="187"/>
  <c r="J1650" i="187"/>
  <c r="I1650" i="187"/>
  <c r="J1649" i="187"/>
  <c r="I1649" i="187"/>
  <c r="J1648" i="187"/>
  <c r="I1648" i="187"/>
  <c r="J1647" i="187"/>
  <c r="I1647" i="187"/>
  <c r="J1635" i="187"/>
  <c r="I1635" i="187"/>
  <c r="J1634" i="187"/>
  <c r="I1634" i="187"/>
  <c r="J1633" i="187"/>
  <c r="I1633" i="187"/>
  <c r="J1632" i="187"/>
  <c r="I1632" i="187"/>
  <c r="J1631" i="187"/>
  <c r="I1631" i="187"/>
  <c r="J1630" i="187"/>
  <c r="I1630" i="187"/>
  <c r="J1629" i="187"/>
  <c r="I1629" i="187"/>
  <c r="J1628" i="187"/>
  <c r="I1628" i="187"/>
  <c r="J1627" i="187"/>
  <c r="I1627" i="187"/>
  <c r="J1626" i="187"/>
  <c r="I1626" i="187"/>
  <c r="J1625" i="187"/>
  <c r="I1625" i="187"/>
  <c r="J1624" i="187"/>
  <c r="I1624" i="187"/>
  <c r="J1623" i="187"/>
  <c r="I1623" i="187"/>
  <c r="J1622" i="187"/>
  <c r="I1622" i="187"/>
  <c r="J1621" i="187"/>
  <c r="I1621" i="187"/>
  <c r="J1620" i="187"/>
  <c r="I1620" i="187"/>
  <c r="J1619" i="187"/>
  <c r="I1619" i="187"/>
  <c r="J1618" i="187"/>
  <c r="I1618" i="187"/>
  <c r="J1617" i="187"/>
  <c r="I1617" i="187"/>
  <c r="J1616" i="187"/>
  <c r="I1616" i="187"/>
  <c r="J1614" i="187"/>
  <c r="I1614" i="187"/>
  <c r="J1613" i="187"/>
  <c r="I1613" i="187"/>
  <c r="J1612" i="187"/>
  <c r="I1612" i="187"/>
  <c r="J1610" i="187"/>
  <c r="I1610" i="187"/>
  <c r="J1608" i="187"/>
  <c r="I1608" i="187"/>
  <c r="J1607" i="187"/>
  <c r="I1607" i="187"/>
  <c r="J1604" i="187"/>
  <c r="I1604" i="187"/>
  <c r="J1602" i="187"/>
  <c r="I1602" i="187"/>
  <c r="J1601" i="187"/>
  <c r="I1601" i="187"/>
  <c r="J1600" i="187"/>
  <c r="I1600" i="187"/>
  <c r="J1599" i="187"/>
  <c r="I1599" i="187"/>
  <c r="J1598" i="187"/>
  <c r="I1598" i="187"/>
  <c r="J1597" i="187"/>
  <c r="I1597" i="187"/>
  <c r="J1596" i="187"/>
  <c r="I1596" i="187"/>
  <c r="J1595" i="187"/>
  <c r="I1595" i="187"/>
  <c r="J1594" i="187"/>
  <c r="I1594" i="187"/>
  <c r="J1593" i="187"/>
  <c r="I1593" i="187"/>
  <c r="J1592" i="187"/>
  <c r="I1592" i="187"/>
  <c r="J1591" i="187"/>
  <c r="I1591" i="187"/>
  <c r="J1590" i="187"/>
  <c r="I1590" i="187"/>
  <c r="J1589" i="187"/>
  <c r="I1589" i="187"/>
  <c r="J1588" i="187"/>
  <c r="I1588" i="187"/>
  <c r="J1576" i="187"/>
  <c r="I1576" i="187"/>
  <c r="J1575" i="187"/>
  <c r="I1575" i="187"/>
  <c r="J1574" i="187"/>
  <c r="I1574" i="187"/>
  <c r="J1573" i="187"/>
  <c r="I1573" i="187"/>
  <c r="J1572" i="187"/>
  <c r="I1572" i="187"/>
  <c r="J1571" i="187"/>
  <c r="I1571" i="187"/>
  <c r="J1570" i="187"/>
  <c r="I1570" i="187"/>
  <c r="J1569" i="187"/>
  <c r="I1569" i="187"/>
  <c r="J1568" i="187"/>
  <c r="I1568" i="187"/>
  <c r="J1567" i="187"/>
  <c r="I1567" i="187"/>
  <c r="J1566" i="187"/>
  <c r="I1566" i="187"/>
  <c r="J1565" i="187"/>
  <c r="I1565" i="187"/>
  <c r="J1564" i="187"/>
  <c r="I1564" i="187"/>
  <c r="J1563" i="187"/>
  <c r="I1563" i="187"/>
  <c r="J1562" i="187"/>
  <c r="I1562" i="187"/>
  <c r="J1561" i="187"/>
  <c r="I1561" i="187"/>
  <c r="J1560" i="187"/>
  <c r="I1560" i="187"/>
  <c r="J1559" i="187"/>
  <c r="I1559" i="187"/>
  <c r="J1558" i="187"/>
  <c r="I1558" i="187"/>
  <c r="J1557" i="187"/>
  <c r="I1557" i="187"/>
  <c r="J1555" i="187"/>
  <c r="I1555" i="187"/>
  <c r="J1554" i="187"/>
  <c r="I1554" i="187"/>
  <c r="J1553" i="187"/>
  <c r="I1553" i="187"/>
  <c r="J1551" i="187"/>
  <c r="I1551" i="187"/>
  <c r="J1549" i="187"/>
  <c r="I1549" i="187"/>
  <c r="J1548" i="187"/>
  <c r="I1548" i="187"/>
  <c r="J1545" i="187"/>
  <c r="I1545" i="187"/>
  <c r="J1543" i="187"/>
  <c r="I1543" i="187"/>
  <c r="J1542" i="187"/>
  <c r="I1542" i="187"/>
  <c r="J1541" i="187"/>
  <c r="I1541" i="187"/>
  <c r="J1540" i="187"/>
  <c r="I1540" i="187"/>
  <c r="J1539" i="187"/>
  <c r="I1539" i="187"/>
  <c r="J1538" i="187"/>
  <c r="I1538" i="187"/>
  <c r="J1537" i="187"/>
  <c r="I1537" i="187"/>
  <c r="J1536" i="187"/>
  <c r="I1536" i="187"/>
  <c r="J1535" i="187"/>
  <c r="I1535" i="187"/>
  <c r="J1534" i="187"/>
  <c r="I1534" i="187"/>
  <c r="J1533" i="187"/>
  <c r="I1533" i="187"/>
  <c r="J1532" i="187"/>
  <c r="I1532" i="187"/>
  <c r="J1531" i="187"/>
  <c r="I1531" i="187"/>
  <c r="J1530" i="187"/>
  <c r="I1530" i="187"/>
  <c r="J1529" i="187"/>
  <c r="I1529" i="187"/>
  <c r="J1528" i="187"/>
  <c r="I1528" i="187"/>
  <c r="J1527" i="187"/>
  <c r="I1527" i="187"/>
  <c r="J1518" i="187"/>
  <c r="I1518" i="187"/>
  <c r="J1517" i="187"/>
  <c r="I1517" i="187"/>
  <c r="J1516" i="187"/>
  <c r="I1516" i="187"/>
  <c r="J1515" i="187"/>
  <c r="I1515" i="187"/>
  <c r="J1514" i="187"/>
  <c r="I1514" i="187"/>
  <c r="J1513" i="187"/>
  <c r="I1513" i="187"/>
  <c r="J1512" i="187"/>
  <c r="I1512" i="187"/>
  <c r="J1511" i="187"/>
  <c r="I1511" i="187"/>
  <c r="J1510" i="187"/>
  <c r="I1510" i="187"/>
  <c r="J1509" i="187"/>
  <c r="I1509" i="187"/>
  <c r="J1508" i="187"/>
  <c r="I1508" i="187"/>
  <c r="J1507" i="187"/>
  <c r="I1507" i="187"/>
  <c r="J1506" i="187"/>
  <c r="I1506" i="187"/>
  <c r="J1505" i="187"/>
  <c r="I1505" i="187"/>
  <c r="J1504" i="187"/>
  <c r="I1504" i="187"/>
  <c r="J1503" i="187"/>
  <c r="I1503" i="187"/>
  <c r="J1502" i="187"/>
  <c r="I1502" i="187"/>
  <c r="J1501" i="187"/>
  <c r="I1501" i="187"/>
  <c r="J1500" i="187"/>
  <c r="I1500" i="187"/>
  <c r="J1499" i="187"/>
  <c r="I1499" i="187"/>
  <c r="J1498" i="187"/>
  <c r="I1498" i="187"/>
  <c r="J1496" i="187"/>
  <c r="I1496" i="187"/>
  <c r="J1495" i="187"/>
  <c r="I1495" i="187"/>
  <c r="J1494" i="187"/>
  <c r="I1494" i="187"/>
  <c r="J1492" i="187"/>
  <c r="I1492" i="187"/>
  <c r="J1490" i="187"/>
  <c r="I1490" i="187"/>
  <c r="J1489" i="187"/>
  <c r="I1489" i="187"/>
  <c r="F2972" i="187"/>
  <c r="F2968" i="187"/>
  <c r="F2963" i="187"/>
  <c r="F2959" i="187"/>
  <c r="F2958" i="187"/>
  <c r="F2957" i="187"/>
  <c r="F2956" i="187"/>
  <c r="F2955" i="187"/>
  <c r="F2954" i="187"/>
  <c r="F2953" i="187"/>
  <c r="F2952" i="187"/>
  <c r="F2951" i="187"/>
  <c r="F2950" i="187"/>
  <c r="F2949" i="187"/>
  <c r="F2948" i="187"/>
  <c r="F2947" i="187"/>
  <c r="F2946" i="187"/>
  <c r="F2932" i="187"/>
  <c r="F2931" i="187"/>
  <c r="F2930" i="187"/>
  <c r="F2929" i="187"/>
  <c r="F2928" i="187"/>
  <c r="F2927" i="187"/>
  <c r="F2926" i="187"/>
  <c r="F2925" i="187"/>
  <c r="F2924" i="187"/>
  <c r="F2923" i="187"/>
  <c r="F2922" i="187"/>
  <c r="F2921" i="187"/>
  <c r="F2919" i="187"/>
  <c r="F2918" i="187"/>
  <c r="F2917" i="187"/>
  <c r="F2916" i="187"/>
  <c r="F2915" i="187"/>
  <c r="F2914" i="187"/>
  <c r="F2913" i="187"/>
  <c r="F2911" i="187"/>
  <c r="F2910" i="187"/>
  <c r="F2909" i="187"/>
  <c r="F2906" i="187"/>
  <c r="F2905" i="187"/>
  <c r="F2904" i="187"/>
  <c r="F2900" i="187"/>
  <c r="F2899" i="187"/>
  <c r="F2898" i="187"/>
  <c r="F2897" i="187"/>
  <c r="F2896" i="187"/>
  <c r="F2895" i="187"/>
  <c r="F2894" i="187"/>
  <c r="F2893" i="187"/>
  <c r="F2892" i="187"/>
  <c r="F2891" i="187"/>
  <c r="F2890" i="187"/>
  <c r="F2889" i="187"/>
  <c r="F2888" i="187"/>
  <c r="F2887" i="187"/>
  <c r="F2873" i="187"/>
  <c r="F2872" i="187"/>
  <c r="F2871" i="187"/>
  <c r="F2870" i="187"/>
  <c r="F2869" i="187"/>
  <c r="F2868" i="187"/>
  <c r="F2867" i="187"/>
  <c r="F2866" i="187"/>
  <c r="F2865" i="187"/>
  <c r="F2864" i="187"/>
  <c r="F2863" i="187"/>
  <c r="F2862" i="187"/>
  <c r="F2860" i="187"/>
  <c r="F2859" i="187"/>
  <c r="F2858" i="187"/>
  <c r="F2857" i="187"/>
  <c r="F2856" i="187"/>
  <c r="F2855" i="187"/>
  <c r="F2854" i="187"/>
  <c r="F2852" i="187"/>
  <c r="F2851" i="187"/>
  <c r="F2850" i="187"/>
  <c r="F2847" i="187"/>
  <c r="F2846" i="187"/>
  <c r="F2845" i="187"/>
  <c r="F2795" i="187"/>
  <c r="F2791" i="187"/>
  <c r="F2786" i="187"/>
  <c r="F2736" i="187"/>
  <c r="F2734" i="187"/>
  <c r="F2732" i="187"/>
  <c r="F2729" i="187"/>
  <c r="F2728" i="187"/>
  <c r="F2727" i="187"/>
  <c r="F2723" i="187"/>
  <c r="F2722" i="187"/>
  <c r="F2721" i="187"/>
  <c r="F2720" i="187"/>
  <c r="F2719" i="187"/>
  <c r="F2718" i="187"/>
  <c r="F2717" i="187"/>
  <c r="F2716" i="187"/>
  <c r="F2715" i="187"/>
  <c r="F2714" i="187"/>
  <c r="F2713" i="187"/>
  <c r="F2712" i="187"/>
  <c r="F2711" i="187"/>
  <c r="F2710" i="187"/>
  <c r="F2696" i="187"/>
  <c r="F2695" i="187"/>
  <c r="F2694" i="187"/>
  <c r="F2693" i="187"/>
  <c r="F2692" i="187"/>
  <c r="F2691" i="187"/>
  <c r="F2690" i="187"/>
  <c r="F2689" i="187"/>
  <c r="F2688" i="187"/>
  <c r="F2687" i="187"/>
  <c r="F2686" i="187"/>
  <c r="F2685" i="187"/>
  <c r="F2683" i="187"/>
  <c r="F2682" i="187"/>
  <c r="F2681" i="187"/>
  <c r="F2680" i="187"/>
  <c r="F2679" i="187"/>
  <c r="F2678" i="187"/>
  <c r="F2677" i="187"/>
  <c r="F2675" i="187"/>
  <c r="F2674" i="187"/>
  <c r="F2673" i="187"/>
  <c r="F2670" i="187"/>
  <c r="F2669" i="187"/>
  <c r="F2668" i="187"/>
  <c r="F2664" i="187"/>
  <c r="F2663" i="187"/>
  <c r="F2662" i="187"/>
  <c r="F2661" i="187"/>
  <c r="F2660" i="187"/>
  <c r="F2659" i="187"/>
  <c r="F2658" i="187"/>
  <c r="F2657" i="187"/>
  <c r="F2656" i="187"/>
  <c r="F2655" i="187"/>
  <c r="F2654" i="187"/>
  <c r="F2653" i="187"/>
  <c r="F2652" i="187"/>
  <c r="F2651" i="187"/>
  <c r="F2637" i="187"/>
  <c r="F2636" i="187"/>
  <c r="F2635" i="187"/>
  <c r="F2634" i="187"/>
  <c r="F2633" i="187"/>
  <c r="F2632" i="187"/>
  <c r="F2631" i="187"/>
  <c r="F2630" i="187"/>
  <c r="F2629" i="187"/>
  <c r="F2628" i="187"/>
  <c r="F2627" i="187"/>
  <c r="F2626" i="187"/>
  <c r="F2624" i="187"/>
  <c r="F2623" i="187"/>
  <c r="F2622" i="187"/>
  <c r="F2621" i="187"/>
  <c r="F2620" i="187"/>
  <c r="F2619" i="187"/>
  <c r="F2618" i="187"/>
  <c r="F2616" i="187"/>
  <c r="F2615" i="187"/>
  <c r="F2614" i="187"/>
  <c r="F2611" i="187"/>
  <c r="F2610" i="187"/>
  <c r="F2609" i="187"/>
  <c r="F2604" i="187"/>
  <c r="F2603" i="187"/>
  <c r="F2602" i="187"/>
  <c r="F2601" i="187"/>
  <c r="F2600" i="187"/>
  <c r="F2599" i="187"/>
  <c r="F2598" i="187"/>
  <c r="F2597" i="187"/>
  <c r="F2596" i="187"/>
  <c r="F2595" i="187"/>
  <c r="F2594" i="187"/>
  <c r="F2593" i="187"/>
  <c r="F2592" i="187"/>
  <c r="F2578" i="187"/>
  <c r="F2577" i="187"/>
  <c r="F2576" i="187"/>
  <c r="F2575" i="187"/>
  <c r="F2574" i="187"/>
  <c r="F2573" i="187"/>
  <c r="F2572" i="187"/>
  <c r="F2571" i="187"/>
  <c r="F2570" i="187"/>
  <c r="F2569" i="187"/>
  <c r="F2568" i="187"/>
  <c r="F2567" i="187"/>
  <c r="F2565" i="187"/>
  <c r="F2564" i="187"/>
  <c r="F2563" i="187"/>
  <c r="F2562" i="187"/>
  <c r="F2561" i="187"/>
  <c r="F2560" i="187"/>
  <c r="F2559" i="187"/>
  <c r="F2557" i="187"/>
  <c r="F2556" i="187"/>
  <c r="F2555" i="187"/>
  <c r="F2552" i="187"/>
  <c r="F2551" i="187"/>
  <c r="F2550" i="187"/>
  <c r="F2500" i="187"/>
  <c r="F2498" i="187"/>
  <c r="F2496" i="187"/>
  <c r="F2493" i="187"/>
  <c r="F2492" i="187"/>
  <c r="F2491" i="187"/>
  <c r="F2487" i="187"/>
  <c r="F2486" i="187"/>
  <c r="F2485" i="187"/>
  <c r="F2484" i="187"/>
  <c r="F2483" i="187"/>
  <c r="F2482" i="187"/>
  <c r="F2481" i="187"/>
  <c r="F2480" i="187"/>
  <c r="F2479" i="187"/>
  <c r="F2478" i="187"/>
  <c r="F2477" i="187"/>
  <c r="F2476" i="187"/>
  <c r="F2475" i="187"/>
  <c r="F2474" i="187"/>
  <c r="F2460" i="187"/>
  <c r="F2459" i="187"/>
  <c r="F2458" i="187"/>
  <c r="F2457" i="187"/>
  <c r="F2456" i="187"/>
  <c r="F2455" i="187"/>
  <c r="F2454" i="187"/>
  <c r="F2453" i="187"/>
  <c r="F2452" i="187"/>
  <c r="F2451" i="187"/>
  <c r="F2450" i="187"/>
  <c r="F2449" i="187"/>
  <c r="F2447" i="187"/>
  <c r="F2446" i="187"/>
  <c r="F2445" i="187"/>
  <c r="F2444" i="187"/>
  <c r="F2443" i="187"/>
  <c r="F2442" i="187"/>
  <c r="F2441" i="187"/>
  <c r="F2439" i="187"/>
  <c r="F2438" i="187"/>
  <c r="F2437" i="187"/>
  <c r="F2434" i="187"/>
  <c r="F2433" i="187"/>
  <c r="F2432" i="187"/>
  <c r="F2428" i="187"/>
  <c r="F2427" i="187"/>
  <c r="F2426" i="187"/>
  <c r="F2425" i="187"/>
  <c r="F2424" i="187"/>
  <c r="F2423" i="187"/>
  <c r="F2422" i="187"/>
  <c r="F2421" i="187"/>
  <c r="F2420" i="187"/>
  <c r="F2419" i="187"/>
  <c r="F2418" i="187"/>
  <c r="F2417" i="187"/>
  <c r="F2416" i="187"/>
  <c r="F2415" i="187"/>
  <c r="F2401" i="187"/>
  <c r="F2400" i="187"/>
  <c r="F2399" i="187"/>
  <c r="F2398" i="187"/>
  <c r="F2397" i="187"/>
  <c r="F2396" i="187"/>
  <c r="F2395" i="187"/>
  <c r="F2394" i="187"/>
  <c r="F2393" i="187"/>
  <c r="F2392" i="187"/>
  <c r="F2391" i="187"/>
  <c r="F2390" i="187"/>
  <c r="F2388" i="187"/>
  <c r="F2387" i="187"/>
  <c r="F2386" i="187"/>
  <c r="F2385" i="187"/>
  <c r="F2384" i="187"/>
  <c r="F2383" i="187"/>
  <c r="F2382" i="187"/>
  <c r="F2380" i="187"/>
  <c r="F2379" i="187"/>
  <c r="F2378" i="187"/>
  <c r="F2375" i="187"/>
  <c r="F2374" i="187"/>
  <c r="F2373" i="187"/>
  <c r="F2369" i="187"/>
  <c r="F2368" i="187"/>
  <c r="F2367" i="187"/>
  <c r="F2366" i="187"/>
  <c r="F2365" i="187"/>
  <c r="F2364" i="187"/>
  <c r="F2363" i="187"/>
  <c r="F2362" i="187"/>
  <c r="F2361" i="187"/>
  <c r="F2360" i="187"/>
  <c r="F2359" i="187"/>
  <c r="F2358" i="187"/>
  <c r="F2357" i="187"/>
  <c r="F2356" i="187"/>
  <c r="F2342" i="187"/>
  <c r="F2341" i="187"/>
  <c r="F2340" i="187"/>
  <c r="F2339" i="187"/>
  <c r="F2338" i="187"/>
  <c r="F2337" i="187"/>
  <c r="F2336" i="187"/>
  <c r="F2335" i="187"/>
  <c r="F2334" i="187"/>
  <c r="F2333" i="187"/>
  <c r="F2332" i="187"/>
  <c r="F2331" i="187"/>
  <c r="F2329" i="187"/>
  <c r="F2328" i="187"/>
  <c r="F2327" i="187"/>
  <c r="F2326" i="187"/>
  <c r="F2325" i="187"/>
  <c r="F2324" i="187"/>
  <c r="F2323" i="187"/>
  <c r="F2321" i="187"/>
  <c r="F2320" i="187"/>
  <c r="F2319" i="187"/>
  <c r="F2316" i="187"/>
  <c r="F2315" i="187"/>
  <c r="F2314" i="187"/>
  <c r="F2310" i="187"/>
  <c r="F2309" i="187"/>
  <c r="F2308" i="187"/>
  <c r="F2307" i="187"/>
  <c r="F2306" i="187"/>
  <c r="F2305" i="187"/>
  <c r="F2304" i="187"/>
  <c r="F2303" i="187"/>
  <c r="F2302" i="187"/>
  <c r="F2301" i="187"/>
  <c r="F2300" i="187"/>
  <c r="F2299" i="187"/>
  <c r="F2298" i="187"/>
  <c r="F2297" i="187"/>
  <c r="F2283" i="187"/>
  <c r="F2282" i="187"/>
  <c r="F2281" i="187"/>
  <c r="F2280" i="187"/>
  <c r="F2279" i="187"/>
  <c r="F2278" i="187"/>
  <c r="F2277" i="187"/>
  <c r="F2276" i="187"/>
  <c r="F2275" i="187"/>
  <c r="F2274" i="187"/>
  <c r="F2273" i="187"/>
  <c r="F2272" i="187"/>
  <c r="F2270" i="187"/>
  <c r="F2269" i="187"/>
  <c r="F2268" i="187"/>
  <c r="F2267" i="187"/>
  <c r="F2266" i="187"/>
  <c r="F2265" i="187"/>
  <c r="F2264" i="187"/>
  <c r="F2262" i="187"/>
  <c r="F2261" i="187"/>
  <c r="F2260" i="187"/>
  <c r="F2257" i="187"/>
  <c r="F2256" i="187"/>
  <c r="F2255" i="187"/>
  <c r="F2205" i="187"/>
  <c r="F2203" i="187"/>
  <c r="F2201" i="187"/>
  <c r="F2196" i="187"/>
  <c r="F2152" i="187"/>
  <c r="F2151" i="187"/>
  <c r="F2150" i="187"/>
  <c r="F2149" i="187"/>
  <c r="F2148" i="187"/>
  <c r="F2147" i="187"/>
  <c r="F2146" i="187"/>
  <c r="F2144" i="187"/>
  <c r="F2143" i="187"/>
  <c r="F2142" i="187"/>
  <c r="F2137" i="187"/>
  <c r="F2133" i="187"/>
  <c r="F2132" i="187"/>
  <c r="F2131" i="187"/>
  <c r="F2130" i="187"/>
  <c r="F2129" i="187"/>
  <c r="F2128" i="187"/>
  <c r="F2127" i="187"/>
  <c r="F2126" i="187"/>
  <c r="F2125" i="187"/>
  <c r="F2124" i="187"/>
  <c r="F2123" i="187"/>
  <c r="F2122" i="187"/>
  <c r="F2121" i="187"/>
  <c r="F2120" i="187"/>
  <c r="F2106" i="187"/>
  <c r="F2105" i="187"/>
  <c r="F2104" i="187"/>
  <c r="F2103" i="187"/>
  <c r="F2102" i="187"/>
  <c r="F2101" i="187"/>
  <c r="F2100" i="187"/>
  <c r="F2099" i="187"/>
  <c r="F2098" i="187"/>
  <c r="F2097" i="187"/>
  <c r="F2096" i="187"/>
  <c r="F2095" i="187"/>
  <c r="F2093" i="187"/>
  <c r="F2092" i="187"/>
  <c r="F2091" i="187"/>
  <c r="F2090" i="187"/>
  <c r="F2089" i="187"/>
  <c r="F2088" i="187"/>
  <c r="F2087" i="187"/>
  <c r="F2085" i="187"/>
  <c r="F2084" i="187"/>
  <c r="F2083" i="187"/>
  <c r="F2080" i="187"/>
  <c r="F2079" i="187"/>
  <c r="F2078" i="187"/>
  <c r="F2074" i="187"/>
  <c r="F2073" i="187"/>
  <c r="F2072" i="187"/>
  <c r="F2071" i="187"/>
  <c r="F2070" i="187"/>
  <c r="F2069" i="187"/>
  <c r="F2068" i="187"/>
  <c r="F2067" i="187"/>
  <c r="F2066" i="187"/>
  <c r="F2065" i="187"/>
  <c r="F2064" i="187"/>
  <c r="F2063" i="187"/>
  <c r="F2062" i="187"/>
  <c r="F2061" i="187"/>
  <c r="F2047" i="187"/>
  <c r="F2046" i="187"/>
  <c r="F2045" i="187"/>
  <c r="F2044" i="187"/>
  <c r="F2043" i="187"/>
  <c r="F2042" i="187"/>
  <c r="F2041" i="187"/>
  <c r="F2040" i="187"/>
  <c r="F2039" i="187"/>
  <c r="F2038" i="187"/>
  <c r="F2037" i="187"/>
  <c r="F2036" i="187"/>
  <c r="F2034" i="187"/>
  <c r="F2033" i="187"/>
  <c r="F2032" i="187"/>
  <c r="F2031" i="187"/>
  <c r="F2030" i="187"/>
  <c r="F2029" i="187"/>
  <c r="F2028" i="187"/>
  <c r="F2026" i="187"/>
  <c r="F2025" i="187"/>
  <c r="F2024" i="187"/>
  <c r="F2021" i="187"/>
  <c r="F2020" i="187"/>
  <c r="F2019" i="187"/>
  <c r="F2015" i="187"/>
  <c r="F2014" i="187"/>
  <c r="F2013" i="187"/>
  <c r="F2012" i="187"/>
  <c r="F2011" i="187"/>
  <c r="F2010" i="187"/>
  <c r="F2009" i="187"/>
  <c r="F2008" i="187"/>
  <c r="F2007" i="187"/>
  <c r="F2006" i="187"/>
  <c r="F2005" i="187"/>
  <c r="F2004" i="187"/>
  <c r="F2003" i="187"/>
  <c r="F2002" i="187"/>
  <c r="F1988" i="187"/>
  <c r="F1987" i="187"/>
  <c r="F1986" i="187"/>
  <c r="F1985" i="187"/>
  <c r="F1984" i="187"/>
  <c r="F1983" i="187"/>
  <c r="F1982" i="187"/>
  <c r="F1981" i="187"/>
  <c r="F1980" i="187"/>
  <c r="F1979" i="187"/>
  <c r="F1978" i="187"/>
  <c r="F1977" i="187"/>
  <c r="F1975" i="187"/>
  <c r="F1974" i="187"/>
  <c r="F1973" i="187"/>
  <c r="F1972" i="187"/>
  <c r="F1971" i="187"/>
  <c r="F1970" i="187"/>
  <c r="F1969" i="187"/>
  <c r="F1967" i="187"/>
  <c r="F1966" i="187"/>
  <c r="F1965" i="187"/>
  <c r="F1962" i="187"/>
  <c r="F1961" i="187"/>
  <c r="F1960" i="187"/>
  <c r="F1916" i="187"/>
  <c r="F1915" i="187"/>
  <c r="F1914" i="187"/>
  <c r="F1913" i="187"/>
  <c r="F1912" i="187"/>
  <c r="F1911" i="187"/>
  <c r="F1910" i="187"/>
  <c r="F1908" i="187"/>
  <c r="F1907" i="187"/>
  <c r="F1906" i="187"/>
  <c r="F1903" i="187"/>
  <c r="F1902" i="187"/>
  <c r="F1901" i="187"/>
  <c r="F1897" i="187"/>
  <c r="F1896" i="187"/>
  <c r="F1895" i="187"/>
  <c r="F1894" i="187"/>
  <c r="F1893" i="187"/>
  <c r="F1892" i="187"/>
  <c r="F1891" i="187"/>
  <c r="F1890" i="187"/>
  <c r="F1889" i="187"/>
  <c r="F1888" i="187"/>
  <c r="F1887" i="187"/>
  <c r="F1886" i="187"/>
  <c r="F1885" i="187"/>
  <c r="F1884" i="187"/>
  <c r="F1870" i="187"/>
  <c r="F1869" i="187"/>
  <c r="F1868" i="187"/>
  <c r="F1867" i="187"/>
  <c r="F1866" i="187"/>
  <c r="F1865" i="187"/>
  <c r="F1864" i="187"/>
  <c r="F1863" i="187"/>
  <c r="F1862" i="187"/>
  <c r="F1861" i="187"/>
  <c r="F1860" i="187"/>
  <c r="F1859" i="187"/>
  <c r="F1857" i="187"/>
  <c r="F1856" i="187"/>
  <c r="F1855" i="187"/>
  <c r="F1854" i="187"/>
  <c r="F1853" i="187"/>
  <c r="F1852" i="187"/>
  <c r="F1851" i="187"/>
  <c r="F1849" i="187"/>
  <c r="F1848" i="187"/>
  <c r="F1847" i="187"/>
  <c r="F1844" i="187"/>
  <c r="F1843" i="187"/>
  <c r="F1842" i="187"/>
  <c r="F1838" i="187"/>
  <c r="F1837" i="187"/>
  <c r="F1836" i="187"/>
  <c r="F1835" i="187"/>
  <c r="F1834" i="187"/>
  <c r="F1833" i="187"/>
  <c r="F1832" i="187"/>
  <c r="F1831" i="187"/>
  <c r="F1830" i="187"/>
  <c r="F1829" i="187"/>
  <c r="F1828" i="187"/>
  <c r="F1827" i="187"/>
  <c r="F1826" i="187"/>
  <c r="F1825" i="187"/>
  <c r="F1811" i="187"/>
  <c r="F1810" i="187"/>
  <c r="F1809" i="187"/>
  <c r="F1808" i="187"/>
  <c r="F1807" i="187"/>
  <c r="F1806" i="187"/>
  <c r="F1805" i="187"/>
  <c r="F1804" i="187"/>
  <c r="F1803" i="187"/>
  <c r="F1802" i="187"/>
  <c r="F1801" i="187"/>
  <c r="F1800" i="187"/>
  <c r="F1798" i="187"/>
  <c r="F1797" i="187"/>
  <c r="F1796" i="187"/>
  <c r="F1795" i="187"/>
  <c r="F1794" i="187"/>
  <c r="F1793" i="187"/>
  <c r="F1792" i="187"/>
  <c r="F1790" i="187"/>
  <c r="F1789" i="187"/>
  <c r="F1788" i="187"/>
  <c r="F1785" i="187"/>
  <c r="F1784" i="187"/>
  <c r="F1783" i="187"/>
  <c r="F1779" i="187"/>
  <c r="F1778" i="187"/>
  <c r="F1777" i="187"/>
  <c r="F1776" i="187"/>
  <c r="F1775" i="187"/>
  <c r="F1774" i="187"/>
  <c r="F1773" i="187"/>
  <c r="F1772" i="187"/>
  <c r="F1771" i="187"/>
  <c r="F1770" i="187"/>
  <c r="F1769" i="187"/>
  <c r="F1768" i="187"/>
  <c r="F1767" i="187"/>
  <c r="F1766" i="187"/>
  <c r="F1752" i="187"/>
  <c r="F1751" i="187"/>
  <c r="F1750" i="187"/>
  <c r="F1749" i="187"/>
  <c r="F1748" i="187"/>
  <c r="F1747" i="187"/>
  <c r="F1746" i="187"/>
  <c r="F1745" i="187"/>
  <c r="F1744" i="187"/>
  <c r="F1743" i="187"/>
  <c r="F1742" i="187"/>
  <c r="F1741" i="187"/>
  <c r="F1739" i="187"/>
  <c r="F1738" i="187"/>
  <c r="F1737" i="187"/>
  <c r="F1736" i="187"/>
  <c r="F1735" i="187"/>
  <c r="F1734" i="187"/>
  <c r="F1733" i="187"/>
  <c r="F1731" i="187"/>
  <c r="F1730" i="187"/>
  <c r="F1729" i="187"/>
  <c r="F1726" i="187"/>
  <c r="F1725" i="187"/>
  <c r="F1724" i="187"/>
  <c r="F1720" i="187"/>
  <c r="F1719" i="187"/>
  <c r="F1718" i="187"/>
  <c r="F1717" i="187"/>
  <c r="F1716" i="187"/>
  <c r="F1715" i="187"/>
  <c r="F1714" i="187"/>
  <c r="F1713" i="187"/>
  <c r="F1712" i="187"/>
  <c r="F1711" i="187"/>
  <c r="F1710" i="187"/>
  <c r="F1709" i="187"/>
  <c r="F1708" i="187"/>
  <c r="F1707" i="187"/>
  <c r="F1693" i="187"/>
  <c r="F1692" i="187"/>
  <c r="F1691" i="187"/>
  <c r="F1690" i="187"/>
  <c r="F1689" i="187"/>
  <c r="F1688" i="187"/>
  <c r="F1687" i="187"/>
  <c r="F1686" i="187"/>
  <c r="F1685" i="187"/>
  <c r="F1684" i="187"/>
  <c r="F1683" i="187"/>
  <c r="F1682" i="187"/>
  <c r="F1680" i="187"/>
  <c r="F1679" i="187"/>
  <c r="F1678" i="187"/>
  <c r="F1677" i="187"/>
  <c r="F1676" i="187"/>
  <c r="F1675" i="187"/>
  <c r="F1674" i="187"/>
  <c r="F1672" i="187"/>
  <c r="F1671" i="187"/>
  <c r="F1670" i="187"/>
  <c r="F1667" i="187"/>
  <c r="F1666" i="187"/>
  <c r="F1665" i="187"/>
  <c r="F1660" i="187"/>
  <c r="F1659" i="187"/>
  <c r="F1658" i="187"/>
  <c r="F1657" i="187"/>
  <c r="F1656" i="187"/>
  <c r="F1655" i="187"/>
  <c r="F1654" i="187"/>
  <c r="F1653" i="187"/>
  <c r="F1652" i="187"/>
  <c r="F1651" i="187"/>
  <c r="F1650" i="187"/>
  <c r="F1649" i="187"/>
  <c r="F1648" i="187"/>
  <c r="F1634" i="187"/>
  <c r="F1633" i="187"/>
  <c r="F1632" i="187"/>
  <c r="F1631" i="187"/>
  <c r="F1630" i="187"/>
  <c r="F1629" i="187"/>
  <c r="F1628" i="187"/>
  <c r="F1627" i="187"/>
  <c r="F1626" i="187"/>
  <c r="F1625" i="187"/>
  <c r="F1624" i="187"/>
  <c r="F1623" i="187"/>
  <c r="F1621" i="187"/>
  <c r="F1620" i="187"/>
  <c r="F1619" i="187"/>
  <c r="F1618" i="187"/>
  <c r="F1617" i="187"/>
  <c r="F1616" i="187"/>
  <c r="F1615" i="187"/>
  <c r="F1613" i="187"/>
  <c r="F1612" i="187"/>
  <c r="F1611" i="187"/>
  <c r="F1608" i="187"/>
  <c r="F1607" i="187"/>
  <c r="F1606" i="187"/>
  <c r="F1602" i="187"/>
  <c r="F1601" i="187"/>
  <c r="F1600" i="187"/>
  <c r="F1599" i="187"/>
  <c r="F1598" i="187"/>
  <c r="F1597" i="187"/>
  <c r="F1596" i="187"/>
  <c r="F1595" i="187"/>
  <c r="F1594" i="187"/>
  <c r="F1593" i="187"/>
  <c r="F1592" i="187"/>
  <c r="F1591" i="187"/>
  <c r="F1590" i="187"/>
  <c r="F1589" i="187"/>
  <c r="F1575" i="187"/>
  <c r="F1574" i="187"/>
  <c r="F1573" i="187"/>
  <c r="F1572" i="187"/>
  <c r="F1571" i="187"/>
  <c r="F1570" i="187"/>
  <c r="F1569" i="187"/>
  <c r="F1568" i="187"/>
  <c r="F1567" i="187"/>
  <c r="F1566" i="187"/>
  <c r="F1565" i="187"/>
  <c r="F1564" i="187"/>
  <c r="F1562" i="187"/>
  <c r="F1561" i="187"/>
  <c r="F1560" i="187"/>
  <c r="F1559" i="187"/>
  <c r="F1558" i="187"/>
  <c r="F1557" i="187"/>
  <c r="F1556" i="187"/>
  <c r="F1554" i="187"/>
  <c r="F1553" i="187"/>
  <c r="F1552" i="187"/>
  <c r="F1549" i="187"/>
  <c r="F1548" i="187"/>
  <c r="F1547" i="187"/>
  <c r="F1543" i="187"/>
  <c r="F1542" i="187"/>
  <c r="F1541" i="187"/>
  <c r="F1540" i="187"/>
  <c r="F1539" i="187"/>
  <c r="F1538" i="187"/>
  <c r="F1537" i="187"/>
  <c r="F1536" i="187"/>
  <c r="F1535" i="187"/>
  <c r="F1534" i="187"/>
  <c r="F1533" i="187"/>
  <c r="F1532" i="187"/>
  <c r="F1531" i="187"/>
  <c r="F1530" i="187"/>
  <c r="F1528" i="187"/>
  <c r="F1527" i="187"/>
  <c r="F1518" i="187"/>
  <c r="F1516" i="187"/>
  <c r="F1515" i="187"/>
  <c r="F1514" i="187"/>
  <c r="F1513" i="187"/>
  <c r="F1512" i="187"/>
  <c r="F1511" i="187"/>
  <c r="F1510" i="187"/>
  <c r="F1509" i="187"/>
  <c r="F1508" i="187"/>
  <c r="F1507" i="187"/>
  <c r="F1506" i="187"/>
  <c r="F1505" i="187"/>
  <c r="F1503" i="187"/>
  <c r="F1502" i="187"/>
  <c r="F1501" i="187"/>
  <c r="F1500" i="187"/>
  <c r="F1499" i="187"/>
  <c r="F1498" i="187"/>
  <c r="F1497" i="187"/>
  <c r="F1495" i="187"/>
  <c r="F1494" i="187"/>
  <c r="F1493" i="187"/>
  <c r="F1490" i="187"/>
  <c r="F1489" i="187"/>
  <c r="F1488" i="187"/>
  <c r="C3020" i="187"/>
  <c r="C3018" i="187"/>
  <c r="C3017" i="187"/>
  <c r="C3016" i="187"/>
  <c r="C3015" i="187"/>
  <c r="C3014" i="187"/>
  <c r="C3013" i="187"/>
  <c r="C3012" i="187"/>
  <c r="C3011" i="187"/>
  <c r="C3010" i="187"/>
  <c r="C3009" i="187"/>
  <c r="C3008" i="187"/>
  <c r="C3007" i="187"/>
  <c r="C3006" i="187"/>
  <c r="C3005" i="187"/>
  <c r="C3004" i="187"/>
  <c r="C2991" i="187"/>
  <c r="C2990" i="187"/>
  <c r="C2989" i="187"/>
  <c r="C2988" i="187"/>
  <c r="C2987" i="187"/>
  <c r="C2986" i="187"/>
  <c r="C2985" i="187"/>
  <c r="C2984" i="187"/>
  <c r="C2983" i="187"/>
  <c r="C2982" i="187"/>
  <c r="C2981" i="187"/>
  <c r="C2980" i="187"/>
  <c r="C2979" i="187"/>
  <c r="C2978" i="187"/>
  <c r="C2977" i="187"/>
  <c r="C2976" i="187"/>
  <c r="C2975" i="187"/>
  <c r="C2974" i="187"/>
  <c r="C2973" i="187"/>
  <c r="C2972" i="187"/>
  <c r="C2971" i="187"/>
  <c r="C2970" i="187"/>
  <c r="C2969" i="187"/>
  <c r="C2968" i="187"/>
  <c r="C2967" i="187"/>
  <c r="C2965" i="187"/>
  <c r="C2964" i="187"/>
  <c r="C2963" i="187"/>
  <c r="C2961" i="187"/>
  <c r="C2959" i="187"/>
  <c r="C2958" i="187"/>
  <c r="C2957" i="187"/>
  <c r="C2956" i="187"/>
  <c r="C2955" i="187"/>
  <c r="C2954" i="187"/>
  <c r="C2953" i="187"/>
  <c r="C2952" i="187"/>
  <c r="C2951" i="187"/>
  <c r="C2950" i="187"/>
  <c r="C2949" i="187"/>
  <c r="C2948" i="187"/>
  <c r="C2947" i="187"/>
  <c r="C2946" i="187"/>
  <c r="C2945" i="187"/>
  <c r="C2932" i="187"/>
  <c r="C2931" i="187"/>
  <c r="C2930" i="187"/>
  <c r="C2929" i="187"/>
  <c r="C2928" i="187"/>
  <c r="C2927" i="187"/>
  <c r="C2926" i="187"/>
  <c r="C2925" i="187"/>
  <c r="C2924" i="187"/>
  <c r="C2923" i="187"/>
  <c r="C2922" i="187"/>
  <c r="C2921" i="187"/>
  <c r="C2920" i="187"/>
  <c r="C2919" i="187"/>
  <c r="C2918" i="187"/>
  <c r="C2917" i="187"/>
  <c r="C2916" i="187"/>
  <c r="C2915" i="187"/>
  <c r="C2914" i="187"/>
  <c r="C2913" i="187"/>
  <c r="C2912" i="187"/>
  <c r="C2911" i="187"/>
  <c r="C2910" i="187"/>
  <c r="C2909" i="187"/>
  <c r="C2908" i="187"/>
  <c r="C2906" i="187"/>
  <c r="C2905" i="187"/>
  <c r="C2904" i="187"/>
  <c r="C2902" i="187"/>
  <c r="C2900" i="187"/>
  <c r="C2899" i="187"/>
  <c r="C2898" i="187"/>
  <c r="C2897" i="187"/>
  <c r="C2896" i="187"/>
  <c r="C2895" i="187"/>
  <c r="C2894" i="187"/>
  <c r="C2893" i="187"/>
  <c r="C2892" i="187"/>
  <c r="C2891" i="187"/>
  <c r="C2890" i="187"/>
  <c r="C2889" i="187"/>
  <c r="C2888" i="187"/>
  <c r="C2887" i="187"/>
  <c r="C2886" i="187"/>
  <c r="C2873" i="187"/>
  <c r="C2872" i="187"/>
  <c r="C2871" i="187"/>
  <c r="C2870" i="187"/>
  <c r="C2869" i="187"/>
  <c r="C2868" i="187"/>
  <c r="C2867" i="187"/>
  <c r="C2866" i="187"/>
  <c r="C2865" i="187"/>
  <c r="C2864" i="187"/>
  <c r="C2863" i="187"/>
  <c r="C2862" i="187"/>
  <c r="C2861" i="187"/>
  <c r="C2860" i="187"/>
  <c r="C2859" i="187"/>
  <c r="C2858" i="187"/>
  <c r="C2857" i="187"/>
  <c r="C2856" i="187"/>
  <c r="C2855" i="187"/>
  <c r="C2854" i="187"/>
  <c r="C2853" i="187"/>
  <c r="C2852" i="187"/>
  <c r="C2851" i="187"/>
  <c r="C2850" i="187"/>
  <c r="C2849" i="187"/>
  <c r="C2847" i="187"/>
  <c r="C2846" i="187"/>
  <c r="C2845" i="187"/>
  <c r="C2843" i="187"/>
  <c r="C2841" i="187"/>
  <c r="C2840" i="187"/>
  <c r="C2839" i="187"/>
  <c r="C2838" i="187"/>
  <c r="C2837" i="187"/>
  <c r="C2836" i="187"/>
  <c r="C2835" i="187"/>
  <c r="C2834" i="187"/>
  <c r="C2833" i="187"/>
  <c r="C2832" i="187"/>
  <c r="C2831" i="187"/>
  <c r="C2830" i="187"/>
  <c r="C2829" i="187"/>
  <c r="C2828" i="187"/>
  <c r="C2827" i="187"/>
  <c r="C2814" i="187"/>
  <c r="C2813" i="187"/>
  <c r="C2812" i="187"/>
  <c r="C2811" i="187"/>
  <c r="C2810" i="187"/>
  <c r="C2809" i="187"/>
  <c r="C2808" i="187"/>
  <c r="C2807" i="187"/>
  <c r="C2806" i="187"/>
  <c r="C2805" i="187"/>
  <c r="C2804" i="187"/>
  <c r="C2803" i="187"/>
  <c r="C2802" i="187"/>
  <c r="C2801" i="187"/>
  <c r="C2800" i="187"/>
  <c r="C2799" i="187"/>
  <c r="C2798" i="187"/>
  <c r="C2797" i="187"/>
  <c r="C2796" i="187"/>
  <c r="C2795" i="187"/>
  <c r="C2794" i="187"/>
  <c r="C2793" i="187"/>
  <c r="C2792" i="187"/>
  <c r="C2791" i="187"/>
  <c r="C2790" i="187"/>
  <c r="C2788" i="187"/>
  <c r="C2787" i="187"/>
  <c r="C2786" i="187"/>
  <c r="C2784" i="187"/>
  <c r="C2782" i="187"/>
  <c r="C2781" i="187"/>
  <c r="C2780" i="187"/>
  <c r="C2779" i="187"/>
  <c r="C2778" i="187"/>
  <c r="C2777" i="187"/>
  <c r="C2776" i="187"/>
  <c r="C2775" i="187"/>
  <c r="C2774" i="187"/>
  <c r="C2773" i="187"/>
  <c r="C2772" i="187"/>
  <c r="C2771" i="187"/>
  <c r="C2770" i="187"/>
  <c r="C2769" i="187"/>
  <c r="C2768" i="187"/>
  <c r="C2755" i="187"/>
  <c r="C2754" i="187"/>
  <c r="C2753" i="187"/>
  <c r="C2752" i="187"/>
  <c r="C2751" i="187"/>
  <c r="C2750" i="187"/>
  <c r="C2749" i="187"/>
  <c r="C2748" i="187"/>
  <c r="C2747" i="187"/>
  <c r="C2746" i="187"/>
  <c r="C2745" i="187"/>
  <c r="C2744" i="187"/>
  <c r="C2743" i="187"/>
  <c r="C2742" i="187"/>
  <c r="C2741" i="187"/>
  <c r="C2740" i="187"/>
  <c r="C2739" i="187"/>
  <c r="C2738" i="187"/>
  <c r="C2737" i="187"/>
  <c r="C2736" i="187"/>
  <c r="C2735" i="187"/>
  <c r="C2734" i="187"/>
  <c r="C2733" i="187"/>
  <c r="C2732" i="187"/>
  <c r="C2731" i="187"/>
  <c r="C2729" i="187"/>
  <c r="C2728" i="187"/>
  <c r="C2727" i="187"/>
  <c r="C2725" i="187"/>
  <c r="C2723" i="187"/>
  <c r="C2722" i="187"/>
  <c r="C2721" i="187"/>
  <c r="C2720" i="187"/>
  <c r="C2719" i="187"/>
  <c r="C2718" i="187"/>
  <c r="C2717" i="187"/>
  <c r="C2716" i="187"/>
  <c r="C2715" i="187"/>
  <c r="C2714" i="187"/>
  <c r="C2713" i="187"/>
  <c r="C2712" i="187"/>
  <c r="C2711" i="187"/>
  <c r="C2710" i="187"/>
  <c r="C2709" i="187"/>
  <c r="C2696" i="187"/>
  <c r="C2695" i="187"/>
  <c r="C2694" i="187"/>
  <c r="C2693" i="187"/>
  <c r="C2692" i="187"/>
  <c r="C2691" i="187"/>
  <c r="C2690" i="187"/>
  <c r="C2689" i="187"/>
  <c r="C2688" i="187"/>
  <c r="C2687" i="187"/>
  <c r="C2686" i="187"/>
  <c r="C2685" i="187"/>
  <c r="C2684" i="187"/>
  <c r="C2683" i="187"/>
  <c r="C2682" i="187"/>
  <c r="C2681" i="187"/>
  <c r="C2680" i="187"/>
  <c r="C2679" i="187"/>
  <c r="C2678" i="187"/>
  <c r="C2677" i="187"/>
  <c r="C2676" i="187"/>
  <c r="C2675" i="187"/>
  <c r="C2674" i="187"/>
  <c r="C2673" i="187"/>
  <c r="C2672" i="187"/>
  <c r="C2670" i="187"/>
  <c r="C2669" i="187"/>
  <c r="C2668" i="187"/>
  <c r="C2666" i="187"/>
  <c r="C2664" i="187"/>
  <c r="C2663" i="187"/>
  <c r="C2662" i="187"/>
  <c r="C2661" i="187"/>
  <c r="C2660" i="187"/>
  <c r="C2659" i="187"/>
  <c r="C2658" i="187"/>
  <c r="C2657" i="187"/>
  <c r="C2656" i="187"/>
  <c r="C2655" i="187"/>
  <c r="C2654" i="187"/>
  <c r="C2653" i="187"/>
  <c r="C2652" i="187"/>
  <c r="C2651" i="187"/>
  <c r="C2650" i="187"/>
  <c r="C2637" i="187"/>
  <c r="C2636" i="187"/>
  <c r="C2635" i="187"/>
  <c r="C2634" i="187"/>
  <c r="C2633" i="187"/>
  <c r="C2632" i="187"/>
  <c r="C2631" i="187"/>
  <c r="C2630" i="187"/>
  <c r="C2629" i="187"/>
  <c r="C2628" i="187"/>
  <c r="C2627" i="187"/>
  <c r="C2626" i="187"/>
  <c r="C2625" i="187"/>
  <c r="C2624" i="187"/>
  <c r="C2623" i="187"/>
  <c r="C2622" i="187"/>
  <c r="C2621" i="187"/>
  <c r="C2620" i="187"/>
  <c r="C2619" i="187"/>
  <c r="C2618" i="187"/>
  <c r="C2617" i="187"/>
  <c r="C2616" i="187"/>
  <c r="C2615" i="187"/>
  <c r="C2614" i="187"/>
  <c r="C2613" i="187"/>
  <c r="C2611" i="187"/>
  <c r="C2610" i="187"/>
  <c r="C2609" i="187"/>
  <c r="C2607" i="187"/>
  <c r="C2604" i="187"/>
  <c r="C2603" i="187"/>
  <c r="C2602" i="187"/>
  <c r="C2601" i="187"/>
  <c r="C2600" i="187"/>
  <c r="C2599" i="187"/>
  <c r="C2598" i="187"/>
  <c r="C2597" i="187"/>
  <c r="C2596" i="187"/>
  <c r="C2595" i="187"/>
  <c r="C2594" i="187"/>
  <c r="C2593" i="187"/>
  <c r="C2592" i="187"/>
  <c r="C2578" i="187"/>
  <c r="C2577" i="187"/>
  <c r="C2576" i="187"/>
  <c r="C2575" i="187"/>
  <c r="C2574" i="187"/>
  <c r="C2573" i="187"/>
  <c r="C2572" i="187"/>
  <c r="C2571" i="187"/>
  <c r="C2570" i="187"/>
  <c r="C2569" i="187"/>
  <c r="C2568" i="187"/>
  <c r="C2567" i="187"/>
  <c r="C2566" i="187"/>
  <c r="C2565" i="187"/>
  <c r="C2564" i="187"/>
  <c r="C2563" i="187"/>
  <c r="C2562" i="187"/>
  <c r="C2561" i="187"/>
  <c r="C2560" i="187"/>
  <c r="C2559" i="187"/>
  <c r="C2558" i="187"/>
  <c r="C2557" i="187"/>
  <c r="C2556" i="187"/>
  <c r="C2555" i="187"/>
  <c r="C2554" i="187"/>
  <c r="C2552" i="187"/>
  <c r="C2551" i="187"/>
  <c r="C2550" i="187"/>
  <c r="C2548" i="187"/>
  <c r="C2546" i="187"/>
  <c r="C2545" i="187"/>
  <c r="C2544" i="187"/>
  <c r="C2543" i="187"/>
  <c r="C2542" i="187"/>
  <c r="C2541" i="187"/>
  <c r="C2540" i="187"/>
  <c r="C2539" i="187"/>
  <c r="C2538" i="187"/>
  <c r="C2537" i="187"/>
  <c r="C2536" i="187"/>
  <c r="C2535" i="187"/>
  <c r="C2534" i="187"/>
  <c r="C2533" i="187"/>
  <c r="C2532" i="187"/>
  <c r="C2519" i="187"/>
  <c r="C2518" i="187"/>
  <c r="C2517" i="187"/>
  <c r="C2516" i="187"/>
  <c r="C2515" i="187"/>
  <c r="C2514" i="187"/>
  <c r="C2513" i="187"/>
  <c r="C2512" i="187"/>
  <c r="C2511" i="187"/>
  <c r="C2510" i="187"/>
  <c r="C2509" i="187"/>
  <c r="C2508" i="187"/>
  <c r="C2507" i="187"/>
  <c r="C2506" i="187"/>
  <c r="C2505" i="187"/>
  <c r="C2504" i="187"/>
  <c r="C2503" i="187"/>
  <c r="C2502" i="187"/>
  <c r="C2501" i="187"/>
  <c r="C2500" i="187"/>
  <c r="C2499" i="187"/>
  <c r="C2498" i="187"/>
  <c r="C2497" i="187"/>
  <c r="C2496" i="187"/>
  <c r="C2495" i="187"/>
  <c r="C2493" i="187"/>
  <c r="C2492" i="187"/>
  <c r="C2491" i="187"/>
  <c r="C2489" i="187"/>
  <c r="C2487" i="187"/>
  <c r="C2486" i="187"/>
  <c r="C2485" i="187"/>
  <c r="C2484" i="187"/>
  <c r="C2483" i="187"/>
  <c r="C2482" i="187"/>
  <c r="C2481" i="187"/>
  <c r="C2480" i="187"/>
  <c r="C2479" i="187"/>
  <c r="C2478" i="187"/>
  <c r="C2477" i="187"/>
  <c r="C2476" i="187"/>
  <c r="C2475" i="187"/>
  <c r="C2474" i="187"/>
  <c r="C2473" i="187"/>
  <c r="C2460" i="187"/>
  <c r="C2459" i="187"/>
  <c r="C2458" i="187"/>
  <c r="C2457" i="187"/>
  <c r="C2456" i="187"/>
  <c r="C2455" i="187"/>
  <c r="C2454" i="187"/>
  <c r="C2453" i="187"/>
  <c r="C2452" i="187"/>
  <c r="C2451" i="187"/>
  <c r="C2450" i="187"/>
  <c r="C2449" i="187"/>
  <c r="C2448" i="187"/>
  <c r="C2447" i="187"/>
  <c r="C2446" i="187"/>
  <c r="C2445" i="187"/>
  <c r="C2444" i="187"/>
  <c r="C2443" i="187"/>
  <c r="C2442" i="187"/>
  <c r="C2441" i="187"/>
  <c r="C2440" i="187"/>
  <c r="C2439" i="187"/>
  <c r="C2438" i="187"/>
  <c r="C2437" i="187"/>
  <c r="C2436" i="187"/>
  <c r="C2434" i="187"/>
  <c r="C2433" i="187"/>
  <c r="C2432" i="187"/>
  <c r="C2430" i="187"/>
  <c r="C2428" i="187"/>
  <c r="C2427" i="187"/>
  <c r="C2426" i="187"/>
  <c r="C2425" i="187"/>
  <c r="C2424" i="187"/>
  <c r="C2423" i="187"/>
  <c r="C2422" i="187"/>
  <c r="C2421" i="187"/>
  <c r="C2420" i="187"/>
  <c r="C2419" i="187"/>
  <c r="C2418" i="187"/>
  <c r="C2417" i="187"/>
  <c r="C2416" i="187"/>
  <c r="C2415" i="187"/>
  <c r="C2414" i="187"/>
  <c r="C2401" i="187"/>
  <c r="C2400" i="187"/>
  <c r="C2399" i="187"/>
  <c r="C2398" i="187"/>
  <c r="C2397" i="187"/>
  <c r="C2396" i="187"/>
  <c r="C2395" i="187"/>
  <c r="C2394" i="187"/>
  <c r="C2393" i="187"/>
  <c r="C2392" i="187"/>
  <c r="C2391" i="187"/>
  <c r="C2390" i="187"/>
  <c r="C2389" i="187"/>
  <c r="C2388" i="187"/>
  <c r="C2387" i="187"/>
  <c r="C2386" i="187"/>
  <c r="C2385" i="187"/>
  <c r="C2384" i="187"/>
  <c r="C2383" i="187"/>
  <c r="C2382" i="187"/>
  <c r="C2381" i="187"/>
  <c r="C2380" i="187"/>
  <c r="C2379" i="187"/>
  <c r="C2378" i="187"/>
  <c r="C2377" i="187"/>
  <c r="C2375" i="187"/>
  <c r="C2374" i="187"/>
  <c r="C2373" i="187"/>
  <c r="C2371" i="187"/>
  <c r="C2369" i="187"/>
  <c r="C2368" i="187"/>
  <c r="C2367" i="187"/>
  <c r="C2366" i="187"/>
  <c r="C2365" i="187"/>
  <c r="C2364" i="187"/>
  <c r="C2363" i="187"/>
  <c r="C2362" i="187"/>
  <c r="C2361" i="187"/>
  <c r="C2360" i="187"/>
  <c r="C2359" i="187"/>
  <c r="C2358" i="187"/>
  <c r="C2357" i="187"/>
  <c r="C2356" i="187"/>
  <c r="C2355" i="187"/>
  <c r="C2343" i="187"/>
  <c r="C2342" i="187"/>
  <c r="C2341" i="187"/>
  <c r="C2340" i="187"/>
  <c r="C2339" i="187"/>
  <c r="C2338" i="187"/>
  <c r="C2337" i="187"/>
  <c r="C2336" i="187"/>
  <c r="C2335" i="187"/>
  <c r="C2334" i="187"/>
  <c r="C2333" i="187"/>
  <c r="C2332" i="187"/>
  <c r="C2331" i="187"/>
  <c r="C2330" i="187"/>
  <c r="C2329" i="187"/>
  <c r="C2328" i="187"/>
  <c r="C2327" i="187"/>
  <c r="C2326" i="187"/>
  <c r="C2325" i="187"/>
  <c r="C2324" i="187"/>
  <c r="C2323" i="187"/>
  <c r="C2322" i="187"/>
  <c r="C2321" i="187"/>
  <c r="C2320" i="187"/>
  <c r="C2319" i="187"/>
  <c r="C2318" i="187"/>
  <c r="C2316" i="187"/>
  <c r="C2315" i="187"/>
  <c r="C2314" i="187"/>
  <c r="C2312" i="187"/>
  <c r="C2310" i="187"/>
  <c r="C2309" i="187"/>
  <c r="C2308" i="187"/>
  <c r="C2307" i="187"/>
  <c r="C2306" i="187"/>
  <c r="C2305" i="187"/>
  <c r="C2304" i="187"/>
  <c r="C2303" i="187"/>
  <c r="C2302" i="187"/>
  <c r="C2301" i="187"/>
  <c r="C2300" i="187"/>
  <c r="C2299" i="187"/>
  <c r="C2298" i="187"/>
  <c r="C2297" i="187"/>
  <c r="C2296" i="187"/>
  <c r="C2284" i="187"/>
  <c r="C2283" i="187"/>
  <c r="C2282" i="187"/>
  <c r="C2281" i="187"/>
  <c r="C2280" i="187"/>
  <c r="C2279" i="187"/>
  <c r="C2278" i="187"/>
  <c r="C2277" i="187"/>
  <c r="C2276" i="187"/>
  <c r="C2275" i="187"/>
  <c r="C2274" i="187"/>
  <c r="C2273" i="187"/>
  <c r="C2272" i="187"/>
  <c r="C2271" i="187"/>
  <c r="C2270" i="187"/>
  <c r="C2269" i="187"/>
  <c r="C2268" i="187"/>
  <c r="C2267" i="187"/>
  <c r="C2266" i="187"/>
  <c r="C2265" i="187"/>
  <c r="C2264" i="187"/>
  <c r="C2263" i="187"/>
  <c r="C2262" i="187"/>
  <c r="C2261" i="187"/>
  <c r="C2260" i="187"/>
  <c r="C2259" i="187"/>
  <c r="C2257" i="187"/>
  <c r="C2256" i="187"/>
  <c r="C2255" i="187"/>
  <c r="C2253" i="187"/>
  <c r="C2251" i="187"/>
  <c r="C2250" i="187"/>
  <c r="C2249" i="187"/>
  <c r="C2248" i="187"/>
  <c r="C2247" i="187"/>
  <c r="C2246" i="187"/>
  <c r="C2245" i="187"/>
  <c r="C2244" i="187"/>
  <c r="C2243" i="187"/>
  <c r="C2242" i="187"/>
  <c r="C2241" i="187"/>
  <c r="C2240" i="187"/>
  <c r="C2239" i="187"/>
  <c r="C2238" i="187"/>
  <c r="C2237" i="187"/>
  <c r="C2225" i="187"/>
  <c r="C2224" i="187"/>
  <c r="C2223" i="187"/>
  <c r="C2222" i="187"/>
  <c r="C2221" i="187"/>
  <c r="C2220" i="187"/>
  <c r="C2219" i="187"/>
  <c r="C2218" i="187"/>
  <c r="C2217" i="187"/>
  <c r="C2216" i="187"/>
  <c r="C2215" i="187"/>
  <c r="C2214" i="187"/>
  <c r="C2213" i="187"/>
  <c r="C2212" i="187"/>
  <c r="C2211" i="187"/>
  <c r="C2210" i="187"/>
  <c r="C2209" i="187"/>
  <c r="C2208" i="187"/>
  <c r="C2207" i="187"/>
  <c r="C2206" i="187"/>
  <c r="C2205" i="187"/>
  <c r="C2204" i="187"/>
  <c r="C2203" i="187"/>
  <c r="C2202" i="187"/>
  <c r="C2201" i="187"/>
  <c r="C2200" i="187"/>
  <c r="C2198" i="187"/>
  <c r="C2197" i="187"/>
  <c r="C2196" i="187"/>
  <c r="C2194" i="187"/>
  <c r="C2192" i="187"/>
  <c r="C2191" i="187"/>
  <c r="C2190" i="187"/>
  <c r="C2189" i="187"/>
  <c r="C2188" i="187"/>
  <c r="C2187" i="187"/>
  <c r="C2186" i="187"/>
  <c r="C2185" i="187"/>
  <c r="C2184" i="187"/>
  <c r="C2183" i="187"/>
  <c r="C2182" i="187"/>
  <c r="C2181" i="187"/>
  <c r="C2180" i="187"/>
  <c r="C2179" i="187"/>
  <c r="C2178" i="187"/>
  <c r="C2166" i="187"/>
  <c r="C2165" i="187"/>
  <c r="C2164" i="187"/>
  <c r="C2163" i="187"/>
  <c r="C2162" i="187"/>
  <c r="C2161" i="187"/>
  <c r="C2160" i="187"/>
  <c r="C2159" i="187"/>
  <c r="C2158" i="187"/>
  <c r="C2157" i="187"/>
  <c r="C2156" i="187"/>
  <c r="C2155" i="187"/>
  <c r="C2154" i="187"/>
  <c r="C2153" i="187"/>
  <c r="C2152" i="187"/>
  <c r="C2151" i="187"/>
  <c r="C2150" i="187"/>
  <c r="C2149" i="187"/>
  <c r="C2148" i="187"/>
  <c r="C2147" i="187"/>
  <c r="C2146" i="187"/>
  <c r="C2145" i="187"/>
  <c r="C2144" i="187"/>
  <c r="C2143" i="187"/>
  <c r="C2142" i="187"/>
  <c r="C2141" i="187"/>
  <c r="C2139" i="187"/>
  <c r="C2138" i="187"/>
  <c r="C2137" i="187"/>
  <c r="C2135" i="187"/>
  <c r="C2133" i="187"/>
  <c r="C2132" i="187"/>
  <c r="C2131" i="187"/>
  <c r="C2130" i="187"/>
  <c r="C2129" i="187"/>
  <c r="C2128" i="187"/>
  <c r="C2127" i="187"/>
  <c r="C2126" i="187"/>
  <c r="C2125" i="187"/>
  <c r="C2124" i="187"/>
  <c r="C2123" i="187"/>
  <c r="C2122" i="187"/>
  <c r="C2121" i="187"/>
  <c r="C2120" i="187"/>
  <c r="C2119" i="187"/>
  <c r="C2107" i="187"/>
  <c r="C2106" i="187"/>
  <c r="C2105" i="187"/>
  <c r="C2104" i="187"/>
  <c r="C2103" i="187"/>
  <c r="C2102" i="187"/>
  <c r="C2101" i="187"/>
  <c r="C2100" i="187"/>
  <c r="C2099" i="187"/>
  <c r="C2098" i="187"/>
  <c r="C2097" i="187"/>
  <c r="C2096" i="187"/>
  <c r="C2095" i="187"/>
  <c r="C2094" i="187"/>
  <c r="C2093" i="187"/>
  <c r="C2092" i="187"/>
  <c r="C2091" i="187"/>
  <c r="C2090" i="187"/>
  <c r="C2089" i="187"/>
  <c r="C2088" i="187"/>
  <c r="C2087" i="187"/>
  <c r="C2086" i="187"/>
  <c r="C2085" i="187"/>
  <c r="C2084" i="187"/>
  <c r="C2083" i="187"/>
  <c r="C2082" i="187"/>
  <c r="C2080" i="187"/>
  <c r="C2079" i="187"/>
  <c r="C2078" i="187"/>
  <c r="C2076" i="187"/>
  <c r="C2074" i="187"/>
  <c r="C2073" i="187"/>
  <c r="C2072" i="187"/>
  <c r="C2071" i="187"/>
  <c r="C2070" i="187"/>
  <c r="C2069" i="187"/>
  <c r="C2068" i="187"/>
  <c r="C2067" i="187"/>
  <c r="C2066" i="187"/>
  <c r="C2065" i="187"/>
  <c r="C2064" i="187"/>
  <c r="C2063" i="187"/>
  <c r="C2062" i="187"/>
  <c r="C2061" i="187"/>
  <c r="C2060" i="187"/>
  <c r="C2048" i="187"/>
  <c r="C2047" i="187"/>
  <c r="C2046" i="187"/>
  <c r="C2045" i="187"/>
  <c r="C2044" i="187"/>
  <c r="C2043" i="187"/>
  <c r="C2042" i="187"/>
  <c r="C2041" i="187"/>
  <c r="C2040" i="187"/>
  <c r="C2039" i="187"/>
  <c r="C2038" i="187"/>
  <c r="C2037" i="187"/>
  <c r="C2036" i="187"/>
  <c r="C2035" i="187"/>
  <c r="C2034" i="187"/>
  <c r="C2033" i="187"/>
  <c r="C2032" i="187"/>
  <c r="C2031" i="187"/>
  <c r="C2030" i="187"/>
  <c r="C2029" i="187"/>
  <c r="C2028" i="187"/>
  <c r="C2027" i="187"/>
  <c r="C2026" i="187"/>
  <c r="C2025" i="187"/>
  <c r="C2024" i="187"/>
  <c r="C2023" i="187"/>
  <c r="C2021" i="187"/>
  <c r="C2020" i="187"/>
  <c r="C2019" i="187"/>
  <c r="C2017" i="187"/>
  <c r="C2015" i="187"/>
  <c r="C2014" i="187"/>
  <c r="C2013" i="187"/>
  <c r="C2012" i="187"/>
  <c r="C2011" i="187"/>
  <c r="C2010" i="187"/>
  <c r="C2009" i="187"/>
  <c r="C2008" i="187"/>
  <c r="C2007" i="187"/>
  <c r="C2006" i="187"/>
  <c r="C2005" i="187"/>
  <c r="C2004" i="187"/>
  <c r="C2003" i="187"/>
  <c r="C2002" i="187"/>
  <c r="C2001" i="187"/>
  <c r="C1989" i="187"/>
  <c r="C1988" i="187"/>
  <c r="C1987" i="187"/>
  <c r="C1986" i="187"/>
  <c r="C1985" i="187"/>
  <c r="C1984" i="187"/>
  <c r="C1983" i="187"/>
  <c r="C1982" i="187"/>
  <c r="C1981" i="187"/>
  <c r="C1980" i="187"/>
  <c r="C1979" i="187"/>
  <c r="C1978" i="187"/>
  <c r="C1977" i="187"/>
  <c r="C1976" i="187"/>
  <c r="C1975" i="187"/>
  <c r="C1974" i="187"/>
  <c r="C1973" i="187"/>
  <c r="C1972" i="187"/>
  <c r="C1971" i="187"/>
  <c r="C1970" i="187"/>
  <c r="C1969" i="187"/>
  <c r="C1968" i="187"/>
  <c r="C1967" i="187"/>
  <c r="C1966" i="187"/>
  <c r="C1965" i="187"/>
  <c r="C1964" i="187"/>
  <c r="C1962" i="187"/>
  <c r="C1961" i="187"/>
  <c r="C1960" i="187"/>
  <c r="C1958" i="187"/>
  <c r="C1956" i="187"/>
  <c r="C1955" i="187"/>
  <c r="C1954" i="187"/>
  <c r="C1953" i="187"/>
  <c r="C1952" i="187"/>
  <c r="C1951" i="187"/>
  <c r="C1950" i="187"/>
  <c r="C1949" i="187"/>
  <c r="C1948" i="187"/>
  <c r="C1947" i="187"/>
  <c r="C1946" i="187"/>
  <c r="C1945" i="187"/>
  <c r="C1944" i="187"/>
  <c r="C1943" i="187"/>
  <c r="C1942" i="187"/>
  <c r="C1930" i="187"/>
  <c r="C1929" i="187"/>
  <c r="C1928" i="187"/>
  <c r="C1927" i="187"/>
  <c r="C1926" i="187"/>
  <c r="C1925" i="187"/>
  <c r="C1924" i="187"/>
  <c r="C1923" i="187"/>
  <c r="C1922" i="187"/>
  <c r="C1921" i="187"/>
  <c r="C1920" i="187"/>
  <c r="C1919" i="187"/>
  <c r="C1918" i="187"/>
  <c r="C1917" i="187"/>
  <c r="C1916" i="187"/>
  <c r="C1915" i="187"/>
  <c r="C1914" i="187"/>
  <c r="C1913" i="187"/>
  <c r="C1912" i="187"/>
  <c r="C1911" i="187"/>
  <c r="C1910" i="187"/>
  <c r="C1909" i="187"/>
  <c r="C1908" i="187"/>
  <c r="C1907" i="187"/>
  <c r="C1906" i="187"/>
  <c r="C1905" i="187"/>
  <c r="C1903" i="187"/>
  <c r="C1902" i="187"/>
  <c r="C1901" i="187"/>
  <c r="C1899" i="187"/>
  <c r="C1897" i="187"/>
  <c r="C1896" i="187"/>
  <c r="C1895" i="187"/>
  <c r="C1894" i="187"/>
  <c r="C1893" i="187"/>
  <c r="C1892" i="187"/>
  <c r="C1891" i="187"/>
  <c r="C1890" i="187"/>
  <c r="C1889" i="187"/>
  <c r="C1888" i="187"/>
  <c r="C1887" i="187"/>
  <c r="C1886" i="187"/>
  <c r="C1885" i="187"/>
  <c r="C1884" i="187"/>
  <c r="C1883" i="187"/>
  <c r="C1871" i="187"/>
  <c r="C1870" i="187"/>
  <c r="C1869" i="187"/>
  <c r="C1868" i="187"/>
  <c r="C1867" i="187"/>
  <c r="C1866" i="187"/>
  <c r="C1865" i="187"/>
  <c r="C1864" i="187"/>
  <c r="C1863" i="187"/>
  <c r="C1862" i="187"/>
  <c r="C1861" i="187"/>
  <c r="C1860" i="187"/>
  <c r="C1859" i="187"/>
  <c r="C1858" i="187"/>
  <c r="C1857" i="187"/>
  <c r="C1856" i="187"/>
  <c r="C1855" i="187"/>
  <c r="C1854" i="187"/>
  <c r="C1853" i="187"/>
  <c r="C1852" i="187"/>
  <c r="C1851" i="187"/>
  <c r="C1850" i="187"/>
  <c r="C1849" i="187"/>
  <c r="C1848" i="187"/>
  <c r="C1847" i="187"/>
  <c r="C1846" i="187"/>
  <c r="C1844" i="187"/>
  <c r="C1843" i="187"/>
  <c r="C1842" i="187"/>
  <c r="C1840" i="187"/>
  <c r="C1838" i="187"/>
  <c r="C1837" i="187"/>
  <c r="C1836" i="187"/>
  <c r="C1835" i="187"/>
  <c r="C1834" i="187"/>
  <c r="C1833" i="187"/>
  <c r="C1832" i="187"/>
  <c r="C1831" i="187"/>
  <c r="C1830" i="187"/>
  <c r="C1829" i="187"/>
  <c r="C1828" i="187"/>
  <c r="C1827" i="187"/>
  <c r="C1826" i="187"/>
  <c r="C1825" i="187"/>
  <c r="C1824" i="187"/>
  <c r="C1812" i="187"/>
  <c r="C1811" i="187"/>
  <c r="C1810" i="187"/>
  <c r="C1809" i="187"/>
  <c r="C1808" i="187"/>
  <c r="C1807" i="187"/>
  <c r="C1806" i="187"/>
  <c r="C1805" i="187"/>
  <c r="C1804" i="187"/>
  <c r="C1803" i="187"/>
  <c r="C1802" i="187"/>
  <c r="C1801" i="187"/>
  <c r="C1800" i="187"/>
  <c r="C1799" i="187"/>
  <c r="C1798" i="187"/>
  <c r="C1797" i="187"/>
  <c r="C1796" i="187"/>
  <c r="C1795" i="187"/>
  <c r="C1794" i="187"/>
  <c r="C1793" i="187"/>
  <c r="C1792" i="187"/>
  <c r="C1791" i="187"/>
  <c r="C1790" i="187"/>
  <c r="C1789" i="187"/>
  <c r="C1788" i="187"/>
  <c r="C1787" i="187"/>
  <c r="C1785" i="187"/>
  <c r="C1784" i="187"/>
  <c r="C1783" i="187"/>
  <c r="C1781" i="187"/>
  <c r="C1779" i="187"/>
  <c r="C1778" i="187"/>
  <c r="C1777" i="187"/>
  <c r="C1776" i="187"/>
  <c r="C1775" i="187"/>
  <c r="C1774" i="187"/>
  <c r="C1773" i="187"/>
  <c r="C1772" i="187"/>
  <c r="C1771" i="187"/>
  <c r="C1770" i="187"/>
  <c r="C1769" i="187"/>
  <c r="C1768" i="187"/>
  <c r="C1767" i="187"/>
  <c r="C1766" i="187"/>
  <c r="C1765" i="187"/>
  <c r="C1753" i="187"/>
  <c r="C1752" i="187"/>
  <c r="C1751" i="187"/>
  <c r="C1750" i="187"/>
  <c r="C1749" i="187"/>
  <c r="C1748" i="187"/>
  <c r="C1747" i="187"/>
  <c r="C1746" i="187"/>
  <c r="C1745" i="187"/>
  <c r="C1744" i="187"/>
  <c r="C1743" i="187"/>
  <c r="C1742" i="187"/>
  <c r="C1741" i="187"/>
  <c r="C1740" i="187"/>
  <c r="C1739" i="187"/>
  <c r="C1738" i="187"/>
  <c r="C1737" i="187"/>
  <c r="C1736" i="187"/>
  <c r="C1735" i="187"/>
  <c r="C1734" i="187"/>
  <c r="C1733" i="187"/>
  <c r="C1732" i="187"/>
  <c r="C1731" i="187"/>
  <c r="C1730" i="187"/>
  <c r="C1729" i="187"/>
  <c r="C1728" i="187"/>
  <c r="C1726" i="187"/>
  <c r="C1725" i="187"/>
  <c r="C1724" i="187"/>
  <c r="C1722" i="187"/>
  <c r="C1720" i="187"/>
  <c r="C1719" i="187"/>
  <c r="C1718" i="187"/>
  <c r="C1717" i="187"/>
  <c r="C1716" i="187"/>
  <c r="C1715" i="187"/>
  <c r="C1714" i="187"/>
  <c r="C1713" i="187"/>
  <c r="C1712" i="187"/>
  <c r="C1711" i="187"/>
  <c r="C1710" i="187"/>
  <c r="C1709" i="187"/>
  <c r="C1708" i="187"/>
  <c r="C1707" i="187"/>
  <c r="C1706" i="187"/>
  <c r="C1694" i="187"/>
  <c r="C1693" i="187"/>
  <c r="C1692" i="187"/>
  <c r="C1691" i="187"/>
  <c r="C1690" i="187"/>
  <c r="C1689" i="187"/>
  <c r="C1688" i="187"/>
  <c r="C1687" i="187"/>
  <c r="C1686" i="187"/>
  <c r="C1685" i="187"/>
  <c r="C1684" i="187"/>
  <c r="C1683" i="187"/>
  <c r="C1682" i="187"/>
  <c r="C1681" i="187"/>
  <c r="C1680" i="187"/>
  <c r="C1679" i="187"/>
  <c r="C1678" i="187"/>
  <c r="C1677" i="187"/>
  <c r="C1676" i="187"/>
  <c r="C1675" i="187"/>
  <c r="C1674" i="187"/>
  <c r="C1673" i="187"/>
  <c r="C1672" i="187"/>
  <c r="C1671" i="187"/>
  <c r="C1670" i="187"/>
  <c r="C1669" i="187"/>
  <c r="C1667" i="187"/>
  <c r="C1666" i="187"/>
  <c r="C1665" i="187"/>
  <c r="C1663" i="187"/>
  <c r="C1660" i="187"/>
  <c r="C1659" i="187"/>
  <c r="C1658" i="187"/>
  <c r="C1657" i="187"/>
  <c r="C1656" i="187"/>
  <c r="C1655" i="187"/>
  <c r="C1654" i="187"/>
  <c r="C1653" i="187"/>
  <c r="C1652" i="187"/>
  <c r="C1651" i="187"/>
  <c r="C1650" i="187"/>
  <c r="C1649" i="187"/>
  <c r="C1648" i="187"/>
  <c r="C1647" i="187"/>
  <c r="C1635" i="187"/>
  <c r="C1634" i="187"/>
  <c r="C1633" i="187"/>
  <c r="C1632" i="187"/>
  <c r="C1631" i="187"/>
  <c r="C1630" i="187"/>
  <c r="C1629" i="187"/>
  <c r="C1628" i="187"/>
  <c r="C1627" i="187"/>
  <c r="C1626" i="187"/>
  <c r="C1625" i="187"/>
  <c r="C1624" i="187"/>
  <c r="C1623" i="187"/>
  <c r="C1622" i="187"/>
  <c r="C1621" i="187"/>
  <c r="C1620" i="187"/>
  <c r="C1619" i="187"/>
  <c r="C1618" i="187"/>
  <c r="C1617" i="187"/>
  <c r="C1616" i="187"/>
  <c r="C1615" i="187"/>
  <c r="C1614" i="187"/>
  <c r="C1613" i="187"/>
  <c r="C1612" i="187"/>
  <c r="C1611" i="187"/>
  <c r="C1610" i="187"/>
  <c r="C1608" i="187"/>
  <c r="C1607" i="187"/>
  <c r="C1606" i="187"/>
  <c r="C1604" i="187"/>
  <c r="C1602" i="187"/>
  <c r="C1601" i="187"/>
  <c r="C1600" i="187"/>
  <c r="C1599" i="187"/>
  <c r="C1598" i="187"/>
  <c r="C1597" i="187"/>
  <c r="C1596" i="187"/>
  <c r="C1595" i="187"/>
  <c r="C1594" i="187"/>
  <c r="C1593" i="187"/>
  <c r="C1592" i="187"/>
  <c r="C1591" i="187"/>
  <c r="C1590" i="187"/>
  <c r="C1589" i="187"/>
  <c r="C1588" i="187"/>
  <c r="C1576" i="187"/>
  <c r="C1575" i="187"/>
  <c r="C1574" i="187"/>
  <c r="C1573" i="187"/>
  <c r="C1572" i="187"/>
  <c r="C1571" i="187"/>
  <c r="C1570" i="187"/>
  <c r="C1569" i="187"/>
  <c r="C1568" i="187"/>
  <c r="C1567" i="187"/>
  <c r="C1566" i="187"/>
  <c r="C1565" i="187"/>
  <c r="C1564" i="187"/>
  <c r="C1563" i="187"/>
  <c r="C1562" i="187"/>
  <c r="C1561" i="187"/>
  <c r="C1560" i="187"/>
  <c r="C1559" i="187"/>
  <c r="C1558" i="187"/>
  <c r="C1557" i="187"/>
  <c r="C1556" i="187"/>
  <c r="C1555" i="187"/>
  <c r="C1554" i="187"/>
  <c r="C1553" i="187"/>
  <c r="C1552" i="187"/>
  <c r="C1551" i="187"/>
  <c r="C1549" i="187"/>
  <c r="C1548" i="187"/>
  <c r="C1547" i="187"/>
  <c r="C1545" i="187"/>
  <c r="B399" i="188"/>
  <c r="C1543" i="187"/>
  <c r="B397" i="188"/>
  <c r="C1542" i="187"/>
  <c r="B396" i="188"/>
  <c r="C1541" i="187"/>
  <c r="B395" i="188"/>
  <c r="C1540" i="187"/>
  <c r="B394" i="188"/>
  <c r="C1539" i="187"/>
  <c r="B393" i="188"/>
  <c r="C1538" i="187"/>
  <c r="B392" i="188"/>
  <c r="C1537" i="187"/>
  <c r="B391" i="188"/>
  <c r="C1536" i="187"/>
  <c r="B390" i="188"/>
  <c r="C1535" i="187"/>
  <c r="B389" i="188"/>
  <c r="C1534" i="187"/>
  <c r="B388" i="188"/>
  <c r="C1533" i="187"/>
  <c r="B387" i="188"/>
  <c r="C1532" i="187"/>
  <c r="B386" i="188"/>
  <c r="C1531" i="187"/>
  <c r="B385" i="188"/>
  <c r="C1530" i="187"/>
  <c r="B384" i="188"/>
  <c r="C1529" i="187"/>
  <c r="B383" i="188"/>
  <c r="C1528" i="187"/>
  <c r="B382" i="188"/>
  <c r="C1527" i="187"/>
  <c r="B381" i="188"/>
  <c r="C1518" i="187"/>
  <c r="B372" i="188"/>
  <c r="C1517" i="187"/>
  <c r="B371" i="188"/>
  <c r="C1516" i="187"/>
  <c r="B370" i="188"/>
  <c r="C1515" i="187"/>
  <c r="B369" i="188"/>
  <c r="C1514" i="187"/>
  <c r="B368" i="188"/>
  <c r="C1513" i="187"/>
  <c r="B367" i="188"/>
  <c r="C1512" i="187"/>
  <c r="B366" i="188"/>
  <c r="C1511" i="187"/>
  <c r="B365" i="188"/>
  <c r="C1510" i="187"/>
  <c r="B364" i="188"/>
  <c r="C1509" i="187"/>
  <c r="B363" i="188"/>
  <c r="C1508" i="187"/>
  <c r="B362" i="188"/>
  <c r="C1507" i="187"/>
  <c r="B361" i="188"/>
  <c r="C1506" i="187"/>
  <c r="B360" i="188"/>
  <c r="C1505" i="187"/>
  <c r="B359" i="188"/>
  <c r="C1504" i="187"/>
  <c r="B358" i="188"/>
  <c r="C1503" i="187"/>
  <c r="B357" i="188"/>
  <c r="C1502" i="187"/>
  <c r="B356" i="188"/>
  <c r="C1501" i="187"/>
  <c r="B355" i="188"/>
  <c r="C1500" i="187"/>
  <c r="B354" i="188"/>
  <c r="C1499" i="187"/>
  <c r="B353" i="188"/>
  <c r="C1498" i="187"/>
  <c r="B352" i="188"/>
  <c r="C1497" i="187"/>
  <c r="B351" i="188"/>
  <c r="C1496" i="187"/>
  <c r="B350" i="188"/>
  <c r="C1495" i="187"/>
  <c r="B349" i="188"/>
  <c r="C1494" i="187"/>
  <c r="B348" i="188"/>
  <c r="C1493" i="187"/>
  <c r="B347" i="188"/>
  <c r="C1492" i="187"/>
  <c r="C1490" i="187"/>
  <c r="B344" i="188"/>
  <c r="C1489" i="187"/>
  <c r="B343" i="188"/>
  <c r="C1488" i="187"/>
  <c r="B342" i="188"/>
  <c r="B346" i="188"/>
  <c r="E9" i="209"/>
  <c r="E10" i="209"/>
  <c r="E11" i="209"/>
  <c r="E12" i="209"/>
  <c r="E8" i="209"/>
  <c r="J1311" i="187"/>
  <c r="J1310" i="187"/>
  <c r="J1309" i="187"/>
  <c r="I1309" i="187"/>
  <c r="J1308" i="187"/>
  <c r="J1307" i="187"/>
  <c r="J1306" i="187"/>
  <c r="I1306" i="187"/>
  <c r="J1305" i="187"/>
  <c r="I1305" i="187"/>
  <c r="J1304" i="187"/>
  <c r="I1304" i="187"/>
  <c r="J1303" i="187"/>
  <c r="I1303" i="187"/>
  <c r="J1302" i="187"/>
  <c r="I1302" i="187"/>
  <c r="J1301" i="187"/>
  <c r="I1301" i="187"/>
  <c r="J1300" i="187"/>
  <c r="I1300" i="187"/>
  <c r="J1298" i="187"/>
  <c r="J1296" i="187"/>
  <c r="J1295" i="187"/>
  <c r="J1294" i="187"/>
  <c r="I1294" i="187"/>
  <c r="J1293" i="187"/>
  <c r="J1292" i="187"/>
  <c r="J1291" i="187"/>
  <c r="I1291" i="187"/>
  <c r="J1290" i="187"/>
  <c r="I1290" i="187"/>
  <c r="J1289" i="187"/>
  <c r="I1289" i="187"/>
  <c r="J1288" i="187"/>
  <c r="I1288" i="187"/>
  <c r="J1287" i="187"/>
  <c r="I1287" i="187"/>
  <c r="J1286" i="187"/>
  <c r="I1286" i="187"/>
  <c r="J1285" i="187"/>
  <c r="I1285" i="187"/>
  <c r="J1283" i="187"/>
  <c r="J1281" i="187"/>
  <c r="J1280" i="187"/>
  <c r="J1279" i="187"/>
  <c r="I1279" i="187"/>
  <c r="J1278" i="187"/>
  <c r="J1277" i="187"/>
  <c r="J1276" i="187"/>
  <c r="I1276" i="187"/>
  <c r="J1275" i="187"/>
  <c r="I1275" i="187"/>
  <c r="J1274" i="187"/>
  <c r="I1274" i="187"/>
  <c r="J1273" i="187"/>
  <c r="I1273" i="187"/>
  <c r="J1272" i="187"/>
  <c r="I1272" i="187"/>
  <c r="J1271" i="187"/>
  <c r="I1271" i="187"/>
  <c r="J1270" i="187"/>
  <c r="I1270" i="187"/>
  <c r="J1268" i="187"/>
  <c r="J1266" i="187"/>
  <c r="J1265" i="187"/>
  <c r="J1264" i="187"/>
  <c r="I1264" i="187"/>
  <c r="J1263" i="187"/>
  <c r="J1262" i="187"/>
  <c r="J1261" i="187"/>
  <c r="I1261" i="187"/>
  <c r="J1260" i="187"/>
  <c r="I1260" i="187"/>
  <c r="J1259" i="187"/>
  <c r="I1259" i="187"/>
  <c r="J1258" i="187"/>
  <c r="I1258" i="187"/>
  <c r="J1257" i="187"/>
  <c r="I1257" i="187"/>
  <c r="J1256" i="187"/>
  <c r="I1256" i="187"/>
  <c r="J1255" i="187"/>
  <c r="I1255" i="187"/>
  <c r="J1253" i="187"/>
  <c r="J1251" i="187"/>
  <c r="J1250" i="187"/>
  <c r="J1249" i="187"/>
  <c r="I1249" i="187"/>
  <c r="J1248" i="187"/>
  <c r="J1247" i="187"/>
  <c r="J1246" i="187"/>
  <c r="I1246" i="187"/>
  <c r="J1245" i="187"/>
  <c r="I1245" i="187"/>
  <c r="J1244" i="187"/>
  <c r="I1244" i="187"/>
  <c r="J1243" i="187"/>
  <c r="I1243" i="187"/>
  <c r="J1242" i="187"/>
  <c r="I1242" i="187"/>
  <c r="J1241" i="187"/>
  <c r="I1241" i="187"/>
  <c r="J1240" i="187"/>
  <c r="I1240" i="187"/>
  <c r="J1238" i="187"/>
  <c r="J1236" i="187"/>
  <c r="J1235" i="187"/>
  <c r="J1234" i="187"/>
  <c r="I1234" i="187"/>
  <c r="J1233" i="187"/>
  <c r="J1232" i="187"/>
  <c r="J1231" i="187"/>
  <c r="I1231" i="187"/>
  <c r="J1230" i="187"/>
  <c r="I1230" i="187"/>
  <c r="J1229" i="187"/>
  <c r="I1229" i="187"/>
  <c r="J1228" i="187"/>
  <c r="I1228" i="187"/>
  <c r="J1227" i="187"/>
  <c r="I1227" i="187"/>
  <c r="J1226" i="187"/>
  <c r="I1226" i="187"/>
  <c r="J1225" i="187"/>
  <c r="I1225" i="187"/>
  <c r="J1223" i="187"/>
  <c r="J1221" i="187"/>
  <c r="J1220" i="187"/>
  <c r="J1219" i="187"/>
  <c r="I1219" i="187"/>
  <c r="J1218" i="187"/>
  <c r="J1217" i="187"/>
  <c r="J1216" i="187"/>
  <c r="I1216" i="187"/>
  <c r="J1215" i="187"/>
  <c r="I1215" i="187"/>
  <c r="J1214" i="187"/>
  <c r="I1214" i="187"/>
  <c r="J1213" i="187"/>
  <c r="I1213" i="187"/>
  <c r="J1212" i="187"/>
  <c r="I1212" i="187"/>
  <c r="J1211" i="187"/>
  <c r="I1211" i="187"/>
  <c r="J1210" i="187"/>
  <c r="I1210" i="187"/>
  <c r="J1208" i="187"/>
  <c r="J1206" i="187"/>
  <c r="J1205" i="187"/>
  <c r="J1204" i="187"/>
  <c r="I1204" i="187"/>
  <c r="J1203" i="187"/>
  <c r="J1202" i="187"/>
  <c r="J1201" i="187"/>
  <c r="I1201" i="187"/>
  <c r="J1200" i="187"/>
  <c r="I1200" i="187"/>
  <c r="J1199" i="187"/>
  <c r="I1199" i="187"/>
  <c r="J1198" i="187"/>
  <c r="I1198" i="187"/>
  <c r="J1197" i="187"/>
  <c r="I1197" i="187"/>
  <c r="J1196" i="187"/>
  <c r="I1196" i="187"/>
  <c r="J1195" i="187"/>
  <c r="I1195" i="187"/>
  <c r="J1193" i="187"/>
  <c r="J1191" i="187"/>
  <c r="J1190" i="187"/>
  <c r="J1189" i="187"/>
  <c r="I1189" i="187"/>
  <c r="J1188" i="187"/>
  <c r="J1187" i="187"/>
  <c r="J1186" i="187"/>
  <c r="I1186" i="187"/>
  <c r="J1185" i="187"/>
  <c r="I1185" i="187"/>
  <c r="J1184" i="187"/>
  <c r="I1184" i="187"/>
  <c r="J1183" i="187"/>
  <c r="I1183" i="187"/>
  <c r="J1182" i="187"/>
  <c r="I1182" i="187"/>
  <c r="J1181" i="187"/>
  <c r="I1181" i="187"/>
  <c r="J1180" i="187"/>
  <c r="I1180" i="187"/>
  <c r="J1178" i="187"/>
  <c r="J1176" i="187"/>
  <c r="J1175" i="187"/>
  <c r="J1174" i="187"/>
  <c r="I1174" i="187"/>
  <c r="J1173" i="187"/>
  <c r="J1172" i="187"/>
  <c r="J1171" i="187"/>
  <c r="I1171" i="187"/>
  <c r="J1170" i="187"/>
  <c r="I1170" i="187"/>
  <c r="J1169" i="187"/>
  <c r="I1169" i="187"/>
  <c r="J1168" i="187"/>
  <c r="I1168" i="187"/>
  <c r="J1167" i="187"/>
  <c r="I1167" i="187"/>
  <c r="J1166" i="187"/>
  <c r="I1166" i="187"/>
  <c r="J1165" i="187"/>
  <c r="I1165" i="187"/>
  <c r="J1163" i="187"/>
  <c r="J1161" i="187"/>
  <c r="J1160" i="187"/>
  <c r="J1159" i="187"/>
  <c r="I1159" i="187"/>
  <c r="J1158" i="187"/>
  <c r="J1157" i="187"/>
  <c r="J1156" i="187"/>
  <c r="I1156" i="187"/>
  <c r="J1155" i="187"/>
  <c r="I1155" i="187"/>
  <c r="J1154" i="187"/>
  <c r="I1154" i="187"/>
  <c r="J1153" i="187"/>
  <c r="I1153" i="187"/>
  <c r="J1152" i="187"/>
  <c r="I1152" i="187"/>
  <c r="J1151" i="187"/>
  <c r="I1151" i="187"/>
  <c r="J1150" i="187"/>
  <c r="I1150" i="187"/>
  <c r="J1148" i="187"/>
  <c r="J1146" i="187"/>
  <c r="J1145" i="187"/>
  <c r="J1144" i="187"/>
  <c r="I1144" i="187"/>
  <c r="J1143" i="187"/>
  <c r="J1142" i="187"/>
  <c r="J1141" i="187"/>
  <c r="I1141" i="187"/>
  <c r="J1140" i="187"/>
  <c r="I1140" i="187"/>
  <c r="J1139" i="187"/>
  <c r="I1139" i="187"/>
  <c r="J1138" i="187"/>
  <c r="I1138" i="187"/>
  <c r="J1137" i="187"/>
  <c r="I1137" i="187"/>
  <c r="J1136" i="187"/>
  <c r="I1136" i="187"/>
  <c r="J1135" i="187"/>
  <c r="I1135" i="187"/>
  <c r="J1133" i="187"/>
  <c r="J1131" i="187"/>
  <c r="J1130" i="187"/>
  <c r="J1129" i="187"/>
  <c r="I1129" i="187"/>
  <c r="J1128" i="187"/>
  <c r="J1127" i="187"/>
  <c r="J1126" i="187"/>
  <c r="I1126" i="187"/>
  <c r="J1125" i="187"/>
  <c r="I1125" i="187"/>
  <c r="J1124" i="187"/>
  <c r="I1124" i="187"/>
  <c r="J1123" i="187"/>
  <c r="I1123" i="187"/>
  <c r="J1122" i="187"/>
  <c r="I1122" i="187"/>
  <c r="J1121" i="187"/>
  <c r="I1121" i="187"/>
  <c r="J1120" i="187"/>
  <c r="I1120" i="187"/>
  <c r="J1118" i="187"/>
  <c r="J1116" i="187"/>
  <c r="J1115" i="187"/>
  <c r="J1114" i="187"/>
  <c r="I1114" i="187"/>
  <c r="J1113" i="187"/>
  <c r="J1112" i="187"/>
  <c r="J1111" i="187"/>
  <c r="I1111" i="187"/>
  <c r="J1110" i="187"/>
  <c r="I1110" i="187"/>
  <c r="J1109" i="187"/>
  <c r="I1109" i="187"/>
  <c r="J1108" i="187"/>
  <c r="I1108" i="187"/>
  <c r="J1107" i="187"/>
  <c r="I1107" i="187"/>
  <c r="J1106" i="187"/>
  <c r="I1106" i="187"/>
  <c r="J1105" i="187"/>
  <c r="I1105" i="187"/>
  <c r="J1103" i="187"/>
  <c r="J1101" i="187"/>
  <c r="J1100" i="187"/>
  <c r="J1099" i="187"/>
  <c r="I1099" i="187"/>
  <c r="J1098" i="187"/>
  <c r="J1097" i="187"/>
  <c r="J1096" i="187"/>
  <c r="I1096" i="187"/>
  <c r="J1095" i="187"/>
  <c r="I1095" i="187"/>
  <c r="J1094" i="187"/>
  <c r="I1094" i="187"/>
  <c r="J1093" i="187"/>
  <c r="I1093" i="187"/>
  <c r="J1092" i="187"/>
  <c r="I1092" i="187"/>
  <c r="J1091" i="187"/>
  <c r="I1091" i="187"/>
  <c r="J1090" i="187"/>
  <c r="I1090" i="187"/>
  <c r="J1088" i="187"/>
  <c r="J1086" i="187"/>
  <c r="J1085" i="187"/>
  <c r="J1084" i="187"/>
  <c r="I1084" i="187"/>
  <c r="J1083" i="187"/>
  <c r="J1082" i="187"/>
  <c r="J1081" i="187"/>
  <c r="I1081" i="187"/>
  <c r="J1080" i="187"/>
  <c r="I1080" i="187"/>
  <c r="J1079" i="187"/>
  <c r="I1079" i="187"/>
  <c r="J1078" i="187"/>
  <c r="I1078" i="187"/>
  <c r="J1077" i="187"/>
  <c r="I1077" i="187"/>
  <c r="J1076" i="187"/>
  <c r="I1076" i="187"/>
  <c r="J1075" i="187"/>
  <c r="I1075" i="187"/>
  <c r="J1073" i="187"/>
  <c r="I12" i="225"/>
  <c r="F6189" i="187"/>
  <c r="H12" i="225"/>
  <c r="F6183" i="187"/>
  <c r="G12" i="225"/>
  <c r="F6177" i="187"/>
  <c r="F12" i="225"/>
  <c r="F6171" i="187"/>
  <c r="E12" i="225"/>
  <c r="F6165" i="187"/>
  <c r="D12" i="225"/>
  <c r="F6159" i="187"/>
  <c r="C12" i="225"/>
  <c r="J11" i="225"/>
  <c r="F6194" i="187"/>
  <c r="J10" i="225"/>
  <c r="F6193" i="187"/>
  <c r="J9" i="225"/>
  <c r="F6192" i="187"/>
  <c r="J8" i="225"/>
  <c r="F6191" i="187"/>
  <c r="F6140" i="187"/>
  <c r="H17" i="224"/>
  <c r="F6124" i="187"/>
  <c r="G17" i="224"/>
  <c r="F6110" i="187"/>
  <c r="F17" i="224"/>
  <c r="F6092" i="187"/>
  <c r="E17" i="224"/>
  <c r="F6078" i="187"/>
  <c r="D17" i="224"/>
  <c r="F6064" i="187"/>
  <c r="C17" i="224"/>
  <c r="F6050" i="187"/>
  <c r="I16" i="224"/>
  <c r="F6137" i="187"/>
  <c r="I15" i="224"/>
  <c r="F6136" i="187"/>
  <c r="I14" i="224"/>
  <c r="F6135" i="187"/>
  <c r="I13" i="224"/>
  <c r="H11" i="224"/>
  <c r="G11" i="224"/>
  <c r="F11" i="224"/>
  <c r="E11" i="224"/>
  <c r="D11" i="224"/>
  <c r="C11" i="224"/>
  <c r="I10" i="224"/>
  <c r="F6131" i="187"/>
  <c r="I9" i="224"/>
  <c r="F6130" i="187"/>
  <c r="I8" i="224"/>
  <c r="K59" i="223"/>
  <c r="F5981" i="187"/>
  <c r="J59" i="223"/>
  <c r="F5926" i="187"/>
  <c r="I59" i="223"/>
  <c r="F5871" i="187"/>
  <c r="H59" i="223"/>
  <c r="F5816" i="187"/>
  <c r="G59" i="223"/>
  <c r="F5761" i="187"/>
  <c r="F59" i="223"/>
  <c r="F5706" i="187"/>
  <c r="E59" i="223"/>
  <c r="F5651" i="187"/>
  <c r="D59" i="223"/>
  <c r="F5596" i="187"/>
  <c r="C59" i="223"/>
  <c r="K53" i="223"/>
  <c r="F5975" i="187"/>
  <c r="J53" i="223"/>
  <c r="F5920" i="187"/>
  <c r="I53" i="223"/>
  <c r="F5865" i="187"/>
  <c r="H53" i="223"/>
  <c r="F5810" i="187"/>
  <c r="G53" i="223"/>
  <c r="F5755" i="187"/>
  <c r="F53" i="223"/>
  <c r="F5700" i="187"/>
  <c r="E53" i="223"/>
  <c r="F5645" i="187"/>
  <c r="D53" i="223"/>
  <c r="F5590" i="187"/>
  <c r="C53" i="223"/>
  <c r="K45" i="223"/>
  <c r="F5967" i="187"/>
  <c r="J45" i="223"/>
  <c r="F5912" i="187"/>
  <c r="I45" i="223"/>
  <c r="F5857" i="187"/>
  <c r="H45" i="223"/>
  <c r="F5802" i="187"/>
  <c r="G45" i="223"/>
  <c r="F5747" i="187"/>
  <c r="F45" i="223"/>
  <c r="F5692" i="187"/>
  <c r="E45" i="223"/>
  <c r="F5637" i="187"/>
  <c r="D45" i="223"/>
  <c r="F5582" i="187"/>
  <c r="C45" i="223"/>
  <c r="K39" i="223"/>
  <c r="J39" i="223"/>
  <c r="I39" i="223"/>
  <c r="H39" i="223"/>
  <c r="G39" i="223"/>
  <c r="F39" i="223"/>
  <c r="E39" i="223"/>
  <c r="D39" i="223"/>
  <c r="C39" i="223"/>
  <c r="C32" i="223"/>
  <c r="K26" i="223"/>
  <c r="F5948" i="187"/>
  <c r="J26" i="223"/>
  <c r="F5893" i="187"/>
  <c r="I26" i="223"/>
  <c r="F5838" i="187"/>
  <c r="H26" i="223"/>
  <c r="F5783" i="187"/>
  <c r="G26" i="223"/>
  <c r="F5728" i="187"/>
  <c r="F26" i="223"/>
  <c r="F5673" i="187"/>
  <c r="E26" i="223"/>
  <c r="F5618" i="187"/>
  <c r="D26" i="223"/>
  <c r="F5563" i="187"/>
  <c r="C26" i="223"/>
  <c r="K18" i="223"/>
  <c r="F5940" i="187"/>
  <c r="J18" i="223"/>
  <c r="F5885" i="187"/>
  <c r="I18" i="223"/>
  <c r="F5830" i="187"/>
  <c r="H18" i="223"/>
  <c r="F5775" i="187"/>
  <c r="G18" i="223"/>
  <c r="F5720" i="187"/>
  <c r="F18" i="223"/>
  <c r="F5665" i="187"/>
  <c r="E18" i="223"/>
  <c r="F5610" i="187"/>
  <c r="D18" i="223"/>
  <c r="F5555" i="187"/>
  <c r="C18" i="223"/>
  <c r="K12" i="223"/>
  <c r="F5934" i="187"/>
  <c r="J12" i="223"/>
  <c r="F5879" i="187"/>
  <c r="I12" i="223"/>
  <c r="F5824" i="187"/>
  <c r="H12" i="223"/>
  <c r="F5769" i="187"/>
  <c r="G12" i="223"/>
  <c r="F5714" i="187"/>
  <c r="F12" i="223"/>
  <c r="F5659" i="187"/>
  <c r="E12" i="223"/>
  <c r="F5604" i="187"/>
  <c r="D12" i="223"/>
  <c r="F5549" i="187"/>
  <c r="C12" i="223"/>
  <c r="F5988" i="187"/>
  <c r="F5987" i="187"/>
  <c r="L9" i="223"/>
  <c r="F5986" i="187"/>
  <c r="K63" i="222"/>
  <c r="F5426" i="187"/>
  <c r="J63" i="222"/>
  <c r="F5367" i="187"/>
  <c r="I63" i="222"/>
  <c r="F5308" i="187"/>
  <c r="H63" i="222"/>
  <c r="F5249" i="187"/>
  <c r="G63" i="222"/>
  <c r="F5190" i="187"/>
  <c r="F63" i="222"/>
  <c r="F5131" i="187"/>
  <c r="E63" i="222"/>
  <c r="F5072" i="187"/>
  <c r="D63" i="222"/>
  <c r="F5013" i="187"/>
  <c r="C63" i="222"/>
  <c r="F4954" i="187"/>
  <c r="L62" i="222"/>
  <c r="F5484" i="187"/>
  <c r="L61" i="222"/>
  <c r="F5483" i="187"/>
  <c r="L60" i="222"/>
  <c r="F5482" i="187"/>
  <c r="L59" i="222"/>
  <c r="F5481" i="187"/>
  <c r="L58" i="222"/>
  <c r="F5480" i="187"/>
  <c r="L57" i="222"/>
  <c r="F5479" i="187"/>
  <c r="L56" i="222"/>
  <c r="F5478" i="187"/>
  <c r="L55" i="222"/>
  <c r="F5477" i="187"/>
  <c r="L54" i="222"/>
  <c r="F5476" i="187"/>
  <c r="L53" i="222"/>
  <c r="F5475" i="187"/>
  <c r="L52" i="222"/>
  <c r="F5474" i="187"/>
  <c r="L51" i="222"/>
  <c r="F5473" i="187"/>
  <c r="L50" i="222"/>
  <c r="F5472" i="187"/>
  <c r="L49" i="222"/>
  <c r="K47" i="222"/>
  <c r="F5410" i="187"/>
  <c r="J47" i="222"/>
  <c r="F5351" i="187"/>
  <c r="I47" i="222"/>
  <c r="F5292" i="187"/>
  <c r="H47" i="222"/>
  <c r="F5233" i="187"/>
  <c r="G47" i="222"/>
  <c r="F5174" i="187"/>
  <c r="F47" i="222"/>
  <c r="F5115" i="187"/>
  <c r="E47" i="222"/>
  <c r="F5056" i="187"/>
  <c r="D47" i="222"/>
  <c r="F4997" i="187"/>
  <c r="C47" i="222"/>
  <c r="F4938" i="187"/>
  <c r="L46" i="222"/>
  <c r="F5468" i="187"/>
  <c r="L45" i="222"/>
  <c r="F5467" i="187"/>
  <c r="L44" i="222"/>
  <c r="K42" i="222"/>
  <c r="J42" i="222"/>
  <c r="I42" i="222"/>
  <c r="H42" i="222"/>
  <c r="G42" i="222"/>
  <c r="F42" i="222"/>
  <c r="E42" i="222"/>
  <c r="D42" i="222"/>
  <c r="C42" i="222"/>
  <c r="L41" i="222"/>
  <c r="F5463" i="187"/>
  <c r="L40" i="222"/>
  <c r="F5462" i="187"/>
  <c r="L39" i="222"/>
  <c r="F5461" i="187"/>
  <c r="L34" i="222"/>
  <c r="F5456" i="187"/>
  <c r="L33" i="222"/>
  <c r="F5455" i="187"/>
  <c r="L32" i="222"/>
  <c r="F5454" i="187"/>
  <c r="L31" i="222"/>
  <c r="F5453" i="187"/>
  <c r="L30" i="222"/>
  <c r="F5452" i="187"/>
  <c r="L29" i="222"/>
  <c r="F5451" i="187"/>
  <c r="L28" i="222"/>
  <c r="F5450" i="187"/>
  <c r="L27" i="222"/>
  <c r="F5449" i="187"/>
  <c r="L26" i="222"/>
  <c r="F5448" i="187"/>
  <c r="L25" i="222"/>
  <c r="F5447" i="187"/>
  <c r="L24" i="222"/>
  <c r="F5446" i="187"/>
  <c r="L23" i="222"/>
  <c r="F5445" i="187"/>
  <c r="L22" i="222"/>
  <c r="F5444" i="187"/>
  <c r="L21" i="222"/>
  <c r="F5443" i="187"/>
  <c r="L20" i="222"/>
  <c r="F5442" i="187"/>
  <c r="J19" i="222"/>
  <c r="I19" i="222"/>
  <c r="H19" i="222"/>
  <c r="G19" i="222"/>
  <c r="F19" i="222"/>
  <c r="E19" i="222"/>
  <c r="D19" i="222"/>
  <c r="C19" i="222"/>
  <c r="K17" i="222"/>
  <c r="F5380" i="187"/>
  <c r="J17" i="222"/>
  <c r="F5321" i="187"/>
  <c r="I17" i="222"/>
  <c r="F5262" i="187"/>
  <c r="H17" i="222"/>
  <c r="F5203" i="187"/>
  <c r="G17" i="222"/>
  <c r="F5144" i="187"/>
  <c r="F17" i="222"/>
  <c r="F5085" i="187"/>
  <c r="E17" i="222"/>
  <c r="F5026" i="187"/>
  <c r="D17" i="222"/>
  <c r="F4967" i="187"/>
  <c r="C17" i="222"/>
  <c r="F4908" i="187"/>
  <c r="L16" i="222"/>
  <c r="F5438" i="187"/>
  <c r="L15" i="222"/>
  <c r="F5437" i="187"/>
  <c r="L14" i="222"/>
  <c r="K12" i="222"/>
  <c r="J12" i="222"/>
  <c r="F5316" i="187"/>
  <c r="I12" i="222"/>
  <c r="H12" i="222"/>
  <c r="F5198" i="187"/>
  <c r="G12" i="222"/>
  <c r="F12" i="222"/>
  <c r="F5080" i="187"/>
  <c r="E12" i="222"/>
  <c r="D12" i="222"/>
  <c r="F4962" i="187"/>
  <c r="C12" i="222"/>
  <c r="L11" i="222"/>
  <c r="F5433" i="187"/>
  <c r="L10" i="222"/>
  <c r="F5432" i="187"/>
  <c r="L9" i="222"/>
  <c r="F5431" i="187"/>
  <c r="K73" i="221"/>
  <c r="F4825" i="187"/>
  <c r="J73" i="221"/>
  <c r="F4756" i="187"/>
  <c r="I73" i="221"/>
  <c r="F4687" i="187"/>
  <c r="H73" i="221"/>
  <c r="F4618" i="187"/>
  <c r="G73" i="221"/>
  <c r="F4549" i="187"/>
  <c r="F73" i="221"/>
  <c r="F4480" i="187"/>
  <c r="E73" i="221"/>
  <c r="F4411" i="187"/>
  <c r="D73" i="221"/>
  <c r="F4342" i="187"/>
  <c r="C73" i="221"/>
  <c r="F4273" i="187"/>
  <c r="L72" i="221"/>
  <c r="F4893" i="187"/>
  <c r="L71" i="221"/>
  <c r="F4892" i="187"/>
  <c r="L70" i="221"/>
  <c r="F4891" i="187"/>
  <c r="L69" i="221"/>
  <c r="F4890" i="187"/>
  <c r="L68" i="221"/>
  <c r="F4889" i="187"/>
  <c r="L67" i="221"/>
  <c r="F4888" i="187"/>
  <c r="L66" i="221"/>
  <c r="F4887" i="187"/>
  <c r="L65" i="221"/>
  <c r="F4886" i="187"/>
  <c r="L64" i="221"/>
  <c r="F4885" i="187"/>
  <c r="L63" i="221"/>
  <c r="F4884" i="187"/>
  <c r="L62" i="221"/>
  <c r="F4883" i="187"/>
  <c r="L61" i="221"/>
  <c r="F4882" i="187"/>
  <c r="L60" i="221"/>
  <c r="K58" i="221"/>
  <c r="F4810" i="187"/>
  <c r="J58" i="221"/>
  <c r="F4741" i="187"/>
  <c r="I58" i="221"/>
  <c r="F4672" i="187"/>
  <c r="H58" i="221"/>
  <c r="F4603" i="187"/>
  <c r="G58" i="221"/>
  <c r="F4534" i="187"/>
  <c r="F58" i="221"/>
  <c r="F4465" i="187"/>
  <c r="E58" i="221"/>
  <c r="F4396" i="187"/>
  <c r="D58" i="221"/>
  <c r="F4327" i="187"/>
  <c r="C58" i="221"/>
  <c r="F4258" i="187"/>
  <c r="L57" i="221"/>
  <c r="F4878" i="187"/>
  <c r="L56" i="221"/>
  <c r="F4877" i="187"/>
  <c r="L55" i="221"/>
  <c r="F4876" i="187"/>
  <c r="L54" i="221"/>
  <c r="F4875" i="187"/>
  <c r="K52" i="221"/>
  <c r="F4804" i="187"/>
  <c r="J52" i="221"/>
  <c r="F4735" i="187"/>
  <c r="I52" i="221"/>
  <c r="F4666" i="187"/>
  <c r="H52" i="221"/>
  <c r="F4597" i="187"/>
  <c r="G52" i="221"/>
  <c r="F4528" i="187"/>
  <c r="F52" i="221"/>
  <c r="F4459" i="187"/>
  <c r="E52" i="221"/>
  <c r="F4390" i="187"/>
  <c r="D52" i="221"/>
  <c r="F4321" i="187"/>
  <c r="C52" i="221"/>
  <c r="F4252" i="187"/>
  <c r="L51" i="221"/>
  <c r="F4872" i="187"/>
  <c r="L50" i="221"/>
  <c r="F4871" i="187"/>
  <c r="L49" i="221"/>
  <c r="K47" i="221"/>
  <c r="F4799" i="187"/>
  <c r="J47" i="221"/>
  <c r="F4730" i="187"/>
  <c r="I47" i="221"/>
  <c r="F4661" i="187"/>
  <c r="H47" i="221"/>
  <c r="F4592" i="187"/>
  <c r="G47" i="221"/>
  <c r="F4523" i="187"/>
  <c r="F47" i="221"/>
  <c r="F4454" i="187"/>
  <c r="E47" i="221"/>
  <c r="F4385" i="187"/>
  <c r="D47" i="221"/>
  <c r="F4316" i="187"/>
  <c r="C47" i="221"/>
  <c r="F4247" i="187"/>
  <c r="L46" i="221"/>
  <c r="F4867" i="187"/>
  <c r="L45" i="221"/>
  <c r="F4866" i="187"/>
  <c r="L44" i="221"/>
  <c r="F4865" i="187"/>
  <c r="L43" i="221"/>
  <c r="K39" i="221"/>
  <c r="F4791" i="187"/>
  <c r="J39" i="221"/>
  <c r="F4722" i="187"/>
  <c r="I39" i="221"/>
  <c r="F4653" i="187"/>
  <c r="H39" i="221"/>
  <c r="F4584" i="187"/>
  <c r="G39" i="221"/>
  <c r="F4515" i="187"/>
  <c r="F39" i="221"/>
  <c r="F4446" i="187"/>
  <c r="E39" i="221"/>
  <c r="F4377" i="187"/>
  <c r="D39" i="221"/>
  <c r="F4308" i="187"/>
  <c r="C39" i="221"/>
  <c r="F4239" i="187"/>
  <c r="L38" i="221"/>
  <c r="F4859" i="187"/>
  <c r="L37" i="221"/>
  <c r="F4858" i="187"/>
  <c r="L36" i="221"/>
  <c r="F4857" i="187"/>
  <c r="L35" i="221"/>
  <c r="F4856" i="187"/>
  <c r="L34" i="221"/>
  <c r="F4855" i="187"/>
  <c r="L33" i="221"/>
  <c r="F4854" i="187"/>
  <c r="L32" i="221"/>
  <c r="F4853" i="187"/>
  <c r="L31" i="221"/>
  <c r="F4852" i="187"/>
  <c r="L30" i="221"/>
  <c r="F4851" i="187"/>
  <c r="L29" i="221"/>
  <c r="F4850" i="187"/>
  <c r="L28" i="221"/>
  <c r="F4849" i="187"/>
  <c r="L27" i="221"/>
  <c r="F4848" i="187"/>
  <c r="L26" i="221"/>
  <c r="K24" i="221"/>
  <c r="F4776" i="187"/>
  <c r="J24" i="221"/>
  <c r="F4707" i="187"/>
  <c r="I24" i="221"/>
  <c r="F4638" i="187"/>
  <c r="H24" i="221"/>
  <c r="F4569" i="187"/>
  <c r="G24" i="221"/>
  <c r="F4500" i="187"/>
  <c r="F24" i="221"/>
  <c r="F4431" i="187"/>
  <c r="E24" i="221"/>
  <c r="F4362" i="187"/>
  <c r="D24" i="221"/>
  <c r="F4293" i="187"/>
  <c r="C24" i="221"/>
  <c r="F4224" i="187"/>
  <c r="L23" i="221"/>
  <c r="F4844" i="187"/>
  <c r="L22" i="221"/>
  <c r="F4843" i="187"/>
  <c r="L21" i="221"/>
  <c r="F4842" i="187"/>
  <c r="L20" i="221"/>
  <c r="K18" i="221"/>
  <c r="F4770" i="187"/>
  <c r="J18" i="221"/>
  <c r="F4701" i="187"/>
  <c r="I18" i="221"/>
  <c r="F4632" i="187"/>
  <c r="H18" i="221"/>
  <c r="F4563" i="187"/>
  <c r="G18" i="221"/>
  <c r="F4494" i="187"/>
  <c r="F18" i="221"/>
  <c r="F4425" i="187"/>
  <c r="E18" i="221"/>
  <c r="F4356" i="187"/>
  <c r="D18" i="221"/>
  <c r="F4287" i="187"/>
  <c r="C18" i="221"/>
  <c r="F4218" i="187"/>
  <c r="L17" i="221"/>
  <c r="F4838" i="187"/>
  <c r="L16" i="221"/>
  <c r="F4837" i="187"/>
  <c r="L15" i="221"/>
  <c r="K13" i="221"/>
  <c r="F4765" i="187"/>
  <c r="J13" i="221"/>
  <c r="F4696" i="187"/>
  <c r="I13" i="221"/>
  <c r="F4627" i="187"/>
  <c r="H13" i="221"/>
  <c r="F4558" i="187"/>
  <c r="G13" i="221"/>
  <c r="F4489" i="187"/>
  <c r="F13" i="221"/>
  <c r="F4420" i="187"/>
  <c r="E13" i="221"/>
  <c r="F4351" i="187"/>
  <c r="D13" i="221"/>
  <c r="F4282" i="187"/>
  <c r="C13" i="221"/>
  <c r="F4213" i="187"/>
  <c r="L12" i="221"/>
  <c r="F4833" i="187"/>
  <c r="L11" i="221"/>
  <c r="F4832" i="187"/>
  <c r="L10" i="221"/>
  <c r="F4831" i="187"/>
  <c r="L9" i="221"/>
  <c r="K49" i="220"/>
  <c r="J49" i="220"/>
  <c r="I49" i="220"/>
  <c r="H49" i="220"/>
  <c r="G49" i="220"/>
  <c r="F49" i="220"/>
  <c r="E49" i="220"/>
  <c r="D49" i="220"/>
  <c r="C49" i="220"/>
  <c r="L48" i="220"/>
  <c r="F4202" i="187"/>
  <c r="L47" i="220"/>
  <c r="F4201" i="187"/>
  <c r="L46" i="220"/>
  <c r="F4200" i="187"/>
  <c r="L45" i="220"/>
  <c r="F4199" i="187"/>
  <c r="L44" i="220"/>
  <c r="F4198" i="187"/>
  <c r="L43" i="220"/>
  <c r="F4197" i="187"/>
  <c r="L42" i="220"/>
  <c r="F4196" i="187"/>
  <c r="L41" i="220"/>
  <c r="F4195" i="187"/>
  <c r="L40" i="220"/>
  <c r="F4194" i="187"/>
  <c r="L39" i="220"/>
  <c r="L37" i="220"/>
  <c r="F4191" i="187"/>
  <c r="L36" i="220"/>
  <c r="F4190" i="187"/>
  <c r="L35" i="220"/>
  <c r="F4189" i="187"/>
  <c r="L34" i="220"/>
  <c r="F4188" i="187"/>
  <c r="L33" i="220"/>
  <c r="F4187" i="187"/>
  <c r="L32" i="220"/>
  <c r="F4186" i="187"/>
  <c r="L31" i="220"/>
  <c r="F4185" i="187"/>
  <c r="L30" i="220"/>
  <c r="F4184" i="187"/>
  <c r="L29" i="220"/>
  <c r="F4183" i="187"/>
  <c r="K26" i="220"/>
  <c r="J26" i="220"/>
  <c r="I26" i="220"/>
  <c r="H26" i="220"/>
  <c r="G26" i="220"/>
  <c r="F26" i="220"/>
  <c r="E26" i="220"/>
  <c r="D26" i="220"/>
  <c r="C26" i="220"/>
  <c r="L25" i="220"/>
  <c r="F4179" i="187"/>
  <c r="L24" i="220"/>
  <c r="F4178" i="187"/>
  <c r="L23" i="220"/>
  <c r="F4177" i="187"/>
  <c r="L22" i="220"/>
  <c r="F4176" i="187"/>
  <c r="L21" i="220"/>
  <c r="F4175" i="187"/>
  <c r="L20" i="220"/>
  <c r="F4174" i="187"/>
  <c r="L19" i="220"/>
  <c r="F4173" i="187"/>
  <c r="L18" i="220"/>
  <c r="L16" i="220"/>
  <c r="F4170" i="187"/>
  <c r="L15" i="220"/>
  <c r="F4169" i="187"/>
  <c r="L14" i="220"/>
  <c r="F4168" i="187"/>
  <c r="L13" i="220"/>
  <c r="F4167" i="187"/>
  <c r="L12" i="220"/>
  <c r="F4166" i="187"/>
  <c r="L11" i="220"/>
  <c r="F4165" i="187"/>
  <c r="L10" i="220"/>
  <c r="F4164" i="187"/>
  <c r="L9" i="220"/>
  <c r="F4163" i="187"/>
  <c r="L8" i="220"/>
  <c r="F4162" i="187"/>
  <c r="K37" i="219"/>
  <c r="J37" i="219"/>
  <c r="I37" i="219"/>
  <c r="H37" i="219"/>
  <c r="G37" i="219"/>
  <c r="F37" i="219"/>
  <c r="E37" i="219"/>
  <c r="D37" i="219"/>
  <c r="C37" i="219"/>
  <c r="L36" i="219"/>
  <c r="F3751" i="187"/>
  <c r="L35" i="219"/>
  <c r="F3750" i="187"/>
  <c r="L34" i="219"/>
  <c r="F3749" i="187"/>
  <c r="L33" i="219"/>
  <c r="F3748" i="187"/>
  <c r="L32" i="219"/>
  <c r="F3747" i="187"/>
  <c r="L31" i="219"/>
  <c r="F3746" i="187"/>
  <c r="L30" i="219"/>
  <c r="F3745" i="187"/>
  <c r="L29" i="219"/>
  <c r="F3744" i="187"/>
  <c r="L28" i="219"/>
  <c r="F3743" i="187"/>
  <c r="L27" i="219"/>
  <c r="F3742" i="187"/>
  <c r="L25" i="219"/>
  <c r="F3740" i="187"/>
  <c r="L24" i="219"/>
  <c r="F3739" i="187"/>
  <c r="K21" i="219"/>
  <c r="J21" i="219"/>
  <c r="I21" i="219"/>
  <c r="H21" i="219"/>
  <c r="G21" i="219"/>
  <c r="F21" i="219"/>
  <c r="E21" i="219"/>
  <c r="D21" i="219"/>
  <c r="C21" i="219"/>
  <c r="L20" i="219"/>
  <c r="F3735" i="187"/>
  <c r="L19" i="219"/>
  <c r="F3734" i="187"/>
  <c r="L18" i="219"/>
  <c r="F3733" i="187"/>
  <c r="L17" i="219"/>
  <c r="F3732" i="187"/>
  <c r="L16" i="219"/>
  <c r="F3731" i="187"/>
  <c r="L15" i="219"/>
  <c r="F3730" i="187"/>
  <c r="L14" i="219"/>
  <c r="F3729" i="187"/>
  <c r="L13" i="219"/>
  <c r="F3728" i="187"/>
  <c r="L12" i="219"/>
  <c r="F3727" i="187"/>
  <c r="L11" i="219"/>
  <c r="F3726" i="187"/>
  <c r="L9" i="219"/>
  <c r="F3724" i="187"/>
  <c r="L8" i="219"/>
  <c r="F3723" i="187"/>
  <c r="K37" i="218"/>
  <c r="J37" i="218"/>
  <c r="I37" i="218"/>
  <c r="H37" i="218"/>
  <c r="G37" i="218"/>
  <c r="F37" i="218"/>
  <c r="E37" i="218"/>
  <c r="D37" i="218"/>
  <c r="C37" i="218"/>
  <c r="L36" i="218"/>
  <c r="F3420" i="187"/>
  <c r="L35" i="218"/>
  <c r="F3419" i="187"/>
  <c r="L34" i="218"/>
  <c r="F3418" i="187"/>
  <c r="L33" i="218"/>
  <c r="F3417" i="187"/>
  <c r="L32" i="218"/>
  <c r="F3416" i="187"/>
  <c r="L31" i="218"/>
  <c r="F3415" i="187"/>
  <c r="L30" i="218"/>
  <c r="F3414" i="187"/>
  <c r="L29" i="218"/>
  <c r="F3413" i="187"/>
  <c r="L28" i="218"/>
  <c r="F3412" i="187"/>
  <c r="L27" i="218"/>
  <c r="L25" i="218"/>
  <c r="F3409" i="187"/>
  <c r="L24" i="218"/>
  <c r="K21" i="218"/>
  <c r="J21" i="218"/>
  <c r="I21" i="218"/>
  <c r="H21" i="218"/>
  <c r="G21" i="218"/>
  <c r="F21" i="218"/>
  <c r="E21" i="218"/>
  <c r="D21" i="218"/>
  <c r="C21" i="218"/>
  <c r="L20" i="218"/>
  <c r="F3404" i="187"/>
  <c r="L19" i="218"/>
  <c r="F3403" i="187"/>
  <c r="L18" i="218"/>
  <c r="F3402" i="187"/>
  <c r="L17" i="218"/>
  <c r="F3401" i="187"/>
  <c r="L16" i="218"/>
  <c r="F3400" i="187"/>
  <c r="L15" i="218"/>
  <c r="F3399" i="187"/>
  <c r="L14" i="218"/>
  <c r="F3398" i="187"/>
  <c r="L13" i="218"/>
  <c r="F3397" i="187"/>
  <c r="L12" i="218"/>
  <c r="F3396" i="187"/>
  <c r="L11" i="218"/>
  <c r="L9" i="218"/>
  <c r="F3393" i="187"/>
  <c r="L8" i="218"/>
  <c r="F3090" i="187"/>
  <c r="F3088" i="187"/>
  <c r="F3075" i="187"/>
  <c r="F3070" i="187"/>
  <c r="F3065" i="187"/>
  <c r="F3060" i="187"/>
  <c r="F3053" i="187"/>
  <c r="I8" i="216"/>
  <c r="I7" i="216"/>
  <c r="X65" i="215"/>
  <c r="F2782" i="187"/>
  <c r="T65" i="215"/>
  <c r="F2546" i="187"/>
  <c r="N65" i="215"/>
  <c r="F2192" i="187"/>
  <c r="J65" i="215"/>
  <c r="F1956" i="187"/>
  <c r="X64" i="215"/>
  <c r="F2781" i="187"/>
  <c r="T64" i="215"/>
  <c r="F2545" i="187"/>
  <c r="N64" i="215"/>
  <c r="F2191" i="187"/>
  <c r="J64" i="215"/>
  <c r="F1955" i="187"/>
  <c r="X63" i="215"/>
  <c r="F2780" i="187"/>
  <c r="T63" i="215"/>
  <c r="F2544" i="187"/>
  <c r="N63" i="215"/>
  <c r="F2190" i="187"/>
  <c r="J63" i="215"/>
  <c r="F1954" i="187"/>
  <c r="X62" i="215"/>
  <c r="F2779" i="187"/>
  <c r="T62" i="215"/>
  <c r="F2543" i="187"/>
  <c r="N62" i="215"/>
  <c r="F2189" i="187"/>
  <c r="J62" i="215"/>
  <c r="F1953" i="187"/>
  <c r="X61" i="215"/>
  <c r="F2778" i="187"/>
  <c r="T61" i="215"/>
  <c r="F2542" i="187"/>
  <c r="N61" i="215"/>
  <c r="F2188" i="187"/>
  <c r="J61" i="215"/>
  <c r="F1952" i="187"/>
  <c r="X60" i="215"/>
  <c r="F2777" i="187"/>
  <c r="T60" i="215"/>
  <c r="F2541" i="187"/>
  <c r="N60" i="215"/>
  <c r="F2187" i="187"/>
  <c r="J60" i="215"/>
  <c r="F1951" i="187"/>
  <c r="X59" i="215"/>
  <c r="F2776" i="187"/>
  <c r="T59" i="215"/>
  <c r="F2540" i="187"/>
  <c r="N59" i="215"/>
  <c r="F2186" i="187"/>
  <c r="J59" i="215"/>
  <c r="F1950" i="187"/>
  <c r="X58" i="215"/>
  <c r="F2775" i="187"/>
  <c r="T58" i="215"/>
  <c r="F2539" i="187"/>
  <c r="N58" i="215"/>
  <c r="F2185" i="187"/>
  <c r="J58" i="215"/>
  <c r="F1949" i="187"/>
  <c r="X57" i="215"/>
  <c r="F2774" i="187"/>
  <c r="T57" i="215"/>
  <c r="F2538" i="187"/>
  <c r="N57" i="215"/>
  <c r="F2184" i="187"/>
  <c r="J57" i="215"/>
  <c r="F1948" i="187"/>
  <c r="X56" i="215"/>
  <c r="F2773" i="187"/>
  <c r="T56" i="215"/>
  <c r="F2537" i="187"/>
  <c r="N56" i="215"/>
  <c r="F2183" i="187"/>
  <c r="J56" i="215"/>
  <c r="F1947" i="187"/>
  <c r="X55" i="215"/>
  <c r="F2772" i="187"/>
  <c r="T55" i="215"/>
  <c r="F2536" i="187"/>
  <c r="N55" i="215"/>
  <c r="F2182" i="187"/>
  <c r="J55" i="215"/>
  <c r="F1946" i="187"/>
  <c r="X54" i="215"/>
  <c r="F2771" i="187"/>
  <c r="T54" i="215"/>
  <c r="F2535" i="187"/>
  <c r="N54" i="215"/>
  <c r="F2181" i="187"/>
  <c r="J54" i="215"/>
  <c r="F1945" i="187"/>
  <c r="X53" i="215"/>
  <c r="F2770" i="187"/>
  <c r="T53" i="215"/>
  <c r="F2534" i="187"/>
  <c r="N53" i="215"/>
  <c r="F2180" i="187"/>
  <c r="J53" i="215"/>
  <c r="F1944" i="187"/>
  <c r="X52" i="215"/>
  <c r="F2769" i="187"/>
  <c r="T52" i="215"/>
  <c r="N52" i="215"/>
  <c r="F2179" i="187"/>
  <c r="J52" i="215"/>
  <c r="F1943" i="187"/>
  <c r="AA51" i="215"/>
  <c r="F2945" i="187"/>
  <c r="Z51" i="215"/>
  <c r="F2886" i="187"/>
  <c r="X51" i="215"/>
  <c r="F2768" i="187"/>
  <c r="W51" i="215"/>
  <c r="F2709" i="187"/>
  <c r="V51" i="215"/>
  <c r="F2650" i="187"/>
  <c r="U51" i="215"/>
  <c r="F2591" i="187"/>
  <c r="S51" i="215"/>
  <c r="F2473" i="187"/>
  <c r="R51" i="215"/>
  <c r="F2414" i="187"/>
  <c r="Q51" i="215"/>
  <c r="F2355" i="187"/>
  <c r="P51" i="215"/>
  <c r="F2296" i="187"/>
  <c r="M51" i="215"/>
  <c r="F2119" i="187"/>
  <c r="L51" i="215"/>
  <c r="F2060" i="187"/>
  <c r="K51" i="215"/>
  <c r="F2001" i="187"/>
  <c r="I51" i="215"/>
  <c r="F1883" i="187"/>
  <c r="H51" i="215"/>
  <c r="F1824" i="187"/>
  <c r="G51" i="215"/>
  <c r="F1765" i="187"/>
  <c r="F51" i="215"/>
  <c r="F1706" i="187"/>
  <c r="E51" i="215"/>
  <c r="F1647" i="187"/>
  <c r="D51" i="215"/>
  <c r="F1588" i="187"/>
  <c r="C51" i="215"/>
  <c r="F1529" i="187"/>
  <c r="X50" i="215"/>
  <c r="F2767" i="187"/>
  <c r="T50" i="215"/>
  <c r="F2531" i="187"/>
  <c r="N50" i="215"/>
  <c r="F2177" i="187"/>
  <c r="J50" i="215"/>
  <c r="F1941" i="187"/>
  <c r="F2766" i="187"/>
  <c r="T49" i="215"/>
  <c r="F2530" i="187"/>
  <c r="N49" i="215"/>
  <c r="F2176" i="187"/>
  <c r="J49" i="215"/>
  <c r="F1940" i="187"/>
  <c r="X40" i="215"/>
  <c r="F2757" i="187"/>
  <c r="T40" i="215"/>
  <c r="F2521" i="187"/>
  <c r="AA39" i="215"/>
  <c r="Z39" i="215"/>
  <c r="W39" i="215"/>
  <c r="V39" i="215"/>
  <c r="U39" i="215"/>
  <c r="S39" i="215"/>
  <c r="R39" i="215"/>
  <c r="Q39" i="215"/>
  <c r="P39" i="215"/>
  <c r="M39" i="215"/>
  <c r="L39" i="215"/>
  <c r="K39" i="215"/>
  <c r="I39" i="215"/>
  <c r="H39" i="215"/>
  <c r="G39" i="215"/>
  <c r="F39" i="215"/>
  <c r="E39" i="215"/>
  <c r="D39" i="215"/>
  <c r="C39" i="215"/>
  <c r="X38" i="215"/>
  <c r="F2755" i="187"/>
  <c r="T38" i="215"/>
  <c r="F2519" i="187"/>
  <c r="N38" i="215"/>
  <c r="F2165" i="187"/>
  <c r="J38" i="215"/>
  <c r="F1929" i="187"/>
  <c r="X37" i="215"/>
  <c r="F2754" i="187"/>
  <c r="T37" i="215"/>
  <c r="F2518" i="187"/>
  <c r="N37" i="215"/>
  <c r="F2164" i="187"/>
  <c r="J37" i="215"/>
  <c r="F1928" i="187"/>
  <c r="X36" i="215"/>
  <c r="F2753" i="187"/>
  <c r="T36" i="215"/>
  <c r="F2517" i="187"/>
  <c r="N36" i="215"/>
  <c r="F2163" i="187"/>
  <c r="J36" i="215"/>
  <c r="F1927" i="187"/>
  <c r="X35" i="215"/>
  <c r="F2752" i="187"/>
  <c r="T35" i="215"/>
  <c r="F2516" i="187"/>
  <c r="N35" i="215"/>
  <c r="F2162" i="187"/>
  <c r="J35" i="215"/>
  <c r="F1926" i="187"/>
  <c r="X34" i="215"/>
  <c r="F2751" i="187"/>
  <c r="T34" i="215"/>
  <c r="F2515" i="187"/>
  <c r="N34" i="215"/>
  <c r="F2161" i="187"/>
  <c r="J34" i="215"/>
  <c r="F1925" i="187"/>
  <c r="X33" i="215"/>
  <c r="F2750" i="187"/>
  <c r="T33" i="215"/>
  <c r="F2514" i="187"/>
  <c r="N33" i="215"/>
  <c r="F2160" i="187"/>
  <c r="J33" i="215"/>
  <c r="F1924" i="187"/>
  <c r="X32" i="215"/>
  <c r="F2749" i="187"/>
  <c r="T32" i="215"/>
  <c r="F2513" i="187"/>
  <c r="N32" i="215"/>
  <c r="F2159" i="187"/>
  <c r="J32" i="215"/>
  <c r="F1923" i="187"/>
  <c r="X31" i="215"/>
  <c r="F2748" i="187"/>
  <c r="T31" i="215"/>
  <c r="F2512" i="187"/>
  <c r="N31" i="215"/>
  <c r="F2158" i="187"/>
  <c r="J31" i="215"/>
  <c r="F1922" i="187"/>
  <c r="X30" i="215"/>
  <c r="F2747" i="187"/>
  <c r="T30" i="215"/>
  <c r="F2511" i="187"/>
  <c r="N30" i="215"/>
  <c r="F2157" i="187"/>
  <c r="J30" i="215"/>
  <c r="F1921" i="187"/>
  <c r="X29" i="215"/>
  <c r="F2746" i="187"/>
  <c r="T29" i="215"/>
  <c r="F2510" i="187"/>
  <c r="N29" i="215"/>
  <c r="F2156" i="187"/>
  <c r="J29" i="215"/>
  <c r="F1920" i="187"/>
  <c r="X28" i="215"/>
  <c r="F2745" i="187"/>
  <c r="T28" i="215"/>
  <c r="F2509" i="187"/>
  <c r="N28" i="215"/>
  <c r="F2155" i="187"/>
  <c r="J28" i="215"/>
  <c r="F1919" i="187"/>
  <c r="X27" i="215"/>
  <c r="T27" i="215"/>
  <c r="F2508" i="187"/>
  <c r="N27" i="215"/>
  <c r="F2154" i="187"/>
  <c r="J27" i="215"/>
  <c r="AA26" i="215"/>
  <c r="F2920" i="187"/>
  <c r="Z26" i="215"/>
  <c r="F2861" i="187"/>
  <c r="W26" i="215"/>
  <c r="F2684" i="187"/>
  <c r="V26" i="215"/>
  <c r="F2625" i="187"/>
  <c r="U26" i="215"/>
  <c r="F2566" i="187"/>
  <c r="S26" i="215"/>
  <c r="F2448" i="187"/>
  <c r="R26" i="215"/>
  <c r="F2389" i="187"/>
  <c r="Q26" i="215"/>
  <c r="F2330" i="187"/>
  <c r="P26" i="215"/>
  <c r="F2271" i="187"/>
  <c r="M26" i="215"/>
  <c r="F2094" i="187"/>
  <c r="L26" i="215"/>
  <c r="F2035" i="187"/>
  <c r="K26" i="215"/>
  <c r="F1976" i="187"/>
  <c r="I26" i="215"/>
  <c r="F1858" i="187"/>
  <c r="H26" i="215"/>
  <c r="F1799" i="187"/>
  <c r="G26" i="215"/>
  <c r="F1740" i="187"/>
  <c r="F26" i="215"/>
  <c r="F1681" i="187"/>
  <c r="E26" i="215"/>
  <c r="F1622" i="187"/>
  <c r="D26" i="215"/>
  <c r="F1563" i="187"/>
  <c r="C26" i="215"/>
  <c r="X25" i="215"/>
  <c r="F2742" i="187"/>
  <c r="T25" i="215"/>
  <c r="F2506" i="187"/>
  <c r="X24" i="215"/>
  <c r="F2741" i="187"/>
  <c r="T24" i="215"/>
  <c r="F2505" i="187"/>
  <c r="X23" i="215"/>
  <c r="F2740" i="187"/>
  <c r="T23" i="215"/>
  <c r="F2504" i="187"/>
  <c r="X22" i="215"/>
  <c r="F2739" i="187"/>
  <c r="T22" i="215"/>
  <c r="F2503" i="187"/>
  <c r="X21" i="215"/>
  <c r="F2738" i="187"/>
  <c r="T21" i="215"/>
  <c r="F2502" i="187"/>
  <c r="X20" i="215"/>
  <c r="F2737" i="187"/>
  <c r="T20" i="215"/>
  <c r="F2501" i="187"/>
  <c r="F2912" i="187"/>
  <c r="F2853" i="187"/>
  <c r="W16" i="215"/>
  <c r="F2676" i="187"/>
  <c r="V16" i="215"/>
  <c r="F2617" i="187"/>
  <c r="U16" i="215"/>
  <c r="F2558" i="187"/>
  <c r="S16" i="215"/>
  <c r="F2440" i="187"/>
  <c r="R16" i="215"/>
  <c r="F2381" i="187"/>
  <c r="Q16" i="215"/>
  <c r="F2322" i="187"/>
  <c r="P16" i="215"/>
  <c r="F2263" i="187"/>
  <c r="M16" i="215"/>
  <c r="F2086" i="187"/>
  <c r="L16" i="215"/>
  <c r="F2027" i="187"/>
  <c r="K16" i="215"/>
  <c r="F1968" i="187"/>
  <c r="I16" i="215"/>
  <c r="F1850" i="187"/>
  <c r="H16" i="215"/>
  <c r="F1791" i="187"/>
  <c r="G16" i="215"/>
  <c r="F1732" i="187"/>
  <c r="F16" i="215"/>
  <c r="F1673" i="187"/>
  <c r="E16" i="215"/>
  <c r="F1614" i="187"/>
  <c r="D16" i="215"/>
  <c r="F1555" i="187"/>
  <c r="C16" i="215"/>
  <c r="F1496" i="187"/>
  <c r="X14" i="215"/>
  <c r="T14" i="215"/>
  <c r="F2497" i="187"/>
  <c r="N16" i="215"/>
  <c r="F2145" i="187"/>
  <c r="F2908" i="187"/>
  <c r="F2849" i="187"/>
  <c r="F2672" i="187"/>
  <c r="F2613" i="187"/>
  <c r="F2554" i="187"/>
  <c r="F2436" i="187"/>
  <c r="F2377" i="187"/>
  <c r="F2318" i="187"/>
  <c r="F2259" i="187"/>
  <c r="F2082" i="187"/>
  <c r="F2023" i="187"/>
  <c r="F1964" i="187"/>
  <c r="F1846" i="187"/>
  <c r="F1787" i="187"/>
  <c r="F1728" i="187"/>
  <c r="F1669" i="187"/>
  <c r="F1610" i="187"/>
  <c r="F1551" i="187"/>
  <c r="F1492" i="187"/>
  <c r="F2139" i="187"/>
  <c r="F2731" i="187"/>
  <c r="F2495" i="187"/>
  <c r="F1905" i="187"/>
  <c r="F1576" i="187"/>
  <c r="D67" i="215"/>
  <c r="F1604" i="187"/>
  <c r="F1694" i="187"/>
  <c r="F67" i="215"/>
  <c r="F1812" i="187"/>
  <c r="H67" i="215"/>
  <c r="F1840" i="187"/>
  <c r="F1989" i="187"/>
  <c r="K67" i="215"/>
  <c r="F2017" i="187"/>
  <c r="F2107" i="187"/>
  <c r="M67" i="215"/>
  <c r="F2343" i="187"/>
  <c r="Q67" i="215"/>
  <c r="F2371" i="187"/>
  <c r="F2461" i="187"/>
  <c r="S67" i="215"/>
  <c r="F2638" i="187"/>
  <c r="V67" i="215"/>
  <c r="F2666" i="187"/>
  <c r="F2874" i="187"/>
  <c r="Z67" i="215"/>
  <c r="F2902" i="187"/>
  <c r="F1517" i="187"/>
  <c r="C67" i="215"/>
  <c r="F1545" i="187"/>
  <c r="F1635" i="187"/>
  <c r="E67" i="215"/>
  <c r="F1753" i="187"/>
  <c r="G67" i="215"/>
  <c r="F1781" i="187"/>
  <c r="F1871" i="187"/>
  <c r="I67" i="215"/>
  <c r="F2048" i="187"/>
  <c r="L67" i="215"/>
  <c r="F2284" i="187"/>
  <c r="P67" i="215"/>
  <c r="F2312" i="187"/>
  <c r="F2402" i="187"/>
  <c r="R67" i="215"/>
  <c r="U67" i="215"/>
  <c r="F2579" i="187"/>
  <c r="W67" i="215"/>
  <c r="F2697" i="187"/>
  <c r="AA67" i="215"/>
  <c r="F2933" i="187"/>
  <c r="L39" i="223"/>
  <c r="I17" i="224"/>
  <c r="F5494" i="187"/>
  <c r="L12" i="223"/>
  <c r="F5500" i="187"/>
  <c r="L18" i="223"/>
  <c r="F5995" i="187"/>
  <c r="F5508" i="187"/>
  <c r="L26" i="223"/>
  <c r="F6003" i="187"/>
  <c r="F5514" i="187"/>
  <c r="L32" i="223"/>
  <c r="F6009" i="187"/>
  <c r="F5527" i="187"/>
  <c r="L45" i="223"/>
  <c r="F6022" i="187"/>
  <c r="F5535" i="187"/>
  <c r="L53" i="223"/>
  <c r="F6030" i="187"/>
  <c r="F5541" i="187"/>
  <c r="L59" i="223"/>
  <c r="F6036" i="187"/>
  <c r="L7" i="216"/>
  <c r="F3040" i="187"/>
  <c r="F3034" i="187"/>
  <c r="F3054" i="187"/>
  <c r="F3048" i="187"/>
  <c r="F3392" i="187"/>
  <c r="L21" i="218"/>
  <c r="F3405" i="187"/>
  <c r="F3395" i="187"/>
  <c r="C22" i="218"/>
  <c r="F3109" i="187"/>
  <c r="F3108" i="187"/>
  <c r="E22" i="218"/>
  <c r="F3175" i="187"/>
  <c r="F3174" i="187"/>
  <c r="G22" i="218"/>
  <c r="F3241" i="187"/>
  <c r="F3240" i="187"/>
  <c r="I22" i="218"/>
  <c r="F3307" i="187"/>
  <c r="F3306" i="187"/>
  <c r="K22" i="218"/>
  <c r="F3373" i="187"/>
  <c r="F3372" i="187"/>
  <c r="D38" i="218"/>
  <c r="F3158" i="187"/>
  <c r="F3157" i="187"/>
  <c r="F38" i="218"/>
  <c r="F3224" i="187"/>
  <c r="F3223" i="187"/>
  <c r="H38" i="218"/>
  <c r="F3290" i="187"/>
  <c r="F3289" i="187"/>
  <c r="J38" i="218"/>
  <c r="F3356" i="187"/>
  <c r="F3355" i="187"/>
  <c r="C22" i="219"/>
  <c r="F3440" i="187"/>
  <c r="F3439" i="187"/>
  <c r="E22" i="219"/>
  <c r="F3506" i="187"/>
  <c r="F3505" i="187"/>
  <c r="G22" i="219"/>
  <c r="F3572" i="187"/>
  <c r="F3571" i="187"/>
  <c r="I22" i="219"/>
  <c r="F3638" i="187"/>
  <c r="F3637" i="187"/>
  <c r="K22" i="219"/>
  <c r="F3704" i="187"/>
  <c r="F3703" i="187"/>
  <c r="D38" i="219"/>
  <c r="F3489" i="187"/>
  <c r="F3488" i="187"/>
  <c r="F38" i="219"/>
  <c r="F3555" i="187"/>
  <c r="F3554" i="187"/>
  <c r="H38" i="219"/>
  <c r="F3621" i="187"/>
  <c r="F3620" i="187"/>
  <c r="J38" i="219"/>
  <c r="F3687" i="187"/>
  <c r="F3686" i="187"/>
  <c r="D27" i="220"/>
  <c r="F3821" i="187"/>
  <c r="F3820" i="187"/>
  <c r="F27" i="220"/>
  <c r="F3911" i="187"/>
  <c r="F3910" i="187"/>
  <c r="H27" i="220"/>
  <c r="F4001" i="187"/>
  <c r="F4000" i="187"/>
  <c r="J27" i="220"/>
  <c r="F4091" i="187"/>
  <c r="F4090" i="187"/>
  <c r="D50" i="220"/>
  <c r="F3844" i="187"/>
  <c r="F3843" i="187"/>
  <c r="F50" i="220"/>
  <c r="F3934" i="187"/>
  <c r="F3933" i="187"/>
  <c r="H50" i="220"/>
  <c r="F4024" i="187"/>
  <c r="F4023" i="187"/>
  <c r="J50" i="220"/>
  <c r="F4114" i="187"/>
  <c r="F4113" i="187"/>
  <c r="L18" i="221"/>
  <c r="F4839" i="187"/>
  <c r="F4836" i="187"/>
  <c r="L24" i="221"/>
  <c r="F4845" i="187"/>
  <c r="F4841" i="187"/>
  <c r="L52" i="221"/>
  <c r="F4873" i="187"/>
  <c r="F4870" i="187"/>
  <c r="F4903" i="187"/>
  <c r="F5021" i="187"/>
  <c r="F5139" i="187"/>
  <c r="F5257" i="187"/>
  <c r="F5375" i="187"/>
  <c r="D35" i="222"/>
  <c r="F4985" i="187"/>
  <c r="F4969" i="187"/>
  <c r="F35" i="222"/>
  <c r="F5103" i="187"/>
  <c r="F5087" i="187"/>
  <c r="H35" i="222"/>
  <c r="F5221" i="187"/>
  <c r="F5205" i="187"/>
  <c r="J35" i="222"/>
  <c r="F5339" i="187"/>
  <c r="F5323" i="187"/>
  <c r="C64" i="222"/>
  <c r="F4955" i="187"/>
  <c r="F4933" i="187"/>
  <c r="E64" i="222"/>
  <c r="F5073" i="187"/>
  <c r="F5051" i="187"/>
  <c r="G64" i="222"/>
  <c r="F5191" i="187"/>
  <c r="F5169" i="187"/>
  <c r="I64" i="222"/>
  <c r="F5309" i="187"/>
  <c r="F5287" i="187"/>
  <c r="K64" i="222"/>
  <c r="F5427" i="187"/>
  <c r="F5405" i="187"/>
  <c r="D60" i="223"/>
  <c r="F5597" i="187"/>
  <c r="F5576" i="187"/>
  <c r="F60" i="223"/>
  <c r="F5707" i="187"/>
  <c r="F5686" i="187"/>
  <c r="H60" i="223"/>
  <c r="F5817" i="187"/>
  <c r="F5796" i="187"/>
  <c r="J60" i="223"/>
  <c r="F5927" i="187"/>
  <c r="F5906" i="187"/>
  <c r="F6016" i="187"/>
  <c r="C18" i="224"/>
  <c r="F6051" i="187"/>
  <c r="F6044" i="187"/>
  <c r="E18" i="224"/>
  <c r="F6079" i="187"/>
  <c r="F6072" i="187"/>
  <c r="G18" i="224"/>
  <c r="F6111" i="187"/>
  <c r="F6104" i="187"/>
  <c r="F6138" i="187"/>
  <c r="F6134" i="187"/>
  <c r="L8" i="216"/>
  <c r="F3041" i="187"/>
  <c r="F3035" i="187"/>
  <c r="D22" i="218"/>
  <c r="F3142" i="187"/>
  <c r="F3141" i="187"/>
  <c r="F22" i="218"/>
  <c r="F3208" i="187"/>
  <c r="F3207" i="187"/>
  <c r="H22" i="218"/>
  <c r="F3274" i="187"/>
  <c r="F3273" i="187"/>
  <c r="J22" i="218"/>
  <c r="F3340" i="187"/>
  <c r="F3339" i="187"/>
  <c r="F3408" i="187"/>
  <c r="L37" i="218"/>
  <c r="F3421" i="187"/>
  <c r="F3411" i="187"/>
  <c r="C38" i="218"/>
  <c r="F3125" i="187"/>
  <c r="F3124" i="187"/>
  <c r="E38" i="218"/>
  <c r="F3191" i="187"/>
  <c r="F3190" i="187"/>
  <c r="G38" i="218"/>
  <c r="F3257" i="187"/>
  <c r="F3256" i="187"/>
  <c r="I38" i="218"/>
  <c r="F3323" i="187"/>
  <c r="F3322" i="187"/>
  <c r="K38" i="218"/>
  <c r="F3389" i="187"/>
  <c r="F3388" i="187"/>
  <c r="D22" i="219"/>
  <c r="F3473" i="187"/>
  <c r="F3472" i="187"/>
  <c r="F22" i="219"/>
  <c r="F3539" i="187"/>
  <c r="F3538" i="187"/>
  <c r="H22" i="219"/>
  <c r="F3605" i="187"/>
  <c r="F3604" i="187"/>
  <c r="C38" i="219"/>
  <c r="F3456" i="187"/>
  <c r="F3455" i="187"/>
  <c r="E38" i="219"/>
  <c r="F3522" i="187"/>
  <c r="F3521" i="187"/>
  <c r="G38" i="219"/>
  <c r="F3588" i="187"/>
  <c r="F3587" i="187"/>
  <c r="I38" i="219"/>
  <c r="F3654" i="187"/>
  <c r="F3653" i="187"/>
  <c r="K38" i="219"/>
  <c r="F3720" i="187"/>
  <c r="F3719" i="187"/>
  <c r="L26" i="220"/>
  <c r="F4180" i="187"/>
  <c r="F4172" i="187"/>
  <c r="C27" i="220"/>
  <c r="F3776" i="187"/>
  <c r="F3775" i="187"/>
  <c r="E27" i="220"/>
  <c r="F3866" i="187"/>
  <c r="F3865" i="187"/>
  <c r="G27" i="220"/>
  <c r="F3956" i="187"/>
  <c r="F3955" i="187"/>
  <c r="I27" i="220"/>
  <c r="F4046" i="187"/>
  <c r="F4045" i="187"/>
  <c r="K27" i="220"/>
  <c r="F4136" i="187"/>
  <c r="F4135" i="187"/>
  <c r="L49" i="220"/>
  <c r="F4203" i="187"/>
  <c r="F4193" i="187"/>
  <c r="C50" i="220"/>
  <c r="F3799" i="187"/>
  <c r="F3798" i="187"/>
  <c r="E50" i="220"/>
  <c r="F3889" i="187"/>
  <c r="F3888" i="187"/>
  <c r="G50" i="220"/>
  <c r="F3979" i="187"/>
  <c r="F3978" i="187"/>
  <c r="I50" i="220"/>
  <c r="F4069" i="187"/>
  <c r="F4068" i="187"/>
  <c r="K50" i="220"/>
  <c r="F4159" i="187"/>
  <c r="F4158" i="187"/>
  <c r="L13" i="221"/>
  <c r="F4834" i="187"/>
  <c r="F4830" i="187"/>
  <c r="L39" i="221"/>
  <c r="F4860" i="187"/>
  <c r="F4847" i="187"/>
  <c r="L47" i="221"/>
  <c r="F4868" i="187"/>
  <c r="F4864" i="187"/>
  <c r="L73" i="221"/>
  <c r="F4894" i="187"/>
  <c r="F4881" i="187"/>
  <c r="L17" i="222"/>
  <c r="F5439" i="187"/>
  <c r="F5436" i="187"/>
  <c r="C35" i="222"/>
  <c r="F4926" i="187"/>
  <c r="F4910" i="187"/>
  <c r="E35" i="222"/>
  <c r="F5044" i="187"/>
  <c r="F5028" i="187"/>
  <c r="G35" i="222"/>
  <c r="F5162" i="187"/>
  <c r="F5146" i="187"/>
  <c r="I35" i="222"/>
  <c r="F5280" i="187"/>
  <c r="F5264" i="187"/>
  <c r="K35" i="222"/>
  <c r="F5398" i="187"/>
  <c r="F5382" i="187"/>
  <c r="D64" i="222"/>
  <c r="F5014" i="187"/>
  <c r="F4992" i="187"/>
  <c r="F64" i="222"/>
  <c r="F5132" i="187"/>
  <c r="F5110" i="187"/>
  <c r="H64" i="222"/>
  <c r="F5250" i="187"/>
  <c r="F5228" i="187"/>
  <c r="J64" i="222"/>
  <c r="F5368" i="187"/>
  <c r="F5346" i="187"/>
  <c r="L47" i="222"/>
  <c r="F5469" i="187"/>
  <c r="F5466" i="187"/>
  <c r="L63" i="222"/>
  <c r="F5485" i="187"/>
  <c r="F5471" i="187"/>
  <c r="C60" i="223"/>
  <c r="F5521" i="187"/>
  <c r="E60" i="223"/>
  <c r="F5652" i="187"/>
  <c r="F5631" i="187"/>
  <c r="G60" i="223"/>
  <c r="F5762" i="187"/>
  <c r="F5741" i="187"/>
  <c r="I60" i="223"/>
  <c r="F5872" i="187"/>
  <c r="F5851" i="187"/>
  <c r="K60" i="223"/>
  <c r="F5982" i="187"/>
  <c r="F5961" i="187"/>
  <c r="I11" i="224"/>
  <c r="F6129" i="187"/>
  <c r="D18" i="224"/>
  <c r="F6065" i="187"/>
  <c r="F6058" i="187"/>
  <c r="F18" i="224"/>
  <c r="F6093" i="187"/>
  <c r="F6086" i="187"/>
  <c r="H18" i="224"/>
  <c r="F6125" i="187"/>
  <c r="F6118" i="187"/>
  <c r="J12" i="225"/>
  <c r="F6195" i="187"/>
  <c r="F6153" i="187"/>
  <c r="J22" i="219"/>
  <c r="F3671" i="187"/>
  <c r="F3670" i="187"/>
  <c r="L21" i="219"/>
  <c r="F3736" i="187"/>
  <c r="T51" i="215"/>
  <c r="F2532" i="187"/>
  <c r="F2533" i="187"/>
  <c r="N51" i="215"/>
  <c r="F2178" i="187"/>
  <c r="X39" i="215"/>
  <c r="T39" i="215"/>
  <c r="N39" i="215"/>
  <c r="J39" i="215"/>
  <c r="X26" i="215"/>
  <c r="F2743" i="187"/>
  <c r="F2744" i="187"/>
  <c r="J26" i="215"/>
  <c r="F1917" i="187"/>
  <c r="F1918" i="187"/>
  <c r="F1504" i="187"/>
  <c r="F2793" i="187"/>
  <c r="F2970" i="187"/>
  <c r="X16" i="215"/>
  <c r="F2735" i="187"/>
  <c r="F2733" i="187"/>
  <c r="Y10" i="215"/>
  <c r="F2198" i="187"/>
  <c r="F2141" i="187"/>
  <c r="F2138" i="187"/>
  <c r="C33" i="223"/>
  <c r="E33" i="223"/>
  <c r="F5625" i="187"/>
  <c r="G33" i="223"/>
  <c r="F5735" i="187"/>
  <c r="I33" i="223"/>
  <c r="F5845" i="187"/>
  <c r="K33" i="223"/>
  <c r="F5955" i="187"/>
  <c r="D33" i="223"/>
  <c r="F5570" i="187"/>
  <c r="F33" i="223"/>
  <c r="F5680" i="187"/>
  <c r="H33" i="223"/>
  <c r="F5790" i="187"/>
  <c r="J33" i="223"/>
  <c r="F5900" i="187"/>
  <c r="L12" i="222"/>
  <c r="F5434" i="187"/>
  <c r="L42" i="222"/>
  <c r="C40" i="221"/>
  <c r="F4240" i="187"/>
  <c r="E40" i="221"/>
  <c r="F4378" i="187"/>
  <c r="G40" i="221"/>
  <c r="F4516" i="187"/>
  <c r="I40" i="221"/>
  <c r="F4654" i="187"/>
  <c r="K40" i="221"/>
  <c r="F4792" i="187"/>
  <c r="L58" i="221"/>
  <c r="F4879" i="187"/>
  <c r="C74" i="221"/>
  <c r="F4274" i="187"/>
  <c r="E74" i="221"/>
  <c r="F4412" i="187"/>
  <c r="G74" i="221"/>
  <c r="F4550" i="187"/>
  <c r="I74" i="221"/>
  <c r="F4688" i="187"/>
  <c r="K74" i="221"/>
  <c r="F4826" i="187"/>
  <c r="D40" i="221"/>
  <c r="F4309" i="187"/>
  <c r="F40" i="221"/>
  <c r="F4447" i="187"/>
  <c r="H40" i="221"/>
  <c r="F4585" i="187"/>
  <c r="J40" i="221"/>
  <c r="F4723" i="187"/>
  <c r="D74" i="221"/>
  <c r="F4343" i="187"/>
  <c r="F74" i="221"/>
  <c r="F4481" i="187"/>
  <c r="H74" i="221"/>
  <c r="F4619" i="187"/>
  <c r="J74" i="221"/>
  <c r="F4757" i="187"/>
  <c r="D36" i="222"/>
  <c r="F4986" i="187"/>
  <c r="F36" i="222"/>
  <c r="F5104" i="187"/>
  <c r="H36" i="222"/>
  <c r="F5222" i="187"/>
  <c r="J36" i="222"/>
  <c r="F5340" i="187"/>
  <c r="L19" i="222"/>
  <c r="L37" i="219"/>
  <c r="O28" i="215"/>
  <c r="O29" i="215"/>
  <c r="O30" i="215"/>
  <c r="O31" i="215"/>
  <c r="O32" i="215"/>
  <c r="O33" i="215"/>
  <c r="O34" i="215"/>
  <c r="O35" i="215"/>
  <c r="O36" i="215"/>
  <c r="O37" i="215"/>
  <c r="O38" i="215"/>
  <c r="O52" i="215"/>
  <c r="F2238" i="187"/>
  <c r="O53" i="215"/>
  <c r="O54" i="215"/>
  <c r="O55" i="215"/>
  <c r="O56" i="215"/>
  <c r="O57" i="215"/>
  <c r="O58" i="215"/>
  <c r="O59" i="215"/>
  <c r="O60" i="215"/>
  <c r="O61" i="215"/>
  <c r="J51" i="215"/>
  <c r="F1942" i="187"/>
  <c r="T26" i="215"/>
  <c r="F2507" i="187"/>
  <c r="O62" i="215"/>
  <c r="O63" i="215"/>
  <c r="O64" i="215"/>
  <c r="O65" i="215"/>
  <c r="J16" i="215"/>
  <c r="F1909" i="187"/>
  <c r="T16" i="215"/>
  <c r="F2499" i="187"/>
  <c r="O20" i="215"/>
  <c r="O21" i="215"/>
  <c r="O22" i="215"/>
  <c r="O23" i="215"/>
  <c r="O24" i="215"/>
  <c r="O25" i="215"/>
  <c r="N26" i="215"/>
  <c r="F2153" i="187"/>
  <c r="O49" i="215"/>
  <c r="F2235" i="187"/>
  <c r="O50" i="215"/>
  <c r="F2236" i="187"/>
  <c r="F2197" i="187"/>
  <c r="F2202" i="187"/>
  <c r="O27" i="215"/>
  <c r="F2213" i="187"/>
  <c r="F1663" i="187"/>
  <c r="F1899" i="187"/>
  <c r="F2135" i="187"/>
  <c r="F2430" i="187"/>
  <c r="F2961" i="187"/>
  <c r="F1722" i="187"/>
  <c r="F2076" i="187"/>
  <c r="F2489" i="187"/>
  <c r="F2607" i="187"/>
  <c r="F2725" i="187"/>
  <c r="L50" i="220"/>
  <c r="F4204" i="187"/>
  <c r="F1930" i="187"/>
  <c r="J67" i="215"/>
  <c r="F2520" i="187"/>
  <c r="T67" i="215"/>
  <c r="F2548" i="187"/>
  <c r="F2166" i="187"/>
  <c r="N67" i="215"/>
  <c r="F2756" i="187"/>
  <c r="X67" i="215"/>
  <c r="F6132" i="187"/>
  <c r="I18" i="224"/>
  <c r="L22" i="219"/>
  <c r="F3737" i="187"/>
  <c r="F5515" i="187"/>
  <c r="L33" i="223"/>
  <c r="F5542" i="187"/>
  <c r="L60" i="223"/>
  <c r="F6037" i="187"/>
  <c r="F1958" i="187"/>
  <c r="L74" i="221"/>
  <c r="F4895" i="187"/>
  <c r="L35" i="222"/>
  <c r="F5441" i="187"/>
  <c r="F2784" i="187"/>
  <c r="F3091" i="187"/>
  <c r="F3089" i="187"/>
  <c r="L27" i="220"/>
  <c r="F4181" i="187"/>
  <c r="F6139" i="187"/>
  <c r="L40" i="221"/>
  <c r="F4861" i="187"/>
  <c r="L64" i="222"/>
  <c r="F5486" i="187"/>
  <c r="F5464" i="187"/>
  <c r="F6010" i="187"/>
  <c r="F5989" i="187"/>
  <c r="L38" i="219"/>
  <c r="F3753" i="187"/>
  <c r="F3752" i="187"/>
  <c r="L38" i="218"/>
  <c r="F3422" i="187"/>
  <c r="K36" i="222"/>
  <c r="F5399" i="187"/>
  <c r="I36" i="222"/>
  <c r="F5281" i="187"/>
  <c r="G36" i="222"/>
  <c r="F5163" i="187"/>
  <c r="E36" i="222"/>
  <c r="F5045" i="187"/>
  <c r="C36" i="222"/>
  <c r="F4927" i="187"/>
  <c r="L22" i="218"/>
  <c r="F3406" i="187"/>
  <c r="Y65" i="215"/>
  <c r="F2251" i="187"/>
  <c r="Y55" i="215"/>
  <c r="F2241" i="187"/>
  <c r="Y62" i="215"/>
  <c r="F2248" i="187"/>
  <c r="Y56" i="215"/>
  <c r="F2242" i="187"/>
  <c r="Y63" i="215"/>
  <c r="F2249" i="187"/>
  <c r="Y57" i="215"/>
  <c r="F2243" i="187"/>
  <c r="Y64" i="215"/>
  <c r="F2250" i="187"/>
  <c r="Y58" i="215"/>
  <c r="F2244" i="187"/>
  <c r="Y59" i="215"/>
  <c r="F2245" i="187"/>
  <c r="Y60" i="215"/>
  <c r="F2246" i="187"/>
  <c r="Y61" i="215"/>
  <c r="F2247" i="187"/>
  <c r="Y53" i="215"/>
  <c r="F2239" i="187"/>
  <c r="Y54" i="215"/>
  <c r="F2240" i="187"/>
  <c r="Y52" i="215"/>
  <c r="Y40" i="215"/>
  <c r="Y49" i="215"/>
  <c r="F2825" i="187"/>
  <c r="Y50" i="215"/>
  <c r="F2826" i="187"/>
  <c r="O39" i="215"/>
  <c r="F2194" i="187"/>
  <c r="Y35" i="215"/>
  <c r="F2221" i="187"/>
  <c r="Y36" i="215"/>
  <c r="F2222" i="187"/>
  <c r="Y28" i="215"/>
  <c r="F2214" i="187"/>
  <c r="Y37" i="215"/>
  <c r="F2223" i="187"/>
  <c r="Y29" i="215"/>
  <c r="F2215" i="187"/>
  <c r="Y38" i="215"/>
  <c r="F2224" i="187"/>
  <c r="Y30" i="215"/>
  <c r="F2216" i="187"/>
  <c r="Y31" i="215"/>
  <c r="F2217" i="187"/>
  <c r="Y32" i="215"/>
  <c r="F2218" i="187"/>
  <c r="Y33" i="215"/>
  <c r="F2219" i="187"/>
  <c r="Y34" i="215"/>
  <c r="F2220" i="187"/>
  <c r="Y20" i="215"/>
  <c r="F2206" i="187"/>
  <c r="Y21" i="215"/>
  <c r="F2207" i="187"/>
  <c r="Y22" i="215"/>
  <c r="F2208" i="187"/>
  <c r="Y23" i="215"/>
  <c r="F2209" i="187"/>
  <c r="Y24" i="215"/>
  <c r="F2210" i="187"/>
  <c r="Y25" i="215"/>
  <c r="F2211" i="187"/>
  <c r="AB10" i="215"/>
  <c r="F2965" i="187"/>
  <c r="F2788" i="187"/>
  <c r="O16" i="215"/>
  <c r="F2204" i="187"/>
  <c r="F2792" i="187"/>
  <c r="O51" i="215"/>
  <c r="Y27" i="215"/>
  <c r="O26" i="215"/>
  <c r="F2200" i="187"/>
  <c r="B175" i="188"/>
  <c r="F938" i="187"/>
  <c r="F930" i="187"/>
  <c r="F929" i="187"/>
  <c r="F928" i="187"/>
  <c r="F920" i="187"/>
  <c r="F919" i="187"/>
  <c r="F918" i="187"/>
  <c r="J938" i="187"/>
  <c r="I938" i="187"/>
  <c r="C938" i="187"/>
  <c r="C920" i="187"/>
  <c r="B178" i="188"/>
  <c r="C919" i="187"/>
  <c r="B177" i="188"/>
  <c r="C918" i="187"/>
  <c r="B176" i="188"/>
  <c r="C930" i="187"/>
  <c r="C929" i="187"/>
  <c r="C928" i="187"/>
  <c r="J930" i="187"/>
  <c r="I930" i="187"/>
  <c r="J929" i="187"/>
  <c r="I929" i="187"/>
  <c r="J928" i="187"/>
  <c r="I928" i="187"/>
  <c r="J920" i="187"/>
  <c r="I920" i="187"/>
  <c r="J919" i="187"/>
  <c r="I919" i="187"/>
  <c r="J918" i="187"/>
  <c r="I918" i="187"/>
  <c r="B285" i="188"/>
  <c r="F1433" i="187"/>
  <c r="F1434" i="187"/>
  <c r="F1435" i="187"/>
  <c r="F1436" i="187"/>
  <c r="F1437" i="187"/>
  <c r="F1438" i="187"/>
  <c r="F1439" i="187"/>
  <c r="F1440" i="187"/>
  <c r="F1441" i="187"/>
  <c r="F1442" i="187"/>
  <c r="F1443" i="187"/>
  <c r="F1444" i="187"/>
  <c r="F1445" i="187"/>
  <c r="F1446" i="187"/>
  <c r="F1447" i="187"/>
  <c r="F1448" i="187"/>
  <c r="F1449" i="187"/>
  <c r="F1450" i="187"/>
  <c r="F1451" i="187"/>
  <c r="F1452" i="187"/>
  <c r="F1453" i="187"/>
  <c r="F1454" i="187"/>
  <c r="F1455" i="187"/>
  <c r="F1456" i="187"/>
  <c r="F1457" i="187"/>
  <c r="F1458" i="187"/>
  <c r="F1459" i="187"/>
  <c r="F1460" i="187"/>
  <c r="F1461" i="187"/>
  <c r="F1462" i="187"/>
  <c r="F1463" i="187"/>
  <c r="F1464" i="187"/>
  <c r="F1465" i="187"/>
  <c r="F1466" i="187"/>
  <c r="F1467" i="187"/>
  <c r="F1468" i="187"/>
  <c r="F1469" i="187"/>
  <c r="F1470" i="187"/>
  <c r="F1471" i="187"/>
  <c r="F1472" i="187"/>
  <c r="F1473" i="187"/>
  <c r="F1474" i="187"/>
  <c r="F1475" i="187"/>
  <c r="F1476" i="187"/>
  <c r="F1477" i="187"/>
  <c r="F1478" i="187"/>
  <c r="F1479" i="187"/>
  <c r="F1480" i="187"/>
  <c r="F1481" i="187"/>
  <c r="F1482" i="187"/>
  <c r="F1483" i="187"/>
  <c r="F1484" i="187"/>
  <c r="F1485" i="187"/>
  <c r="F1432" i="187"/>
  <c r="J1485" i="187"/>
  <c r="I1485" i="187"/>
  <c r="J1484" i="187"/>
  <c r="I1484" i="187"/>
  <c r="J1483" i="187"/>
  <c r="I1483" i="187"/>
  <c r="J1482" i="187"/>
  <c r="I1482" i="187"/>
  <c r="J1481" i="187"/>
  <c r="I1481" i="187"/>
  <c r="J1480" i="187"/>
  <c r="I1480" i="187"/>
  <c r="J1479" i="187"/>
  <c r="I1479" i="187"/>
  <c r="J1478" i="187"/>
  <c r="I1478" i="187"/>
  <c r="J1477" i="187"/>
  <c r="I1477" i="187"/>
  <c r="J1476" i="187"/>
  <c r="I1476" i="187"/>
  <c r="J1475" i="187"/>
  <c r="I1475" i="187"/>
  <c r="J1474" i="187"/>
  <c r="I1474" i="187"/>
  <c r="J1473" i="187"/>
  <c r="I1473" i="187"/>
  <c r="J1472" i="187"/>
  <c r="I1472" i="187"/>
  <c r="J1471" i="187"/>
  <c r="I1471" i="187"/>
  <c r="J1470" i="187"/>
  <c r="I1470" i="187"/>
  <c r="J1469" i="187"/>
  <c r="I1469" i="187"/>
  <c r="J1468" i="187"/>
  <c r="I1468" i="187"/>
  <c r="J1467" i="187"/>
  <c r="I1467" i="187"/>
  <c r="J1466" i="187"/>
  <c r="I1466" i="187"/>
  <c r="J1465" i="187"/>
  <c r="I1465" i="187"/>
  <c r="J1464" i="187"/>
  <c r="I1464" i="187"/>
  <c r="J1463" i="187"/>
  <c r="I1463" i="187"/>
  <c r="J1462" i="187"/>
  <c r="I1462" i="187"/>
  <c r="J1461" i="187"/>
  <c r="I1461" i="187"/>
  <c r="J1460" i="187"/>
  <c r="I1460" i="187"/>
  <c r="J1459" i="187"/>
  <c r="I1459" i="187"/>
  <c r="J1458" i="187"/>
  <c r="I1458" i="187"/>
  <c r="J1457" i="187"/>
  <c r="I1457" i="187"/>
  <c r="J1456" i="187"/>
  <c r="I1456" i="187"/>
  <c r="J1455" i="187"/>
  <c r="I1455" i="187"/>
  <c r="J1454" i="187"/>
  <c r="I1454" i="187"/>
  <c r="J1453" i="187"/>
  <c r="I1453" i="187"/>
  <c r="J1452" i="187"/>
  <c r="I1452" i="187"/>
  <c r="J1451" i="187"/>
  <c r="I1451" i="187"/>
  <c r="J1450" i="187"/>
  <c r="I1450" i="187"/>
  <c r="J1449" i="187"/>
  <c r="I1449" i="187"/>
  <c r="J1448" i="187"/>
  <c r="I1448" i="187"/>
  <c r="J1447" i="187"/>
  <c r="I1447" i="187"/>
  <c r="J1446" i="187"/>
  <c r="I1446" i="187"/>
  <c r="J1445" i="187"/>
  <c r="I1445" i="187"/>
  <c r="J1444" i="187"/>
  <c r="I1444" i="187"/>
  <c r="J1443" i="187"/>
  <c r="I1443" i="187"/>
  <c r="J1442" i="187"/>
  <c r="I1442" i="187"/>
  <c r="J1441" i="187"/>
  <c r="I1441" i="187"/>
  <c r="J1440" i="187"/>
  <c r="I1440" i="187"/>
  <c r="J1439" i="187"/>
  <c r="I1439" i="187"/>
  <c r="J1438" i="187"/>
  <c r="I1438" i="187"/>
  <c r="J1437" i="187"/>
  <c r="I1437" i="187"/>
  <c r="J1436" i="187"/>
  <c r="I1436" i="187"/>
  <c r="J1435" i="187"/>
  <c r="I1435" i="187"/>
  <c r="J1434" i="187"/>
  <c r="I1434" i="187"/>
  <c r="J1433" i="187"/>
  <c r="I1433" i="187"/>
  <c r="J1432" i="187"/>
  <c r="I1432" i="187"/>
  <c r="C1482" i="187"/>
  <c r="B336" i="188"/>
  <c r="C1483" i="187"/>
  <c r="B337" i="188"/>
  <c r="C1484" i="187"/>
  <c r="B338" i="188"/>
  <c r="C1485" i="187"/>
  <c r="B339" i="188"/>
  <c r="C1478" i="187"/>
  <c r="B332" i="188"/>
  <c r="C1479" i="187"/>
  <c r="B333" i="188"/>
  <c r="C1480" i="187"/>
  <c r="B334" i="188"/>
  <c r="C1481" i="187"/>
  <c r="B335" i="188"/>
  <c r="C1433" i="187"/>
  <c r="B287" i="188"/>
  <c r="C1434" i="187"/>
  <c r="B288" i="188"/>
  <c r="C1435" i="187"/>
  <c r="B289" i="188"/>
  <c r="C1436" i="187"/>
  <c r="B290" i="188"/>
  <c r="C1437" i="187"/>
  <c r="B291" i="188"/>
  <c r="C1438" i="187"/>
  <c r="B292" i="188"/>
  <c r="C1439" i="187"/>
  <c r="B293" i="188"/>
  <c r="C1440" i="187"/>
  <c r="B294" i="188"/>
  <c r="C1441" i="187"/>
  <c r="B295" i="188"/>
  <c r="C1442" i="187"/>
  <c r="B296" i="188"/>
  <c r="C1443" i="187"/>
  <c r="B297" i="188"/>
  <c r="C1444" i="187"/>
  <c r="B298" i="188"/>
  <c r="C1445" i="187"/>
  <c r="B299" i="188"/>
  <c r="C1446" i="187"/>
  <c r="B300" i="188"/>
  <c r="C1447" i="187"/>
  <c r="B301" i="188"/>
  <c r="C1448" i="187"/>
  <c r="B302" i="188"/>
  <c r="C1449" i="187"/>
  <c r="B303" i="188"/>
  <c r="C1450" i="187"/>
  <c r="B304" i="188"/>
  <c r="C1451" i="187"/>
  <c r="B305" i="188"/>
  <c r="C1452" i="187"/>
  <c r="B306" i="188"/>
  <c r="C1453" i="187"/>
  <c r="B307" i="188"/>
  <c r="C1454" i="187"/>
  <c r="B308" i="188"/>
  <c r="C1455" i="187"/>
  <c r="B309" i="188"/>
  <c r="C1456" i="187"/>
  <c r="B310" i="188"/>
  <c r="C1457" i="187"/>
  <c r="B311" i="188"/>
  <c r="C1458" i="187"/>
  <c r="B312" i="188"/>
  <c r="C1459" i="187"/>
  <c r="B313" i="188"/>
  <c r="C1460" i="187"/>
  <c r="B314" i="188"/>
  <c r="C1461" i="187"/>
  <c r="B315" i="188"/>
  <c r="C1462" i="187"/>
  <c r="B316" i="188"/>
  <c r="C1463" i="187"/>
  <c r="B317" i="188"/>
  <c r="C1464" i="187"/>
  <c r="B318" i="188"/>
  <c r="C1465" i="187"/>
  <c r="B319" i="188"/>
  <c r="C1466" i="187"/>
  <c r="B320" i="188"/>
  <c r="C1467" i="187"/>
  <c r="B321" i="188"/>
  <c r="C1468" i="187"/>
  <c r="B322" i="188"/>
  <c r="C1469" i="187"/>
  <c r="B323" i="188"/>
  <c r="C1470" i="187"/>
  <c r="B324" i="188"/>
  <c r="C1471" i="187"/>
  <c r="B325" i="188"/>
  <c r="C1472" i="187"/>
  <c r="B326" i="188"/>
  <c r="C1473" i="187"/>
  <c r="B327" i="188"/>
  <c r="C1474" i="187"/>
  <c r="B328" i="188"/>
  <c r="C1475" i="187"/>
  <c r="B329" i="188"/>
  <c r="C1476" i="187"/>
  <c r="B330" i="188"/>
  <c r="C1477" i="187"/>
  <c r="B331" i="188"/>
  <c r="C1432" i="187"/>
  <c r="B286" i="188"/>
  <c r="B267" i="188"/>
  <c r="J1430" i="187"/>
  <c r="I1430" i="187"/>
  <c r="J1429" i="187"/>
  <c r="I1429" i="187"/>
  <c r="J1428" i="187"/>
  <c r="I1428" i="187"/>
  <c r="J1427" i="187"/>
  <c r="I1427" i="187"/>
  <c r="J1426" i="187"/>
  <c r="I1426" i="187"/>
  <c r="J1425" i="187"/>
  <c r="I1425" i="187"/>
  <c r="J1424" i="187"/>
  <c r="I1424" i="187"/>
  <c r="J1423" i="187"/>
  <c r="I1423" i="187"/>
  <c r="J1422" i="187"/>
  <c r="I1422" i="187"/>
  <c r="J1421" i="187"/>
  <c r="I1421" i="187"/>
  <c r="J1420" i="187"/>
  <c r="I1420" i="187"/>
  <c r="J1419" i="187"/>
  <c r="I1419" i="187"/>
  <c r="J1418" i="187"/>
  <c r="I1418" i="187"/>
  <c r="J1417" i="187"/>
  <c r="I1417" i="187"/>
  <c r="J1416" i="187"/>
  <c r="I1416" i="187"/>
  <c r="J1415" i="187"/>
  <c r="I1415" i="187"/>
  <c r="J1414" i="187"/>
  <c r="I1414" i="187"/>
  <c r="F1415" i="187"/>
  <c r="F1416" i="187"/>
  <c r="F1417" i="187"/>
  <c r="F1418" i="187"/>
  <c r="F1419" i="187"/>
  <c r="F1420" i="187"/>
  <c r="F1421" i="187"/>
  <c r="F1422" i="187"/>
  <c r="F1423" i="187"/>
  <c r="F1424" i="187"/>
  <c r="F1425" i="187"/>
  <c r="F1426" i="187"/>
  <c r="F1427" i="187"/>
  <c r="F1428" i="187"/>
  <c r="F1429" i="187"/>
  <c r="F1430" i="187"/>
  <c r="F1414" i="187"/>
  <c r="C1415" i="187"/>
  <c r="B269" i="188"/>
  <c r="C1416" i="187"/>
  <c r="B270" i="188"/>
  <c r="C1417" i="187"/>
  <c r="B271" i="188"/>
  <c r="C1418" i="187"/>
  <c r="B272" i="188"/>
  <c r="C1419" i="187"/>
  <c r="B273" i="188"/>
  <c r="C1420" i="187"/>
  <c r="B274" i="188"/>
  <c r="C1421" i="187"/>
  <c r="B275" i="188"/>
  <c r="C1422" i="187"/>
  <c r="B276" i="188"/>
  <c r="C1423" i="187"/>
  <c r="B277" i="188"/>
  <c r="C1424" i="187"/>
  <c r="B278" i="188"/>
  <c r="C1425" i="187"/>
  <c r="B279" i="188"/>
  <c r="C1426" i="187"/>
  <c r="B280" i="188"/>
  <c r="C1427" i="187"/>
  <c r="B281" i="188"/>
  <c r="C1428" i="187"/>
  <c r="B282" i="188"/>
  <c r="C1429" i="187"/>
  <c r="B283" i="188"/>
  <c r="C1430" i="187"/>
  <c r="B284" i="188"/>
  <c r="C1414" i="187"/>
  <c r="B268" i="188"/>
  <c r="B258" i="188"/>
  <c r="J1403" i="187"/>
  <c r="I1403" i="187"/>
  <c r="J1402" i="187"/>
  <c r="J1409" i="187"/>
  <c r="I1409" i="187"/>
  <c r="J1408" i="187"/>
  <c r="J1412" i="187"/>
  <c r="I1412" i="187"/>
  <c r="J1411" i="187"/>
  <c r="I1411" i="187"/>
  <c r="J1410" i="187"/>
  <c r="I1410" i="187"/>
  <c r="J1406" i="187"/>
  <c r="I1406" i="187"/>
  <c r="J1405" i="187"/>
  <c r="I1405" i="187"/>
  <c r="J1404" i="187"/>
  <c r="I1404" i="187"/>
  <c r="J1400" i="187"/>
  <c r="I1400" i="187"/>
  <c r="J1399" i="187"/>
  <c r="I1399" i="187"/>
  <c r="F1412" i="187"/>
  <c r="F1411" i="187"/>
  <c r="F1410" i="187"/>
  <c r="F1409" i="187"/>
  <c r="F1408" i="187"/>
  <c r="F1406" i="187"/>
  <c r="F1405" i="187"/>
  <c r="F1404" i="187"/>
  <c r="F1403" i="187"/>
  <c r="F1402" i="187"/>
  <c r="F1400" i="187"/>
  <c r="F1399" i="187"/>
  <c r="C1412" i="187"/>
  <c r="C1411" i="187"/>
  <c r="C1410" i="187"/>
  <c r="C1409" i="187"/>
  <c r="C1408" i="187"/>
  <c r="C1407" i="187"/>
  <c r="C1406" i="187"/>
  <c r="B266" i="188"/>
  <c r="C1405" i="187"/>
  <c r="B265" i="188"/>
  <c r="C1404" i="187"/>
  <c r="B264" i="188"/>
  <c r="C1403" i="187"/>
  <c r="B263" i="188"/>
  <c r="C1402" i="187"/>
  <c r="B262" i="188"/>
  <c r="C1401" i="187"/>
  <c r="B261" i="188"/>
  <c r="C1400" i="187"/>
  <c r="B260" i="188"/>
  <c r="C1399" i="187"/>
  <c r="B259" i="188"/>
  <c r="B244" i="188"/>
  <c r="J1386" i="187"/>
  <c r="I1386" i="187"/>
  <c r="J1391" i="187"/>
  <c r="I1391" i="187"/>
  <c r="J1390" i="187"/>
  <c r="I1390" i="187"/>
  <c r="J1389" i="187"/>
  <c r="I1389" i="187"/>
  <c r="J1388" i="187"/>
  <c r="I1388" i="187"/>
  <c r="J1397" i="187"/>
  <c r="I1397" i="187"/>
  <c r="J1396" i="187"/>
  <c r="I1396" i="187"/>
  <c r="J1395" i="187"/>
  <c r="I1395" i="187"/>
  <c r="J1394" i="187"/>
  <c r="I1394" i="187"/>
  <c r="J1393" i="187"/>
  <c r="I1393" i="187"/>
  <c r="F1388" i="187"/>
  <c r="F1389" i="187"/>
  <c r="F1390" i="187"/>
  <c r="F1393" i="187"/>
  <c r="F1394" i="187"/>
  <c r="F1395" i="187"/>
  <c r="F1396" i="187"/>
  <c r="F1397" i="187"/>
  <c r="F1386" i="187"/>
  <c r="C1397" i="187"/>
  <c r="B257" i="188"/>
  <c r="C1396" i="187"/>
  <c r="B256" i="188"/>
  <c r="C1395" i="187"/>
  <c r="B255" i="188"/>
  <c r="C1394" i="187"/>
  <c r="B254" i="188"/>
  <c r="C1393" i="187"/>
  <c r="B253" i="188"/>
  <c r="C1392" i="187"/>
  <c r="B252" i="188"/>
  <c r="C1391" i="187"/>
  <c r="B251" i="188"/>
  <c r="C1390" i="187"/>
  <c r="B250" i="188"/>
  <c r="C1389" i="187"/>
  <c r="B249" i="188"/>
  <c r="C1388" i="187"/>
  <c r="B248" i="188"/>
  <c r="C1387" i="187"/>
  <c r="B247" i="188"/>
  <c r="C1386" i="187"/>
  <c r="B246" i="188"/>
  <c r="C1385" i="187"/>
  <c r="B245" i="188"/>
  <c r="J1383" i="187"/>
  <c r="J1382" i="187"/>
  <c r="J1381" i="187"/>
  <c r="J1379" i="187"/>
  <c r="J1378" i="187"/>
  <c r="J1377" i="187"/>
  <c r="J1375" i="187"/>
  <c r="J1374" i="187"/>
  <c r="J1373" i="187"/>
  <c r="J1371" i="187"/>
  <c r="J1370" i="187"/>
  <c r="J1369" i="187"/>
  <c r="J1367" i="187"/>
  <c r="J1366" i="187"/>
  <c r="J1365" i="187"/>
  <c r="J1380" i="187"/>
  <c r="J1372" i="187"/>
  <c r="J1376" i="187"/>
  <c r="J1368" i="187"/>
  <c r="J1364" i="187"/>
  <c r="I1364" i="187"/>
  <c r="F1380" i="187"/>
  <c r="F1376" i="187"/>
  <c r="F1372" i="187"/>
  <c r="F1368" i="187"/>
  <c r="F1364" i="187"/>
  <c r="F1367" i="187"/>
  <c r="F1371" i="187"/>
  <c r="F1375" i="187"/>
  <c r="F1379" i="187"/>
  <c r="F1363" i="187"/>
  <c r="F1366" i="187"/>
  <c r="F1370" i="187"/>
  <c r="F1374" i="187"/>
  <c r="F1378" i="187"/>
  <c r="F1362" i="187"/>
  <c r="F1365" i="187"/>
  <c r="F1369" i="187"/>
  <c r="F1373" i="187"/>
  <c r="F1377" i="187"/>
  <c r="F1361" i="187"/>
  <c r="C1383" i="187"/>
  <c r="C1382" i="187"/>
  <c r="C1381" i="187"/>
  <c r="C1380" i="187"/>
  <c r="C1379" i="187"/>
  <c r="C1378" i="187"/>
  <c r="C1377" i="187"/>
  <c r="C1376" i="187"/>
  <c r="C1375" i="187"/>
  <c r="C1374" i="187"/>
  <c r="C1373" i="187"/>
  <c r="C1372" i="187"/>
  <c r="C1371" i="187"/>
  <c r="C1370" i="187"/>
  <c r="C1369" i="187"/>
  <c r="C1368" i="187"/>
  <c r="C1367" i="187"/>
  <c r="C1366" i="187"/>
  <c r="C1365" i="187"/>
  <c r="C1361" i="187"/>
  <c r="C1363" i="187"/>
  <c r="B242" i="188"/>
  <c r="C1362" i="187"/>
  <c r="B241" i="188"/>
  <c r="C1364" i="187"/>
  <c r="B243" i="188"/>
  <c r="C1360" i="187"/>
  <c r="F1357" i="187"/>
  <c r="F1355" i="187"/>
  <c r="F1353" i="187"/>
  <c r="F1351" i="187"/>
  <c r="F1349" i="187"/>
  <c r="J1358" i="187"/>
  <c r="I1358" i="187"/>
  <c r="J1357" i="187"/>
  <c r="I1357" i="187"/>
  <c r="J1356" i="187"/>
  <c r="I1356" i="187"/>
  <c r="J1355" i="187"/>
  <c r="I1355" i="187"/>
  <c r="J1354" i="187"/>
  <c r="I1354" i="187"/>
  <c r="J1353" i="187"/>
  <c r="I1353" i="187"/>
  <c r="J1352" i="187"/>
  <c r="I1352" i="187"/>
  <c r="J1351" i="187"/>
  <c r="I1351" i="187"/>
  <c r="J1350" i="187"/>
  <c r="I1350" i="187"/>
  <c r="J1349" i="187"/>
  <c r="I1349" i="187"/>
  <c r="J1348" i="187"/>
  <c r="I1348" i="187"/>
  <c r="C1358" i="187"/>
  <c r="F1356" i="187"/>
  <c r="F1354" i="187"/>
  <c r="F1352" i="187"/>
  <c r="F1350" i="187"/>
  <c r="F1348" i="187"/>
  <c r="C1357" i="187"/>
  <c r="C1356" i="187"/>
  <c r="C1355" i="187"/>
  <c r="C1354" i="187"/>
  <c r="C1353" i="187"/>
  <c r="C1352" i="187"/>
  <c r="C1351" i="187"/>
  <c r="C1350" i="187"/>
  <c r="C1349" i="187"/>
  <c r="C1348" i="187"/>
  <c r="O67" i="215"/>
  <c r="AB40" i="215"/>
  <c r="F2993" i="187"/>
  <c r="F2816" i="187"/>
  <c r="F2787" i="187"/>
  <c r="F2790" i="187"/>
  <c r="L36" i="222"/>
  <c r="F5458" i="187"/>
  <c r="F5457" i="187"/>
  <c r="AB53" i="215"/>
  <c r="F3006" i="187"/>
  <c r="F2829" i="187"/>
  <c r="AB58" i="215"/>
  <c r="F3011" i="187"/>
  <c r="F2834" i="187"/>
  <c r="AB54" i="215"/>
  <c r="F3007" i="187"/>
  <c r="F2830" i="187"/>
  <c r="AB59" i="215"/>
  <c r="F3012" i="187"/>
  <c r="F2835" i="187"/>
  <c r="AB63" i="215"/>
  <c r="F3016" i="187"/>
  <c r="F2839" i="187"/>
  <c r="AB65" i="215"/>
  <c r="F3018" i="187"/>
  <c r="F2841" i="187"/>
  <c r="AB56" i="215"/>
  <c r="F3009" i="187"/>
  <c r="F2832" i="187"/>
  <c r="Y51" i="215"/>
  <c r="F2237" i="187"/>
  <c r="AB52" i="215"/>
  <c r="F3005" i="187"/>
  <c r="F2828" i="187"/>
  <c r="AB60" i="215"/>
  <c r="F3013" i="187"/>
  <c r="F2836" i="187"/>
  <c r="AB57" i="215"/>
  <c r="F3010" i="187"/>
  <c r="F2833" i="187"/>
  <c r="AB55" i="215"/>
  <c r="F3008" i="187"/>
  <c r="F2831" i="187"/>
  <c r="AB61" i="215"/>
  <c r="F3014" i="187"/>
  <c r="F2837" i="187"/>
  <c r="AB64" i="215"/>
  <c r="F3017" i="187"/>
  <c r="F2840" i="187"/>
  <c r="AB62" i="215"/>
  <c r="F3015" i="187"/>
  <c r="F2838" i="187"/>
  <c r="F2225" i="187"/>
  <c r="Y39" i="215"/>
  <c r="AB49" i="215"/>
  <c r="F3002" i="187"/>
  <c r="AB50" i="215"/>
  <c r="F3003" i="187"/>
  <c r="AB37" i="215"/>
  <c r="F2990" i="187"/>
  <c r="F2813" i="187"/>
  <c r="AB27" i="215"/>
  <c r="F2980" i="187"/>
  <c r="F2803" i="187"/>
  <c r="AB32" i="215"/>
  <c r="F2985" i="187"/>
  <c r="F2808" i="187"/>
  <c r="AB29" i="215"/>
  <c r="F2982" i="187"/>
  <c r="F2805" i="187"/>
  <c r="AB35" i="215"/>
  <c r="F2988" i="187"/>
  <c r="F2811" i="187"/>
  <c r="AB31" i="215"/>
  <c r="F2984" i="187"/>
  <c r="F2807" i="187"/>
  <c r="Y26" i="215"/>
  <c r="F2802" i="187"/>
  <c r="F2212" i="187"/>
  <c r="AB33" i="215"/>
  <c r="F2986" i="187"/>
  <c r="F2809" i="187"/>
  <c r="AB38" i="215"/>
  <c r="F2991" i="187"/>
  <c r="F2814" i="187"/>
  <c r="AB36" i="215"/>
  <c r="F2989" i="187"/>
  <c r="F2812" i="187"/>
  <c r="AB34" i="215"/>
  <c r="F2987" i="187"/>
  <c r="F2810" i="187"/>
  <c r="AB30" i="215"/>
  <c r="F2983" i="187"/>
  <c r="F2806" i="187"/>
  <c r="AB28" i="215"/>
  <c r="F2981" i="187"/>
  <c r="F2804" i="187"/>
  <c r="AB23" i="215"/>
  <c r="F2976" i="187"/>
  <c r="F2799" i="187"/>
  <c r="AB24" i="215"/>
  <c r="F2977" i="187"/>
  <c r="F2800" i="187"/>
  <c r="AB20" i="215"/>
  <c r="F2973" i="187"/>
  <c r="F2796" i="187"/>
  <c r="AB25" i="215"/>
  <c r="F2978" i="187"/>
  <c r="F2801" i="187"/>
  <c r="AB21" i="215"/>
  <c r="F2974" i="187"/>
  <c r="F2797" i="187"/>
  <c r="AB22" i="215"/>
  <c r="F2975" i="187"/>
  <c r="F2798" i="187"/>
  <c r="Y16" i="215"/>
  <c r="F2794" i="187"/>
  <c r="F2253" i="187"/>
  <c r="AB9" i="215"/>
  <c r="AB12" i="215"/>
  <c r="B239" i="188"/>
  <c r="B240" i="188"/>
  <c r="B238" i="188"/>
  <c r="B236" i="188"/>
  <c r="B237" i="188"/>
  <c r="B234" i="188"/>
  <c r="B224" i="188"/>
  <c r="C13" i="209"/>
  <c r="F1381" i="187"/>
  <c r="D13" i="209"/>
  <c r="F1382" i="187"/>
  <c r="C1347" i="187"/>
  <c r="B235" i="188"/>
  <c r="F1340" i="187"/>
  <c r="F1341" i="187"/>
  <c r="F1342" i="187"/>
  <c r="F1343" i="187"/>
  <c r="F1339" i="187"/>
  <c r="J1341" i="187"/>
  <c r="I1341" i="187"/>
  <c r="J1340" i="187"/>
  <c r="I1340" i="187"/>
  <c r="J1335" i="187"/>
  <c r="I1335" i="187"/>
  <c r="F1337" i="187"/>
  <c r="F1344" i="187"/>
  <c r="C1345" i="187"/>
  <c r="C1344" i="187"/>
  <c r="C1337" i="187"/>
  <c r="B227" i="188"/>
  <c r="F1335" i="187"/>
  <c r="C1339" i="187"/>
  <c r="B229" i="188"/>
  <c r="C1340" i="187"/>
  <c r="B230" i="188"/>
  <c r="C1341" i="187"/>
  <c r="B231" i="188"/>
  <c r="C1342" i="187"/>
  <c r="B232" i="188"/>
  <c r="C1343" i="187"/>
  <c r="B233" i="188"/>
  <c r="C1338" i="187"/>
  <c r="B228" i="188"/>
  <c r="C1336" i="187"/>
  <c r="B226" i="188"/>
  <c r="C1335" i="187"/>
  <c r="B225" i="188"/>
  <c r="Y67" i="215"/>
  <c r="F2815" i="187"/>
  <c r="AB51" i="215"/>
  <c r="F3004" i="187"/>
  <c r="F2827" i="187"/>
  <c r="AB39" i="215"/>
  <c r="AB26" i="215"/>
  <c r="F2979" i="187"/>
  <c r="F2843" i="187"/>
  <c r="F2971" i="187"/>
  <c r="F2969" i="187"/>
  <c r="F2967" i="187"/>
  <c r="F2964" i="187"/>
  <c r="I703" i="187"/>
  <c r="I702" i="187"/>
  <c r="I709" i="187"/>
  <c r="I708" i="187"/>
  <c r="I715" i="187"/>
  <c r="I714" i="187"/>
  <c r="I700" i="187"/>
  <c r="I694" i="187"/>
  <c r="I682" i="187"/>
  <c r="F2992" i="187"/>
  <c r="AB67" i="215"/>
  <c r="F3020" i="187"/>
  <c r="F1332" i="187"/>
  <c r="F1331" i="187"/>
  <c r="F1330" i="187"/>
  <c r="F1329" i="187"/>
  <c r="F1328" i="187"/>
  <c r="F1327" i="187"/>
  <c r="F1326" i="187"/>
  <c r="F1324" i="187"/>
  <c r="F1311" i="187"/>
  <c r="F1310" i="187"/>
  <c r="F1309" i="187"/>
  <c r="F1308" i="187"/>
  <c r="F1305" i="187"/>
  <c r="F1304" i="187"/>
  <c r="F1303" i="187"/>
  <c r="F1302" i="187"/>
  <c r="F1301" i="187"/>
  <c r="F1300" i="187"/>
  <c r="F1298" i="187"/>
  <c r="F1296" i="187"/>
  <c r="F1295" i="187"/>
  <c r="F1294" i="187"/>
  <c r="F1293" i="187"/>
  <c r="F1290" i="187"/>
  <c r="F1289" i="187"/>
  <c r="F1288" i="187"/>
  <c r="F1287" i="187"/>
  <c r="F1286" i="187"/>
  <c r="F1285" i="187"/>
  <c r="F1283" i="187"/>
  <c r="F1281" i="187"/>
  <c r="F1280" i="187"/>
  <c r="F1279" i="187"/>
  <c r="F1278" i="187"/>
  <c r="F1275" i="187"/>
  <c r="F1274" i="187"/>
  <c r="F1273" i="187"/>
  <c r="F1272" i="187"/>
  <c r="F1271" i="187"/>
  <c r="F1270" i="187"/>
  <c r="F1268" i="187"/>
  <c r="F1266" i="187"/>
  <c r="F1265" i="187"/>
  <c r="F1264" i="187"/>
  <c r="F1263" i="187"/>
  <c r="F1260" i="187"/>
  <c r="F1259" i="187"/>
  <c r="F1258" i="187"/>
  <c r="F1257" i="187"/>
  <c r="F1256" i="187"/>
  <c r="F1255" i="187"/>
  <c r="F1253" i="187"/>
  <c r="F1251" i="187"/>
  <c r="F1250" i="187"/>
  <c r="F1249" i="187"/>
  <c r="F1248" i="187"/>
  <c r="F1245" i="187"/>
  <c r="F1244" i="187"/>
  <c r="F1243" i="187"/>
  <c r="F1242" i="187"/>
  <c r="F1241" i="187"/>
  <c r="F1240" i="187"/>
  <c r="F1238" i="187"/>
  <c r="F1236" i="187"/>
  <c r="F1235" i="187"/>
  <c r="F1234" i="187"/>
  <c r="F1233" i="187"/>
  <c r="F1230" i="187"/>
  <c r="F1229" i="187"/>
  <c r="F1228" i="187"/>
  <c r="F1227" i="187"/>
  <c r="F1226" i="187"/>
  <c r="F1225" i="187"/>
  <c r="F1223" i="187"/>
  <c r="F1221" i="187"/>
  <c r="F1220" i="187"/>
  <c r="F1219" i="187"/>
  <c r="F1218" i="187"/>
  <c r="F1215" i="187"/>
  <c r="F1214" i="187"/>
  <c r="F1213" i="187"/>
  <c r="F1212" i="187"/>
  <c r="F1211" i="187"/>
  <c r="F1210" i="187"/>
  <c r="F1208" i="187"/>
  <c r="F1206" i="187"/>
  <c r="F1205" i="187"/>
  <c r="F1204" i="187"/>
  <c r="F1203" i="187"/>
  <c r="F1200" i="187"/>
  <c r="F1199" i="187"/>
  <c r="F1198" i="187"/>
  <c r="F1197" i="187"/>
  <c r="F1196" i="187"/>
  <c r="F1195" i="187"/>
  <c r="F1193" i="187"/>
  <c r="F1191" i="187"/>
  <c r="F1190" i="187"/>
  <c r="F1189" i="187"/>
  <c r="F1188" i="187"/>
  <c r="F1185" i="187"/>
  <c r="F1184" i="187"/>
  <c r="F1183" i="187"/>
  <c r="F1182" i="187"/>
  <c r="F1181" i="187"/>
  <c r="F1180" i="187"/>
  <c r="F1178" i="187"/>
  <c r="F1176" i="187"/>
  <c r="F1175" i="187"/>
  <c r="F1174" i="187"/>
  <c r="F1173" i="187"/>
  <c r="F1170" i="187"/>
  <c r="F1169" i="187"/>
  <c r="F1168" i="187"/>
  <c r="F1167" i="187"/>
  <c r="F1166" i="187"/>
  <c r="F1165" i="187"/>
  <c r="F1163" i="187"/>
  <c r="F1161" i="187"/>
  <c r="F1160" i="187"/>
  <c r="F1159" i="187"/>
  <c r="F1158" i="187"/>
  <c r="F1155" i="187"/>
  <c r="F1154" i="187"/>
  <c r="F1153" i="187"/>
  <c r="F1152" i="187"/>
  <c r="F1151" i="187"/>
  <c r="F1150" i="187"/>
  <c r="F1148" i="187"/>
  <c r="F1146" i="187"/>
  <c r="F1145" i="187"/>
  <c r="F1144" i="187"/>
  <c r="F1143" i="187"/>
  <c r="F1140" i="187"/>
  <c r="F1139" i="187"/>
  <c r="F1138" i="187"/>
  <c r="F1137" i="187"/>
  <c r="F1136" i="187"/>
  <c r="F1135" i="187"/>
  <c r="F1133" i="187"/>
  <c r="F1131" i="187"/>
  <c r="F1130" i="187"/>
  <c r="F1129" i="187"/>
  <c r="F1128" i="187"/>
  <c r="F1125" i="187"/>
  <c r="F1124" i="187"/>
  <c r="F1123" i="187"/>
  <c r="F1122" i="187"/>
  <c r="F1121" i="187"/>
  <c r="F1120" i="187"/>
  <c r="F1118" i="187"/>
  <c r="F1116" i="187"/>
  <c r="F1115" i="187"/>
  <c r="F1114" i="187"/>
  <c r="F1113" i="187"/>
  <c r="F1110" i="187"/>
  <c r="F1109" i="187"/>
  <c r="F1108" i="187"/>
  <c r="F1107" i="187"/>
  <c r="F1106" i="187"/>
  <c r="F1105" i="187"/>
  <c r="F1103" i="187"/>
  <c r="F1101" i="187"/>
  <c r="F1100" i="187"/>
  <c r="F1099" i="187"/>
  <c r="F1098" i="187"/>
  <c r="F1095" i="187"/>
  <c r="F1094" i="187"/>
  <c r="F1093" i="187"/>
  <c r="F1092" i="187"/>
  <c r="F1091" i="187"/>
  <c r="F1090" i="187"/>
  <c r="F1088" i="187"/>
  <c r="F1086" i="187"/>
  <c r="F1085" i="187"/>
  <c r="F1084" i="187"/>
  <c r="F1083" i="187"/>
  <c r="F1080" i="187"/>
  <c r="F1079" i="187"/>
  <c r="F1078" i="187"/>
  <c r="F1077" i="187"/>
  <c r="F1076" i="187"/>
  <c r="F1075" i="187"/>
  <c r="F1073" i="187"/>
  <c r="F1071" i="187"/>
  <c r="F1070" i="187"/>
  <c r="F1069" i="187"/>
  <c r="F1068" i="187"/>
  <c r="F1065" i="187"/>
  <c r="F1064" i="187"/>
  <c r="F1063" i="187"/>
  <c r="F1062" i="187"/>
  <c r="F1061" i="187"/>
  <c r="F1060" i="187"/>
  <c r="F1058" i="187"/>
  <c r="F1051" i="187"/>
  <c r="F1052" i="187"/>
  <c r="F1053" i="187"/>
  <c r="F1050" i="187"/>
  <c r="F1046" i="187"/>
  <c r="F1047" i="187"/>
  <c r="F1048" i="187"/>
  <c r="F1045" i="187"/>
  <c r="F1041" i="187"/>
  <c r="F1042" i="187"/>
  <c r="F1043" i="187"/>
  <c r="F1040" i="187"/>
  <c r="F1036" i="187"/>
  <c r="F1037" i="187"/>
  <c r="F1038" i="187"/>
  <c r="F1035" i="187"/>
  <c r="F1031" i="187"/>
  <c r="F1032" i="187"/>
  <c r="F1033" i="187"/>
  <c r="F1030" i="187"/>
  <c r="F1026" i="187"/>
  <c r="F1027" i="187"/>
  <c r="F1028" i="187"/>
  <c r="F1025" i="187"/>
  <c r="F1021" i="187"/>
  <c r="F1022" i="187"/>
  <c r="F1023" i="187"/>
  <c r="F1020" i="187"/>
  <c r="F1016" i="187"/>
  <c r="F1017" i="187"/>
  <c r="F1018" i="187"/>
  <c r="F1015" i="187"/>
  <c r="F1011" i="187"/>
  <c r="F1012" i="187"/>
  <c r="F1013" i="187"/>
  <c r="F1010" i="187"/>
  <c r="F1006" i="187"/>
  <c r="F1007" i="187"/>
  <c r="F1008" i="187"/>
  <c r="F1005" i="187"/>
  <c r="F1001" i="187"/>
  <c r="F1002" i="187"/>
  <c r="F1003" i="187"/>
  <c r="F1000" i="187"/>
  <c r="F996" i="187"/>
  <c r="F997" i="187"/>
  <c r="F998" i="187"/>
  <c r="F995" i="187"/>
  <c r="F991" i="187"/>
  <c r="F992" i="187"/>
  <c r="F993" i="187"/>
  <c r="F990" i="187"/>
  <c r="F986" i="187"/>
  <c r="F987" i="187"/>
  <c r="F988" i="187"/>
  <c r="F985" i="187"/>
  <c r="F981" i="187"/>
  <c r="F982" i="187"/>
  <c r="F983" i="187"/>
  <c r="F980" i="187"/>
  <c r="F976" i="187"/>
  <c r="F977" i="187"/>
  <c r="F978" i="187"/>
  <c r="F975" i="187"/>
  <c r="F971" i="187"/>
  <c r="F972" i="187"/>
  <c r="F973" i="187"/>
  <c r="F970" i="187"/>
  <c r="F966" i="187"/>
  <c r="F965" i="187"/>
  <c r="F958" i="187"/>
  <c r="F957" i="187"/>
  <c r="F954" i="187"/>
  <c r="F953" i="187"/>
  <c r="F950" i="187"/>
  <c r="F947" i="187"/>
  <c r="F948" i="187"/>
  <c r="F946" i="187"/>
  <c r="F936" i="187"/>
  <c r="F935" i="187"/>
  <c r="F933" i="187"/>
  <c r="F932" i="187"/>
  <c r="F931" i="187"/>
  <c r="F926" i="187"/>
  <c r="F925" i="187"/>
  <c r="F923" i="187"/>
  <c r="F922" i="187"/>
  <c r="F921" i="187"/>
  <c r="F909" i="187"/>
  <c r="F910" i="187"/>
  <c r="F911" i="187"/>
  <c r="F912" i="187"/>
  <c r="F913" i="187"/>
  <c r="F914" i="187"/>
  <c r="F908" i="187"/>
  <c r="F894" i="187"/>
  <c r="F893" i="187"/>
  <c r="F892" i="187"/>
  <c r="F889" i="187"/>
  <c r="F888" i="187"/>
  <c r="F887" i="187"/>
  <c r="F883" i="187"/>
  <c r="F882" i="187"/>
  <c r="F881" i="187"/>
  <c r="F878" i="187"/>
  <c r="F877" i="187"/>
  <c r="F876" i="187"/>
  <c r="F872" i="187"/>
  <c r="F871" i="187"/>
  <c r="F870" i="187"/>
  <c r="F867" i="187"/>
  <c r="F866" i="187"/>
  <c r="F865" i="187"/>
  <c r="F861" i="187"/>
  <c r="F860" i="187"/>
  <c r="F859" i="187"/>
  <c r="F856" i="187"/>
  <c r="F855" i="187"/>
  <c r="F854" i="187"/>
  <c r="F850" i="187"/>
  <c r="F849" i="187"/>
  <c r="F848" i="187"/>
  <c r="F845" i="187"/>
  <c r="F844" i="187"/>
  <c r="F843" i="187"/>
  <c r="F839" i="187"/>
  <c r="F838" i="187"/>
  <c r="F837" i="187"/>
  <c r="F834" i="187"/>
  <c r="F833" i="187"/>
  <c r="F832" i="187"/>
  <c r="F828" i="187"/>
  <c r="F827" i="187"/>
  <c r="F826" i="187"/>
  <c r="F823" i="187"/>
  <c r="F822" i="187"/>
  <c r="F821" i="187"/>
  <c r="F806" i="187"/>
  <c r="F805" i="187"/>
  <c r="F804" i="187"/>
  <c r="F803" i="187"/>
  <c r="F802" i="187"/>
  <c r="F801" i="187"/>
  <c r="F800" i="187"/>
  <c r="F799" i="187"/>
  <c r="F796" i="187"/>
  <c r="F795" i="187"/>
  <c r="F794" i="187"/>
  <c r="F793" i="187"/>
  <c r="F792" i="187"/>
  <c r="F791" i="187"/>
  <c r="F790" i="187"/>
  <c r="F789" i="187"/>
  <c r="F786" i="187"/>
  <c r="F785" i="187"/>
  <c r="F784" i="187"/>
  <c r="F783" i="187"/>
  <c r="F782" i="187"/>
  <c r="F781" i="187"/>
  <c r="F780" i="187"/>
  <c r="F779" i="187"/>
  <c r="F776" i="187"/>
  <c r="F775" i="187"/>
  <c r="F774" i="187"/>
  <c r="F773" i="187"/>
  <c r="F772" i="187"/>
  <c r="F771" i="187"/>
  <c r="F770" i="187"/>
  <c r="F769" i="187"/>
  <c r="F766" i="187"/>
  <c r="F765" i="187"/>
  <c r="F764" i="187"/>
  <c r="F763" i="187"/>
  <c r="F762" i="187"/>
  <c r="F761" i="187"/>
  <c r="F760" i="187"/>
  <c r="F759" i="187"/>
  <c r="F756" i="187"/>
  <c r="F755" i="187"/>
  <c r="F754" i="187"/>
  <c r="F753" i="187"/>
  <c r="F752" i="187"/>
  <c r="F751" i="187"/>
  <c r="F750" i="187"/>
  <c r="F749" i="187"/>
  <c r="F746" i="187"/>
  <c r="F745" i="187"/>
  <c r="F744" i="187"/>
  <c r="F743" i="187"/>
  <c r="F742" i="187"/>
  <c r="F741" i="187"/>
  <c r="F740" i="187"/>
  <c r="F739" i="187"/>
  <c r="F736" i="187"/>
  <c r="F735" i="187"/>
  <c r="F734" i="187"/>
  <c r="F733" i="187"/>
  <c r="F732" i="187"/>
  <c r="F731" i="187"/>
  <c r="F730" i="187"/>
  <c r="F729" i="187"/>
  <c r="F726" i="187"/>
  <c r="F725" i="187"/>
  <c r="F724" i="187"/>
  <c r="F723" i="187"/>
  <c r="F722" i="187"/>
  <c r="F721" i="187"/>
  <c r="F720" i="187"/>
  <c r="F719" i="187"/>
  <c r="F709" i="187"/>
  <c r="F708" i="187"/>
  <c r="F705" i="187"/>
  <c r="F706" i="187"/>
  <c r="F704" i="187"/>
  <c r="F696" i="187"/>
  <c r="F697" i="187"/>
  <c r="F698" i="187"/>
  <c r="F700" i="187"/>
  <c r="F702" i="187"/>
  <c r="F703" i="187"/>
  <c r="F694" i="187"/>
  <c r="F684" i="187"/>
  <c r="F685" i="187"/>
  <c r="F688" i="187"/>
  <c r="F689" i="187"/>
  <c r="F690" i="187"/>
  <c r="F682" i="187"/>
  <c r="F656" i="187"/>
  <c r="F655" i="187"/>
  <c r="F650" i="187"/>
  <c r="F648" i="187"/>
  <c r="F646" i="187"/>
  <c r="F645" i="187"/>
  <c r="F644" i="187"/>
  <c r="F643" i="187"/>
  <c r="F642" i="187"/>
  <c r="F641" i="187"/>
  <c r="F640" i="187"/>
  <c r="F638" i="187"/>
  <c r="F637" i="187"/>
  <c r="F631" i="187"/>
  <c r="F629" i="187"/>
  <c r="F627" i="187"/>
  <c r="F626" i="187"/>
  <c r="F625" i="187"/>
  <c r="F624" i="187"/>
  <c r="F623" i="187"/>
  <c r="F622" i="187"/>
  <c r="F621" i="187"/>
  <c r="F619" i="187"/>
  <c r="F618" i="187"/>
  <c r="F612" i="187"/>
  <c r="F610" i="187"/>
  <c r="F608" i="187"/>
  <c r="F607" i="187"/>
  <c r="F606" i="187"/>
  <c r="F605" i="187"/>
  <c r="F604" i="187"/>
  <c r="F603" i="187"/>
  <c r="F602" i="187"/>
  <c r="F600" i="187"/>
  <c r="F599" i="187"/>
  <c r="F593" i="187"/>
  <c r="F591" i="187"/>
  <c r="F589" i="187"/>
  <c r="F588" i="187"/>
  <c r="F587" i="187"/>
  <c r="F586" i="187"/>
  <c r="F585" i="187"/>
  <c r="F584" i="187"/>
  <c r="F583" i="187"/>
  <c r="F581" i="187"/>
  <c r="F580" i="187"/>
  <c r="F574" i="187"/>
  <c r="F572" i="187"/>
  <c r="F570" i="187"/>
  <c r="F569" i="187"/>
  <c r="F568" i="187"/>
  <c r="F567" i="187"/>
  <c r="F566" i="187"/>
  <c r="F565" i="187"/>
  <c r="F564" i="187"/>
  <c r="F562" i="187"/>
  <c r="F561" i="187"/>
  <c r="F555" i="187"/>
  <c r="F553" i="187"/>
  <c r="F551" i="187"/>
  <c r="F550" i="187"/>
  <c r="F549" i="187"/>
  <c r="F548" i="187"/>
  <c r="F547" i="187"/>
  <c r="F546" i="187"/>
  <c r="F545" i="187"/>
  <c r="F543" i="187"/>
  <c r="F542" i="187"/>
  <c r="F536" i="187"/>
  <c r="F534" i="187"/>
  <c r="F532" i="187"/>
  <c r="F531" i="187"/>
  <c r="F530" i="187"/>
  <c r="F529" i="187"/>
  <c r="F528" i="187"/>
  <c r="F527" i="187"/>
  <c r="F526" i="187"/>
  <c r="F524" i="187"/>
  <c r="F523" i="187"/>
  <c r="F511" i="187"/>
  <c r="F510" i="187"/>
  <c r="F496" i="187"/>
  <c r="F495" i="187"/>
  <c r="F483" i="187"/>
  <c r="F482" i="187"/>
  <c r="F481" i="187"/>
  <c r="F468" i="187"/>
  <c r="F459" i="187"/>
  <c r="F458" i="187"/>
  <c r="F454" i="187"/>
  <c r="F453" i="187"/>
  <c r="F452" i="187"/>
  <c r="F451" i="187"/>
  <c r="F450" i="187"/>
  <c r="F449" i="187"/>
  <c r="F448" i="187"/>
  <c r="F445" i="187"/>
  <c r="F444" i="187"/>
  <c r="F443" i="187"/>
  <c r="F442" i="187"/>
  <c r="F441" i="187"/>
  <c r="F440" i="187"/>
  <c r="F438" i="187"/>
  <c r="F437" i="187"/>
  <c r="F436" i="187"/>
  <c r="F435" i="187"/>
  <c r="F434" i="187"/>
  <c r="F433" i="187"/>
  <c r="F431" i="187"/>
  <c r="F430" i="187"/>
  <c r="F429" i="187"/>
  <c r="F428" i="187"/>
  <c r="F427" i="187"/>
  <c r="F425" i="187"/>
  <c r="F424" i="187"/>
  <c r="F423" i="187"/>
  <c r="F422" i="187"/>
  <c r="F421" i="187"/>
  <c r="F420" i="187"/>
  <c r="F419" i="187"/>
  <c r="F416" i="187"/>
  <c r="F415" i="187"/>
  <c r="F414" i="187"/>
  <c r="F413" i="187"/>
  <c r="F412" i="187"/>
  <c r="F411" i="187"/>
  <c r="F410" i="187"/>
  <c r="F409" i="187"/>
  <c r="F408" i="187"/>
  <c r="F407" i="187"/>
  <c r="F406" i="187"/>
  <c r="F404" i="187"/>
  <c r="F403" i="187"/>
  <c r="F402" i="187"/>
  <c r="F401" i="187"/>
  <c r="F400" i="187"/>
  <c r="F399" i="187"/>
  <c r="F398" i="187"/>
  <c r="F397" i="187"/>
  <c r="F396" i="187"/>
  <c r="F392" i="187"/>
  <c r="F391" i="187"/>
  <c r="F390" i="187"/>
  <c r="F389" i="187"/>
  <c r="F388" i="187"/>
  <c r="F387" i="187"/>
  <c r="F386" i="187"/>
  <c r="F383" i="187"/>
  <c r="F382" i="187"/>
  <c r="F381" i="187"/>
  <c r="F380" i="187"/>
  <c r="F379" i="187"/>
  <c r="F378" i="187"/>
  <c r="F376" i="187"/>
  <c r="F375" i="187"/>
  <c r="F374" i="187"/>
  <c r="F373" i="187"/>
  <c r="F372" i="187"/>
  <c r="F371" i="187"/>
  <c r="F369" i="187"/>
  <c r="F368" i="187"/>
  <c r="F367" i="187"/>
  <c r="F366" i="187"/>
  <c r="F365" i="187"/>
  <c r="F363" i="187"/>
  <c r="F362" i="187"/>
  <c r="F361" i="187"/>
  <c r="F360" i="187"/>
  <c r="F359" i="187"/>
  <c r="F358" i="187"/>
  <c r="F357" i="187"/>
  <c r="F354" i="187"/>
  <c r="F353" i="187"/>
  <c r="F352" i="187"/>
  <c r="F351" i="187"/>
  <c r="F350" i="187"/>
  <c r="F349" i="187"/>
  <c r="F348" i="187"/>
  <c r="F347" i="187"/>
  <c r="F346" i="187"/>
  <c r="F345" i="187"/>
  <c r="F344" i="187"/>
  <c r="F342" i="187"/>
  <c r="F341" i="187"/>
  <c r="F340" i="187"/>
  <c r="F339" i="187"/>
  <c r="F338" i="187"/>
  <c r="F337" i="187"/>
  <c r="F336" i="187"/>
  <c r="F335" i="187"/>
  <c r="F334" i="187"/>
  <c r="F330" i="187"/>
  <c r="F329" i="187"/>
  <c r="F328" i="187"/>
  <c r="F327" i="187"/>
  <c r="F326" i="187"/>
  <c r="F325" i="187"/>
  <c r="F324" i="187"/>
  <c r="F321" i="187"/>
  <c r="F320" i="187"/>
  <c r="F319" i="187"/>
  <c r="F318" i="187"/>
  <c r="F317" i="187"/>
  <c r="F316" i="187"/>
  <c r="F314" i="187"/>
  <c r="F313" i="187"/>
  <c r="F312" i="187"/>
  <c r="F311" i="187"/>
  <c r="F310" i="187"/>
  <c r="F309" i="187"/>
  <c r="F307" i="187"/>
  <c r="F306" i="187"/>
  <c r="F305" i="187"/>
  <c r="F304" i="187"/>
  <c r="F303" i="187"/>
  <c r="F301" i="187"/>
  <c r="F300" i="187"/>
  <c r="F299" i="187"/>
  <c r="F298" i="187"/>
  <c r="F297" i="187"/>
  <c r="F296" i="187"/>
  <c r="F295" i="187"/>
  <c r="F292" i="187"/>
  <c r="F291" i="187"/>
  <c r="F290" i="187"/>
  <c r="F289" i="187"/>
  <c r="F288" i="187"/>
  <c r="F287" i="187"/>
  <c r="F286" i="187"/>
  <c r="F285" i="187"/>
  <c r="F284" i="187"/>
  <c r="F283" i="187"/>
  <c r="F282" i="187"/>
  <c r="F280" i="187"/>
  <c r="F279" i="187"/>
  <c r="F278" i="187"/>
  <c r="F277" i="187"/>
  <c r="F276" i="187"/>
  <c r="F275" i="187"/>
  <c r="F274" i="187"/>
  <c r="F273" i="187"/>
  <c r="F272" i="187"/>
  <c r="F268" i="187"/>
  <c r="F267" i="187"/>
  <c r="F266" i="187"/>
  <c r="F265" i="187"/>
  <c r="F264" i="187"/>
  <c r="F263" i="187"/>
  <c r="F262" i="187"/>
  <c r="F259" i="187"/>
  <c r="F258" i="187"/>
  <c r="F257" i="187"/>
  <c r="F256" i="187"/>
  <c r="F255" i="187"/>
  <c r="F254" i="187"/>
  <c r="F252" i="187"/>
  <c r="F251" i="187"/>
  <c r="F250" i="187"/>
  <c r="F249" i="187"/>
  <c r="F248" i="187"/>
  <c r="F247" i="187"/>
  <c r="F245" i="187"/>
  <c r="F244" i="187"/>
  <c r="F243" i="187"/>
  <c r="F242" i="187"/>
  <c r="F241" i="187"/>
  <c r="F239" i="187"/>
  <c r="F238" i="187"/>
  <c r="F237" i="187"/>
  <c r="F236" i="187"/>
  <c r="F235" i="187"/>
  <c r="F234" i="187"/>
  <c r="F233" i="187"/>
  <c r="F230" i="187"/>
  <c r="F229" i="187"/>
  <c r="F228" i="187"/>
  <c r="F227" i="187"/>
  <c r="F226" i="187"/>
  <c r="F225" i="187"/>
  <c r="F224" i="187"/>
  <c r="F223" i="187"/>
  <c r="F222" i="187"/>
  <c r="F221" i="187"/>
  <c r="F220" i="187"/>
  <c r="F218" i="187"/>
  <c r="F217" i="187"/>
  <c r="F216" i="187"/>
  <c r="F215" i="187"/>
  <c r="F214" i="187"/>
  <c r="F213" i="187"/>
  <c r="F212" i="187"/>
  <c r="F211" i="187"/>
  <c r="F210" i="187"/>
  <c r="F206" i="187"/>
  <c r="F205" i="187"/>
  <c r="F204" i="187"/>
  <c r="F203" i="187"/>
  <c r="F202" i="187"/>
  <c r="F201" i="187"/>
  <c r="F200" i="187"/>
  <c r="F197" i="187"/>
  <c r="F196" i="187"/>
  <c r="F195" i="187"/>
  <c r="F194" i="187"/>
  <c r="F193" i="187"/>
  <c r="F192" i="187"/>
  <c r="F190" i="187"/>
  <c r="F189" i="187"/>
  <c r="F188" i="187"/>
  <c r="F187" i="187"/>
  <c r="F186" i="187"/>
  <c r="F185" i="187"/>
  <c r="F183" i="187"/>
  <c r="F182" i="187"/>
  <c r="F181" i="187"/>
  <c r="F180" i="187"/>
  <c r="F179" i="187"/>
  <c r="F177" i="187"/>
  <c r="F176" i="187"/>
  <c r="F175" i="187"/>
  <c r="F174" i="187"/>
  <c r="F173" i="187"/>
  <c r="F172" i="187"/>
  <c r="F171" i="187"/>
  <c r="F168" i="187"/>
  <c r="F167" i="187"/>
  <c r="F166" i="187"/>
  <c r="F165" i="187"/>
  <c r="F164" i="187"/>
  <c r="F163" i="187"/>
  <c r="F162" i="187"/>
  <c r="F161" i="187"/>
  <c r="F160" i="187"/>
  <c r="F159" i="187"/>
  <c r="F158" i="187"/>
  <c r="F156" i="187"/>
  <c r="F155" i="187"/>
  <c r="F154" i="187"/>
  <c r="F153" i="187"/>
  <c r="F152" i="187"/>
  <c r="F151" i="187"/>
  <c r="F150" i="187"/>
  <c r="F149" i="187"/>
  <c r="F148" i="187"/>
  <c r="F144" i="187"/>
  <c r="F143" i="187"/>
  <c r="F142" i="187"/>
  <c r="F141" i="187"/>
  <c r="F140" i="187"/>
  <c r="F139" i="187"/>
  <c r="F138" i="187"/>
  <c r="F135" i="187"/>
  <c r="F134" i="187"/>
  <c r="F133" i="187"/>
  <c r="F132" i="187"/>
  <c r="F131" i="187"/>
  <c r="F130" i="187"/>
  <c r="F128" i="187"/>
  <c r="F127" i="187"/>
  <c r="F126" i="187"/>
  <c r="F125" i="187"/>
  <c r="F124" i="187"/>
  <c r="F123" i="187"/>
  <c r="F121" i="187"/>
  <c r="F120" i="187"/>
  <c r="F119" i="187"/>
  <c r="F118" i="187"/>
  <c r="F117" i="187"/>
  <c r="F115" i="187"/>
  <c r="F114" i="187"/>
  <c r="F113" i="187"/>
  <c r="F112" i="187"/>
  <c r="F111" i="187"/>
  <c r="F110" i="187"/>
  <c r="F109" i="187"/>
  <c r="F106" i="187"/>
  <c r="F105" i="187"/>
  <c r="F104" i="187"/>
  <c r="F103" i="187"/>
  <c r="F102" i="187"/>
  <c r="F101" i="187"/>
  <c r="F100" i="187"/>
  <c r="F99" i="187"/>
  <c r="F98" i="187"/>
  <c r="F97" i="187"/>
  <c r="F96" i="187"/>
  <c r="F94" i="187"/>
  <c r="F93" i="187"/>
  <c r="F92" i="187"/>
  <c r="F91" i="187"/>
  <c r="F90" i="187"/>
  <c r="F89" i="187"/>
  <c r="F88" i="187"/>
  <c r="F87" i="187"/>
  <c r="F86" i="187"/>
  <c r="F82" i="187"/>
  <c r="F81" i="187"/>
  <c r="F80" i="187"/>
  <c r="F79" i="187"/>
  <c r="F78" i="187"/>
  <c r="F77" i="187"/>
  <c r="F76" i="187"/>
  <c r="F73" i="187"/>
  <c r="F72" i="187"/>
  <c r="F71" i="187"/>
  <c r="F70" i="187"/>
  <c r="F69" i="187"/>
  <c r="F68" i="187"/>
  <c r="F66" i="187"/>
  <c r="F65" i="187"/>
  <c r="F64" i="187"/>
  <c r="F63" i="187"/>
  <c r="F62" i="187"/>
  <c r="F61" i="187"/>
  <c r="F59" i="187"/>
  <c r="F58" i="187"/>
  <c r="F57" i="187"/>
  <c r="F56" i="187"/>
  <c r="F55" i="187"/>
  <c r="F53" i="187"/>
  <c r="F52" i="187"/>
  <c r="F51" i="187"/>
  <c r="F50" i="187"/>
  <c r="F49" i="187"/>
  <c r="F48" i="187"/>
  <c r="F47" i="187"/>
  <c r="F44" i="187"/>
  <c r="F43" i="187"/>
  <c r="F42" i="187"/>
  <c r="F41" i="187"/>
  <c r="F40" i="187"/>
  <c r="F39" i="187"/>
  <c r="F38" i="187"/>
  <c r="F37" i="187"/>
  <c r="F36" i="187"/>
  <c r="F35" i="187"/>
  <c r="F34" i="187"/>
  <c r="F32" i="187"/>
  <c r="F31" i="187"/>
  <c r="F30" i="187"/>
  <c r="F29" i="187"/>
  <c r="F28" i="187"/>
  <c r="F27" i="187"/>
  <c r="F26" i="187"/>
  <c r="F25" i="187"/>
  <c r="F24" i="187"/>
  <c r="F21" i="187"/>
  <c r="F20" i="187"/>
  <c r="F19" i="187"/>
  <c r="F17" i="187"/>
  <c r="F16" i="187"/>
  <c r="F15" i="187"/>
  <c r="F14" i="187"/>
  <c r="F12" i="187"/>
  <c r="F11" i="187"/>
  <c r="F10" i="187"/>
  <c r="F9" i="187"/>
  <c r="B209" i="188"/>
  <c r="B206" i="188"/>
  <c r="J1333" i="187"/>
  <c r="C1333" i="187"/>
  <c r="J1332" i="187"/>
  <c r="I1332" i="187"/>
  <c r="C1332" i="187"/>
  <c r="J1331" i="187"/>
  <c r="I1331" i="187"/>
  <c r="C1331" i="187"/>
  <c r="J1330" i="187"/>
  <c r="I1330" i="187"/>
  <c r="C1330" i="187"/>
  <c r="J1329" i="187"/>
  <c r="I1329" i="187"/>
  <c r="C1329" i="187"/>
  <c r="J1328" i="187"/>
  <c r="I1328" i="187"/>
  <c r="C1328" i="187"/>
  <c r="J1327" i="187"/>
  <c r="I1327" i="187"/>
  <c r="C1327" i="187"/>
  <c r="J1326" i="187"/>
  <c r="I1326" i="187"/>
  <c r="C1326" i="187"/>
  <c r="C1325" i="187"/>
  <c r="J1324" i="187"/>
  <c r="C1324" i="187"/>
  <c r="J1322" i="187"/>
  <c r="C1322" i="187"/>
  <c r="J1321" i="187"/>
  <c r="I1321" i="187"/>
  <c r="C1321" i="187"/>
  <c r="J1320" i="187"/>
  <c r="I1320" i="187"/>
  <c r="C1320" i="187"/>
  <c r="J1319" i="187"/>
  <c r="I1319" i="187"/>
  <c r="C1319" i="187"/>
  <c r="J1318" i="187"/>
  <c r="I1318" i="187"/>
  <c r="C1318" i="187"/>
  <c r="J1317" i="187"/>
  <c r="I1317" i="187"/>
  <c r="C1317" i="187"/>
  <c r="J1316" i="187"/>
  <c r="I1316" i="187"/>
  <c r="C1316" i="187"/>
  <c r="J1315" i="187"/>
  <c r="I1315" i="187"/>
  <c r="C1315" i="187"/>
  <c r="C1314" i="187"/>
  <c r="J1313" i="187"/>
  <c r="C1313" i="187"/>
  <c r="C1311" i="187"/>
  <c r="C1310" i="187"/>
  <c r="C1309" i="187"/>
  <c r="C1308" i="187"/>
  <c r="C1307" i="187"/>
  <c r="C1306" i="187"/>
  <c r="C1305" i="187"/>
  <c r="C1304" i="187"/>
  <c r="C1303" i="187"/>
  <c r="C1302" i="187"/>
  <c r="C1301" i="187"/>
  <c r="C1300" i="187"/>
  <c r="C1299" i="187"/>
  <c r="C1298" i="187"/>
  <c r="C1296" i="187"/>
  <c r="C1295" i="187"/>
  <c r="C1294" i="187"/>
  <c r="C1293" i="187"/>
  <c r="C1292" i="187"/>
  <c r="C1291" i="187"/>
  <c r="C1290" i="187"/>
  <c r="C1289" i="187"/>
  <c r="C1288" i="187"/>
  <c r="C1287" i="187"/>
  <c r="C1286" i="187"/>
  <c r="C1285" i="187"/>
  <c r="C1284" i="187"/>
  <c r="C1283" i="187"/>
  <c r="C1281" i="187"/>
  <c r="C1280" i="187"/>
  <c r="C1279" i="187"/>
  <c r="C1278" i="187"/>
  <c r="C1277" i="187"/>
  <c r="C1276" i="187"/>
  <c r="C1275" i="187"/>
  <c r="C1274" i="187"/>
  <c r="C1273" i="187"/>
  <c r="C1272" i="187"/>
  <c r="C1271" i="187"/>
  <c r="C1270" i="187"/>
  <c r="C1269" i="187"/>
  <c r="C1268" i="187"/>
  <c r="C1266" i="187"/>
  <c r="C1265" i="187"/>
  <c r="C1264" i="187"/>
  <c r="C1263" i="187"/>
  <c r="C1262" i="187"/>
  <c r="C1261" i="187"/>
  <c r="C1260" i="187"/>
  <c r="C1259" i="187"/>
  <c r="C1258" i="187"/>
  <c r="C1257" i="187"/>
  <c r="C1256" i="187"/>
  <c r="C1255" i="187"/>
  <c r="C1254" i="187"/>
  <c r="C1253" i="187"/>
  <c r="C1251" i="187"/>
  <c r="C1250" i="187"/>
  <c r="C1249" i="187"/>
  <c r="C1248" i="187"/>
  <c r="C1247" i="187"/>
  <c r="C1246" i="187"/>
  <c r="C1245" i="187"/>
  <c r="C1244" i="187"/>
  <c r="C1243" i="187"/>
  <c r="C1242" i="187"/>
  <c r="C1241" i="187"/>
  <c r="C1240" i="187"/>
  <c r="C1239" i="187"/>
  <c r="C1238" i="187"/>
  <c r="C1236" i="187"/>
  <c r="C1235" i="187"/>
  <c r="C1234" i="187"/>
  <c r="C1233" i="187"/>
  <c r="C1232" i="187"/>
  <c r="C1231" i="187"/>
  <c r="C1230" i="187"/>
  <c r="C1229" i="187"/>
  <c r="C1228" i="187"/>
  <c r="C1227" i="187"/>
  <c r="C1226" i="187"/>
  <c r="C1225" i="187"/>
  <c r="C1224" i="187"/>
  <c r="C1223" i="187"/>
  <c r="C1221" i="187"/>
  <c r="C1220" i="187"/>
  <c r="C1219" i="187"/>
  <c r="C1218" i="187"/>
  <c r="C1217" i="187"/>
  <c r="C1216" i="187"/>
  <c r="C1215" i="187"/>
  <c r="C1214" i="187"/>
  <c r="C1213" i="187"/>
  <c r="C1212" i="187"/>
  <c r="C1211" i="187"/>
  <c r="C1210" i="187"/>
  <c r="C1209" i="187"/>
  <c r="C1208" i="187"/>
  <c r="C1206" i="187"/>
  <c r="C1205" i="187"/>
  <c r="C1204" i="187"/>
  <c r="C1203" i="187"/>
  <c r="C1202" i="187"/>
  <c r="C1201" i="187"/>
  <c r="C1200" i="187"/>
  <c r="C1199" i="187"/>
  <c r="C1198" i="187"/>
  <c r="C1197" i="187"/>
  <c r="C1196" i="187"/>
  <c r="C1195" i="187"/>
  <c r="C1194" i="187"/>
  <c r="C1193" i="187"/>
  <c r="C1191" i="187"/>
  <c r="C1190" i="187"/>
  <c r="C1189" i="187"/>
  <c r="C1188" i="187"/>
  <c r="C1187" i="187"/>
  <c r="C1186" i="187"/>
  <c r="C1185" i="187"/>
  <c r="C1184" i="187"/>
  <c r="C1183" i="187"/>
  <c r="C1182" i="187"/>
  <c r="C1181" i="187"/>
  <c r="C1180" i="187"/>
  <c r="C1179" i="187"/>
  <c r="C1178" i="187"/>
  <c r="C1176" i="187"/>
  <c r="C1175" i="187"/>
  <c r="C1174" i="187"/>
  <c r="C1173" i="187"/>
  <c r="C1172" i="187"/>
  <c r="C1171" i="187"/>
  <c r="C1170" i="187"/>
  <c r="C1169" i="187"/>
  <c r="C1168" i="187"/>
  <c r="C1167" i="187"/>
  <c r="C1166" i="187"/>
  <c r="C1165" i="187"/>
  <c r="C1164" i="187"/>
  <c r="C1163" i="187"/>
  <c r="C1161" i="187"/>
  <c r="C1160" i="187"/>
  <c r="C1159" i="187"/>
  <c r="C1158" i="187"/>
  <c r="C1157" i="187"/>
  <c r="C1156" i="187"/>
  <c r="C1155" i="187"/>
  <c r="C1154" i="187"/>
  <c r="C1153" i="187"/>
  <c r="C1152" i="187"/>
  <c r="C1151" i="187"/>
  <c r="C1150" i="187"/>
  <c r="C1149" i="187"/>
  <c r="C1148" i="187"/>
  <c r="C1146" i="187"/>
  <c r="C1145" i="187"/>
  <c r="C1144" i="187"/>
  <c r="C1143" i="187"/>
  <c r="C1142" i="187"/>
  <c r="C1141" i="187"/>
  <c r="C1140" i="187"/>
  <c r="C1139" i="187"/>
  <c r="C1138" i="187"/>
  <c r="C1137" i="187"/>
  <c r="C1136" i="187"/>
  <c r="C1135" i="187"/>
  <c r="C1134" i="187"/>
  <c r="C1133" i="187"/>
  <c r="C1131" i="187"/>
  <c r="C1130" i="187"/>
  <c r="C1129" i="187"/>
  <c r="C1128" i="187"/>
  <c r="C1127" i="187"/>
  <c r="C1126" i="187"/>
  <c r="C1125" i="187"/>
  <c r="C1124" i="187"/>
  <c r="C1123" i="187"/>
  <c r="C1122" i="187"/>
  <c r="C1121" i="187"/>
  <c r="C1120" i="187"/>
  <c r="C1119" i="187"/>
  <c r="C1118" i="187"/>
  <c r="C1116" i="187"/>
  <c r="C1115" i="187"/>
  <c r="C1114" i="187"/>
  <c r="C1113" i="187"/>
  <c r="C1112" i="187"/>
  <c r="C1111" i="187"/>
  <c r="C1110" i="187"/>
  <c r="C1109" i="187"/>
  <c r="C1108" i="187"/>
  <c r="C1107" i="187"/>
  <c r="C1106" i="187"/>
  <c r="C1105" i="187"/>
  <c r="C1104" i="187"/>
  <c r="C1103" i="187"/>
  <c r="C1101" i="187"/>
  <c r="C1100" i="187"/>
  <c r="C1099" i="187"/>
  <c r="C1098" i="187"/>
  <c r="C1097" i="187"/>
  <c r="C1096" i="187"/>
  <c r="C1095" i="187"/>
  <c r="C1094" i="187"/>
  <c r="C1093" i="187"/>
  <c r="C1092" i="187"/>
  <c r="C1091" i="187"/>
  <c r="C1090" i="187"/>
  <c r="C1089" i="187"/>
  <c r="C1088" i="187"/>
  <c r="C1086" i="187"/>
  <c r="C1085" i="187"/>
  <c r="C1084" i="187"/>
  <c r="C1083" i="187"/>
  <c r="C1082" i="187"/>
  <c r="C1081" i="187"/>
  <c r="C1080" i="187"/>
  <c r="C1079" i="187"/>
  <c r="C1078" i="187"/>
  <c r="C1077" i="187"/>
  <c r="C1076" i="187"/>
  <c r="C1075" i="187"/>
  <c r="C1074" i="187"/>
  <c r="C1073" i="187"/>
  <c r="C1071" i="187"/>
  <c r="B223" i="188"/>
  <c r="C1070" i="187"/>
  <c r="B222" i="188"/>
  <c r="C1069" i="187"/>
  <c r="B221" i="188"/>
  <c r="C1068" i="187"/>
  <c r="B220" i="188"/>
  <c r="C1067" i="187"/>
  <c r="B219" i="188"/>
  <c r="C1066" i="187"/>
  <c r="B218" i="188"/>
  <c r="C1065" i="187"/>
  <c r="B217" i="188"/>
  <c r="C1064" i="187"/>
  <c r="B216" i="188"/>
  <c r="C1063" i="187"/>
  <c r="B215" i="188"/>
  <c r="C1062" i="187"/>
  <c r="B214" i="188"/>
  <c r="C1061" i="187"/>
  <c r="B213" i="188"/>
  <c r="C1060" i="187"/>
  <c r="B212" i="188"/>
  <c r="C1059" i="187"/>
  <c r="B211" i="188"/>
  <c r="C1058" i="187"/>
  <c r="B210" i="188"/>
  <c r="J1071" i="187"/>
  <c r="J1070" i="187"/>
  <c r="J1069" i="187"/>
  <c r="I1069" i="187"/>
  <c r="J1068" i="187"/>
  <c r="J1066" i="187"/>
  <c r="I1066" i="187"/>
  <c r="J1065" i="187"/>
  <c r="I1065" i="187"/>
  <c r="J1064" i="187"/>
  <c r="I1064" i="187"/>
  <c r="J1063" i="187"/>
  <c r="I1063" i="187"/>
  <c r="J1062" i="187"/>
  <c r="I1062" i="187"/>
  <c r="J1061" i="187"/>
  <c r="I1061" i="187"/>
  <c r="J1060" i="187"/>
  <c r="I1060" i="187"/>
  <c r="J1067" i="187"/>
  <c r="J1058" i="187"/>
  <c r="C1056" i="187"/>
  <c r="B208" i="188"/>
  <c r="C1055" i="187"/>
  <c r="B207" i="188"/>
  <c r="B199" i="188"/>
  <c r="B201" i="188"/>
  <c r="J1053" i="187"/>
  <c r="I1053" i="187"/>
  <c r="C1053" i="187"/>
  <c r="J1052" i="187"/>
  <c r="I1052" i="187"/>
  <c r="C1052" i="187"/>
  <c r="J1051" i="187"/>
  <c r="I1051" i="187"/>
  <c r="C1051" i="187"/>
  <c r="J1050" i="187"/>
  <c r="I1050" i="187"/>
  <c r="C1050" i="187"/>
  <c r="J1048" i="187"/>
  <c r="I1048" i="187"/>
  <c r="C1048" i="187"/>
  <c r="J1047" i="187"/>
  <c r="I1047" i="187"/>
  <c r="C1047" i="187"/>
  <c r="J1046" i="187"/>
  <c r="I1046" i="187"/>
  <c r="C1046" i="187"/>
  <c r="J1045" i="187"/>
  <c r="I1045" i="187"/>
  <c r="C1045" i="187"/>
  <c r="J1043" i="187"/>
  <c r="I1043" i="187"/>
  <c r="C1043" i="187"/>
  <c r="J1042" i="187"/>
  <c r="I1042" i="187"/>
  <c r="C1042" i="187"/>
  <c r="J1041" i="187"/>
  <c r="I1041" i="187"/>
  <c r="C1041" i="187"/>
  <c r="J1040" i="187"/>
  <c r="I1040" i="187"/>
  <c r="C1040" i="187"/>
  <c r="J1038" i="187"/>
  <c r="I1038" i="187"/>
  <c r="C1038" i="187"/>
  <c r="J1037" i="187"/>
  <c r="I1037" i="187"/>
  <c r="C1037" i="187"/>
  <c r="J1036" i="187"/>
  <c r="I1036" i="187"/>
  <c r="C1036" i="187"/>
  <c r="J1035" i="187"/>
  <c r="I1035" i="187"/>
  <c r="C1035" i="187"/>
  <c r="J1033" i="187"/>
  <c r="I1033" i="187"/>
  <c r="C1033" i="187"/>
  <c r="J1032" i="187"/>
  <c r="I1032" i="187"/>
  <c r="C1032" i="187"/>
  <c r="J1031" i="187"/>
  <c r="I1031" i="187"/>
  <c r="C1031" i="187"/>
  <c r="J1030" i="187"/>
  <c r="I1030" i="187"/>
  <c r="C1030" i="187"/>
  <c r="J1028" i="187"/>
  <c r="I1028" i="187"/>
  <c r="C1028" i="187"/>
  <c r="J1027" i="187"/>
  <c r="I1027" i="187"/>
  <c r="C1027" i="187"/>
  <c r="J1026" i="187"/>
  <c r="I1026" i="187"/>
  <c r="C1026" i="187"/>
  <c r="J1025" i="187"/>
  <c r="I1025" i="187"/>
  <c r="C1025" i="187"/>
  <c r="J1023" i="187"/>
  <c r="I1023" i="187"/>
  <c r="C1023" i="187"/>
  <c r="J1022" i="187"/>
  <c r="I1022" i="187"/>
  <c r="C1022" i="187"/>
  <c r="J1021" i="187"/>
  <c r="I1021" i="187"/>
  <c r="C1021" i="187"/>
  <c r="J1020" i="187"/>
  <c r="I1020" i="187"/>
  <c r="C1020" i="187"/>
  <c r="J1018" i="187"/>
  <c r="I1018" i="187"/>
  <c r="C1018" i="187"/>
  <c r="J1017" i="187"/>
  <c r="I1017" i="187"/>
  <c r="C1017" i="187"/>
  <c r="J1016" i="187"/>
  <c r="I1016" i="187"/>
  <c r="C1016" i="187"/>
  <c r="J1015" i="187"/>
  <c r="I1015" i="187"/>
  <c r="C1015" i="187"/>
  <c r="J1013" i="187"/>
  <c r="I1013" i="187"/>
  <c r="C1013" i="187"/>
  <c r="J1012" i="187"/>
  <c r="I1012" i="187"/>
  <c r="C1012" i="187"/>
  <c r="J1011" i="187"/>
  <c r="I1011" i="187"/>
  <c r="C1011" i="187"/>
  <c r="J1010" i="187"/>
  <c r="I1010" i="187"/>
  <c r="C1010" i="187"/>
  <c r="J1008" i="187"/>
  <c r="I1008" i="187"/>
  <c r="C1008" i="187"/>
  <c r="J1007" i="187"/>
  <c r="I1007" i="187"/>
  <c r="C1007" i="187"/>
  <c r="J1006" i="187"/>
  <c r="I1006" i="187"/>
  <c r="C1006" i="187"/>
  <c r="J1005" i="187"/>
  <c r="I1005" i="187"/>
  <c r="C1005" i="187"/>
  <c r="J1003" i="187"/>
  <c r="I1003" i="187"/>
  <c r="C1003" i="187"/>
  <c r="J1002" i="187"/>
  <c r="I1002" i="187"/>
  <c r="C1002" i="187"/>
  <c r="J1001" i="187"/>
  <c r="I1001" i="187"/>
  <c r="C1001" i="187"/>
  <c r="J1000" i="187"/>
  <c r="I1000" i="187"/>
  <c r="C1000" i="187"/>
  <c r="J998" i="187"/>
  <c r="I998" i="187"/>
  <c r="C998" i="187"/>
  <c r="J997" i="187"/>
  <c r="I997" i="187"/>
  <c r="C997" i="187"/>
  <c r="J996" i="187"/>
  <c r="I996" i="187"/>
  <c r="C996" i="187"/>
  <c r="J995" i="187"/>
  <c r="I995" i="187"/>
  <c r="C995" i="187"/>
  <c r="J993" i="187"/>
  <c r="I993" i="187"/>
  <c r="C993" i="187"/>
  <c r="J992" i="187"/>
  <c r="I992" i="187"/>
  <c r="C992" i="187"/>
  <c r="J991" i="187"/>
  <c r="I991" i="187"/>
  <c r="C991" i="187"/>
  <c r="J990" i="187"/>
  <c r="I990" i="187"/>
  <c r="C990" i="187"/>
  <c r="J988" i="187"/>
  <c r="I988" i="187"/>
  <c r="C988" i="187"/>
  <c r="J987" i="187"/>
  <c r="I987" i="187"/>
  <c r="C987" i="187"/>
  <c r="J986" i="187"/>
  <c r="I986" i="187"/>
  <c r="C986" i="187"/>
  <c r="J985" i="187"/>
  <c r="I985" i="187"/>
  <c r="C985" i="187"/>
  <c r="J983" i="187"/>
  <c r="I983" i="187"/>
  <c r="C983" i="187"/>
  <c r="J982" i="187"/>
  <c r="I982" i="187"/>
  <c r="C982" i="187"/>
  <c r="J981" i="187"/>
  <c r="I981" i="187"/>
  <c r="C981" i="187"/>
  <c r="J980" i="187"/>
  <c r="I980" i="187"/>
  <c r="C980" i="187"/>
  <c r="J978" i="187"/>
  <c r="I978" i="187"/>
  <c r="C978" i="187"/>
  <c r="J977" i="187"/>
  <c r="I977" i="187"/>
  <c r="C977" i="187"/>
  <c r="J976" i="187"/>
  <c r="I976" i="187"/>
  <c r="C976" i="187"/>
  <c r="J975" i="187"/>
  <c r="I975" i="187"/>
  <c r="C975" i="187"/>
  <c r="C973" i="187"/>
  <c r="B205" i="188"/>
  <c r="C972" i="187"/>
  <c r="B204" i="188"/>
  <c r="C971" i="187"/>
  <c r="B203" i="188"/>
  <c r="C970" i="187"/>
  <c r="B202" i="188"/>
  <c r="J973" i="187"/>
  <c r="I973" i="187"/>
  <c r="J972" i="187"/>
  <c r="I972" i="187"/>
  <c r="J971" i="187"/>
  <c r="I971" i="187"/>
  <c r="J970" i="187"/>
  <c r="I970" i="187"/>
  <c r="C968" i="187"/>
  <c r="B200" i="188"/>
  <c r="B196" i="188"/>
  <c r="B191" i="188"/>
  <c r="B192" i="188"/>
  <c r="J966" i="187"/>
  <c r="I966" i="187"/>
  <c r="J965" i="187"/>
  <c r="I965" i="187"/>
  <c r="C966" i="187"/>
  <c r="B198" i="188"/>
  <c r="C965" i="187"/>
  <c r="B197" i="188"/>
  <c r="J963" i="187"/>
  <c r="J962" i="187"/>
  <c r="J961" i="187"/>
  <c r="C963" i="187"/>
  <c r="C962" i="187"/>
  <c r="C961" i="187"/>
  <c r="C959" i="187"/>
  <c r="C958" i="187"/>
  <c r="C957" i="187"/>
  <c r="C955" i="187"/>
  <c r="B195" i="188"/>
  <c r="C954" i="187"/>
  <c r="B194" i="188"/>
  <c r="C953" i="187"/>
  <c r="B193" i="188"/>
  <c r="J959" i="187"/>
  <c r="J958" i="187"/>
  <c r="J957" i="187"/>
  <c r="J953" i="187"/>
  <c r="J954" i="187"/>
  <c r="J955" i="187"/>
  <c r="J950" i="187"/>
  <c r="I950" i="187"/>
  <c r="C950" i="187"/>
  <c r="B190" i="188"/>
  <c r="B189" i="188"/>
  <c r="B185" i="188"/>
  <c r="J948" i="187"/>
  <c r="I948" i="187"/>
  <c r="J947" i="187"/>
  <c r="I947" i="187"/>
  <c r="J946" i="187"/>
  <c r="I946" i="187"/>
  <c r="C947" i="187"/>
  <c r="B187" i="188"/>
  <c r="C948" i="187"/>
  <c r="B188" i="188"/>
  <c r="C946" i="187"/>
  <c r="B186" i="188"/>
  <c r="B173" i="188"/>
  <c r="J944" i="187"/>
  <c r="I944" i="187"/>
  <c r="J943" i="187"/>
  <c r="I943" i="187"/>
  <c r="J942" i="187"/>
  <c r="J941" i="187"/>
  <c r="J940" i="187"/>
  <c r="J939" i="187"/>
  <c r="J936" i="187"/>
  <c r="I936" i="187"/>
  <c r="J935" i="187"/>
  <c r="I935" i="187"/>
  <c r="J934" i="187"/>
  <c r="J933" i="187"/>
  <c r="J932" i="187"/>
  <c r="J931" i="187"/>
  <c r="C944" i="187"/>
  <c r="C943" i="187"/>
  <c r="C942" i="187"/>
  <c r="C941" i="187"/>
  <c r="C940" i="187"/>
  <c r="C939" i="187"/>
  <c r="C936" i="187"/>
  <c r="C935" i="187"/>
  <c r="C934" i="187"/>
  <c r="C933" i="187"/>
  <c r="C932" i="187"/>
  <c r="C931" i="187"/>
  <c r="C926" i="187"/>
  <c r="B184" i="188"/>
  <c r="C925" i="187"/>
  <c r="B183" i="188"/>
  <c r="C924" i="187"/>
  <c r="B182" i="188"/>
  <c r="C923" i="187"/>
  <c r="B181" i="188"/>
  <c r="C922" i="187"/>
  <c r="B180" i="188"/>
  <c r="C921" i="187"/>
  <c r="B179" i="188"/>
  <c r="J926" i="187"/>
  <c r="I926" i="187"/>
  <c r="I925" i="187"/>
  <c r="J925" i="187"/>
  <c r="J924" i="187"/>
  <c r="J923" i="187"/>
  <c r="J922" i="187"/>
  <c r="J921" i="187"/>
  <c r="C916" i="187"/>
  <c r="B174" i="188"/>
  <c r="B165" i="188"/>
  <c r="B154" i="188"/>
  <c r="B153" i="188"/>
  <c r="J914" i="187"/>
  <c r="J913" i="187"/>
  <c r="J912" i="187"/>
  <c r="J911" i="187"/>
  <c r="J910" i="187"/>
  <c r="J909" i="187"/>
  <c r="J908" i="187"/>
  <c r="C909" i="187"/>
  <c r="B167" i="188"/>
  <c r="C910" i="187"/>
  <c r="B168" i="188"/>
  <c r="C911" i="187"/>
  <c r="B169" i="188"/>
  <c r="C912" i="187"/>
  <c r="B170" i="188"/>
  <c r="C913" i="187"/>
  <c r="B171" i="188"/>
  <c r="C914" i="187"/>
  <c r="B172" i="188"/>
  <c r="C908" i="187"/>
  <c r="B166" i="188"/>
  <c r="J829" i="187"/>
  <c r="J828" i="187"/>
  <c r="I828" i="187"/>
  <c r="J827" i="187"/>
  <c r="I827" i="187"/>
  <c r="J822" i="187"/>
  <c r="I822" i="187"/>
  <c r="J840" i="187"/>
  <c r="J839" i="187"/>
  <c r="J838" i="187"/>
  <c r="J835" i="187"/>
  <c r="J834" i="187"/>
  <c r="J833" i="187"/>
  <c r="J851" i="187"/>
  <c r="J850" i="187"/>
  <c r="J849" i="187"/>
  <c r="J846" i="187"/>
  <c r="J845" i="187"/>
  <c r="J844" i="187"/>
  <c r="J862" i="187"/>
  <c r="J861" i="187"/>
  <c r="J860" i="187"/>
  <c r="J857" i="187"/>
  <c r="J856" i="187"/>
  <c r="J855" i="187"/>
  <c r="J873" i="187"/>
  <c r="J872" i="187"/>
  <c r="J871" i="187"/>
  <c r="J868" i="187"/>
  <c r="J867" i="187"/>
  <c r="J866" i="187"/>
  <c r="J884" i="187"/>
  <c r="J883" i="187"/>
  <c r="J882" i="187"/>
  <c r="J879" i="187"/>
  <c r="J878" i="187"/>
  <c r="J877" i="187"/>
  <c r="J895" i="187"/>
  <c r="J894" i="187"/>
  <c r="J893" i="187"/>
  <c r="J890" i="187"/>
  <c r="J889" i="187"/>
  <c r="J888" i="187"/>
  <c r="J906" i="187"/>
  <c r="J905" i="187"/>
  <c r="J904" i="187"/>
  <c r="J901" i="187"/>
  <c r="J900" i="187"/>
  <c r="J899" i="187"/>
  <c r="C906" i="187"/>
  <c r="C905" i="187"/>
  <c r="C904" i="187"/>
  <c r="C903" i="187"/>
  <c r="C902" i="187"/>
  <c r="C901" i="187"/>
  <c r="C900" i="187"/>
  <c r="C899" i="187"/>
  <c r="C898" i="187"/>
  <c r="C897" i="187"/>
  <c r="C895" i="187"/>
  <c r="C894" i="187"/>
  <c r="C893" i="187"/>
  <c r="C892" i="187"/>
  <c r="C891" i="187"/>
  <c r="C890" i="187"/>
  <c r="C889" i="187"/>
  <c r="C888" i="187"/>
  <c r="C887" i="187"/>
  <c r="C886" i="187"/>
  <c r="C884" i="187"/>
  <c r="C883" i="187"/>
  <c r="C882" i="187"/>
  <c r="C881" i="187"/>
  <c r="C880" i="187"/>
  <c r="C879" i="187"/>
  <c r="C878" i="187"/>
  <c r="C877" i="187"/>
  <c r="C876" i="187"/>
  <c r="C875" i="187"/>
  <c r="C873" i="187"/>
  <c r="C872" i="187"/>
  <c r="C871" i="187"/>
  <c r="C870" i="187"/>
  <c r="C869" i="187"/>
  <c r="C868" i="187"/>
  <c r="C867" i="187"/>
  <c r="C866" i="187"/>
  <c r="C865" i="187"/>
  <c r="C864" i="187"/>
  <c r="C862" i="187"/>
  <c r="C861" i="187"/>
  <c r="C860" i="187"/>
  <c r="C859" i="187"/>
  <c r="C858" i="187"/>
  <c r="C857" i="187"/>
  <c r="C856" i="187"/>
  <c r="C855" i="187"/>
  <c r="C854" i="187"/>
  <c r="C853" i="187"/>
  <c r="C851" i="187"/>
  <c r="C850" i="187"/>
  <c r="C849" i="187"/>
  <c r="C848" i="187"/>
  <c r="C847" i="187"/>
  <c r="C846" i="187"/>
  <c r="C845" i="187"/>
  <c r="C844" i="187"/>
  <c r="C843" i="187"/>
  <c r="C842" i="187"/>
  <c r="C840" i="187"/>
  <c r="C839" i="187"/>
  <c r="C838" i="187"/>
  <c r="C837" i="187"/>
  <c r="C836" i="187"/>
  <c r="C835" i="187"/>
  <c r="C834" i="187"/>
  <c r="C833" i="187"/>
  <c r="C832" i="187"/>
  <c r="C831" i="187"/>
  <c r="C820" i="187"/>
  <c r="B155" i="188"/>
  <c r="C821" i="187"/>
  <c r="B156" i="188"/>
  <c r="C822" i="187"/>
  <c r="B157" i="188"/>
  <c r="C823" i="187"/>
  <c r="B158" i="188"/>
  <c r="C824" i="187"/>
  <c r="B159" i="188"/>
  <c r="C825" i="187"/>
  <c r="B160" i="188"/>
  <c r="C826" i="187"/>
  <c r="B161" i="188"/>
  <c r="C827" i="187"/>
  <c r="B162" i="188"/>
  <c r="C828" i="187"/>
  <c r="B163" i="188"/>
  <c r="C829" i="187"/>
  <c r="B164" i="188"/>
  <c r="B143" i="188"/>
  <c r="B141" i="188"/>
  <c r="B130" i="188"/>
  <c r="B118" i="188"/>
  <c r="J817" i="187"/>
  <c r="J816" i="187"/>
  <c r="J815" i="187"/>
  <c r="J814" i="187"/>
  <c r="J813" i="187"/>
  <c r="J812" i="187"/>
  <c r="J811" i="187"/>
  <c r="J810" i="187"/>
  <c r="J809" i="187"/>
  <c r="J807" i="187"/>
  <c r="J806" i="187"/>
  <c r="J805" i="187"/>
  <c r="J804" i="187"/>
  <c r="J803" i="187"/>
  <c r="J802" i="187"/>
  <c r="J801" i="187"/>
  <c r="J800" i="187"/>
  <c r="J799" i="187"/>
  <c r="J797" i="187"/>
  <c r="J796" i="187"/>
  <c r="J795" i="187"/>
  <c r="J794" i="187"/>
  <c r="J793" i="187"/>
  <c r="J792" i="187"/>
  <c r="J791" i="187"/>
  <c r="J790" i="187"/>
  <c r="J789" i="187"/>
  <c r="J787" i="187"/>
  <c r="J786" i="187"/>
  <c r="J785" i="187"/>
  <c r="J784" i="187"/>
  <c r="J783" i="187"/>
  <c r="J782" i="187"/>
  <c r="J781" i="187"/>
  <c r="J780" i="187"/>
  <c r="J779" i="187"/>
  <c r="J777" i="187"/>
  <c r="J776" i="187"/>
  <c r="J775" i="187"/>
  <c r="J774" i="187"/>
  <c r="J773" i="187"/>
  <c r="J772" i="187"/>
  <c r="J771" i="187"/>
  <c r="J770" i="187"/>
  <c r="J769" i="187"/>
  <c r="J767" i="187"/>
  <c r="J766" i="187"/>
  <c r="J765" i="187"/>
  <c r="J764" i="187"/>
  <c r="J763" i="187"/>
  <c r="J762" i="187"/>
  <c r="J761" i="187"/>
  <c r="J760" i="187"/>
  <c r="J759" i="187"/>
  <c r="J757" i="187"/>
  <c r="J756" i="187"/>
  <c r="J755" i="187"/>
  <c r="J754" i="187"/>
  <c r="J753" i="187"/>
  <c r="J752" i="187"/>
  <c r="J751" i="187"/>
  <c r="J750" i="187"/>
  <c r="J749" i="187"/>
  <c r="J747" i="187"/>
  <c r="J746" i="187"/>
  <c r="J745" i="187"/>
  <c r="J744" i="187"/>
  <c r="J743" i="187"/>
  <c r="J742" i="187"/>
  <c r="J741" i="187"/>
  <c r="J740" i="187"/>
  <c r="J739" i="187"/>
  <c r="J737" i="187"/>
  <c r="J736" i="187"/>
  <c r="J735" i="187"/>
  <c r="J734" i="187"/>
  <c r="J733" i="187"/>
  <c r="J732" i="187"/>
  <c r="J731" i="187"/>
  <c r="J730" i="187"/>
  <c r="J729" i="187"/>
  <c r="J727" i="187"/>
  <c r="J726" i="187"/>
  <c r="J725" i="187"/>
  <c r="J724" i="187"/>
  <c r="J723" i="187"/>
  <c r="J722" i="187"/>
  <c r="J721" i="187"/>
  <c r="J720" i="187"/>
  <c r="J719" i="187"/>
  <c r="C817" i="187"/>
  <c r="C816" i="187"/>
  <c r="C815" i="187"/>
  <c r="C814" i="187"/>
  <c r="C813" i="187"/>
  <c r="C812" i="187"/>
  <c r="C811" i="187"/>
  <c r="C810" i="187"/>
  <c r="C809" i="187"/>
  <c r="C807" i="187"/>
  <c r="C806" i="187"/>
  <c r="C805" i="187"/>
  <c r="C804" i="187"/>
  <c r="C803" i="187"/>
  <c r="C802" i="187"/>
  <c r="C801" i="187"/>
  <c r="C800" i="187"/>
  <c r="C799" i="187"/>
  <c r="C797" i="187"/>
  <c r="C796" i="187"/>
  <c r="C795" i="187"/>
  <c r="C794" i="187"/>
  <c r="C793" i="187"/>
  <c r="C792" i="187"/>
  <c r="C791" i="187"/>
  <c r="C790" i="187"/>
  <c r="C789" i="187"/>
  <c r="C787" i="187"/>
  <c r="C786" i="187"/>
  <c r="C785" i="187"/>
  <c r="C784" i="187"/>
  <c r="C783" i="187"/>
  <c r="C782" i="187"/>
  <c r="C781" i="187"/>
  <c r="C780" i="187"/>
  <c r="C779" i="187"/>
  <c r="C777" i="187"/>
  <c r="C776" i="187"/>
  <c r="C775" i="187"/>
  <c r="C774" i="187"/>
  <c r="C773" i="187"/>
  <c r="C772" i="187"/>
  <c r="C771" i="187"/>
  <c r="C770" i="187"/>
  <c r="C769" i="187"/>
  <c r="C767" i="187"/>
  <c r="C766" i="187"/>
  <c r="C765" i="187"/>
  <c r="C764" i="187"/>
  <c r="C763" i="187"/>
  <c r="C762" i="187"/>
  <c r="C761" i="187"/>
  <c r="C760" i="187"/>
  <c r="C759" i="187"/>
  <c r="C757" i="187"/>
  <c r="C756" i="187"/>
  <c r="C755" i="187"/>
  <c r="C754" i="187"/>
  <c r="C753" i="187"/>
  <c r="C752" i="187"/>
  <c r="C751" i="187"/>
  <c r="C750" i="187"/>
  <c r="C749" i="187"/>
  <c r="C747" i="187"/>
  <c r="C746" i="187"/>
  <c r="C745" i="187"/>
  <c r="C744" i="187"/>
  <c r="C743" i="187"/>
  <c r="C742" i="187"/>
  <c r="C741" i="187"/>
  <c r="C740" i="187"/>
  <c r="C739" i="187"/>
  <c r="C737" i="187"/>
  <c r="C736" i="187"/>
  <c r="C735" i="187"/>
  <c r="C734" i="187"/>
  <c r="C733" i="187"/>
  <c r="C732" i="187"/>
  <c r="C731" i="187"/>
  <c r="C730" i="187"/>
  <c r="C729" i="187"/>
  <c r="C727" i="187"/>
  <c r="B152" i="188"/>
  <c r="C726" i="187"/>
  <c r="B151" i="188"/>
  <c r="C725" i="187"/>
  <c r="B150" i="188"/>
  <c r="C724" i="187"/>
  <c r="B149" i="188"/>
  <c r="C723" i="187"/>
  <c r="B148" i="188"/>
  <c r="C722" i="187"/>
  <c r="B147" i="188"/>
  <c r="C721" i="187"/>
  <c r="B146" i="188"/>
  <c r="C720" i="187"/>
  <c r="B145" i="188"/>
  <c r="C719" i="187"/>
  <c r="B144" i="188"/>
  <c r="C717" i="187"/>
  <c r="B142" i="188"/>
  <c r="J715" i="187"/>
  <c r="J714" i="187"/>
  <c r="J713" i="187"/>
  <c r="J712" i="187"/>
  <c r="J711" i="187"/>
  <c r="J710" i="187"/>
  <c r="J709" i="187"/>
  <c r="J708" i="187"/>
  <c r="J707" i="187"/>
  <c r="J706" i="187"/>
  <c r="J705" i="187"/>
  <c r="J704" i="187"/>
  <c r="C715" i="187"/>
  <c r="C714" i="187"/>
  <c r="C713" i="187"/>
  <c r="C712" i="187"/>
  <c r="C711" i="187"/>
  <c r="C710" i="187"/>
  <c r="C709" i="187"/>
  <c r="C708" i="187"/>
  <c r="C707" i="187"/>
  <c r="C706" i="187"/>
  <c r="C705" i="187"/>
  <c r="C704" i="187"/>
  <c r="C703" i="187"/>
  <c r="B140" i="188"/>
  <c r="C702" i="187"/>
  <c r="B139" i="188"/>
  <c r="C701" i="187"/>
  <c r="B138" i="188"/>
  <c r="C700" i="187"/>
  <c r="B137" i="188"/>
  <c r="C699" i="187"/>
  <c r="B136" i="188"/>
  <c r="C698" i="187"/>
  <c r="B135" i="188"/>
  <c r="C697" i="187"/>
  <c r="B134" i="188"/>
  <c r="C696" i="187"/>
  <c r="B133" i="188"/>
  <c r="C695" i="187"/>
  <c r="B132" i="188"/>
  <c r="C694" i="187"/>
  <c r="B131" i="188"/>
  <c r="J703" i="187"/>
  <c r="J702" i="187"/>
  <c r="J700" i="187"/>
  <c r="J699" i="187"/>
  <c r="J698" i="187"/>
  <c r="J697" i="187"/>
  <c r="J696" i="187"/>
  <c r="J694" i="187"/>
  <c r="J692" i="187"/>
  <c r="J691" i="187"/>
  <c r="J690" i="187"/>
  <c r="J689" i="187"/>
  <c r="J688" i="187"/>
  <c r="J686" i="187"/>
  <c r="J685" i="187"/>
  <c r="J684" i="187"/>
  <c r="J682" i="187"/>
  <c r="C692" i="187"/>
  <c r="B129" i="188"/>
  <c r="C683" i="187"/>
  <c r="B120" i="188"/>
  <c r="C684" i="187"/>
  <c r="B121" i="188"/>
  <c r="C685" i="187"/>
  <c r="B122" i="188"/>
  <c r="C686" i="187"/>
  <c r="B123" i="188"/>
  <c r="C687" i="187"/>
  <c r="B124" i="188"/>
  <c r="C688" i="187"/>
  <c r="B125" i="188"/>
  <c r="C689" i="187"/>
  <c r="B126" i="188"/>
  <c r="C690" i="187"/>
  <c r="B127" i="188"/>
  <c r="C691" i="187"/>
  <c r="B128" i="188"/>
  <c r="C682" i="187"/>
  <c r="B119" i="188"/>
  <c r="C12" i="211"/>
  <c r="F1391" i="187"/>
  <c r="E13" i="209"/>
  <c r="F1383" i="187"/>
  <c r="C13" i="208"/>
  <c r="F1358" i="187"/>
  <c r="E8" i="207"/>
  <c r="F1345" i="187"/>
  <c r="U27" i="206"/>
  <c r="F1333" i="187"/>
  <c r="T25" i="206"/>
  <c r="F1320" i="187"/>
  <c r="T24" i="206"/>
  <c r="F1319" i="187"/>
  <c r="T23" i="206"/>
  <c r="F1318" i="187"/>
  <c r="T22" i="206"/>
  <c r="T21" i="206"/>
  <c r="F1316" i="187"/>
  <c r="T20" i="206"/>
  <c r="F1315" i="187"/>
  <c r="T18" i="206"/>
  <c r="F1313" i="187"/>
  <c r="D10" i="204"/>
  <c r="F959" i="187"/>
  <c r="C10" i="204"/>
  <c r="F955" i="187"/>
  <c r="E9" i="204"/>
  <c r="F962" i="187"/>
  <c r="E8" i="204"/>
  <c r="F961" i="187"/>
  <c r="E11" i="202"/>
  <c r="F939" i="187"/>
  <c r="E12" i="202"/>
  <c r="F940" i="187"/>
  <c r="E13" i="202"/>
  <c r="F941" i="187"/>
  <c r="C14" i="202"/>
  <c r="F924" i="187"/>
  <c r="D14" i="202"/>
  <c r="F934" i="187"/>
  <c r="E14" i="202"/>
  <c r="F942" i="187"/>
  <c r="E15" i="202"/>
  <c r="F943" i="187"/>
  <c r="E16" i="202"/>
  <c r="F944" i="187"/>
  <c r="L8" i="201"/>
  <c r="F809" i="187"/>
  <c r="L9" i="201"/>
  <c r="F810" i="187"/>
  <c r="L10" i="201"/>
  <c r="F811" i="187"/>
  <c r="L11" i="201"/>
  <c r="F812" i="187"/>
  <c r="L12" i="201"/>
  <c r="F813" i="187"/>
  <c r="L13" i="201"/>
  <c r="F814" i="187"/>
  <c r="L14" i="201"/>
  <c r="F815" i="187"/>
  <c r="L15" i="201"/>
  <c r="F816" i="187"/>
  <c r="C16" i="201"/>
  <c r="F727" i="187"/>
  <c r="D16" i="201"/>
  <c r="F737" i="187"/>
  <c r="E16" i="201"/>
  <c r="F747" i="187"/>
  <c r="F16" i="201"/>
  <c r="F757" i="187"/>
  <c r="G16" i="201"/>
  <c r="F767" i="187"/>
  <c r="H16" i="201"/>
  <c r="F777" i="187"/>
  <c r="I16" i="201"/>
  <c r="F787" i="187"/>
  <c r="J16" i="201"/>
  <c r="F797" i="187"/>
  <c r="K16" i="201"/>
  <c r="F807" i="187"/>
  <c r="J20" i="201"/>
  <c r="J21" i="201"/>
  <c r="J22" i="201"/>
  <c r="F900" i="187"/>
  <c r="F824" i="187"/>
  <c r="F835" i="187"/>
  <c r="F846" i="187"/>
  <c r="F857" i="187"/>
  <c r="F868" i="187"/>
  <c r="F879" i="187"/>
  <c r="F890" i="187"/>
  <c r="J25" i="201"/>
  <c r="J26" i="201"/>
  <c r="J27" i="201"/>
  <c r="F905" i="187"/>
  <c r="F829" i="187"/>
  <c r="F840" i="187"/>
  <c r="F851" i="187"/>
  <c r="F862" i="187"/>
  <c r="F873" i="187"/>
  <c r="F884" i="187"/>
  <c r="F895" i="187"/>
  <c r="E8" i="200"/>
  <c r="F710" i="187"/>
  <c r="E9" i="200"/>
  <c r="F711" i="187"/>
  <c r="E10" i="200"/>
  <c r="F712" i="187"/>
  <c r="C11" i="200"/>
  <c r="F699" i="187"/>
  <c r="D11" i="200"/>
  <c r="F707" i="187"/>
  <c r="E14" i="200"/>
  <c r="F714" i="187"/>
  <c r="E15" i="200"/>
  <c r="F715" i="187"/>
  <c r="C11" i="199"/>
  <c r="F686" i="187"/>
  <c r="C16" i="199"/>
  <c r="F691" i="187"/>
  <c r="J28" i="201"/>
  <c r="F898" i="187"/>
  <c r="J23" i="201"/>
  <c r="F899" i="187"/>
  <c r="F901" i="187"/>
  <c r="F1317" i="187"/>
  <c r="T26" i="206"/>
  <c r="T27" i="206"/>
  <c r="F1322" i="187"/>
  <c r="F903" i="187"/>
  <c r="E11" i="200"/>
  <c r="F713" i="187"/>
  <c r="D27" i="206"/>
  <c r="F1082" i="187"/>
  <c r="F1081" i="187"/>
  <c r="F27" i="206"/>
  <c r="F1112" i="187"/>
  <c r="F1111" i="187"/>
  <c r="H27" i="206"/>
  <c r="F1142" i="187"/>
  <c r="F1141" i="187"/>
  <c r="J27" i="206"/>
  <c r="F1172" i="187"/>
  <c r="F1171" i="187"/>
  <c r="L27" i="206"/>
  <c r="F1202" i="187"/>
  <c r="F1201" i="187"/>
  <c r="N27" i="206"/>
  <c r="F1232" i="187"/>
  <c r="F1231" i="187"/>
  <c r="P27" i="206"/>
  <c r="F1262" i="187"/>
  <c r="F1261" i="187"/>
  <c r="R27" i="206"/>
  <c r="F1292" i="187"/>
  <c r="F1291" i="187"/>
  <c r="C27" i="206"/>
  <c r="F1067" i="187"/>
  <c r="F1066" i="187"/>
  <c r="E27" i="206"/>
  <c r="F1097" i="187"/>
  <c r="F1096" i="187"/>
  <c r="G27" i="206"/>
  <c r="F1127" i="187"/>
  <c r="F1126" i="187"/>
  <c r="I27" i="206"/>
  <c r="F1157" i="187"/>
  <c r="F1156" i="187"/>
  <c r="K27" i="206"/>
  <c r="F1187" i="187"/>
  <c r="F1186" i="187"/>
  <c r="M27" i="206"/>
  <c r="F1217" i="187"/>
  <c r="F1216" i="187"/>
  <c r="O27" i="206"/>
  <c r="F1247" i="187"/>
  <c r="F1246" i="187"/>
  <c r="Q27" i="206"/>
  <c r="F1277" i="187"/>
  <c r="F1276" i="187"/>
  <c r="S27" i="206"/>
  <c r="F1307" i="187"/>
  <c r="F1306" i="187"/>
  <c r="F906" i="187"/>
  <c r="F904" i="187"/>
  <c r="L16" i="201"/>
  <c r="F817" i="187"/>
  <c r="E10" i="204"/>
  <c r="F963" i="187"/>
  <c r="F1321" i="187"/>
  <c r="C17" i="199"/>
  <c r="F692" i="187"/>
  <c r="J680" i="187"/>
  <c r="J679" i="187"/>
  <c r="J678" i="187"/>
  <c r="J677" i="187"/>
  <c r="J675" i="187"/>
  <c r="J674" i="187"/>
  <c r="J673" i="187"/>
  <c r="J672" i="187"/>
  <c r="J671" i="187"/>
  <c r="J670" i="187"/>
  <c r="J669" i="187"/>
  <c r="J668" i="187"/>
  <c r="J667" i="187"/>
  <c r="J666" i="187"/>
  <c r="J665" i="187"/>
  <c r="J664" i="187"/>
  <c r="J663" i="187"/>
  <c r="J662" i="187"/>
  <c r="J661" i="187"/>
  <c r="J657" i="187"/>
  <c r="J656" i="187"/>
  <c r="J655" i="187"/>
  <c r="J652" i="187"/>
  <c r="J651" i="187"/>
  <c r="J650" i="187"/>
  <c r="J649" i="187"/>
  <c r="J648" i="187"/>
  <c r="J647" i="187"/>
  <c r="J646" i="187"/>
  <c r="J645" i="187"/>
  <c r="J644" i="187"/>
  <c r="J643" i="187"/>
  <c r="J642" i="187"/>
  <c r="J641" i="187"/>
  <c r="J640" i="187"/>
  <c r="J639" i="187"/>
  <c r="J638" i="187"/>
  <c r="J637" i="187"/>
  <c r="J633" i="187"/>
  <c r="J632" i="187"/>
  <c r="J631" i="187"/>
  <c r="J630" i="187"/>
  <c r="J629" i="187"/>
  <c r="J628" i="187"/>
  <c r="J627" i="187"/>
  <c r="J626" i="187"/>
  <c r="J625" i="187"/>
  <c r="J624" i="187"/>
  <c r="J623" i="187"/>
  <c r="J622" i="187"/>
  <c r="J621" i="187"/>
  <c r="J620" i="187"/>
  <c r="J619" i="187"/>
  <c r="J618" i="187"/>
  <c r="J614" i="187"/>
  <c r="J613" i="187"/>
  <c r="J612" i="187"/>
  <c r="J611" i="187"/>
  <c r="J610" i="187"/>
  <c r="J609" i="187"/>
  <c r="J608" i="187"/>
  <c r="J607" i="187"/>
  <c r="J606" i="187"/>
  <c r="J605" i="187"/>
  <c r="J604" i="187"/>
  <c r="J603" i="187"/>
  <c r="J602" i="187"/>
  <c r="J601" i="187"/>
  <c r="J600" i="187"/>
  <c r="J599" i="187"/>
  <c r="J595" i="187"/>
  <c r="J594" i="187"/>
  <c r="J593" i="187"/>
  <c r="J592" i="187"/>
  <c r="J591" i="187"/>
  <c r="J590" i="187"/>
  <c r="J589" i="187"/>
  <c r="J588" i="187"/>
  <c r="J587" i="187"/>
  <c r="J586" i="187"/>
  <c r="J585" i="187"/>
  <c r="J584" i="187"/>
  <c r="J583" i="187"/>
  <c r="J582" i="187"/>
  <c r="J581" i="187"/>
  <c r="J580" i="187"/>
  <c r="J576" i="187"/>
  <c r="J575" i="187"/>
  <c r="J574" i="187"/>
  <c r="J573" i="187"/>
  <c r="J572" i="187"/>
  <c r="J571" i="187"/>
  <c r="J570" i="187"/>
  <c r="J569" i="187"/>
  <c r="J568" i="187"/>
  <c r="J567" i="187"/>
  <c r="J566" i="187"/>
  <c r="J565" i="187"/>
  <c r="J564" i="187"/>
  <c r="J563" i="187"/>
  <c r="J562" i="187"/>
  <c r="J561" i="187"/>
  <c r="J557" i="187"/>
  <c r="J556" i="187"/>
  <c r="J555" i="187"/>
  <c r="J554" i="187"/>
  <c r="J553" i="187"/>
  <c r="J552" i="187"/>
  <c r="J551" i="187"/>
  <c r="J550" i="187"/>
  <c r="J549" i="187"/>
  <c r="J548" i="187"/>
  <c r="J547" i="187"/>
  <c r="J546" i="187"/>
  <c r="J545" i="187"/>
  <c r="J544" i="187"/>
  <c r="J543" i="187"/>
  <c r="J542" i="187"/>
  <c r="J538" i="187"/>
  <c r="J537" i="187"/>
  <c r="J536" i="187"/>
  <c r="J535" i="187"/>
  <c r="J534" i="187"/>
  <c r="J533" i="187"/>
  <c r="J532" i="187"/>
  <c r="J531" i="187"/>
  <c r="J530" i="187"/>
  <c r="J529" i="187"/>
  <c r="J528" i="187"/>
  <c r="J527" i="187"/>
  <c r="J526" i="187"/>
  <c r="J525" i="187"/>
  <c r="J524" i="187"/>
  <c r="I680" i="187"/>
  <c r="I679" i="187"/>
  <c r="I678" i="187"/>
  <c r="I677" i="187"/>
  <c r="I675" i="187"/>
  <c r="I674" i="187"/>
  <c r="I673" i="187"/>
  <c r="I672" i="187"/>
  <c r="I671" i="187"/>
  <c r="I670" i="187"/>
  <c r="I669" i="187"/>
  <c r="I668" i="187"/>
  <c r="I667" i="187"/>
  <c r="I666" i="187"/>
  <c r="I665" i="187"/>
  <c r="I664" i="187"/>
  <c r="I663" i="187"/>
  <c r="I662" i="187"/>
  <c r="I661" i="187"/>
  <c r="I657" i="187"/>
  <c r="I656" i="187"/>
  <c r="I655" i="187"/>
  <c r="I652" i="187"/>
  <c r="I651" i="187"/>
  <c r="I650" i="187"/>
  <c r="I649" i="187"/>
  <c r="I648" i="187"/>
  <c r="I647" i="187"/>
  <c r="I646" i="187"/>
  <c r="I645" i="187"/>
  <c r="I644" i="187"/>
  <c r="I643" i="187"/>
  <c r="I642" i="187"/>
  <c r="I641" i="187"/>
  <c r="I640" i="187"/>
  <c r="I639" i="187"/>
  <c r="I638" i="187"/>
  <c r="I637" i="187"/>
  <c r="I633" i="187"/>
  <c r="I632" i="187"/>
  <c r="I631" i="187"/>
  <c r="I630" i="187"/>
  <c r="I629" i="187"/>
  <c r="I628" i="187"/>
  <c r="I627" i="187"/>
  <c r="I626" i="187"/>
  <c r="I625" i="187"/>
  <c r="I624" i="187"/>
  <c r="I623" i="187"/>
  <c r="I622" i="187"/>
  <c r="I621" i="187"/>
  <c r="I620" i="187"/>
  <c r="I619" i="187"/>
  <c r="I618" i="187"/>
  <c r="I614" i="187"/>
  <c r="I613" i="187"/>
  <c r="I612" i="187"/>
  <c r="I611" i="187"/>
  <c r="I610" i="187"/>
  <c r="I609" i="187"/>
  <c r="I608" i="187"/>
  <c r="I607" i="187"/>
  <c r="I606" i="187"/>
  <c r="I605" i="187"/>
  <c r="I604" i="187"/>
  <c r="I603" i="187"/>
  <c r="I602" i="187"/>
  <c r="I601" i="187"/>
  <c r="I600" i="187"/>
  <c r="I599" i="187"/>
  <c r="I595" i="187"/>
  <c r="I594" i="187"/>
  <c r="I593" i="187"/>
  <c r="I592" i="187"/>
  <c r="I591" i="187"/>
  <c r="I590" i="187"/>
  <c r="I589" i="187"/>
  <c r="I588" i="187"/>
  <c r="I587" i="187"/>
  <c r="I586" i="187"/>
  <c r="I585" i="187"/>
  <c r="I584" i="187"/>
  <c r="I583" i="187"/>
  <c r="I582" i="187"/>
  <c r="I581" i="187"/>
  <c r="I580" i="187"/>
  <c r="I576" i="187"/>
  <c r="I575" i="187"/>
  <c r="I574" i="187"/>
  <c r="I573" i="187"/>
  <c r="I572" i="187"/>
  <c r="I571" i="187"/>
  <c r="I570" i="187"/>
  <c r="I569" i="187"/>
  <c r="I568" i="187"/>
  <c r="I567" i="187"/>
  <c r="I566" i="187"/>
  <c r="I565" i="187"/>
  <c r="I564" i="187"/>
  <c r="I563" i="187"/>
  <c r="I562" i="187"/>
  <c r="I561" i="187"/>
  <c r="I557" i="187"/>
  <c r="I556" i="187"/>
  <c r="I555" i="187"/>
  <c r="I554" i="187"/>
  <c r="I553" i="187"/>
  <c r="I552" i="187"/>
  <c r="I551" i="187"/>
  <c r="I550" i="187"/>
  <c r="I549" i="187"/>
  <c r="I548" i="187"/>
  <c r="I547" i="187"/>
  <c r="I546" i="187"/>
  <c r="I545" i="187"/>
  <c r="I544" i="187"/>
  <c r="I543" i="187"/>
  <c r="I542" i="187"/>
  <c r="I538" i="187"/>
  <c r="I537" i="187"/>
  <c r="I536" i="187"/>
  <c r="I535" i="187"/>
  <c r="I534" i="187"/>
  <c r="I533" i="187"/>
  <c r="I532" i="187"/>
  <c r="I531" i="187"/>
  <c r="I530" i="187"/>
  <c r="I529" i="187"/>
  <c r="I528" i="187"/>
  <c r="I527" i="187"/>
  <c r="I526" i="187"/>
  <c r="I525" i="187"/>
  <c r="I524" i="187"/>
  <c r="J523" i="187"/>
  <c r="I523" i="187"/>
  <c r="C680" i="187"/>
  <c r="B117" i="188"/>
  <c r="C679" i="187"/>
  <c r="B116" i="188"/>
  <c r="C678" i="187"/>
  <c r="B115" i="188"/>
  <c r="C677" i="187"/>
  <c r="B114" i="188"/>
  <c r="C676" i="187"/>
  <c r="B113" i="188"/>
  <c r="C675" i="187"/>
  <c r="B112" i="188"/>
  <c r="C674" i="187"/>
  <c r="B111" i="188"/>
  <c r="C673" i="187"/>
  <c r="B110" i="188"/>
  <c r="C672" i="187"/>
  <c r="B109" i="188"/>
  <c r="C671" i="187"/>
  <c r="B108" i="188"/>
  <c r="C670" i="187"/>
  <c r="B107" i="188"/>
  <c r="C669" i="187"/>
  <c r="B106" i="188"/>
  <c r="C668" i="187"/>
  <c r="B105" i="188"/>
  <c r="C667" i="187"/>
  <c r="B104" i="188"/>
  <c r="C666" i="187"/>
  <c r="B103" i="188"/>
  <c r="C665" i="187"/>
  <c r="B102" i="188"/>
  <c r="C664" i="187"/>
  <c r="B101" i="188"/>
  <c r="C663" i="187"/>
  <c r="B100" i="188"/>
  <c r="C662" i="187"/>
  <c r="B99" i="188"/>
  <c r="C661" i="187"/>
  <c r="B98" i="188"/>
  <c r="C660" i="187"/>
  <c r="B97" i="188"/>
  <c r="C659" i="187"/>
  <c r="B96" i="188"/>
  <c r="C657" i="187"/>
  <c r="C656" i="187"/>
  <c r="C655" i="187"/>
  <c r="C654" i="187"/>
  <c r="C652" i="187"/>
  <c r="C651" i="187"/>
  <c r="C650" i="187"/>
  <c r="C649" i="187"/>
  <c r="C648" i="187"/>
  <c r="C647" i="187"/>
  <c r="C646" i="187"/>
  <c r="C645" i="187"/>
  <c r="C644" i="187"/>
  <c r="C643" i="187"/>
  <c r="C642" i="187"/>
  <c r="C641" i="187"/>
  <c r="C640" i="187"/>
  <c r="C639" i="187"/>
  <c r="C638" i="187"/>
  <c r="C637" i="187"/>
  <c r="C636" i="187"/>
  <c r="C635" i="187"/>
  <c r="C633" i="187"/>
  <c r="C632" i="187"/>
  <c r="C631" i="187"/>
  <c r="C630" i="187"/>
  <c r="C629" i="187"/>
  <c r="C628" i="187"/>
  <c r="C627" i="187"/>
  <c r="C626" i="187"/>
  <c r="C625" i="187"/>
  <c r="C624" i="187"/>
  <c r="C623" i="187"/>
  <c r="C622" i="187"/>
  <c r="C621" i="187"/>
  <c r="C620" i="187"/>
  <c r="C619" i="187"/>
  <c r="C618" i="187"/>
  <c r="C617" i="187"/>
  <c r="C616" i="187"/>
  <c r="C614" i="187"/>
  <c r="C613" i="187"/>
  <c r="C612" i="187"/>
  <c r="C611" i="187"/>
  <c r="C610" i="187"/>
  <c r="C609" i="187"/>
  <c r="C608" i="187"/>
  <c r="C607" i="187"/>
  <c r="C606" i="187"/>
  <c r="C605" i="187"/>
  <c r="C604" i="187"/>
  <c r="C603" i="187"/>
  <c r="C602" i="187"/>
  <c r="C601" i="187"/>
  <c r="C600" i="187"/>
  <c r="C599" i="187"/>
  <c r="C598" i="187"/>
  <c r="C597" i="187"/>
  <c r="C595" i="187"/>
  <c r="C594" i="187"/>
  <c r="C593" i="187"/>
  <c r="C592" i="187"/>
  <c r="C591" i="187"/>
  <c r="C590" i="187"/>
  <c r="C589" i="187"/>
  <c r="C588" i="187"/>
  <c r="C587" i="187"/>
  <c r="C586" i="187"/>
  <c r="C585" i="187"/>
  <c r="C584" i="187"/>
  <c r="C583" i="187"/>
  <c r="C582" i="187"/>
  <c r="C581" i="187"/>
  <c r="C580" i="187"/>
  <c r="C579" i="187"/>
  <c r="C578" i="187"/>
  <c r="C576" i="187"/>
  <c r="C575" i="187"/>
  <c r="C574" i="187"/>
  <c r="C573" i="187"/>
  <c r="C572" i="187"/>
  <c r="C571" i="187"/>
  <c r="C570" i="187"/>
  <c r="C569" i="187"/>
  <c r="C568" i="187"/>
  <c r="C567" i="187"/>
  <c r="C566" i="187"/>
  <c r="C565" i="187"/>
  <c r="C564" i="187"/>
  <c r="C563" i="187"/>
  <c r="C562" i="187"/>
  <c r="C561" i="187"/>
  <c r="C560" i="187"/>
  <c r="C559" i="187"/>
  <c r="C557" i="187"/>
  <c r="C556" i="187"/>
  <c r="C555" i="187"/>
  <c r="C554" i="187"/>
  <c r="C553" i="187"/>
  <c r="C552" i="187"/>
  <c r="C551" i="187"/>
  <c r="C550" i="187"/>
  <c r="C549" i="187"/>
  <c r="C548" i="187"/>
  <c r="C547" i="187"/>
  <c r="C546" i="187"/>
  <c r="C545" i="187"/>
  <c r="C544" i="187"/>
  <c r="C543" i="187"/>
  <c r="C542" i="187"/>
  <c r="C541" i="187"/>
  <c r="C540" i="187"/>
  <c r="C538" i="187"/>
  <c r="C537" i="187"/>
  <c r="C536" i="187"/>
  <c r="C535" i="187"/>
  <c r="C534" i="187"/>
  <c r="C533" i="187"/>
  <c r="C532" i="187"/>
  <c r="C531" i="187"/>
  <c r="C530" i="187"/>
  <c r="C529" i="187"/>
  <c r="C528" i="187"/>
  <c r="C527" i="187"/>
  <c r="C526" i="187"/>
  <c r="C525" i="187"/>
  <c r="C524" i="187"/>
  <c r="C523" i="187"/>
  <c r="C522" i="187"/>
  <c r="C521" i="187"/>
  <c r="B34" i="188"/>
  <c r="J518" i="187"/>
  <c r="J517" i="187"/>
  <c r="J516" i="187"/>
  <c r="J515" i="187"/>
  <c r="J514" i="187"/>
  <c r="J513" i="187"/>
  <c r="J512" i="187"/>
  <c r="J509" i="187"/>
  <c r="J508" i="187"/>
  <c r="J507" i="187"/>
  <c r="J506" i="187"/>
  <c r="J505" i="187"/>
  <c r="J504" i="187"/>
  <c r="J503" i="187"/>
  <c r="J502" i="187"/>
  <c r="J501" i="187"/>
  <c r="J500" i="187"/>
  <c r="J499" i="187"/>
  <c r="J498" i="187"/>
  <c r="J497" i="187"/>
  <c r="J494" i="187"/>
  <c r="J493" i="187"/>
  <c r="J492" i="187"/>
  <c r="J491" i="187"/>
  <c r="J490" i="187"/>
  <c r="J489" i="187"/>
  <c r="J488" i="187"/>
  <c r="J487" i="187"/>
  <c r="J486" i="187"/>
  <c r="J485" i="187"/>
  <c r="J484" i="187"/>
  <c r="J480" i="187"/>
  <c r="J479" i="187"/>
  <c r="J478" i="187"/>
  <c r="J477" i="187"/>
  <c r="J476" i="187"/>
  <c r="J475" i="187"/>
  <c r="J474" i="187"/>
  <c r="J473" i="187"/>
  <c r="J472" i="187"/>
  <c r="J471" i="187"/>
  <c r="J470" i="187"/>
  <c r="J469" i="187"/>
  <c r="J467" i="187"/>
  <c r="J466" i="187"/>
  <c r="J465" i="187"/>
  <c r="J464" i="187"/>
  <c r="J463" i="187"/>
  <c r="J462" i="187"/>
  <c r="J461" i="187"/>
  <c r="J460" i="187"/>
  <c r="J456" i="187"/>
  <c r="J455" i="187"/>
  <c r="J454" i="187"/>
  <c r="J453" i="187"/>
  <c r="J452" i="187"/>
  <c r="J451" i="187"/>
  <c r="J450" i="187"/>
  <c r="J447" i="187"/>
  <c r="J446" i="187"/>
  <c r="J445" i="187"/>
  <c r="J444" i="187"/>
  <c r="J443" i="187"/>
  <c r="J442" i="187"/>
  <c r="J441" i="187"/>
  <c r="J440" i="187"/>
  <c r="J439" i="187"/>
  <c r="J438" i="187"/>
  <c r="J437" i="187"/>
  <c r="J436" i="187"/>
  <c r="J435" i="187"/>
  <c r="J432" i="187"/>
  <c r="J431" i="187"/>
  <c r="J430" i="187"/>
  <c r="J429" i="187"/>
  <c r="J428" i="187"/>
  <c r="J427" i="187"/>
  <c r="J426" i="187"/>
  <c r="J425" i="187"/>
  <c r="J424" i="187"/>
  <c r="J423" i="187"/>
  <c r="J422" i="187"/>
  <c r="J418" i="187"/>
  <c r="J417" i="187"/>
  <c r="J416" i="187"/>
  <c r="J415" i="187"/>
  <c r="J414" i="187"/>
  <c r="J413" i="187"/>
  <c r="J412" i="187"/>
  <c r="J411" i="187"/>
  <c r="J410" i="187"/>
  <c r="J409" i="187"/>
  <c r="J408" i="187"/>
  <c r="J407" i="187"/>
  <c r="J405" i="187"/>
  <c r="J404" i="187"/>
  <c r="J403" i="187"/>
  <c r="J402" i="187"/>
  <c r="J401" i="187"/>
  <c r="J400" i="187"/>
  <c r="J399" i="187"/>
  <c r="J398" i="187"/>
  <c r="J394" i="187"/>
  <c r="J393" i="187"/>
  <c r="J392" i="187"/>
  <c r="J391" i="187"/>
  <c r="J390" i="187"/>
  <c r="J389" i="187"/>
  <c r="J388" i="187"/>
  <c r="J385" i="187"/>
  <c r="J384" i="187"/>
  <c r="J383" i="187"/>
  <c r="J382" i="187"/>
  <c r="J381" i="187"/>
  <c r="J380" i="187"/>
  <c r="J379" i="187"/>
  <c r="J378" i="187"/>
  <c r="J377" i="187"/>
  <c r="J376" i="187"/>
  <c r="J375" i="187"/>
  <c r="J374" i="187"/>
  <c r="J373" i="187"/>
  <c r="J370" i="187"/>
  <c r="J369" i="187"/>
  <c r="J368" i="187"/>
  <c r="J367" i="187"/>
  <c r="J366" i="187"/>
  <c r="J365" i="187"/>
  <c r="J364" i="187"/>
  <c r="J363" i="187"/>
  <c r="J362" i="187"/>
  <c r="J361" i="187"/>
  <c r="J360" i="187"/>
  <c r="J356" i="187"/>
  <c r="J355" i="187"/>
  <c r="J354" i="187"/>
  <c r="J353" i="187"/>
  <c r="J352" i="187"/>
  <c r="J351" i="187"/>
  <c r="J350" i="187"/>
  <c r="J349" i="187"/>
  <c r="J348" i="187"/>
  <c r="J347" i="187"/>
  <c r="J346" i="187"/>
  <c r="J345" i="187"/>
  <c r="J343" i="187"/>
  <c r="J342" i="187"/>
  <c r="J341" i="187"/>
  <c r="J340" i="187"/>
  <c r="J339" i="187"/>
  <c r="J338" i="187"/>
  <c r="J337" i="187"/>
  <c r="J336" i="187"/>
  <c r="J332" i="187"/>
  <c r="J331" i="187"/>
  <c r="J330" i="187"/>
  <c r="J329" i="187"/>
  <c r="J328" i="187"/>
  <c r="J327" i="187"/>
  <c r="J326" i="187"/>
  <c r="J323" i="187"/>
  <c r="J322" i="187"/>
  <c r="J321" i="187"/>
  <c r="J320" i="187"/>
  <c r="J319" i="187"/>
  <c r="J318" i="187"/>
  <c r="J317" i="187"/>
  <c r="J316" i="187"/>
  <c r="J315" i="187"/>
  <c r="J314" i="187"/>
  <c r="J313" i="187"/>
  <c r="J312" i="187"/>
  <c r="J311" i="187"/>
  <c r="J308" i="187"/>
  <c r="J307" i="187"/>
  <c r="J306" i="187"/>
  <c r="J305" i="187"/>
  <c r="J304" i="187"/>
  <c r="J303" i="187"/>
  <c r="J302" i="187"/>
  <c r="J301" i="187"/>
  <c r="J300" i="187"/>
  <c r="J299" i="187"/>
  <c r="J298" i="187"/>
  <c r="J294" i="187"/>
  <c r="J293" i="187"/>
  <c r="J292" i="187"/>
  <c r="J291" i="187"/>
  <c r="J290" i="187"/>
  <c r="J289" i="187"/>
  <c r="J288" i="187"/>
  <c r="J287" i="187"/>
  <c r="J286" i="187"/>
  <c r="J285" i="187"/>
  <c r="J284" i="187"/>
  <c r="J283" i="187"/>
  <c r="J281" i="187"/>
  <c r="J280" i="187"/>
  <c r="J279" i="187"/>
  <c r="J278" i="187"/>
  <c r="J277" i="187"/>
  <c r="J276" i="187"/>
  <c r="J275" i="187"/>
  <c r="J274" i="187"/>
  <c r="J270" i="187"/>
  <c r="J269" i="187"/>
  <c r="J268" i="187"/>
  <c r="J267" i="187"/>
  <c r="J266" i="187"/>
  <c r="J265" i="187"/>
  <c r="J264" i="187"/>
  <c r="J261" i="187"/>
  <c r="J260" i="187"/>
  <c r="J259" i="187"/>
  <c r="J258" i="187"/>
  <c r="J257" i="187"/>
  <c r="J256" i="187"/>
  <c r="J255" i="187"/>
  <c r="J254" i="187"/>
  <c r="J253" i="187"/>
  <c r="J252" i="187"/>
  <c r="J251" i="187"/>
  <c r="J250" i="187"/>
  <c r="J249" i="187"/>
  <c r="J246" i="187"/>
  <c r="J245" i="187"/>
  <c r="J244" i="187"/>
  <c r="J243" i="187"/>
  <c r="J242" i="187"/>
  <c r="J241" i="187"/>
  <c r="J240" i="187"/>
  <c r="J239" i="187"/>
  <c r="J238" i="187"/>
  <c r="J237" i="187"/>
  <c r="J236" i="187"/>
  <c r="J232" i="187"/>
  <c r="J231" i="187"/>
  <c r="J230" i="187"/>
  <c r="J229" i="187"/>
  <c r="J228" i="187"/>
  <c r="J227" i="187"/>
  <c r="J226" i="187"/>
  <c r="J225" i="187"/>
  <c r="J224" i="187"/>
  <c r="J223" i="187"/>
  <c r="J222" i="187"/>
  <c r="J221" i="187"/>
  <c r="J219" i="187"/>
  <c r="J218" i="187"/>
  <c r="J217" i="187"/>
  <c r="J216" i="187"/>
  <c r="J215" i="187"/>
  <c r="J214" i="187"/>
  <c r="J213" i="187"/>
  <c r="J212" i="187"/>
  <c r="J208" i="187"/>
  <c r="J207" i="187"/>
  <c r="J206" i="187"/>
  <c r="J205" i="187"/>
  <c r="J204" i="187"/>
  <c r="J203" i="187"/>
  <c r="J202" i="187"/>
  <c r="J199" i="187"/>
  <c r="J198" i="187"/>
  <c r="J197" i="187"/>
  <c r="J196" i="187"/>
  <c r="J195" i="187"/>
  <c r="J194" i="187"/>
  <c r="J193" i="187"/>
  <c r="J192" i="187"/>
  <c r="J191" i="187"/>
  <c r="J190" i="187"/>
  <c r="J189" i="187"/>
  <c r="J188" i="187"/>
  <c r="J187" i="187"/>
  <c r="J184" i="187"/>
  <c r="J183" i="187"/>
  <c r="J182" i="187"/>
  <c r="J181" i="187"/>
  <c r="J180" i="187"/>
  <c r="J179" i="187"/>
  <c r="J178" i="187"/>
  <c r="J177" i="187"/>
  <c r="J176" i="187"/>
  <c r="J175" i="187"/>
  <c r="J174" i="187"/>
  <c r="J170" i="187"/>
  <c r="J169" i="187"/>
  <c r="J168" i="187"/>
  <c r="J167" i="187"/>
  <c r="J166" i="187"/>
  <c r="J165" i="187"/>
  <c r="J164" i="187"/>
  <c r="J163" i="187"/>
  <c r="J162" i="187"/>
  <c r="J161" i="187"/>
  <c r="J160" i="187"/>
  <c r="J159" i="187"/>
  <c r="J157" i="187"/>
  <c r="J156" i="187"/>
  <c r="J155" i="187"/>
  <c r="J154" i="187"/>
  <c r="J153" i="187"/>
  <c r="J152" i="187"/>
  <c r="J151" i="187"/>
  <c r="J150" i="187"/>
  <c r="J146" i="187"/>
  <c r="J145" i="187"/>
  <c r="J144" i="187"/>
  <c r="J143" i="187"/>
  <c r="J142" i="187"/>
  <c r="J141" i="187"/>
  <c r="J140" i="187"/>
  <c r="J137" i="187"/>
  <c r="J136" i="187"/>
  <c r="J135" i="187"/>
  <c r="J134" i="187"/>
  <c r="J133" i="187"/>
  <c r="J132" i="187"/>
  <c r="J131" i="187"/>
  <c r="J130" i="187"/>
  <c r="J129" i="187"/>
  <c r="J128" i="187"/>
  <c r="J127" i="187"/>
  <c r="J126" i="187"/>
  <c r="J125" i="187"/>
  <c r="J122" i="187"/>
  <c r="J121" i="187"/>
  <c r="J120" i="187"/>
  <c r="J119" i="187"/>
  <c r="J118" i="187"/>
  <c r="J117" i="187"/>
  <c r="J116" i="187"/>
  <c r="J115" i="187"/>
  <c r="J114" i="187"/>
  <c r="J113" i="187"/>
  <c r="J112" i="187"/>
  <c r="J108" i="187"/>
  <c r="J107" i="187"/>
  <c r="J106" i="187"/>
  <c r="J105" i="187"/>
  <c r="J104" i="187"/>
  <c r="J103" i="187"/>
  <c r="J102" i="187"/>
  <c r="J101" i="187"/>
  <c r="J100" i="187"/>
  <c r="J99" i="187"/>
  <c r="J98" i="187"/>
  <c r="J97" i="187"/>
  <c r="J95" i="187"/>
  <c r="J94" i="187"/>
  <c r="J93" i="187"/>
  <c r="J92" i="187"/>
  <c r="J91" i="187"/>
  <c r="J90" i="187"/>
  <c r="J89" i="187"/>
  <c r="J88" i="187"/>
  <c r="J84" i="187"/>
  <c r="J83" i="187"/>
  <c r="J82" i="187"/>
  <c r="J81" i="187"/>
  <c r="J80" i="187"/>
  <c r="J79" i="187"/>
  <c r="J78" i="187"/>
  <c r="J75" i="187"/>
  <c r="J74" i="187"/>
  <c r="J73" i="187"/>
  <c r="J72" i="187"/>
  <c r="J71" i="187"/>
  <c r="J70" i="187"/>
  <c r="J69" i="187"/>
  <c r="J68" i="187"/>
  <c r="J67" i="187"/>
  <c r="J66" i="187"/>
  <c r="J65" i="187"/>
  <c r="J64" i="187"/>
  <c r="J63" i="187"/>
  <c r="J60" i="187"/>
  <c r="J59" i="187"/>
  <c r="J58" i="187"/>
  <c r="J57" i="187"/>
  <c r="J56" i="187"/>
  <c r="J55" i="187"/>
  <c r="J54" i="187"/>
  <c r="J53" i="187"/>
  <c r="J52" i="187"/>
  <c r="J51" i="187"/>
  <c r="J50" i="187"/>
  <c r="J46" i="187"/>
  <c r="J45" i="187"/>
  <c r="J44" i="187"/>
  <c r="J43" i="187"/>
  <c r="J42" i="187"/>
  <c r="J41" i="187"/>
  <c r="J40" i="187"/>
  <c r="J39" i="187"/>
  <c r="J38" i="187"/>
  <c r="J37" i="187"/>
  <c r="J36" i="187"/>
  <c r="J35" i="187"/>
  <c r="J33" i="187"/>
  <c r="J32" i="187"/>
  <c r="J31" i="187"/>
  <c r="J30" i="187"/>
  <c r="J29" i="187"/>
  <c r="J28" i="187"/>
  <c r="J27" i="187"/>
  <c r="J26" i="187"/>
  <c r="C518" i="187"/>
  <c r="C517" i="187"/>
  <c r="C516" i="187"/>
  <c r="C515" i="187"/>
  <c r="C514" i="187"/>
  <c r="C513" i="187"/>
  <c r="C512" i="187"/>
  <c r="C511" i="187"/>
  <c r="C510" i="187"/>
  <c r="C509" i="187"/>
  <c r="C508" i="187"/>
  <c r="C507" i="187"/>
  <c r="C506" i="187"/>
  <c r="C505" i="187"/>
  <c r="C504" i="187"/>
  <c r="C503" i="187"/>
  <c r="C502" i="187"/>
  <c r="C501" i="187"/>
  <c r="C500" i="187"/>
  <c r="C499" i="187"/>
  <c r="C498" i="187"/>
  <c r="C497" i="187"/>
  <c r="C496" i="187"/>
  <c r="C495" i="187"/>
  <c r="C494" i="187"/>
  <c r="C493" i="187"/>
  <c r="C492" i="187"/>
  <c r="C491" i="187"/>
  <c r="C490" i="187"/>
  <c r="C489" i="187"/>
  <c r="C488" i="187"/>
  <c r="C487" i="187"/>
  <c r="C486" i="187"/>
  <c r="C485" i="187"/>
  <c r="C484" i="187"/>
  <c r="C483" i="187"/>
  <c r="C482" i="187"/>
  <c r="C481" i="187"/>
  <c r="C480" i="187"/>
  <c r="C479" i="187"/>
  <c r="C478" i="187"/>
  <c r="C477" i="187"/>
  <c r="C476" i="187"/>
  <c r="C475" i="187"/>
  <c r="C474" i="187"/>
  <c r="C473" i="187"/>
  <c r="C472" i="187"/>
  <c r="C471" i="187"/>
  <c r="C470" i="187"/>
  <c r="C469" i="187"/>
  <c r="C468" i="187"/>
  <c r="C467" i="187"/>
  <c r="C466" i="187"/>
  <c r="C465" i="187"/>
  <c r="C464" i="187"/>
  <c r="C463" i="187"/>
  <c r="C462" i="187"/>
  <c r="C461" i="187"/>
  <c r="C460" i="187"/>
  <c r="C459" i="187"/>
  <c r="C458" i="187"/>
  <c r="C456" i="187"/>
  <c r="C455" i="187"/>
  <c r="C454" i="187"/>
  <c r="C453" i="187"/>
  <c r="C452" i="187"/>
  <c r="C451" i="187"/>
  <c r="C450" i="187"/>
  <c r="C449" i="187"/>
  <c r="C448" i="187"/>
  <c r="C447" i="187"/>
  <c r="C446" i="187"/>
  <c r="C445" i="187"/>
  <c r="C444" i="187"/>
  <c r="C443" i="187"/>
  <c r="C442" i="187"/>
  <c r="C441" i="187"/>
  <c r="C440" i="187"/>
  <c r="C439" i="187"/>
  <c r="C438" i="187"/>
  <c r="C437" i="187"/>
  <c r="C436" i="187"/>
  <c r="C435" i="187"/>
  <c r="C434" i="187"/>
  <c r="C433" i="187"/>
  <c r="C432" i="187"/>
  <c r="C431" i="187"/>
  <c r="C430" i="187"/>
  <c r="C429" i="187"/>
  <c r="C428" i="187"/>
  <c r="C427" i="187"/>
  <c r="C426" i="187"/>
  <c r="C425" i="187"/>
  <c r="C424" i="187"/>
  <c r="C423" i="187"/>
  <c r="C422" i="187"/>
  <c r="C421" i="187"/>
  <c r="C420" i="187"/>
  <c r="C419" i="187"/>
  <c r="C418" i="187"/>
  <c r="C417" i="187"/>
  <c r="C416" i="187"/>
  <c r="C415" i="187"/>
  <c r="C414" i="187"/>
  <c r="C413" i="187"/>
  <c r="C412" i="187"/>
  <c r="C411" i="187"/>
  <c r="C410" i="187"/>
  <c r="C409" i="187"/>
  <c r="C408" i="187"/>
  <c r="C407" i="187"/>
  <c r="C406" i="187"/>
  <c r="C405" i="187"/>
  <c r="C404" i="187"/>
  <c r="C403" i="187"/>
  <c r="C402" i="187"/>
  <c r="C401" i="187"/>
  <c r="C400" i="187"/>
  <c r="C399" i="187"/>
  <c r="C398" i="187"/>
  <c r="C397" i="187"/>
  <c r="C396" i="187"/>
  <c r="C394" i="187"/>
  <c r="C393" i="187"/>
  <c r="C392" i="187"/>
  <c r="C391" i="187"/>
  <c r="C390" i="187"/>
  <c r="C389" i="187"/>
  <c r="C388" i="187"/>
  <c r="C387" i="187"/>
  <c r="C386" i="187"/>
  <c r="C385" i="187"/>
  <c r="C384" i="187"/>
  <c r="C383" i="187"/>
  <c r="C382" i="187"/>
  <c r="C381" i="187"/>
  <c r="C380" i="187"/>
  <c r="C379" i="187"/>
  <c r="C378" i="187"/>
  <c r="C377" i="187"/>
  <c r="C376" i="187"/>
  <c r="C375" i="187"/>
  <c r="C374" i="187"/>
  <c r="C373" i="187"/>
  <c r="C372" i="187"/>
  <c r="C371" i="187"/>
  <c r="C370" i="187"/>
  <c r="C369" i="187"/>
  <c r="C368" i="187"/>
  <c r="C367" i="187"/>
  <c r="C366" i="187"/>
  <c r="C365" i="187"/>
  <c r="C364" i="187"/>
  <c r="C363" i="187"/>
  <c r="C362" i="187"/>
  <c r="C361" i="187"/>
  <c r="C360" i="187"/>
  <c r="C359" i="187"/>
  <c r="C358" i="187"/>
  <c r="C357" i="187"/>
  <c r="C356" i="187"/>
  <c r="C355" i="187"/>
  <c r="C354" i="187"/>
  <c r="C353" i="187"/>
  <c r="C352" i="187"/>
  <c r="C351" i="187"/>
  <c r="C350" i="187"/>
  <c r="C349" i="187"/>
  <c r="C348" i="187"/>
  <c r="C347" i="187"/>
  <c r="C346" i="187"/>
  <c r="C345" i="187"/>
  <c r="C344" i="187"/>
  <c r="C343" i="187"/>
  <c r="C342" i="187"/>
  <c r="C341" i="187"/>
  <c r="C340" i="187"/>
  <c r="C339" i="187"/>
  <c r="C338" i="187"/>
  <c r="C337" i="187"/>
  <c r="C336" i="187"/>
  <c r="C335" i="187"/>
  <c r="C334" i="187"/>
  <c r="C332" i="187"/>
  <c r="C331" i="187"/>
  <c r="C330" i="187"/>
  <c r="C329" i="187"/>
  <c r="C328" i="187"/>
  <c r="C327" i="187"/>
  <c r="C326" i="187"/>
  <c r="C325" i="187"/>
  <c r="C324" i="187"/>
  <c r="C323" i="187"/>
  <c r="C322" i="187"/>
  <c r="C321" i="187"/>
  <c r="C320" i="187"/>
  <c r="C319" i="187"/>
  <c r="C318" i="187"/>
  <c r="C317" i="187"/>
  <c r="C316" i="187"/>
  <c r="C315" i="187"/>
  <c r="C314" i="187"/>
  <c r="C313" i="187"/>
  <c r="C312" i="187"/>
  <c r="C311" i="187"/>
  <c r="C310" i="187"/>
  <c r="C309" i="187"/>
  <c r="C308" i="187"/>
  <c r="C307" i="187"/>
  <c r="C306" i="187"/>
  <c r="C305" i="187"/>
  <c r="C304" i="187"/>
  <c r="C303" i="187"/>
  <c r="C302" i="187"/>
  <c r="C301" i="187"/>
  <c r="C300" i="187"/>
  <c r="C299" i="187"/>
  <c r="C298" i="187"/>
  <c r="C297" i="187"/>
  <c r="C296" i="187"/>
  <c r="C295" i="187"/>
  <c r="C294" i="187"/>
  <c r="C293" i="187"/>
  <c r="C292" i="187"/>
  <c r="C291" i="187"/>
  <c r="C290" i="187"/>
  <c r="C289" i="187"/>
  <c r="C288" i="187"/>
  <c r="C287" i="187"/>
  <c r="C286" i="187"/>
  <c r="C285" i="187"/>
  <c r="C284" i="187"/>
  <c r="C283" i="187"/>
  <c r="C282" i="187"/>
  <c r="C281" i="187"/>
  <c r="C280" i="187"/>
  <c r="C279" i="187"/>
  <c r="C278" i="187"/>
  <c r="C277" i="187"/>
  <c r="C276" i="187"/>
  <c r="C275" i="187"/>
  <c r="C274" i="187"/>
  <c r="C273" i="187"/>
  <c r="C272" i="187"/>
  <c r="C270" i="187"/>
  <c r="C269" i="187"/>
  <c r="C268" i="187"/>
  <c r="C267" i="187"/>
  <c r="C266" i="187"/>
  <c r="C265" i="187"/>
  <c r="C264" i="187"/>
  <c r="C263" i="187"/>
  <c r="C262" i="187"/>
  <c r="C261" i="187"/>
  <c r="C260" i="187"/>
  <c r="C259" i="187"/>
  <c r="C258" i="187"/>
  <c r="C257" i="187"/>
  <c r="C256" i="187"/>
  <c r="C255" i="187"/>
  <c r="C254" i="187"/>
  <c r="C253" i="187"/>
  <c r="C252" i="187"/>
  <c r="C251" i="187"/>
  <c r="C250" i="187"/>
  <c r="C249" i="187"/>
  <c r="C248" i="187"/>
  <c r="C247" i="187"/>
  <c r="C246" i="187"/>
  <c r="C245" i="187"/>
  <c r="C244" i="187"/>
  <c r="C243" i="187"/>
  <c r="C242" i="187"/>
  <c r="C241" i="187"/>
  <c r="C240" i="187"/>
  <c r="C239" i="187"/>
  <c r="C238" i="187"/>
  <c r="C237" i="187"/>
  <c r="C236" i="187"/>
  <c r="C235" i="187"/>
  <c r="C234" i="187"/>
  <c r="C233" i="187"/>
  <c r="C232" i="187"/>
  <c r="C231" i="187"/>
  <c r="C230" i="187"/>
  <c r="C229" i="187"/>
  <c r="C228" i="187"/>
  <c r="C227" i="187"/>
  <c r="C226" i="187"/>
  <c r="C225" i="187"/>
  <c r="C224" i="187"/>
  <c r="C223" i="187"/>
  <c r="C222" i="187"/>
  <c r="C221" i="187"/>
  <c r="C220" i="187"/>
  <c r="C219" i="187"/>
  <c r="C218" i="187"/>
  <c r="C217" i="187"/>
  <c r="C216" i="187"/>
  <c r="C215" i="187"/>
  <c r="C214" i="187"/>
  <c r="C213" i="187"/>
  <c r="C212" i="187"/>
  <c r="C211" i="187"/>
  <c r="C210" i="187"/>
  <c r="C208" i="187"/>
  <c r="C207" i="187"/>
  <c r="C206" i="187"/>
  <c r="C205" i="187"/>
  <c r="C204" i="187"/>
  <c r="C203" i="187"/>
  <c r="C202" i="187"/>
  <c r="C201" i="187"/>
  <c r="C200" i="187"/>
  <c r="C199" i="187"/>
  <c r="C198" i="187"/>
  <c r="C197" i="187"/>
  <c r="C196" i="187"/>
  <c r="C195" i="187"/>
  <c r="C194" i="187"/>
  <c r="C193" i="187"/>
  <c r="C192" i="187"/>
  <c r="C191" i="187"/>
  <c r="C190" i="187"/>
  <c r="C189" i="187"/>
  <c r="C188" i="187"/>
  <c r="C187" i="187"/>
  <c r="C186" i="187"/>
  <c r="C185" i="187"/>
  <c r="C184" i="187"/>
  <c r="C183" i="187"/>
  <c r="C182" i="187"/>
  <c r="C181" i="187"/>
  <c r="C180" i="187"/>
  <c r="C179" i="187"/>
  <c r="C178" i="187"/>
  <c r="C177" i="187"/>
  <c r="C176" i="187"/>
  <c r="C175" i="187"/>
  <c r="C174" i="187"/>
  <c r="C173" i="187"/>
  <c r="C172" i="187"/>
  <c r="C171" i="187"/>
  <c r="C170" i="187"/>
  <c r="C169" i="187"/>
  <c r="C168" i="187"/>
  <c r="C167" i="187"/>
  <c r="C166" i="187"/>
  <c r="C165" i="187"/>
  <c r="C164" i="187"/>
  <c r="C163" i="187"/>
  <c r="C162" i="187"/>
  <c r="C161" i="187"/>
  <c r="C160" i="187"/>
  <c r="C159" i="187"/>
  <c r="C158" i="187"/>
  <c r="C157" i="187"/>
  <c r="C156" i="187"/>
  <c r="C155" i="187"/>
  <c r="C154" i="187"/>
  <c r="C153" i="187"/>
  <c r="C152" i="187"/>
  <c r="C151" i="187"/>
  <c r="C150" i="187"/>
  <c r="C149" i="187"/>
  <c r="C148" i="187"/>
  <c r="C146" i="187"/>
  <c r="C145" i="187"/>
  <c r="C144" i="187"/>
  <c r="C143" i="187"/>
  <c r="C142" i="187"/>
  <c r="C141" i="187"/>
  <c r="C140" i="187"/>
  <c r="C139" i="187"/>
  <c r="C138" i="187"/>
  <c r="C137" i="187"/>
  <c r="C136" i="187"/>
  <c r="C135" i="187"/>
  <c r="C134" i="187"/>
  <c r="C133" i="187"/>
  <c r="C132" i="187"/>
  <c r="C131" i="187"/>
  <c r="C130" i="187"/>
  <c r="C129" i="187"/>
  <c r="C128" i="187"/>
  <c r="C127" i="187"/>
  <c r="C126" i="187"/>
  <c r="C125" i="187"/>
  <c r="C124" i="187"/>
  <c r="C123" i="187"/>
  <c r="C122" i="187"/>
  <c r="C121" i="187"/>
  <c r="C120" i="187"/>
  <c r="C119" i="187"/>
  <c r="C118" i="187"/>
  <c r="C117" i="187"/>
  <c r="C116" i="187"/>
  <c r="C115" i="187"/>
  <c r="C114" i="187"/>
  <c r="C113" i="187"/>
  <c r="C112" i="187"/>
  <c r="C111" i="187"/>
  <c r="C110" i="187"/>
  <c r="C109" i="187"/>
  <c r="C108" i="187"/>
  <c r="C107" i="187"/>
  <c r="C106" i="187"/>
  <c r="C105" i="187"/>
  <c r="C104" i="187"/>
  <c r="C103" i="187"/>
  <c r="C102" i="187"/>
  <c r="C101" i="187"/>
  <c r="C100" i="187"/>
  <c r="C99" i="187"/>
  <c r="C98" i="187"/>
  <c r="C97" i="187"/>
  <c r="C96" i="187"/>
  <c r="C95" i="187"/>
  <c r="C94" i="187"/>
  <c r="C93" i="187"/>
  <c r="C92" i="187"/>
  <c r="C91" i="187"/>
  <c r="C90" i="187"/>
  <c r="C89" i="187"/>
  <c r="C88" i="187"/>
  <c r="C87" i="187"/>
  <c r="C86" i="187"/>
  <c r="C84" i="187"/>
  <c r="B95" i="188"/>
  <c r="C83" i="187"/>
  <c r="B94" i="188"/>
  <c r="C82" i="187"/>
  <c r="B93" i="188"/>
  <c r="C81" i="187"/>
  <c r="B92" i="188"/>
  <c r="C80" i="187"/>
  <c r="B91" i="188"/>
  <c r="C79" i="187"/>
  <c r="B90" i="188"/>
  <c r="C78" i="187"/>
  <c r="B89" i="188"/>
  <c r="C77" i="187"/>
  <c r="B88" i="188"/>
  <c r="C76" i="187"/>
  <c r="B87" i="188"/>
  <c r="C75" i="187"/>
  <c r="B86" i="188"/>
  <c r="C74" i="187"/>
  <c r="B85" i="188"/>
  <c r="C73" i="187"/>
  <c r="B84" i="188"/>
  <c r="C72" i="187"/>
  <c r="B83" i="188"/>
  <c r="C71" i="187"/>
  <c r="B82" i="188"/>
  <c r="C70" i="187"/>
  <c r="B81" i="188"/>
  <c r="C69" i="187"/>
  <c r="B80" i="188"/>
  <c r="C68" i="187"/>
  <c r="B79" i="188"/>
  <c r="C67" i="187"/>
  <c r="B78" i="188"/>
  <c r="C66" i="187"/>
  <c r="B77" i="188"/>
  <c r="C65" i="187"/>
  <c r="B76" i="188"/>
  <c r="C64" i="187"/>
  <c r="B75" i="188"/>
  <c r="C63" i="187"/>
  <c r="B74" i="188"/>
  <c r="C62" i="187"/>
  <c r="B73" i="188"/>
  <c r="C61" i="187"/>
  <c r="B72" i="188"/>
  <c r="C60" i="187"/>
  <c r="B71" i="188"/>
  <c r="C59" i="187"/>
  <c r="B70" i="188"/>
  <c r="C58" i="187"/>
  <c r="B69" i="188"/>
  <c r="C57" i="187"/>
  <c r="B68" i="188"/>
  <c r="C56" i="187"/>
  <c r="B67" i="188"/>
  <c r="C55" i="187"/>
  <c r="B66" i="188"/>
  <c r="C54" i="187"/>
  <c r="B65" i="188"/>
  <c r="C53" i="187"/>
  <c r="B64" i="188"/>
  <c r="C52" i="187"/>
  <c r="B63" i="188"/>
  <c r="C51" i="187"/>
  <c r="B62" i="188"/>
  <c r="C50" i="187"/>
  <c r="B61" i="188"/>
  <c r="C49" i="187"/>
  <c r="B60" i="188"/>
  <c r="C48" i="187"/>
  <c r="B59" i="188"/>
  <c r="C47" i="187"/>
  <c r="B58" i="188"/>
  <c r="C46" i="187"/>
  <c r="B57" i="188"/>
  <c r="C45" i="187"/>
  <c r="B56" i="188"/>
  <c r="C44" i="187"/>
  <c r="B55" i="188"/>
  <c r="C43" i="187"/>
  <c r="B54" i="188"/>
  <c r="C42" i="187"/>
  <c r="B53" i="188"/>
  <c r="C41" i="187"/>
  <c r="B52" i="188"/>
  <c r="C40" i="187"/>
  <c r="B51" i="188"/>
  <c r="C39" i="187"/>
  <c r="B50" i="188"/>
  <c r="C38" i="187"/>
  <c r="B49" i="188"/>
  <c r="C37" i="187"/>
  <c r="B48" i="188"/>
  <c r="C36" i="187"/>
  <c r="B47" i="188"/>
  <c r="C35" i="187"/>
  <c r="B46" i="188"/>
  <c r="C34" i="187"/>
  <c r="B45" i="188"/>
  <c r="C33" i="187"/>
  <c r="B44" i="188"/>
  <c r="C32" i="187"/>
  <c r="B43" i="188"/>
  <c r="C31" i="187"/>
  <c r="B42" i="188"/>
  <c r="C30" i="187"/>
  <c r="B41" i="188"/>
  <c r="C29" i="187"/>
  <c r="B40" i="188"/>
  <c r="C28" i="187"/>
  <c r="B39" i="188"/>
  <c r="C27" i="187"/>
  <c r="B38" i="188"/>
  <c r="C26" i="187"/>
  <c r="B37" i="188"/>
  <c r="C25" i="187"/>
  <c r="B36" i="188"/>
  <c r="C24" i="187"/>
  <c r="B35" i="188"/>
  <c r="B25" i="188"/>
  <c r="B20" i="188"/>
  <c r="C39" i="197"/>
  <c r="F54" i="187"/>
  <c r="D39" i="197"/>
  <c r="F116" i="187"/>
  <c r="E39" i="197"/>
  <c r="F178" i="187"/>
  <c r="F39" i="197"/>
  <c r="F240" i="187"/>
  <c r="G39" i="197"/>
  <c r="F302" i="187"/>
  <c r="H39" i="197"/>
  <c r="F364" i="187"/>
  <c r="I39" i="197"/>
  <c r="F426" i="187"/>
  <c r="G18" i="188"/>
  <c r="G17" i="188"/>
  <c r="G16" i="188"/>
  <c r="G15" i="188"/>
  <c r="G14" i="188"/>
  <c r="G13" i="188"/>
  <c r="F18" i="187"/>
  <c r="I10" i="187"/>
  <c r="J17" i="187"/>
  <c r="I17" i="187"/>
  <c r="J16" i="187"/>
  <c r="I16" i="187"/>
  <c r="J15" i="187"/>
  <c r="I15" i="187"/>
  <c r="J14" i="187"/>
  <c r="I14" i="187"/>
  <c r="C18" i="187"/>
  <c r="B30" i="188"/>
  <c r="C19" i="187"/>
  <c r="B31" i="188"/>
  <c r="C20" i="187"/>
  <c r="B32" i="188"/>
  <c r="C21" i="187"/>
  <c r="B33" i="188"/>
  <c r="C15" i="187"/>
  <c r="B27" i="188"/>
  <c r="C16" i="187"/>
  <c r="B28" i="188"/>
  <c r="C17" i="187"/>
  <c r="B29" i="188"/>
  <c r="C14" i="187"/>
  <c r="B26" i="188"/>
  <c r="C12" i="187"/>
  <c r="B24" i="188"/>
  <c r="C11" i="187"/>
  <c r="B23" i="188"/>
  <c r="C10" i="187"/>
  <c r="B22" i="188"/>
  <c r="C9" i="187"/>
  <c r="B21" i="188"/>
  <c r="J28" i="198"/>
  <c r="F657" i="187"/>
  <c r="K27" i="198"/>
  <c r="F678" i="187"/>
  <c r="K26" i="198"/>
  <c r="K23" i="198"/>
  <c r="F674" i="187"/>
  <c r="K21" i="198"/>
  <c r="K19" i="198"/>
  <c r="F670" i="187"/>
  <c r="K18" i="198"/>
  <c r="F669" i="187"/>
  <c r="K17" i="198"/>
  <c r="F668" i="187"/>
  <c r="K16" i="198"/>
  <c r="F667" i="187"/>
  <c r="K15" i="198"/>
  <c r="F666" i="187"/>
  <c r="K14" i="198"/>
  <c r="F665" i="187"/>
  <c r="K13" i="198"/>
  <c r="K11" i="198"/>
  <c r="K10" i="198"/>
  <c r="I67" i="197"/>
  <c r="F455" i="187"/>
  <c r="H67" i="197"/>
  <c r="F393" i="187"/>
  <c r="G67" i="197"/>
  <c r="F331" i="187"/>
  <c r="F67" i="197"/>
  <c r="F269" i="187"/>
  <c r="E67" i="197"/>
  <c r="F207" i="187"/>
  <c r="D67" i="197"/>
  <c r="F145" i="187"/>
  <c r="C67" i="197"/>
  <c r="F83" i="187"/>
  <c r="J66" i="197"/>
  <c r="F516" i="187"/>
  <c r="J65" i="197"/>
  <c r="F515" i="187"/>
  <c r="J64" i="197"/>
  <c r="F514" i="187"/>
  <c r="J63" i="197"/>
  <c r="F513" i="187"/>
  <c r="J62" i="197"/>
  <c r="F512" i="187"/>
  <c r="J58" i="197"/>
  <c r="F507" i="187"/>
  <c r="J57" i="197"/>
  <c r="F506" i="187"/>
  <c r="J56" i="197"/>
  <c r="F505" i="187"/>
  <c r="J55" i="197"/>
  <c r="F504" i="187"/>
  <c r="J54" i="197"/>
  <c r="F503" i="187"/>
  <c r="J53" i="197"/>
  <c r="F502" i="187"/>
  <c r="I52" i="197"/>
  <c r="F439" i="187"/>
  <c r="H52" i="197"/>
  <c r="F377" i="187"/>
  <c r="G52" i="197"/>
  <c r="F315" i="187"/>
  <c r="F52" i="197"/>
  <c r="F253" i="187"/>
  <c r="E52" i="197"/>
  <c r="F191" i="187"/>
  <c r="D52" i="197"/>
  <c r="F129" i="187"/>
  <c r="C52" i="197"/>
  <c r="F67" i="187"/>
  <c r="J51" i="197"/>
  <c r="F500" i="187"/>
  <c r="J50" i="197"/>
  <c r="F499" i="187"/>
  <c r="J49" i="197"/>
  <c r="F498" i="187"/>
  <c r="J48" i="197"/>
  <c r="F497" i="187"/>
  <c r="J44" i="197"/>
  <c r="F493" i="187"/>
  <c r="J43" i="197"/>
  <c r="F492" i="187"/>
  <c r="J42" i="197"/>
  <c r="F491" i="187"/>
  <c r="J41" i="197"/>
  <c r="F490" i="187"/>
  <c r="J40" i="197"/>
  <c r="F489" i="187"/>
  <c r="I45" i="197"/>
  <c r="F432" i="187"/>
  <c r="H45" i="197"/>
  <c r="F370" i="187"/>
  <c r="G45" i="197"/>
  <c r="F308" i="187"/>
  <c r="F45" i="197"/>
  <c r="F246" i="187"/>
  <c r="E45" i="197"/>
  <c r="F184" i="187"/>
  <c r="D45" i="197"/>
  <c r="F122" i="187"/>
  <c r="C45" i="197"/>
  <c r="F60" i="187"/>
  <c r="J38" i="197"/>
  <c r="F487" i="187"/>
  <c r="J37" i="197"/>
  <c r="F486" i="187"/>
  <c r="J36" i="197"/>
  <c r="F485" i="187"/>
  <c r="J35" i="197"/>
  <c r="F484" i="187"/>
  <c r="F417" i="187"/>
  <c r="F355" i="187"/>
  <c r="F293" i="187"/>
  <c r="F231" i="187"/>
  <c r="F169" i="187"/>
  <c r="F107" i="187"/>
  <c r="F45" i="187"/>
  <c r="J28" i="197"/>
  <c r="F478" i="187"/>
  <c r="J27" i="197"/>
  <c r="F477" i="187"/>
  <c r="J26" i="197"/>
  <c r="F476" i="187"/>
  <c r="J25" i="197"/>
  <c r="F475" i="187"/>
  <c r="J24" i="197"/>
  <c r="F474" i="187"/>
  <c r="J23" i="197"/>
  <c r="F473" i="187"/>
  <c r="J22" i="197"/>
  <c r="F472" i="187"/>
  <c r="J21" i="197"/>
  <c r="F471" i="187"/>
  <c r="J20" i="197"/>
  <c r="F470" i="187"/>
  <c r="J19" i="197"/>
  <c r="F469" i="187"/>
  <c r="F405" i="187"/>
  <c r="F343" i="187"/>
  <c r="F281" i="187"/>
  <c r="F219" i="187"/>
  <c r="F157" i="187"/>
  <c r="F95" i="187"/>
  <c r="F33" i="187"/>
  <c r="J16" i="197"/>
  <c r="F466" i="187"/>
  <c r="J15" i="197"/>
  <c r="F465" i="187"/>
  <c r="J14" i="197"/>
  <c r="F464" i="187"/>
  <c r="J13" i="197"/>
  <c r="F463" i="187"/>
  <c r="J12" i="197"/>
  <c r="F462" i="187"/>
  <c r="J11" i="197"/>
  <c r="F461" i="187"/>
  <c r="J10" i="197"/>
  <c r="F460" i="187"/>
  <c r="J21" i="187"/>
  <c r="J20" i="187"/>
  <c r="J19" i="187"/>
  <c r="J18" i="187"/>
  <c r="J12" i="187"/>
  <c r="J11" i="187"/>
  <c r="J10" i="187"/>
  <c r="J9" i="187"/>
  <c r="I21" i="187"/>
  <c r="I20" i="187"/>
  <c r="I19" i="187"/>
  <c r="I12" i="187"/>
  <c r="I11" i="187"/>
  <c r="I9" i="187"/>
  <c r="F661" i="187"/>
  <c r="K12" i="198"/>
  <c r="K20" i="198"/>
  <c r="K22" i="198"/>
  <c r="K24" i="198"/>
  <c r="F672" i="187"/>
  <c r="F664" i="187"/>
  <c r="F662" i="187"/>
  <c r="K28" i="198"/>
  <c r="F679" i="187"/>
  <c r="F677" i="187"/>
  <c r="F544" i="187"/>
  <c r="F582" i="187"/>
  <c r="F620" i="187"/>
  <c r="F525" i="187"/>
  <c r="F563" i="187"/>
  <c r="F601" i="187"/>
  <c r="F639" i="187"/>
  <c r="J67" i="197"/>
  <c r="F517" i="187"/>
  <c r="F59" i="197"/>
  <c r="F260" i="187"/>
  <c r="C59" i="197"/>
  <c r="F74" i="187"/>
  <c r="E59" i="197"/>
  <c r="F198" i="187"/>
  <c r="G59" i="197"/>
  <c r="F322" i="187"/>
  <c r="D30" i="197"/>
  <c r="F108" i="187"/>
  <c r="J29" i="197"/>
  <c r="F479" i="187"/>
  <c r="H59" i="197"/>
  <c r="F384" i="187"/>
  <c r="D59" i="197"/>
  <c r="F136" i="187"/>
  <c r="I30" i="197"/>
  <c r="F418" i="187"/>
  <c r="G60" i="197"/>
  <c r="F323" i="187"/>
  <c r="E30" i="197"/>
  <c r="F170" i="187"/>
  <c r="I59" i="197"/>
  <c r="F446" i="187"/>
  <c r="G30" i="197"/>
  <c r="F294" i="187"/>
  <c r="H30" i="197"/>
  <c r="F356" i="187"/>
  <c r="F30" i="197"/>
  <c r="F232" i="187"/>
  <c r="J17" i="197"/>
  <c r="F467" i="187"/>
  <c r="C30" i="197"/>
  <c r="F46" i="187"/>
  <c r="J52" i="197"/>
  <c r="F501" i="187"/>
  <c r="J39" i="197"/>
  <c r="F488" i="187"/>
  <c r="F663" i="187"/>
  <c r="F533" i="187"/>
  <c r="F647" i="187"/>
  <c r="F609" i="187"/>
  <c r="F571" i="187"/>
  <c r="F628" i="187"/>
  <c r="F590" i="187"/>
  <c r="F552" i="187"/>
  <c r="D60" i="197"/>
  <c r="F137" i="187"/>
  <c r="E60" i="197"/>
  <c r="F199" i="187"/>
  <c r="J59" i="197"/>
  <c r="F508" i="187"/>
  <c r="J45" i="197"/>
  <c r="F494" i="187"/>
  <c r="I60" i="197"/>
  <c r="F447" i="187"/>
  <c r="F60" i="197"/>
  <c r="F261" i="187"/>
  <c r="D68" i="197"/>
  <c r="F146" i="187"/>
  <c r="C60" i="197"/>
  <c r="F75" i="187"/>
  <c r="J30" i="197"/>
  <c r="F480" i="187"/>
  <c r="E68" i="197"/>
  <c r="F208" i="187"/>
  <c r="G68" i="197"/>
  <c r="F332" i="187"/>
  <c r="H60" i="197"/>
  <c r="F385" i="187"/>
  <c r="B10" i="188"/>
  <c r="E24" i="198"/>
  <c r="F573" i="187"/>
  <c r="D24" i="198"/>
  <c r="F554" i="187"/>
  <c r="F24" i="198"/>
  <c r="F592" i="187"/>
  <c r="H24" i="198"/>
  <c r="F630" i="187"/>
  <c r="G24" i="198"/>
  <c r="F611" i="187"/>
  <c r="I24" i="198"/>
  <c r="F649" i="187"/>
  <c r="C24" i="198"/>
  <c r="F535" i="187"/>
  <c r="F671" i="187"/>
  <c r="J60" i="197"/>
  <c r="F509" i="187"/>
  <c r="I68" i="197"/>
  <c r="F456" i="187"/>
  <c r="H68" i="197"/>
  <c r="F394" i="187"/>
  <c r="F68" i="197"/>
  <c r="F270" i="187"/>
  <c r="C68" i="197"/>
  <c r="F84" i="187"/>
  <c r="B9" i="188"/>
  <c r="F673" i="187"/>
  <c r="C29" i="198"/>
  <c r="F538" i="187"/>
  <c r="F537" i="187"/>
  <c r="I29" i="198"/>
  <c r="F652" i="187"/>
  <c r="F651" i="187"/>
  <c r="G29" i="198"/>
  <c r="F614" i="187"/>
  <c r="F613" i="187"/>
  <c r="H29" i="198"/>
  <c r="F633" i="187"/>
  <c r="F632" i="187"/>
  <c r="F29" i="198"/>
  <c r="F595" i="187"/>
  <c r="F594" i="187"/>
  <c r="D29" i="198"/>
  <c r="F557" i="187"/>
  <c r="F556" i="187"/>
  <c r="E29" i="198"/>
  <c r="F576" i="187"/>
  <c r="F575" i="187"/>
  <c r="J68" i="197"/>
  <c r="F518" i="187"/>
  <c r="B8" i="188"/>
  <c r="B7" i="188"/>
  <c r="A18" i="187"/>
  <c r="A19" i="187"/>
  <c r="A20" i="187"/>
  <c r="A21" i="187"/>
  <c r="A17" i="187"/>
  <c r="A11" i="187"/>
  <c r="A12" i="187"/>
  <c r="A14" i="187"/>
  <c r="A15" i="187"/>
  <c r="A16" i="187"/>
  <c r="A10" i="187"/>
  <c r="A9" i="187"/>
  <c r="B6" i="188"/>
  <c r="K29" i="198"/>
  <c r="F680" i="187"/>
  <c r="F675" i="187"/>
</calcChain>
</file>

<file path=xl/comments1.xml><?xml version="1.0" encoding="utf-8"?>
<comments xmlns="http://schemas.openxmlformats.org/spreadsheetml/2006/main">
  <authors>
    <author>Iñaki Vazquez</author>
  </authors>
  <commentList>
    <comment ref="G23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  <comment ref="G25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comments2.xml><?xml version="1.0" encoding="utf-8"?>
<comments xmlns="http://schemas.openxmlformats.org/spreadsheetml/2006/main">
  <authors>
    <author>Iñaki Vazquez</author>
  </authors>
  <commentList>
    <comment ref="B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D. 2706/12 capítulo 2 Párrafos 5.2</t>
        </r>
      </text>
    </commen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D. 2706/12 capítulo 3 Párrafos 3.3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D. 2706/12 capítulo 3 Párrafos 3.3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D. 2706/12 capítulo 2 Párrafos 2.4 y 2.5</t>
        </r>
      </text>
    </comment>
  </commentList>
</comments>
</file>

<file path=xl/comments3.xml><?xml version="1.0" encoding="utf-8"?>
<comments xmlns="http://schemas.openxmlformats.org/spreadsheetml/2006/main">
  <authors>
    <author>Iñaki Vazquez</author>
  </authors>
  <commentLis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3 Párrafo 3.9 (a)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ID proporcionado por la SSPD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3 Párrafo 3.9 (a)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3 Párrafo 3.9 (b)</t>
        </r>
      </text>
    </comment>
    <comment ref="C10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3 Párrafo 3.9 (b)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3  Párrafo 3.9 (c)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3 Párrafo 3.9 (c)</t>
        </r>
      </text>
    </comment>
  </commentList>
</comments>
</file>

<file path=xl/comments4.xml><?xml version="1.0" encoding="utf-8"?>
<comments xmlns="http://schemas.openxmlformats.org/spreadsheetml/2006/main">
  <authors>
    <author>Iñaki Vazquez</author>
  </authors>
  <commentLis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 Capítulo 4 Párrafo 4.2, 4.8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4.2, 4.8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4.8 literal (a)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Capítulo 6 Párrafos 6.7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 y 4.8  Capitulo 7, Párrafo 7.8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 y 4.8  Capitulo 7, Párrafo 7.8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Capítulo 8 Párrafo 8.12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4.2</t>
        </r>
      </text>
    </comment>
    <comment ref="B1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 Capítulo 4 Párrafo 4.2, 4.8
</t>
        </r>
      </text>
    </comment>
    <comment ref="B1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Capítulo 6 Párrafos 6.7
</t>
        </r>
      </text>
    </comment>
    <comment ref="B2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4.2, Sección 16 párrafo 16.10</t>
        </r>
      </text>
    </comment>
    <comment ref="B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Capítulo 9 Párrafo 9.1 y 9.16</t>
        </r>
      </text>
    </comment>
    <comment ref="B2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PYME Sección 19 Párrafo 19.22, 19.24
</t>
        </r>
      </text>
    </comment>
    <comment ref="B2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 y 4.8  Capitulo 7, Párrafo 7.8</t>
        </r>
      </text>
    </comment>
    <comment ref="B2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 y 4.8  Capitulo 7, Párrafo 7.8</t>
        </r>
      </text>
    </comment>
    <comment ref="B2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Capítulo 8 Párrafo 8.12
</t>
        </r>
      </text>
    </comment>
    <comment ref="B2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4.2</t>
        </r>
      </text>
    </comment>
    <comment ref="B2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4.2</t>
        </r>
      </text>
    </comment>
    <comment ref="B3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 Capítulo 4 Párrafo 4.2, 4.8
</t>
        </r>
      </text>
    </comment>
    <comment ref="B3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4.2, 4.8
</t>
        </r>
      </text>
    </comment>
    <comment ref="B3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3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3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4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4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Capítulo 4 Párrafo 4.2 y 4.8 Capitulo 10 Párrafo 11.8
</t>
        </r>
      </text>
    </comment>
    <comment ref="B4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4.2</t>
        </r>
      </text>
    </comment>
    <comment ref="B4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PYME Sección 4 párrafo 4.11
</t>
        </r>
      </text>
    </comment>
    <comment ref="B4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 Capítulo 4 Párrafo 4.2, 4.8
</t>
        </r>
      </text>
    </comment>
    <comment ref="B4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4.2, 4.8</t>
        </r>
      </text>
    </comment>
    <comment ref="B4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4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5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Capítulo 4 Párrafo 4.6, Capítulo 10 Párrafo 10.2
</t>
        </r>
      </text>
    </comment>
    <comment ref="B5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5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Capítulo 4 Párrafo 4.6, Capítulo 10 Párrafo 10.2
</t>
        </r>
      </text>
    </comment>
    <comment ref="B5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Capítulo 4 Párrafo 4.6 Capítulo 11 Párrafo 11.6
</t>
        </r>
      </text>
    </comment>
    <comment ref="B5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PYME Sección 4 párrafo 4.2. Sección 29 y 32
</t>
        </r>
      </text>
    </comment>
    <comment ref="B5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4.2</t>
        </r>
      </text>
    </comment>
    <comment ref="B5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PYME Sección 4 párrafo 4.11
</t>
        </r>
      </text>
    </comment>
    <comment ref="B5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 Capítulo 4 Párrafo 4.2, 4.8
</t>
        </r>
      </text>
    </comment>
    <comment ref="B6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4.2, 4.8</t>
        </r>
      </text>
    </comment>
    <comment ref="B6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4.11 (f)</t>
        </r>
      </text>
    </comment>
    <comment ref="B6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4.11 (f)</t>
        </r>
      </text>
    </comment>
    <comment ref="B6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4.11 (f)</t>
        </r>
      </text>
    </comment>
  </commentList>
</comments>
</file>

<file path=xl/comments5.xml><?xml version="1.0" encoding="utf-8"?>
<comments xmlns="http://schemas.openxmlformats.org/spreadsheetml/2006/main">
  <authors>
    <author>Iñaki Vazquez</author>
    <author/>
  </authors>
  <commentLis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12.1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2.18 literal b)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5.3
</t>
        </r>
      </text>
    </comment>
    <comment ref="K12" authorId="1" shapeId="0">
      <text>
        <r>
          <rPr>
            <sz val="10"/>
            <color indexed="9"/>
            <rFont val="Arial"/>
            <family val="2"/>
          </rPr>
          <t>Igual a la sumatoria de la columna C a la J de esta linea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
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
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
</t>
        </r>
      </text>
    </comment>
    <comment ref="B1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
</t>
        </r>
      </text>
    </comment>
    <comment ref="B1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12.1
</t>
        </r>
      </text>
    </comment>
    <comment ref="B1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12.1
</t>
        </r>
      </text>
    </comment>
    <comment ref="B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5.4
</t>
        </r>
      </text>
    </comment>
    <comment ref="B2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5.5
</t>
        </r>
      </text>
    </comment>
  </commentList>
</comments>
</file>

<file path=xl/comments6.xml><?xml version="1.0" encoding="utf-8"?>
<comments xmlns="http://schemas.openxmlformats.org/spreadsheetml/2006/main">
  <authors>
    <author>Iñaki Vazquez</author>
  </authors>
  <commentLis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4, Párrafo 4.3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4, Párrafo 4.3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4, Párrafo 4.3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4, Párrafo 4.3
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4, Párrafo 4.3
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4, Párrafo 4.3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4, Párrafo 4.3
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4, Párrafo 4.3
</t>
        </r>
      </text>
    </comment>
    <comment ref="B1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4, Párrafo 4.3
</t>
        </r>
      </text>
    </comment>
  </commentList>
</comments>
</file>

<file path=xl/comments7.xml><?xml version="1.0" encoding="utf-8"?>
<comments xmlns="http://schemas.openxmlformats.org/spreadsheetml/2006/main">
  <authors>
    <author>Iñaki Vazquez</author>
  </authors>
  <commentList>
    <comment ref="B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6 párrafo 4.8
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6 párrafos 6.1 , 6.2 , 6.3 , 6.4 , 6.5 , 6.6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6 párrafos 6.1 , 6.2 , 6.3 , 6.4 , 6.5 , 6.6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6 párrafos 6.1 , 6.2 , 6.3 , 6.4 , 6.5 , 6.6
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6 párrafos  6.7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6 párrafos  6.7
</t>
        </r>
      </text>
    </comment>
  </commentList>
</comments>
</file>

<file path=xl/comments8.xml><?xml version="1.0" encoding="utf-8"?>
<comments xmlns="http://schemas.openxmlformats.org/spreadsheetml/2006/main">
  <authors>
    <author>Iñaki Vazquez</author>
  </authors>
  <commentLis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2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2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2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2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2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3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3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7, párrafo 7.8 Lit. b
</t>
        </r>
      </text>
    </comment>
    <comment ref="B3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7, párrafo 7.8 Lit. b
</t>
        </r>
      </text>
    </comment>
    <comment ref="B3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7, párrafo 7.8 Lit. b
</t>
        </r>
      </text>
    </comment>
    <comment ref="B3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7, párrafo 7.8 Lit. b
</t>
        </r>
      </text>
    </comment>
    <comment ref="B3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7, párrafo 7.8 Lit. b
</t>
        </r>
      </text>
    </comment>
    <comment ref="B3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7, párrafo 7.8 Lit. b
</t>
        </r>
      </text>
    </comment>
  </commentList>
</comments>
</file>

<file path=xl/comments9.xml><?xml version="1.0" encoding="utf-8"?>
<comments xmlns="http://schemas.openxmlformats.org/spreadsheetml/2006/main">
  <authors>
    <author>Iñaki Vazquez</author>
  </authors>
  <commentLis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8.1 A 8.12
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8.1 A 8.12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>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Capítulo 8 Párrafo 8.1 A 8.12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8.1 A 8.12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8.1 A 8.12
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8.1 A 8.12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8.9
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8.5 Y 8.6 , 8.10
</t>
        </r>
      </text>
    </comment>
  </commentList>
</comments>
</file>

<file path=xl/comments10.xml><?xml version="1.0" encoding="utf-8"?>
<comments xmlns="http://schemas.openxmlformats.org/spreadsheetml/2006/main">
  <authors>
    <author>Iñaki Vazquez</author>
  </authors>
  <commentList>
    <comment ref="B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para PYMES Párrafos 4.2 y 29.32
</t>
        </r>
      </text>
    </commen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para PYMES Párrafos 4.2 y 29.32
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para PYMES Párrafos 4.2 y 29.32
</t>
        </r>
      </text>
    </comment>
    <comment ref="C8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comments11.xml><?xml version="1.0" encoding="utf-8"?>
<comments xmlns="http://schemas.openxmlformats.org/spreadsheetml/2006/main">
  <authors>
    <author>Iñaki Vazquez</author>
  </authors>
  <commentLis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para PYMES Párrafos 4.2 – 4.3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para PYMES Párrafos 4.2 – 4.3
</t>
        </r>
      </text>
    </comment>
  </commentList>
</comments>
</file>

<file path=xl/comments12.xml><?xml version="1.0" encoding="utf-8"?>
<comments xmlns="http://schemas.openxmlformats.org/spreadsheetml/2006/main">
  <authors>
    <author>Iñaki Vazquez</author>
  </authors>
  <commentLis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para PYMES Párrafos 16.10 e (v)
</t>
        </r>
      </text>
    </comment>
  </commentList>
</comments>
</file>

<file path=xl/comments13.xml><?xml version="1.0" encoding="utf-8"?>
<comments xmlns="http://schemas.openxmlformats.org/spreadsheetml/2006/main">
  <authors>
    <author>Iñaki Vazquez</author>
  </authors>
  <commentLis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1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3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3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</commentList>
</comments>
</file>

<file path=xl/comments14.xml><?xml version="1.0" encoding="utf-8"?>
<comments xmlns="http://schemas.openxmlformats.org/spreadsheetml/2006/main">
  <authors>
    <author>Iñaki Vazquez</author>
  </authors>
  <commentLis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</commentList>
</comments>
</file>

<file path=xl/comments15.xml><?xml version="1.0" encoding="utf-8"?>
<comments xmlns="http://schemas.openxmlformats.org/spreadsheetml/2006/main">
  <authors>
    <author>Iñaki Vazquez</author>
  </authors>
  <commentList>
    <comment ref="B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</commentList>
</comments>
</file>

<file path=xl/comments16.xml><?xml version="1.0" encoding="utf-8"?>
<comments xmlns="http://schemas.openxmlformats.org/spreadsheetml/2006/main">
  <authors>
    <author>Iñaki Vazquez</author>
  </authors>
  <commentList>
    <comment ref="B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15 párrafos  3.1 a 3.9</t>
        </r>
      </text>
    </commen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2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2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</commentList>
</comments>
</file>

<file path=xl/comments17.xml><?xml version="1.0" encoding="utf-8"?>
<comments xmlns="http://schemas.openxmlformats.org/spreadsheetml/2006/main">
  <authors>
    <author>Iñaki Vazquez</author>
  </authors>
  <commentList>
    <comment ref="B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4 párrafo 4.3</t>
        </r>
      </text>
    </commen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6 párrafo 4.8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2784/12. Capitulo 4, párrafo 4.2 y 4.8  Capitulo 7, Párrafo 7.8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2784/12. Capitulo 7, párrafo 7.8 Lit. b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2784/12. Capitulo 4, párrafo 4.2 y 4.8 Capítulo 8 Párrafo 8.1 A 8.12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para PYMES Párrafos 4.2 y 29.32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para PYMES Párrafos 4.2 – 4.3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para PYMES Párrafos 16.10 e (v)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2784/12. Capitulo 2 párrafo 2.9 Capítulo 9 Párrafo 9.1 y 9.16</t>
        </r>
      </text>
    </comment>
    <comment ref="B2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2784/12. Capitulo 4 párrafo 4.8 Num. h Capítulo 10 párrafos</t>
        </r>
      </text>
    </comment>
    <comment ref="B4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 Párrafos 5.2; 12.8</t>
        </r>
      </text>
    </comment>
    <comment ref="B4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 capítulo 5 Párrafo 5.2</t>
        </r>
      </text>
    </comment>
    <comment ref="B4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 capítulo 5 Párrafo 5.2</t>
        </r>
      </text>
    </comment>
    <comment ref="B5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 capítulo 5 Párrafo 5.2</t>
        </r>
      </text>
    </comment>
  </commentList>
</comments>
</file>

<file path=xl/comments18.xml><?xml version="1.0" encoding="utf-8"?>
<comments xmlns="http://schemas.openxmlformats.org/spreadsheetml/2006/main">
  <authors>
    <author>Iñaki Vazquez</author>
  </authors>
  <commentLis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5.2, 5.4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5.2, 2.18 Literal b)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2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2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2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5.2, 13.2, 13.4, 13.8
</t>
        </r>
      </text>
    </comment>
    <comment ref="B2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2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2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2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2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2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3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3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3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3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3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3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3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3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3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3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4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4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5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5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5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5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5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5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5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5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5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5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6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6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6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6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6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6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6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</commentList>
</comments>
</file>

<file path=xl/comments19.xml><?xml version="1.0" encoding="utf-8"?>
<comments xmlns="http://schemas.openxmlformats.org/spreadsheetml/2006/main">
  <authors>
    <author>Iñaki Vazquez</author>
  </authors>
  <commentLis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 5.2
</t>
        </r>
      </text>
    </comment>
  </commentList>
</comments>
</file>

<file path=xl/comments20.xml><?xml version="1.0" encoding="utf-8"?>
<comments xmlns="http://schemas.openxmlformats.org/spreadsheetml/2006/main">
  <authors>
    <author>Iñaki Vazquez</author>
  </authors>
  <commentList>
    <comment ref="C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1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1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1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2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2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2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2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2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2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2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2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2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3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3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3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3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3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3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3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3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3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3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4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4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4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4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4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4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4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4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4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4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5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5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C5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5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5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5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</commentList>
</comments>
</file>

<file path=xl/comments21.xml><?xml version="1.0" encoding="utf-8"?>
<comments xmlns="http://schemas.openxmlformats.org/spreadsheetml/2006/main">
  <authors>
    <author>Iñaki Vazquez</author>
  </authors>
  <commentLis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7.8, CREG053-2011 Art.20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1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1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2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2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2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7.8, Resolución MME 90434 de 2014
</t>
        </r>
      </text>
    </comment>
    <comment ref="B2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7.8, Resolución MME 90434 de 2014
</t>
        </r>
      </text>
    </comment>
    <comment ref="B2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2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2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7.8, Resolución MME 90434 de 2014
</t>
        </r>
      </text>
    </comment>
    <comment ref="B2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7.8, Resolución MME 90434 de 2014
</t>
        </r>
      </text>
    </comment>
    <comment ref="B3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3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3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3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3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3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7.8, CREG053-2011 Art.20
</t>
        </r>
      </text>
    </comment>
    <comment ref="B3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3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4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4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4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4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4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4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4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4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5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7.8, Resolución MME 90434 de 2014
</t>
        </r>
      </text>
    </comment>
    <comment ref="B5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7.8, Resolución MME 90434 de 2014
</t>
        </r>
      </text>
    </comment>
    <comment ref="B5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5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5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7.8, Resolución MME 90434 de 2014
</t>
        </r>
      </text>
    </comment>
    <comment ref="B5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7.8, Resolución MME 90434 de 2014
</t>
        </r>
      </text>
    </comment>
    <comment ref="B5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5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5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  <comment ref="B6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4.8 Literal c) y d); 7.8
</t>
        </r>
      </text>
    </comment>
  </commentList>
</comments>
</file>

<file path=xl/comments22.xml><?xml version="1.0" encoding="utf-8"?>
<comments xmlns="http://schemas.openxmlformats.org/spreadsheetml/2006/main">
  <authors>
    <author>Iñaki Vazquez</author>
  </authors>
  <commentLis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Capítulo 4 Párrafos 4.8 Literal b) y g); , Capitulo 6 párrafos 6.7, 10.7
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Capítulo 4 Párrafos 4.8 Literal b) y g); , Capitulo 6 párrafos 6.7, 10.7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Capítulo 4 Párrafos 4.8 Literal b) y g); , Capitulo 6 párrafos 6.7, 10.7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Capítulo 4 Párrafos 4.8 Literal b) y g); , Capitulo 6 párrafos 6.7, 10.7
</t>
        </r>
      </text>
    </comment>
  </commentList>
</comments>
</file>

<file path=xl/sharedStrings.xml><?xml version="1.0" encoding="utf-8"?>
<sst xmlns="http://schemas.openxmlformats.org/spreadsheetml/2006/main" count="63763" uniqueCount="1862">
  <si>
    <t>Nombre de la entidad que informa u otras formas de identificación</t>
  </si>
  <si>
    <t>Descripción de la moneda de presentación</t>
  </si>
  <si>
    <t>Explicación del cambio en el nombre de la entidad que informa u otras formas de identificación desde el final del periodo sobre el que se informa precedente</t>
  </si>
  <si>
    <t>Periodo cubierto por los estados financieros</t>
  </si>
  <si>
    <t>Grado de redondeo utilizado en los estados financieros</t>
  </si>
  <si>
    <t>Reservas</t>
  </si>
  <si>
    <t/>
  </si>
  <si>
    <t>RowID</t>
  </si>
  <si>
    <t>Footnote</t>
  </si>
  <si>
    <t>Primary Item</t>
  </si>
  <si>
    <t>Decimals</t>
  </si>
  <si>
    <t>UnitRef</t>
  </si>
  <si>
    <t>Fact</t>
  </si>
  <si>
    <t>Identifier</t>
  </si>
  <si>
    <t>IdentifierSchema</t>
  </si>
  <si>
    <t>PeriodInitDuration</t>
  </si>
  <si>
    <t>PeriodEndInstant</t>
  </si>
  <si>
    <t>Dimension</t>
  </si>
  <si>
    <t>DimensionMember</t>
  </si>
  <si>
    <t>/*</t>
  </si>
  <si>
    <t xml:space="preserve">/* </t>
  </si>
  <si>
    <t>/**OutputHeader</t>
  </si>
  <si>
    <t>/**OutputMiddle</t>
  </si>
  <si>
    <t>&lt;/xbrli:measure&gt;
&lt;/xbrli:unit&gt;</t>
  </si>
  <si>
    <t>/**OutputTail</t>
  </si>
  <si>
    <t>&lt;/xbrli:xbrl&gt;</t>
  </si>
  <si>
    <t>/**Replace</t>
  </si>
  <si>
    <t>Entity1</t>
  </si>
  <si>
    <t>Entity2</t>
  </si>
  <si>
    <t>C:\Program Files\Arelle</t>
  </si>
  <si>
    <t>COP</t>
  </si>
  <si>
    <t>peso</t>
  </si>
  <si>
    <t>&lt;xbrli:unit id="peso"&gt;
&lt;xbrli:measure&gt;iso4217:</t>
  </si>
  <si>
    <t>pure</t>
  </si>
  <si>
    <t>&lt;xbrli:unit id="entero"&gt;
&lt;xbrli:measure&gt;xbrli:</t>
  </si>
  <si>
    <t>Entity3</t>
  </si>
  <si>
    <t>entero</t>
  </si>
  <si>
    <t xml:space="preserve">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</t>
  </si>
  <si>
    <t>&lt;/xbrli:unit&gt;</t>
  </si>
  <si>
    <t xml:space="preserve">&lt;xbrli:unit id="pesoXaccion"&gt;
</t>
  </si>
  <si>
    <t>Entity4</t>
  </si>
  <si>
    <t>pesoXaccion</t>
  </si>
  <si>
    <t>Entity5</t>
  </si>
  <si>
    <t>porcentaje</t>
  </si>
  <si>
    <t>&lt;xbrli:unit id="porcentaje"&gt;
&lt;xbrli:measure&gt;xbrli:</t>
  </si>
  <si>
    <t>Fecha inicio periodo</t>
  </si>
  <si>
    <t>Fecha final periodo</t>
  </si>
  <si>
    <t>Entity6</t>
  </si>
  <si>
    <t>decimal</t>
  </si>
  <si>
    <t>&lt;xbrli:unit id="decimal"&gt;
&lt;xbrli:measure&gt;xbrli:</t>
  </si>
  <si>
    <t>INF</t>
  </si>
  <si>
    <t>REPORTES Y ESTADOS FINANCIEROS</t>
  </si>
  <si>
    <t>FORMATOS COMPLEMENTARIOS</t>
  </si>
  <si>
    <t>Reporte 1</t>
  </si>
  <si>
    <t>Comentarios de la gerencia</t>
  </si>
  <si>
    <t>FC01</t>
  </si>
  <si>
    <t>Costos y Gastos de servicios públicos</t>
  </si>
  <si>
    <t>Reporte 2</t>
  </si>
  <si>
    <t>Identificación de los Estados Financieros</t>
  </si>
  <si>
    <t>FC01A</t>
  </si>
  <si>
    <t>Contribuciones</t>
  </si>
  <si>
    <t>Reporte 3</t>
  </si>
  <si>
    <t>Estado de situación financiera (corriente/no corriente)</t>
  </si>
  <si>
    <t>FC02</t>
  </si>
  <si>
    <t>Complementario ingresos</t>
  </si>
  <si>
    <t>Reporte 4</t>
  </si>
  <si>
    <t>Estado de resultados integral</t>
  </si>
  <si>
    <t>FC03-1</t>
  </si>
  <si>
    <t>CXC - Acueducto (Detallado por estrato)</t>
  </si>
  <si>
    <t>NOTAS</t>
  </si>
  <si>
    <t>FC03-2</t>
  </si>
  <si>
    <t>CXC - Alcantarillado (Detallado por estrato)</t>
  </si>
  <si>
    <t>Nota 01</t>
  </si>
  <si>
    <t>Notas - Efectivo y equivalentes de efectivo</t>
  </si>
  <si>
    <t>FC03-3</t>
  </si>
  <si>
    <t>CXC - Aseo (Detallado por estrato)</t>
  </si>
  <si>
    <t>Nota 02</t>
  </si>
  <si>
    <t>Notas - Inversiones</t>
  </si>
  <si>
    <t>FC03-4</t>
  </si>
  <si>
    <t>CXC - Energía (Detallado por estrato)</t>
  </si>
  <si>
    <t>Nota 03</t>
  </si>
  <si>
    <t>Notas - Cuentas por cobrar</t>
  </si>
  <si>
    <t>FC03-5</t>
  </si>
  <si>
    <t>CXC - Gas combustible por redes  (Detallado por estrato)</t>
  </si>
  <si>
    <t>Nota 04</t>
  </si>
  <si>
    <t>Notas - Inventarios</t>
  </si>
  <si>
    <t>FC03-6</t>
  </si>
  <si>
    <t>CXC - Gas Licuado del Petróleo (Detallado por estrato)</t>
  </si>
  <si>
    <t>Nota 05</t>
  </si>
  <si>
    <t>Notas - Activos pasivos por impuestos diferidos y corrientes</t>
  </si>
  <si>
    <t>FC04</t>
  </si>
  <si>
    <t>Información Subsidios y Contribuciones</t>
  </si>
  <si>
    <t>Nota 06</t>
  </si>
  <si>
    <t>FC05</t>
  </si>
  <si>
    <t>Acreedores comerciales y otras cuentas por pagar</t>
  </si>
  <si>
    <t>Nota 07</t>
  </si>
  <si>
    <t>Notas - Propiedades de inversión</t>
  </si>
  <si>
    <t>FC06</t>
  </si>
  <si>
    <t>Depósitos en Garantía de GLP - Distribuidores Inversionistas</t>
  </si>
  <si>
    <t>Nota 08</t>
  </si>
  <si>
    <t>Notas - Propiedades, planta y equipo</t>
  </si>
  <si>
    <t>Nota 09</t>
  </si>
  <si>
    <t>Notas - Obligaciones Financieras</t>
  </si>
  <si>
    <t>Nota 10</t>
  </si>
  <si>
    <t>Notas - Obligaciones Laborales - Beneficios a Empleados</t>
  </si>
  <si>
    <t>Nota 11</t>
  </si>
  <si>
    <t>Notas - Provisiones</t>
  </si>
  <si>
    <t>Nota 13</t>
  </si>
  <si>
    <t>Notas - Arrendamientos</t>
  </si>
  <si>
    <t>Nota 14</t>
  </si>
  <si>
    <t>Nota 15</t>
  </si>
  <si>
    <t>Notas - Listado de Notas</t>
  </si>
  <si>
    <r>
      <t xml:space="preserve">Comentarios de la gerencia                                                                                      </t>
    </r>
    <r>
      <rPr>
        <b/>
        <sz val="11"/>
        <rFont val="Arial"/>
        <family val="2"/>
      </rPr>
      <t>Objetivos de los estados financieros</t>
    </r>
  </si>
  <si>
    <t>Comentarios de la gerencia                                             [Texto]</t>
  </si>
  <si>
    <t>Hipótesis de negocio en marcha (Información a revelar sobre la naturaleza del negocio)                            [Texto]</t>
  </si>
  <si>
    <t>Información a revelar sobre los objetivos de la gerencia y sus estrategias para alcanzar esos objetivos [Texto]</t>
  </si>
  <si>
    <t>Objetivos de los estados financieros                                  [Texto]</t>
  </si>
  <si>
    <t>Identificación                                                                                                             de los Estados Financieros</t>
  </si>
  <si>
    <t>Información a revelar sobre información general sobre los estados financieros                 [Texto]</t>
  </si>
  <si>
    <t>Identificación de la Empresa (ID)</t>
  </si>
  <si>
    <t>Fecha del estado situación financiera y periodo a que se refiere el estado de resultados</t>
  </si>
  <si>
    <t>TOTAL ESF INDIVIDUAL O SEPARADO</t>
  </si>
  <si>
    <t>ACUEDUCTO</t>
  </si>
  <si>
    <t>ALCANTARILLADO</t>
  </si>
  <si>
    <t>ASEO</t>
  </si>
  <si>
    <t>ENERGIA ELÉCTRICA</t>
  </si>
  <si>
    <t>GAS COMBUSTIBLE POR REDES</t>
  </si>
  <si>
    <t>GAS LICUADO DE PETRÓLEO</t>
  </si>
  <si>
    <t>OTRAS ACTIVIDADES NO VIGILADAS SSPD</t>
  </si>
  <si>
    <t>ACTIVOS</t>
  </si>
  <si>
    <t>Activos corrientes</t>
  </si>
  <si>
    <t>Efectivo y equivalentes al efectivo</t>
  </si>
  <si>
    <t>Inversiones</t>
  </si>
  <si>
    <t>Deterioro de cuentas por cobrar</t>
  </si>
  <si>
    <t>Otros activos corrientes</t>
  </si>
  <si>
    <t>Total de activos corrientes</t>
  </si>
  <si>
    <t>Activos no corrientes</t>
  </si>
  <si>
    <t>Propiedad de inversión</t>
  </si>
  <si>
    <t>Propiedades, planta y equipo</t>
  </si>
  <si>
    <t>Plusvalía</t>
  </si>
  <si>
    <t>Activos por impuestos diferidos</t>
  </si>
  <si>
    <t>Total de activos no corrientes</t>
  </si>
  <si>
    <t>TOTAL DE ACTIVOS</t>
  </si>
  <si>
    <t>PASIVOS</t>
  </si>
  <si>
    <t>Pasivos corrientes</t>
  </si>
  <si>
    <t>Proveedores</t>
  </si>
  <si>
    <t>Ingresos Diferidos</t>
  </si>
  <si>
    <t>Gastos acumulados por pagar</t>
  </si>
  <si>
    <t>Otras cuentas por pagar</t>
  </si>
  <si>
    <t>Total Acreedores  comerciales y otras cuentas por pagar</t>
  </si>
  <si>
    <t>Obligaciones financieras</t>
  </si>
  <si>
    <t>Obligaciones laborales</t>
  </si>
  <si>
    <t>Provisiones</t>
  </si>
  <si>
    <t>Otros pasivos corrientes</t>
  </si>
  <si>
    <t>Total pasivos corrientes</t>
  </si>
  <si>
    <t>Pasivos no corrientes</t>
  </si>
  <si>
    <t>Pasivos por impuestos diferidos</t>
  </si>
  <si>
    <t>Otros pasivos no corrientes</t>
  </si>
  <si>
    <t>Total pasivos no corrientes</t>
  </si>
  <si>
    <t>Total pasivos</t>
  </si>
  <si>
    <t>Capital pagado</t>
  </si>
  <si>
    <t>Utilidad o pérdida del ejercicio</t>
  </si>
  <si>
    <t>Ganancias acumuladas</t>
  </si>
  <si>
    <t>Otras participaciones en el patrimonio</t>
  </si>
  <si>
    <t>Total patrimonio</t>
  </si>
  <si>
    <t>TOTAL DE PATRIMONIO Y PASIVOS</t>
  </si>
  <si>
    <t>OTRO RESULTADO INTEGRAL</t>
  </si>
  <si>
    <t>RESULTADO DEL PERIODO</t>
  </si>
  <si>
    <t>Estado de Resultados Integral por servicios</t>
  </si>
  <si>
    <t xml:space="preserve">Ingresos de actividades ordinarias </t>
  </si>
  <si>
    <t>Costo de ventas</t>
  </si>
  <si>
    <t>Ganancia Bruta</t>
  </si>
  <si>
    <t>Costos de distribución</t>
  </si>
  <si>
    <t>Gastos de administración</t>
  </si>
  <si>
    <t>Otros gastos</t>
  </si>
  <si>
    <t>Otras ganancias (pérdidas)</t>
  </si>
  <si>
    <t>Costos financieros</t>
  </si>
  <si>
    <t>Otros ingresos</t>
  </si>
  <si>
    <t>Ingresos financieros</t>
  </si>
  <si>
    <t>Ganancia (pérdida), antes De Impuestos</t>
  </si>
  <si>
    <t>Ganancia (pérdida) procedente de operaciones continuadas</t>
  </si>
  <si>
    <t xml:space="preserve">Ganancia (pérdida) procedente de operaciones discontinuadas </t>
  </si>
  <si>
    <t>Ganancia (Pérdida)</t>
  </si>
  <si>
    <t>Otro Resultado Integral</t>
  </si>
  <si>
    <t>Ingresos no realizados</t>
  </si>
  <si>
    <t>Gastos no realizados</t>
  </si>
  <si>
    <t>Total Otro Resultado Integral</t>
  </si>
  <si>
    <t>RESULTADO INTEGRAL TOTAL</t>
  </si>
  <si>
    <t>http://www.superservicios.gov.co</t>
  </si>
  <si>
    <t>ifrs:DisclosureOfNatureOfBusinessExplanatory</t>
  </si>
  <si>
    <t>ifrs:ManagementCommentaryExplanatory</t>
  </si>
  <si>
    <t>ifrs:DisclosureOfManagementsObjectivesAndItsStrategiesForMeetingThoseObjectivesExplanatory</t>
  </si>
  <si>
    <t>co-sspd-niif-ef-core_2016-01-01:ObjetivosEstadosFinancieros</t>
  </si>
  <si>
    <t>ifrs:DisclosureOfGeneralInformationAboutFinancialStatementsExplanatory</t>
  </si>
  <si>
    <t>ifrs:NameOfReportingEntityOrOtherMeansOfIdentification</t>
  </si>
  <si>
    <t>co-sspd-niif-ef-core_2016-01-01:IdentificacionDeLaEmpresa</t>
  </si>
  <si>
    <t>ifrs:ExplanationOfChangeInNameOfReportingEntityOrOtherMeansOfIdentificationFromEndOfPrecedingReportingPeriod</t>
  </si>
  <si>
    <t>ifrs:DateOfEndOfReportingPeriod</t>
  </si>
  <si>
    <t>ifrs:PeriodCoveredByFinancialStatements</t>
  </si>
  <si>
    <t>ifrs:DescriptionOfPresentationCurrency</t>
  </si>
  <si>
    <t>ifrs:LevelOfRoundingUsedInFinancialStatements</t>
  </si>
  <si>
    <t>ÍNDICE</t>
  </si>
  <si>
    <t>--Reporte 1--</t>
  </si>
  <si>
    <t>--Reporte 2--</t>
  </si>
  <si>
    <t>--Reporte 3--</t>
  </si>
  <si>
    <t>--1--</t>
  </si>
  <si>
    <t>--2--</t>
  </si>
  <si>
    <t>--3--</t>
  </si>
  <si>
    <t>--4--</t>
  </si>
  <si>
    <t>--5--</t>
  </si>
  <si>
    <t>--7--</t>
  </si>
  <si>
    <t>--8--</t>
  </si>
  <si>
    <t>--TOTALES--</t>
  </si>
  <si>
    <t>ifrs:AssetsAbstract</t>
  </si>
  <si>
    <t>ifrs:CurrentAssetsAbstract</t>
  </si>
  <si>
    <t>ifrs:NoncurrentAssetsAbstract</t>
  </si>
  <si>
    <t>ifrs:Assets</t>
  </si>
  <si>
    <t>ifrs:CashAndCashEquivalents</t>
  </si>
  <si>
    <t>co-sspd-niif-ef-core_2016-01-01:InversionesCorriente</t>
  </si>
  <si>
    <t>ifrs:TradeAndOtherCurrentReceivables</t>
  </si>
  <si>
    <t>co-sspd-niif-ef-core_2016-01-01:DeterioroDeLasCuentasPorCobrarCorriente</t>
  </si>
  <si>
    <t>ifrs:Inventories</t>
  </si>
  <si>
    <t>ifrs:CurrentTaxAssetsCurrent</t>
  </si>
  <si>
    <t>ifrs:OtherCurrentFinancialAssets</t>
  </si>
  <si>
    <t>ifrs:CurrentAssets</t>
  </si>
  <si>
    <t>ifrs:InvestmentProperty</t>
  </si>
  <si>
    <t>ifrs:PropertyPlantAndEquipment</t>
  </si>
  <si>
    <t>ifrs:Goodwill</t>
  </si>
  <si>
    <t>ifrs:NoncurrentReceivables</t>
  </si>
  <si>
    <t>co-sspd-niif-ef-core_2016-01-01:DeterioroDeLasCuentasPorCobrarNoCorriente</t>
  </si>
  <si>
    <t>ifrs:NoncurrentInventories</t>
  </si>
  <si>
    <t>ifrs:DeferredTaxAssets</t>
  </si>
  <si>
    <t>ifrs:CurrentTaxAssetsNoncurrent</t>
  </si>
  <si>
    <t>ifrs:OtherNoncurrentFinancialAssets</t>
  </si>
  <si>
    <t>ifrs:NoncurrentAssets</t>
  </si>
  <si>
    <t>ifrs:LiabilitiesAbstract</t>
  </si>
  <si>
    <t>ifrs:CurrentLiabilitiesAbstract</t>
  </si>
  <si>
    <t>ifrs:NoncurrentLiabilitiesAbstract</t>
  </si>
  <si>
    <t>ifrs:Liabilities</t>
  </si>
  <si>
    <t>co-sspd-niif-ef-core_2016-01-01:AcreedoresComercialesCorriente</t>
  </si>
  <si>
    <t>co-sspd-niif-ef-core_2016-01-01:ObligacionesFinancierasCorriente</t>
  </si>
  <si>
    <t>co-sspd-niif-ef-core_2016-01-01:ObligacionesLaboralesCorriente</t>
  </si>
  <si>
    <t>ifrs:CurrentTaxLiabilitiesCurrent</t>
  </si>
  <si>
    <t>ifrs:OtherShorttermProvisions</t>
  </si>
  <si>
    <t>ifrs:OtherCurrentFinancialLiabilities</t>
  </si>
  <si>
    <t>ifrs:CurrentLiabilities</t>
  </si>
  <si>
    <t>co-sspd-niif-ef-core_2016-01-01:ProveedoresCorriente</t>
  </si>
  <si>
    <t>co-sspd-niif-ef-core_2016-01-01:IngresosDiferidosCorriente</t>
  </si>
  <si>
    <t>co-sspd-niif-ef-core_2016-01-01:GastosAcumuladosPorPagarCorriente</t>
  </si>
  <si>
    <t>ifrs:TradeAndOtherCurrentPayables</t>
  </si>
  <si>
    <t>co-sspd-niif-ef-core_2016-01-01:TotalAcreedoresComercialesCorriente</t>
  </si>
  <si>
    <t>co-sspd-niif-ef-core_2016-01-01:ProveedoresNoCorriente</t>
  </si>
  <si>
    <t>co-sspd-niif-ef-core_2016-01-01:IngresosDiferidosNoCorriente</t>
  </si>
  <si>
    <t>co-sspd-niif-ef-core_2016-01-01:GastosAcumuladosPorPagarNoCorriente</t>
  </si>
  <si>
    <t>ifrs:NoncurrentPayables</t>
  </si>
  <si>
    <t>co-sspd-niif-ef-core_2016-01-01:TotalAcreedoresComercialesNoCorriente</t>
  </si>
  <si>
    <t>co-sspd-niif-ef-core_2016-01-01:AcreedoresComercialesNoCorriente</t>
  </si>
  <si>
    <t>co-sspd-niif-ef-core_2016-01-01:ObligacionesFinancierasNoCorriente</t>
  </si>
  <si>
    <t>co-sspd-niif-ef-core_2016-01-01:ObligacionesLaboralesNoCorriente</t>
  </si>
  <si>
    <t>ifrs:DeferredTaxLiabilities</t>
  </si>
  <si>
    <t>ifrs:CurrentTaxLiabilitiesNoncurrent</t>
  </si>
  <si>
    <t>ifrs:OtherLongtermProvisions</t>
  </si>
  <si>
    <t>ifrs:OtherNoncurrentFinancialLiabilities</t>
  </si>
  <si>
    <t>ifrs:NoncurrentLiabilities</t>
  </si>
  <si>
    <t>ifrs:EquityAndLiabilities</t>
  </si>
  <si>
    <t>ifrs:EquityAbstract</t>
  </si>
  <si>
    <t>ifrs:IssuedCapital</t>
  </si>
  <si>
    <t>co-sspd-niif-ef-core_2016-01-01:UtilidadOPerdidaDelEjercicio</t>
  </si>
  <si>
    <t>ifrs:RetainedEarnings</t>
  </si>
  <si>
    <t>ifrs:OtherReserves</t>
  </si>
  <si>
    <t>ifrs:OtherEquityInterest</t>
  </si>
  <si>
    <t>ifrs:Equity</t>
  </si>
  <si>
    <t>ifrs:EquityAndLiabilitiesAbstract</t>
  </si>
  <si>
    <t>co-sspd-niif-ef-core_2016-01-01:EstadoSituacionFinancieraEje</t>
  </si>
  <si>
    <t>co-sspd-niif-ef-core_2016-01-01:AcueductoMember</t>
  </si>
  <si>
    <t>co-sspd-niif-ef-core_2016-01-01:AlcantarilladoMember</t>
  </si>
  <si>
    <t>co-sspd-niif-ef-core_2016-01-01:AseoMember</t>
  </si>
  <si>
    <t>co-sspd-niif-ef-core_2016-01-01:EnergiaElectricaMember</t>
  </si>
  <si>
    <t>co-sspd-niif-ef-core_2016-01-01:GasNaturalMember</t>
  </si>
  <si>
    <t>co-sspd-niif-ef-core_2016-01-01:GasLicuadoDePetroleoMember</t>
  </si>
  <si>
    <t>co-sspd-niif-ef-core_2016-01-01:OtrasActividadesNoVigiladasMember</t>
  </si>
  <si>
    <t>co-sspd-niif-ef-core_2016-01-01:TotalESFIndividualOSeparadoMember</t>
  </si>
  <si>
    <t>0</t>
  </si>
  <si>
    <t>PATRIMONIO Y PASIVOS</t>
  </si>
  <si>
    <t>PATRIMONIO</t>
  </si>
  <si>
    <t>--Reporte 4--</t>
  </si>
  <si>
    <t>--9--</t>
  </si>
  <si>
    <t>co-sspd-niif-ef-core_2016-01-01:EstadoResultadosIntegralEje</t>
  </si>
  <si>
    <t>co-sspd-niif-ef-core_2016-01-01:OtroResultadoIntegralMember</t>
  </si>
  <si>
    <t>ifrs:IncomeStatementAbstract</t>
  </si>
  <si>
    <t>ifrs:ProfitLossAbstract</t>
  </si>
  <si>
    <t>ifrs:Revenue</t>
  </si>
  <si>
    <t>ifrs:CostOfSales</t>
  </si>
  <si>
    <t>ifrs:GrossProfit</t>
  </si>
  <si>
    <t>ifrs:DistributionCosts</t>
  </si>
  <si>
    <t>ifrs:AdministrativeExpense</t>
  </si>
  <si>
    <t>ifrs:OtherExpenseByFunction</t>
  </si>
  <si>
    <t>ifrs:OtherGainsLosses</t>
  </si>
  <si>
    <t>ifrs:FinanceCosts</t>
  </si>
  <si>
    <t>ifrs:OtherIncome</t>
  </si>
  <si>
    <t>ifrs:FinanceIncome</t>
  </si>
  <si>
    <t>ifrs:ProfitLossBeforeTax</t>
  </si>
  <si>
    <t>ifrs:IncomeTaxExpenseContinuingOperations</t>
  </si>
  <si>
    <t>ifrs:ProfitLossFromContinuingOperations</t>
  </si>
  <si>
    <t>ifrs:ProfitLossFromDiscontinuedOperations</t>
  </si>
  <si>
    <t>ifrs:ProfitLoss</t>
  </si>
  <si>
    <t>co-sspd-niif-ef-core_2016-01-01:OtroResultadoIntegral</t>
  </si>
  <si>
    <t>co-sspd-niif-ef-core_2016-01-01:IngresosNoRealizados</t>
  </si>
  <si>
    <t>co-sspd-niif-ef-core_2016-01-01:GastosNoRealizados</t>
  </si>
  <si>
    <t>ifrs:OtherComprehensiveIncome</t>
  </si>
  <si>
    <t>ifrs:ComprehensiveIncome</t>
  </si>
  <si>
    <t>Inversiones no corrientes</t>
  </si>
  <si>
    <t>Total efectivo y equivalentes de efectivo</t>
  </si>
  <si>
    <t>Total equivalentes de efectivo</t>
  </si>
  <si>
    <t>Otros conceptos clasificados como equivalentes de efectivo</t>
  </si>
  <si>
    <t>Inversiones a corto plazo clasificadas como equivalentes de efectivo</t>
  </si>
  <si>
    <t>Depósitos a corto plazo clasificadas como equivalentes  de efectivo</t>
  </si>
  <si>
    <t>Total efectivo</t>
  </si>
  <si>
    <t xml:space="preserve">   Bancos</t>
  </si>
  <si>
    <t xml:space="preserve">   Caja</t>
  </si>
  <si>
    <t>Valor</t>
  </si>
  <si>
    <t>Otras distribuciones reconocidas como ingresos en el periodo</t>
  </si>
  <si>
    <t>Dividendos</t>
  </si>
  <si>
    <t>Total</t>
  </si>
  <si>
    <t>Corriente</t>
  </si>
  <si>
    <t>Total Inversiones</t>
  </si>
  <si>
    <t>Inversiones en renta variable (Acciones, cuotas de interés social)</t>
  </si>
  <si>
    <t>Inversiones en renta fija (CDT, bonos, títulos)</t>
  </si>
  <si>
    <t>GLP</t>
  </si>
  <si>
    <t>Gas combustible por redes</t>
  </si>
  <si>
    <t>Energia</t>
  </si>
  <si>
    <t>Aseo</t>
  </si>
  <si>
    <t>Alcantarillado</t>
  </si>
  <si>
    <t>Acueducto</t>
  </si>
  <si>
    <t>Información a revelar sobre el deterioro de las cuentas por cobrar ( Descripción)</t>
  </si>
  <si>
    <t>Saldo final Deterioro</t>
  </si>
  <si>
    <t>Recuperaciones</t>
  </si>
  <si>
    <t>Gasto por deterioro de cuentas por cobrar</t>
  </si>
  <si>
    <t>Saldo al inicio del periodo</t>
  </si>
  <si>
    <t>Deterioro de cuentas por cobrar parte no corriente</t>
  </si>
  <si>
    <t>Deterioro de cuentas por cobrar parte corriente</t>
  </si>
  <si>
    <t>Energía</t>
  </si>
  <si>
    <t>Total cuentas por cobrar</t>
  </si>
  <si>
    <t>Otras cuentas por cobrar</t>
  </si>
  <si>
    <t>Intereses pendientes de cobro</t>
  </si>
  <si>
    <t>Mayores a 360 Días</t>
  </si>
  <si>
    <t>360 Días</t>
  </si>
  <si>
    <t>180 Días</t>
  </si>
  <si>
    <t>150 Días</t>
  </si>
  <si>
    <t>120 Días</t>
  </si>
  <si>
    <t>90 Días</t>
  </si>
  <si>
    <t>60 Días</t>
  </si>
  <si>
    <t>30 Días</t>
  </si>
  <si>
    <t>No vencida</t>
  </si>
  <si>
    <t>Cuentas comerciales por cobrar  y otras cuentas por cobrar</t>
  </si>
  <si>
    <t>Costo de inventarios reconocidos como gasto durante el periodo</t>
  </si>
  <si>
    <t>Deterioro del inventario</t>
  </si>
  <si>
    <t>Total inventarios</t>
  </si>
  <si>
    <t>Materiales</t>
  </si>
  <si>
    <t>Proceso de Producción</t>
  </si>
  <si>
    <t>Mantenidos para la venta</t>
  </si>
  <si>
    <t>TOTAL</t>
  </si>
  <si>
    <t>Descripción de las fórmulas del costo de inventario (sistema de inventario)</t>
  </si>
  <si>
    <t xml:space="preserve">                      Nota 01                                                                                                             Efectivo y equivalentes de efectivo</t>
  </si>
  <si>
    <t>Información a revelar sobre efectivo y equivalentes de efectivo                                                                 [Texto]</t>
  </si>
  <si>
    <t>Información a revelar sobre inversiones                                                                                                                           [Texto]</t>
  </si>
  <si>
    <t>Dividendos y otras distribuciones</t>
  </si>
  <si>
    <t>Corrientes</t>
  </si>
  <si>
    <t>No Corrientes</t>
  </si>
  <si>
    <t>Deterioro de Inversiones</t>
  </si>
  <si>
    <t>Nota 02                                                                                                                                   Inversiones</t>
  </si>
  <si>
    <t>Información a revelar sobre dividendos y otras distribuciones reconocidas como ingreso en el periodo [Texto]</t>
  </si>
  <si>
    <t>Inventarios</t>
  </si>
  <si>
    <t>Información a revelar sobre inventarios                                                                                 [Texto]</t>
  </si>
  <si>
    <t>Descripción de las políticas contables para la medición de inventarios                                                               [Texto]</t>
  </si>
  <si>
    <t>OTRAS CUENTAS POR COBRAR</t>
  </si>
  <si>
    <t>Nota 03                                                                                                                                                                                                         Cuentas por cobrar</t>
  </si>
  <si>
    <t>Otros activos financieros</t>
  </si>
  <si>
    <t>Otros activos no financieros</t>
  </si>
  <si>
    <t>Incremento (disminución) por otros cambios, propiedades de inversión</t>
  </si>
  <si>
    <t>Información a revelar sobre información comparativa preparada de conformidad con PCGA anteriores</t>
  </si>
  <si>
    <t>Clases de las propiedades, planta y equipo</t>
  </si>
  <si>
    <t>Importe del valor en libros</t>
  </si>
  <si>
    <t>Terrenos y construcciones</t>
  </si>
  <si>
    <t>Maquinaria</t>
  </si>
  <si>
    <t>Vehículos</t>
  </si>
  <si>
    <t>Enseres y accesorios</t>
  </si>
  <si>
    <t>Equipo de Oficina</t>
  </si>
  <si>
    <t>Equipos informáticos</t>
  </si>
  <si>
    <t>Equipos de redes y comunicación</t>
  </si>
  <si>
    <t>Mejoras de derecho de arrendamiento</t>
  </si>
  <si>
    <t>Propiedades, planta y equipo en arrendamiento operativo</t>
  </si>
  <si>
    <t>Construcciones en proceso</t>
  </si>
  <si>
    <t>Información complementaria</t>
  </si>
  <si>
    <t>Otras propiedades, planta y equipo</t>
  </si>
  <si>
    <t>Importe en libros</t>
  </si>
  <si>
    <t>Terrenos</t>
  </si>
  <si>
    <t>Edificios</t>
  </si>
  <si>
    <t>Equipos de transporte</t>
  </si>
  <si>
    <t>Plantas</t>
  </si>
  <si>
    <t>Ductos</t>
  </si>
  <si>
    <t>Vías</t>
  </si>
  <si>
    <t>Redes y Cables</t>
  </si>
  <si>
    <t>Importe en libros en términos brutos</t>
  </si>
  <si>
    <t>Depreciación acumulada</t>
  </si>
  <si>
    <t>Bases de medición, propiedades, planta y equipo</t>
  </si>
  <si>
    <t>Método de depreciación, propiedades, planta y equipo</t>
  </si>
  <si>
    <t>Vidas útiles o tasas de depreciación, propiedades, planta y equipo</t>
  </si>
  <si>
    <t>Propiedades, planta y equipo al comienzo del periodo</t>
  </si>
  <si>
    <t>Incrementos de propiedades, planta y equipo</t>
  </si>
  <si>
    <t>Incremento (disminución) por diferencias de cambio netas, propiedades, planta y equipo</t>
  </si>
  <si>
    <t>Depreciación, propiedades, planta y equipo</t>
  </si>
  <si>
    <t>Pérdidas por deterioro de valor reconocidas en el resultado del periodo, propiedades, planta y equipo</t>
  </si>
  <si>
    <t>Reversión de pérdidas por deterioro de valor reconocidas en el resultado del periodo, propiedades, planta y equipo</t>
  </si>
  <si>
    <t>Disposiciones, propiedades, planta y equipo</t>
  </si>
  <si>
    <t>Total incremento (disminución) en propiedades, planta y equipo</t>
  </si>
  <si>
    <t>Propiedades, planta y equipo al final del periodo</t>
  </si>
  <si>
    <t>Propiedades, planta y equipo, restricciones en la titularidad</t>
  </si>
  <si>
    <t>Descripción de la existencia de restricciones en la titularidad, propiedades, planta y equipo</t>
  </si>
  <si>
    <t>Propiedades, planta y equipo, pignoradas como garantía</t>
  </si>
  <si>
    <t>Compromisos contractuales para la adquisición de propiedades, planta y equipo</t>
  </si>
  <si>
    <t xml:space="preserve">Información a revelar sobre obligaciones financieras </t>
  </si>
  <si>
    <t xml:space="preserve">Información a revelar </t>
  </si>
  <si>
    <t>Valor de las obligaciones al inicio del periodo</t>
  </si>
  <si>
    <t>pagos efectuados en el periodo informado</t>
  </si>
  <si>
    <t>Intereses pagados en el periodo informado</t>
  </si>
  <si>
    <t>Valor en mora</t>
  </si>
  <si>
    <t>Información a revelar sobre beneficios a los empleados a Largo Plazo</t>
  </si>
  <si>
    <t>Beneficios</t>
  </si>
  <si>
    <t>Naturaleza de los beneficios</t>
  </si>
  <si>
    <t>Clases de gasto de beneficios a los empleados</t>
  </si>
  <si>
    <t>Sueldos y salarios</t>
  </si>
  <si>
    <t>Aportaciones a la seguridad social</t>
  </si>
  <si>
    <t>Prestaciones Sociales básicas</t>
  </si>
  <si>
    <t>Otros beneficios a los empleados a corto plazo</t>
  </si>
  <si>
    <t>Otros beneficios a los empleados a largo plazo</t>
  </si>
  <si>
    <t>Total gastos por beneficios a los empleados</t>
  </si>
  <si>
    <t>Provisión de reestructuración</t>
  </si>
  <si>
    <t>Provisión por procesos legales</t>
  </si>
  <si>
    <t>Provisión por reembolsos</t>
  </si>
  <si>
    <t>Provisión por contratos onerosos</t>
  </si>
  <si>
    <t>Otras provisiones</t>
  </si>
  <si>
    <t>Generación</t>
  </si>
  <si>
    <t>Transmisión</t>
  </si>
  <si>
    <t>Distribución</t>
  </si>
  <si>
    <t>Comercialización</t>
  </si>
  <si>
    <t>Recolección y transporte</t>
  </si>
  <si>
    <t>Tratamiento de aguas residuales</t>
  </si>
  <si>
    <t>Recolección domiciliaria</t>
  </si>
  <si>
    <t>Aprovechamiento</t>
  </si>
  <si>
    <t>Disposición final</t>
  </si>
  <si>
    <t>Corte de césped y poda de arboles</t>
  </si>
  <si>
    <t>Total ingresos por actividades de servicios públicos</t>
  </si>
  <si>
    <t>Ingresos netos de servicios públicos</t>
  </si>
  <si>
    <t>GN</t>
  </si>
  <si>
    <t>Año actual</t>
  </si>
  <si>
    <t>Pagos de arriendos y subarriendos reconocidos como gasto [sinopsis]</t>
  </si>
  <si>
    <t>Cuotas contingentes reconocidas como gasto</t>
  </si>
  <si>
    <t>Pagos de subarriendos reconocidos como gasto</t>
  </si>
  <si>
    <t>Pagos por arrendamientos reconocidos como gasto</t>
  </si>
  <si>
    <t>Total de pagos de arriendos y subarriendos reconocidos como gasto</t>
  </si>
  <si>
    <t>Información sobre cuotas contingentes</t>
  </si>
  <si>
    <t>Información sobre opciones de renovación o adquisición</t>
  </si>
  <si>
    <t>Información sobre cláusulas de revisión</t>
  </si>
  <si>
    <t>Información sobre subarrendamientos</t>
  </si>
  <si>
    <t>Información sobre restricciones impuestas por los acuerdos de arrendamientos</t>
  </si>
  <si>
    <t>Información a revelar sobre la adopción por primera vez de las NIIF</t>
  </si>
  <si>
    <t>Efecto financiero de la transición de PCGA anteriores a las NIIF</t>
  </si>
  <si>
    <t>PCGA anteriores</t>
  </si>
  <si>
    <t>Efecto de la transición a las NIIF</t>
  </si>
  <si>
    <t>Patrimonio</t>
  </si>
  <si>
    <t>Explicación del efecto de la transición la situación financiera informada</t>
  </si>
  <si>
    <t>Explicación del efecto de la transición en el rendimiento financiero informado</t>
  </si>
  <si>
    <t>Explicación del hecho de que no se presentan estados financieros de periodos anteriores</t>
  </si>
  <si>
    <t>Sede de la entidad</t>
  </si>
  <si>
    <t>Forma legal de la entidad</t>
  </si>
  <si>
    <t>País de constitución</t>
  </si>
  <si>
    <t>Dirección de la sede social de la entidad</t>
  </si>
  <si>
    <t>Domicilio principal donde desarrolla sus actividades</t>
  </si>
  <si>
    <t>Descripción de la naturaleza de las operaciones de la entidad y actividades principales</t>
  </si>
  <si>
    <t>Duración de la vida de entidades de vida limitada</t>
  </si>
  <si>
    <t>Declaración de cumplimiento con las NIIF [bloque de texto]</t>
  </si>
  <si>
    <t>Conclusión de la gerencia sobre la presentación razonable como consecuencia de la falta de aplicación</t>
  </si>
  <si>
    <t>Explicación del efecto financiero de faltas de aplicación de las NIIF</t>
  </si>
  <si>
    <t>Explicación de ajustes que serían necesarios para lograr la presentación fiel</t>
  </si>
  <si>
    <t>Información a revelar sobre incertidumbres sobre la capacidad de la entidad para continuar como negocio en marcha [bloque de texto[</t>
  </si>
  <si>
    <t>Explicación del hecho y bases para la elaboración de los estados financieros cuando no es aplicable la hipótesis de negocio en marcha</t>
  </si>
  <si>
    <t>Explicación de la razón por la que no se considera a la entidad como negocio en marcha</t>
  </si>
  <si>
    <t>Descripción de la razón para utilizar un periodo sobre el que se informa de duración inferior o superior</t>
  </si>
  <si>
    <t>Nota 11                                                                                                                                                     Provisiones</t>
  </si>
  <si>
    <t>Nota 07                                                                                                                                                     Propiedades de Inversión</t>
  </si>
  <si>
    <t>Información a revelar sobre propiedades de inversión                                                                      [Texto]</t>
  </si>
  <si>
    <t>Nota 06                                                                                                                                                     Otros Activos</t>
  </si>
  <si>
    <t>Información a revelar sobre propiedad planta y equipo [Texto]</t>
  </si>
  <si>
    <t>Nota 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Propiedades, planta y equipo</t>
  </si>
  <si>
    <t>Información a revelar sobre obligaciones financieras                               [Texto]</t>
  </si>
  <si>
    <t>Meses de mora</t>
  </si>
  <si>
    <t>Información a revelar                                                                                          [Texto]</t>
  </si>
  <si>
    <r>
      <t xml:space="preserve">Nota 10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Obligaciones Laborales / Beneficios a los empleados</t>
    </r>
  </si>
  <si>
    <r>
      <t xml:space="preserve">Nota 09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Obligaciones Financieras</t>
    </r>
  </si>
  <si>
    <t>No Corriente</t>
  </si>
  <si>
    <t>No corrientes</t>
  </si>
  <si>
    <t>Información a revelar por el arrendatario sobre arrendamientos financieros y operativos</t>
  </si>
  <si>
    <t>Descripción de los acuerdos de arrendamiento significativos</t>
  </si>
  <si>
    <t>Información a revelar sobre arrendamientos [Texto]</t>
  </si>
  <si>
    <t>Información a revelar sobre notas y otra información explicativa                                                                                                         [Texto]</t>
  </si>
  <si>
    <t>Información a revelar sobre efectivo y equivalentes al efectivo [Texto]</t>
  </si>
  <si>
    <t>Información a revelar sobre inversiones [Texto]</t>
  </si>
  <si>
    <t>Información a revelar sobre cuentas comerciales por cobrar y otras cuentas por cobrar corrientes [Texto]</t>
  </si>
  <si>
    <t>Información a revelar sobre deterioro de cuentas por cobrar [Texto]</t>
  </si>
  <si>
    <t>Información a revelar sobre inventarios corrientes [Texto]</t>
  </si>
  <si>
    <t>Información a revelar sobre activos por impuestos corrientes [Texto]</t>
  </si>
  <si>
    <t>Información a revelar sobre otros activos corrientes [Texto]</t>
  </si>
  <si>
    <t>Información a revelar sobre propiedades, planta y equipo [Texto]</t>
  </si>
  <si>
    <t>Información a revelar sobre plusvalía [Texto]</t>
  </si>
  <si>
    <t>Información a revelar sobre cuentas comerciales por cobrar y otras cuentas por cobrar no corrientes [Texto]</t>
  </si>
  <si>
    <t>Información a revelar sobre inventarios no corrientes [Texto]</t>
  </si>
  <si>
    <t>Información a revelar sobre activos por impuestos diferidos [Texto]</t>
  </si>
  <si>
    <t>Información a revelar sobre activos por impuestos no corrientes [Texto]</t>
  </si>
  <si>
    <t>Información a revelar sobre proveedores [Texto]</t>
  </si>
  <si>
    <t>Información a revelar sobre ingresos diferidos [Texto]</t>
  </si>
  <si>
    <t>Información a revelar sobre gastos acumulados por pagar [Texto]</t>
  </si>
  <si>
    <t>Información a revelar sobre otras cuentas por pagar [Texto]</t>
  </si>
  <si>
    <t>Información a revelar sobre obligaciones financieras [Texto]</t>
  </si>
  <si>
    <t>Información a revelar sobre obligaciones laborales [Texto]</t>
  </si>
  <si>
    <t>Información a revelar sobre pasivos por impuestos corrientes [Texto]</t>
  </si>
  <si>
    <t>Información a revelar sobre provisiones [Texto]</t>
  </si>
  <si>
    <t>Información a revelar sobre pasivos por impuestos diferidos [Texto]</t>
  </si>
  <si>
    <t>Información a revelar sobre pasivos por impuestos no corrientes [Texto]</t>
  </si>
  <si>
    <t>Información a revelar sobre capital pagado [Texto]</t>
  </si>
  <si>
    <t>Información a revelar sobre utilidad o pérdida del ejercicio [Texto]</t>
  </si>
  <si>
    <t>Información a revelar sobre ganancias acumuladas [Texto]</t>
  </si>
  <si>
    <t>Información a revelar sobre reservas [Texto]</t>
  </si>
  <si>
    <t>Información a revelar sobre otras participaciones en el patrimonio [Texto]</t>
  </si>
  <si>
    <t>Información a revelar sobre ingresos de actividades ordinarias [Texto]</t>
  </si>
  <si>
    <t>Información a revelar sobre costo de ventas [Texto]</t>
  </si>
  <si>
    <t>Información a revelar sobre costos de distribución [Texto]</t>
  </si>
  <si>
    <t>Información a revelar sobre gastos de administración [Texto]</t>
  </si>
  <si>
    <t>Información a revelar sobre otros gastos [Texto]</t>
  </si>
  <si>
    <t>Información a revelar sobre otras ganancias (pérdidas) [Texto]</t>
  </si>
  <si>
    <t>Información a revelar sobre costos financieros [Texto]</t>
  </si>
  <si>
    <t>Información a revelar sobre otros ingresos [Texto]</t>
  </si>
  <si>
    <t>Información a revelar sobre ingresos financieros [Texto]</t>
  </si>
  <si>
    <t>Información a revelar sobre ingreso (gasto) por impuestos [Texto]</t>
  </si>
  <si>
    <t>Información a revelar sobre ganancia (pérdida) procedente de operaciones discontinuadas [Texto]</t>
  </si>
  <si>
    <t>Información a revelar sobre ingresos no realizados [Texto]</t>
  </si>
  <si>
    <t>Información a revelar sobre gastos no realizados [Texto]</t>
  </si>
  <si>
    <t>--Nota 01--</t>
  </si>
  <si>
    <t>Equivalentes de efectivo</t>
  </si>
  <si>
    <t>Efectivo</t>
  </si>
  <si>
    <t>--Nota 02--</t>
  </si>
  <si>
    <t>--Nota 03 C1--</t>
  </si>
  <si>
    <t>-10-</t>
  </si>
  <si>
    <t>-09-</t>
  </si>
  <si>
    <t>-08-</t>
  </si>
  <si>
    <t>-07-</t>
  </si>
  <si>
    <t>-06-</t>
  </si>
  <si>
    <t>-05-</t>
  </si>
  <si>
    <t>-04-</t>
  </si>
  <si>
    <t>-03-</t>
  </si>
  <si>
    <t>-02-</t>
  </si>
  <si>
    <t>-01-</t>
  </si>
  <si>
    <t>--Nota 03 C2--</t>
  </si>
  <si>
    <t>--Nota 03 C3--</t>
  </si>
  <si>
    <t>--Nota 04--</t>
  </si>
  <si>
    <t>--Nota 05--</t>
  </si>
  <si>
    <t>--Nota 06--</t>
  </si>
  <si>
    <t>--Nota 07--</t>
  </si>
  <si>
    <t>--Nota 08 C1--</t>
  </si>
  <si>
    <t>-17-</t>
  </si>
  <si>
    <t>-16-</t>
  </si>
  <si>
    <t>-15-</t>
  </si>
  <si>
    <t>-14-</t>
  </si>
  <si>
    <t>-13-</t>
  </si>
  <si>
    <t>-12-</t>
  </si>
  <si>
    <t>-11-</t>
  </si>
  <si>
    <t>--Nota 08 C2--</t>
  </si>
  <si>
    <t>Conciliación de cambios en propiedades, planta y equipo</t>
  </si>
  <si>
    <t>Cambios en propiedades, planta y equipo</t>
  </si>
  <si>
    <t>-19-</t>
  </si>
  <si>
    <t>-18-</t>
  </si>
  <si>
    <t>ifrs:CashAndCashEquivalentsAbstract</t>
  </si>
  <si>
    <t>ifrs:DisclosureOfCashAndCashEquivalentsExplanatory</t>
  </si>
  <si>
    <t>ifrs:CashAbstract</t>
  </si>
  <si>
    <t>ifrs:CashEquivalentsAbstract</t>
  </si>
  <si>
    <t>ifrs:Cash</t>
  </si>
  <si>
    <t>ifrs:CashOnHand</t>
  </si>
  <si>
    <t>ifrs:BalancesWithBanks</t>
  </si>
  <si>
    <t>ifrs:ShorttermDepositsClassifiedAsCashEquivalents</t>
  </si>
  <si>
    <t>ifrs:ShorttermInvestmentsClassifiedAsCashEquivalents</t>
  </si>
  <si>
    <t>ifrs:BankingArrangementsClassifiedAsCashEquivalents</t>
  </si>
  <si>
    <t>ifrs:CashEquivalents</t>
  </si>
  <si>
    <t>co-sspd-niif-ef-core_2016-01-01:NotasInversiones</t>
  </si>
  <si>
    <t>co-sspd-niif-ef-core_2016-01-01:InformacionARevelarSobreInversionesTextBlock</t>
  </si>
  <si>
    <t>co-sspd-niif-ef-core_2016-01-01:InversionesEnRentaFija</t>
  </si>
  <si>
    <t>co-sspd-niif-ef-core_2016-01-01:InversionesEnRentaVariable</t>
  </si>
  <si>
    <t>co-sspd-niif-ef-core_2016-01-01:DeterioroDeInversiones</t>
  </si>
  <si>
    <t>co-sspd-niif-ef-core_2016-01-01:TotalInversiones</t>
  </si>
  <si>
    <t>co-sspd-niif-ef-core_2016-01-01:Inversiones</t>
  </si>
  <si>
    <t>ifrs:DisclosureOfDividendsExplanatory</t>
  </si>
  <si>
    <t>co-sspd-niif-ef-core_2016-01-01:Dividendos</t>
  </si>
  <si>
    <t>co-sspd-niif-ef-core_2016-01-01:OtrasDistribucionesReconocidasComoIngresosEnElPeriodo</t>
  </si>
  <si>
    <t>co-sspd-niif-ef-core_2016-01-01:AcueductoCuentasPorCobrar</t>
  </si>
  <si>
    <t>co-sspd-niif-ef-core_2016-01-01:AlcantarilladoCuentasPorCobrar</t>
  </si>
  <si>
    <t>co-sspd-niif-ef-core_2016-01-01:AseoCuentasPorCobrar</t>
  </si>
  <si>
    <t>co-sspd-niif-ef-core_2016-01-01:EnergíaCuentasPorCobrar</t>
  </si>
  <si>
    <t>co-sspd-niif-ef-core_2016-01-01:GasNaturalCuentasPorCobrar</t>
  </si>
  <si>
    <t>co-sspd-niif-ef-core_2016-01-01:GasLicuadoDePetroleoCuentasPorCobrar</t>
  </si>
  <si>
    <t>co-sspd-niif-ef-core_2016-01-01:OtrasCuentasPorCobrar</t>
  </si>
  <si>
    <t>co-sspd-niif-ef-core_2016-01-01:InformacionARevelarSobreElDeterioroDeLasCuentasPorCobrarDescripcion</t>
  </si>
  <si>
    <t>NO EXISTE</t>
  </si>
  <si>
    <t>co-sspd-niif-ef-core_2016-01-01:Acueducto</t>
  </si>
  <si>
    <t>co-sspd-niif-ef-core_2016-01-01:Alcantarillado</t>
  </si>
  <si>
    <t>co-sspd-niif-ef-core_2016-01-01:Aseo</t>
  </si>
  <si>
    <t>co-sspd-niif-ef-core_2016-01-01:Energía</t>
  </si>
  <si>
    <t>co-sspd-niif-ef-core_2016-01-01:GasNatural</t>
  </si>
  <si>
    <t>co-sspd-niif-ef-core_2016-01-01:GasLicuadoDePetroleo</t>
  </si>
  <si>
    <t>co-sspd-niif-ef-core_2016-01-01:InteresesPendientesDeCobro</t>
  </si>
  <si>
    <t>ifrs:OtherReceivables</t>
  </si>
  <si>
    <t>co-sspd-niif-ef-core_2016-01-01:InformacionARevelarSobreDeterioroDeCuentasPorCobrar</t>
  </si>
  <si>
    <t>co-sspd-niif-ef-core_2016-01-01:DeterioroDeLasCuentasPorCobrarCorrienteSinopsis</t>
  </si>
  <si>
    <t>co-sspd-niif-ef-core_2016-01-01:DeterioroDeLasCuentasPorCobrarNoCorrienteSinopsis</t>
  </si>
  <si>
    <t>co-sspd-niif-ef-core_2016-01-01:SaldoFinalDeterioroCorriente</t>
  </si>
  <si>
    <t>co-sspd-niif-ef-core_2016-01-01:SaldoFinalDeterioroNoCorriente</t>
  </si>
  <si>
    <t>co-sspd-niif-ef-core_2016-01-01:SaldoAlInicioDelPeriodoNoCorriente</t>
  </si>
  <si>
    <t>co-sspd-niif-ef-core_2016-01-01:GastoPorDeterioroDeCuentasPorCobrarNoCorriente</t>
  </si>
  <si>
    <t>co-sspd-niif-ef-core_2016-01-01:RecuperacionesNoCorriente</t>
  </si>
  <si>
    <t>co-sspd-niif-ef-core_2016-01-01:SaldoAlInicioDelPeriodoCorriente</t>
  </si>
  <si>
    <t>co-sspd-niif-ef-core_2016-01-01:GastoPorDeterioroDeCuentasPorCobrarCorriente</t>
  </si>
  <si>
    <t>co-sspd-niif-ef-core_2016-01-01:RecuperacionesCorriente</t>
  </si>
  <si>
    <t>ifrs:DisclosureOfInventoriesExplanatory</t>
  </si>
  <si>
    <t>ifrs:DescriptionOfAccountingPolicyForMeasuringInventories</t>
  </si>
  <si>
    <t>ifrs:InventoryCostFormulas</t>
  </si>
  <si>
    <t>co-sspd-niif-ef-core_2016-01-01:Inventarios</t>
  </si>
  <si>
    <t>co-sspd-niif-ef-core_2016-01-01:MantenidosParaLaVenta</t>
  </si>
  <si>
    <t>co-sspd-niif-ef-core_2016-01-01:ProcesoDeProduccion</t>
  </si>
  <si>
    <t>ifrs:MaterialsAndSuppliesToBeConsumedInProductionProcessOrRenderingServices</t>
  </si>
  <si>
    <t>co-sspd-niif-ef-core_2016-01-01:DeterioroDelInventario</t>
  </si>
  <si>
    <t>ifrs:CostOfInventoriesRecognisedAsExpenseDuringPeriod</t>
  </si>
  <si>
    <t>co-sspd-niif-ef-core_2016-01-01:ActivosPasivosPorImpuestosDiferidosYCorrientes</t>
  </si>
  <si>
    <t>co-sspd-niif-ef-core_2016-01-01:ActivosCorrientesNoCorrientes</t>
  </si>
  <si>
    <t>ifrs:DisclosureOfOtherCurrentAssetsExplanatory</t>
  </si>
  <si>
    <t>co-sspd-niif-ef-core_2016-01-01:ActivosCorrientesNoCorrientesSinopsis</t>
  </si>
  <si>
    <t>ifrs:OtherFinancialAssets</t>
  </si>
  <si>
    <t>ifrs:OtherNonfinancialAssets</t>
  </si>
  <si>
    <t>ifrs:DisclosureOfInvestmentPropertyLineItems</t>
  </si>
  <si>
    <t>ifrs:DisclosureOfInvestmentPropertyExplanatory</t>
  </si>
  <si>
    <t>ifrs:IncreaseDecreaseThroughOtherChangesInvestmentProperty</t>
  </si>
  <si>
    <t>ifrs:ContractualCommitmentsForAcquisitionOfPropertyPlantAndEquipment</t>
  </si>
  <si>
    <t>ifrs:PropertyPlantAndEquipmentPledgedAsSecurity</t>
  </si>
  <si>
    <t>ifrs:DescriptionOfExistenceOfRestrictionsOnTitlePropertyPlantAndEquipment</t>
  </si>
  <si>
    <t>ifrs:PropertyPlantAndEquipmentRestrictionsOnTitle</t>
  </si>
  <si>
    <t>ifrs:MeasurementBasesPropertyPlantAndEquipment</t>
  </si>
  <si>
    <t>ifrs:DepreciationMethodPropertyPlantAndEquipment</t>
  </si>
  <si>
    <t>ifrs:UsefulLivesOrDepreciationRatesPropertyPlantAndEquipment</t>
  </si>
  <si>
    <t>ifrs:DepreciationPropertyPlantAndEquipment</t>
  </si>
  <si>
    <t>ifrs:ImpairmentLossRecognisedInProfitOrLossPropertyPlantAndEquipment</t>
  </si>
  <si>
    <t>ifrs:ReversalOfImpairmentLossRecognisedInProfitOrLossPropertyPlantAndEquipment</t>
  </si>
  <si>
    <t>ifrs:DisposalsPropertyPlantAndEquipment</t>
  </si>
  <si>
    <t>ifrs:IncreaseDecreaseThroughNetExchangeDifferencesPropertyPlantAndEquipment</t>
  </si>
  <si>
    <t>ifrs:AdditionsOtherThanThroughBusinessCombinationsPropertyPlantAndEquipment</t>
  </si>
  <si>
    <t>ifrs:ChangesInPropertyPlantAndEquipmentAbstract</t>
  </si>
  <si>
    <t>ifrs:ReconciliationOfChangesInPropertyPlantAndEquipmentAbstract</t>
  </si>
  <si>
    <t>ifrs:DisclosureOfDetailedInformationAboutPropertyPlantAndEquipmentExplanatory</t>
  </si>
  <si>
    <t>co-sspd-niif-ef-core_2016-01-01:CorrienteMember</t>
  </si>
  <si>
    <t>co-sspd-niif-ef-core_2016-01-01:NoCorrienteMember</t>
  </si>
  <si>
    <t>co-sspd-niif-ef-core_2016-01-01:TotalMember</t>
  </si>
  <si>
    <t>co-sspd-niif-ef-core_2016-01-01:NotasInversionessEje</t>
  </si>
  <si>
    <t>co-sspd-niif-ef-core_2016-01-01:CuentasComercialesPorCobraryOtrasCuentasPorCobrarEje</t>
  </si>
  <si>
    <t>co-sspd-niif-ef-core_2016-01-01:NoVencidaMember</t>
  </si>
  <si>
    <t>co-sspd-niif-ef-core_2016-01-01:TreintaDiasMember</t>
  </si>
  <si>
    <t>co-sspd-niif-ef-core_2016-01-01:SesentaDiasMember</t>
  </si>
  <si>
    <t>co-sspd-niif-ef-core_2016-01-01:NoventaDiasMember</t>
  </si>
  <si>
    <t>co-sspd-niif-ef-core_2016-01-01:CientoVeinteDiasMember</t>
  </si>
  <si>
    <t>co-sspd-niif-ef-core_2016-01-01:CientoCincuentaDiasMember</t>
  </si>
  <si>
    <t>co-sspd-niif-ef-core_2016-01-01:CientoOchentaDiasMember</t>
  </si>
  <si>
    <t>co-sspd-niif-ef-core_2016-01-01:NotasInventariosEje</t>
  </si>
  <si>
    <t>co-sspd-niif-ef-core_2016-01-01:InformacionARevelarSobreDeterioroDeCuentasPorCobrarEje</t>
  </si>
  <si>
    <t>co-sspd-niif-ef-core_2016-01-01:OtrasCuentasPorCobrarMember</t>
  </si>
  <si>
    <t>co-sspd-niif-ef-core_2016-01-01:CorrientesMember</t>
  </si>
  <si>
    <t>co-sspd-niif-ef-core_2016-01-01:NoCorrientesMember</t>
  </si>
  <si>
    <t>co-sspd-niif-ef-core_2016-01-01:TotalOtrosActivosMember</t>
  </si>
  <si>
    <t>co-sspd-niif-ef-core_2016-01-01:ActivosCorrientesNoCorrientesEje</t>
  </si>
  <si>
    <t>ifrs:ClassesOfPropertyPlantAndEquipmentAxis</t>
  </si>
  <si>
    <t>ifrs:LandMember</t>
  </si>
  <si>
    <t>ifrs:BuildingsMember</t>
  </si>
  <si>
    <t>ifrs:MachineryMember</t>
  </si>
  <si>
    <t>ifrs:VehiclesMember</t>
  </si>
  <si>
    <t>ifrs:MotorVehiclesMember</t>
  </si>
  <si>
    <t>ifrs:FixturesAndFittingsMember</t>
  </si>
  <si>
    <t>ifrs:ComputerEquipmentMember</t>
  </si>
  <si>
    <t>ifrs:CommunicationAndNetworkEquipmentMember</t>
  </si>
  <si>
    <t>ifrs:LeaseholdImprovementsMember</t>
  </si>
  <si>
    <t>ifrs:PropertyPlantAndEquipmentUnderOperatingLeasesMember</t>
  </si>
  <si>
    <t>ifrs:ConstructionInProgressMember</t>
  </si>
  <si>
    <t>ifrs:OtherPropertyPlantAndEquipmentMember</t>
  </si>
  <si>
    <t>co-sspd-niif-ef-core_2016-01-01:PlantasMember</t>
  </si>
  <si>
    <t>co-sspd-niif-ef-core_2016-01-01:DuctosMember</t>
  </si>
  <si>
    <t>co-sspd-niif-ef-core_2016-01-01:ViasMember</t>
  </si>
  <si>
    <t>co-sspd-niif-ef-core_2016-01-01:RedesYCablesMember</t>
  </si>
  <si>
    <t>ifrs:OfficeEquipmentMember</t>
  </si>
  <si>
    <t>ifrs:GrossCarryingAmountMember</t>
  </si>
  <si>
    <t>ifrs:AccumulatedDepreciationAmortisationAndImpairmentMember</t>
  </si>
  <si>
    <t>--Nota 09--</t>
  </si>
  <si>
    <t>--Nota 10--</t>
  </si>
  <si>
    <t>--Nota 11--</t>
  </si>
  <si>
    <t>-- 01 --</t>
  </si>
  <si>
    <t>-- 02 --</t>
  </si>
  <si>
    <t>-- 22 --</t>
  </si>
  <si>
    <t>-- 21 --</t>
  </si>
  <si>
    <t>-- 20 --</t>
  </si>
  <si>
    <t>-- 19 --</t>
  </si>
  <si>
    <t>-- 18 --</t>
  </si>
  <si>
    <t>-- 17 --</t>
  </si>
  <si>
    <t>-- 16 --</t>
  </si>
  <si>
    <t>-- 15 --</t>
  </si>
  <si>
    <t>-- 14 --</t>
  </si>
  <si>
    <t>-- 13 --</t>
  </si>
  <si>
    <t>-- 12 --</t>
  </si>
  <si>
    <t>-- 11 --</t>
  </si>
  <si>
    <t>-- 10 --</t>
  </si>
  <si>
    <t>-- 09 --</t>
  </si>
  <si>
    <t>-- 08 --</t>
  </si>
  <si>
    <t>-- 07 --</t>
  </si>
  <si>
    <t>-- 06 --</t>
  </si>
  <si>
    <t>-- 05 --</t>
  </si>
  <si>
    <t>-- 04 --</t>
  </si>
  <si>
    <t>-- 03 --</t>
  </si>
  <si>
    <t>co-sspd-niif-ef-core_2016-01-01:InformaciónARevelarSobreObligacionesFinancierasDescripción</t>
  </si>
  <si>
    <t>co-sspd-niif-ef-core_2016-01-01:ObligacionesFinancieras</t>
  </si>
  <si>
    <t>co-sspd-niif-ef-core_2016-01-01:PagosEfectuadosEnElPeríodoInformado</t>
  </si>
  <si>
    <t>co-sspd-niif-ef-core_2016-01-01:InteresesPagadosEnElPeríodoInformado</t>
  </si>
  <si>
    <t>co-sspd-niif-ef-core_2016-01-01:ValorEnMora</t>
  </si>
  <si>
    <t>co-sspd-niif-ef-core_2016-01-01:MesesDeMora</t>
  </si>
  <si>
    <t>co-sspd-niif-ef-core_2016-01-01:InformacionARevelar</t>
  </si>
  <si>
    <t>ifrs:DisclosureOfDefinedBenefitPlansAbstract</t>
  </si>
  <si>
    <t>co-sspd-niif-ef-core_2016-01-01:InformacionARevelarSobreBeneficiosALosEmpleadosEje</t>
  </si>
  <si>
    <t>co-sspd-niif-ef-core_2016-01-01:TotalGastosPorBeneficiosALosEmpleadosMember</t>
  </si>
  <si>
    <t>co-sspd-niif-ef-core_2016-01-01:SueldosYSalariosMember</t>
  </si>
  <si>
    <t>co-sspd-niif-ef-core_2016-01-01:AportacionesALaSeguridadSocialMember</t>
  </si>
  <si>
    <t>co-sspd-niif-ef-core_2016-01-01:PrestacionesSocialesBasicasMember</t>
  </si>
  <si>
    <t>co-sspd-niif-ef-core_2016-01-01:OtrosBeneficiosALosEmpleadosACortoPlazoMember</t>
  </si>
  <si>
    <t>co-sspd-niif-ef-core_2016-01-01:OtrosBeneficiosALosEmpleadosALargoPlazoMember</t>
  </si>
  <si>
    <t>co-sspd-niif-ef-core_2016-01-01:InformacionARevelarSobreObligacionesFinancierasYCuentasPorPagarEje</t>
  </si>
  <si>
    <t>co-sspd-niif-ef-core_2016-01-01:TotalCuentasComercialesMember</t>
  </si>
  <si>
    <t>co-sspd-niif-ef-core_2016-01-01:Beneficios</t>
  </si>
  <si>
    <t>co-sspd-niif-ef-core_2016-01-01:NaturalezaDeLosBeneficios</t>
  </si>
  <si>
    <t>co-sspd-niif-ef-core_2016-01-01:RevelacionProvision</t>
  </si>
  <si>
    <t>co-sspd-niif-ef-core_2016-01-01:InformacionARevelarSobreProvisionesEje</t>
  </si>
  <si>
    <t>co-sspd-niif-ef-core_2016-01-01:ProvisionDeReestructuracionMember</t>
  </si>
  <si>
    <t>co-sspd-niif-ef-core_2016-01-01:ProvisionPorProcesosLegalesMember</t>
  </si>
  <si>
    <t>co-sspd-niif-ef-core_2016-01-01:ProvisionPorReembolsosMember</t>
  </si>
  <si>
    <t>co-sspd-niif-ef-core_2016-01-01:ProvisionPorContratosOnerososMember</t>
  </si>
  <si>
    <t>co-sspd-niif-ef-core_2016-01-01:OtrasProvisionesMember</t>
  </si>
  <si>
    <t>co-sspd-niif-ef-core_2016-01-01:TotalProvisionesMember</t>
  </si>
  <si>
    <t>co-sspd-niif-ef-core_2016-01-01:TotalIngresosPorActividadesDeServiciosPublicosMember</t>
  </si>
  <si>
    <t>co-sspd-niif-ef-core_2016-01-01:DevolucionesRebajasYDescuentosEnVentaDeServiciosMember</t>
  </si>
  <si>
    <t>co-sspd-niif-ef-core_2016-01-01:IngresosNetosDeServiciosPublicosMember</t>
  </si>
  <si>
    <t>--Nota 13--</t>
  </si>
  <si>
    <t>ifrs:LeaseAndSubleasePaymentsRecognisedAsExpenseAbstract</t>
  </si>
  <si>
    <t>ifrs:ContingentRentsRecognisedAsExpenseClassifiedAsFinanceLease</t>
  </si>
  <si>
    <t>ifrs:SubleasePaymentsRecognisedAsExpense</t>
  </si>
  <si>
    <t>ifrs:MinimumOperatingLeasePayments</t>
  </si>
  <si>
    <t>ifrs:LeaseAndSubleasePaymentsRecognisedAsExpense</t>
  </si>
  <si>
    <t>co-sspd-niif-ef-core_2016-01-01:DescripcionDeLosAcuerdosDeArrendamientoSignificativos</t>
  </si>
  <si>
    <t>co-sspd-niif-ef-core_2016-01-01:InformacionSobreCuotasContingentes</t>
  </si>
  <si>
    <t>co-sspd-niif-ef-core_2016-01-01:InformacionSobreOpcionesDeRenovacionOAdquisición</t>
  </si>
  <si>
    <t>co-sspd-niif-ef-core_2016-01-01:InformacionSobreClausulasDeRevision</t>
  </si>
  <si>
    <t>co-sspd-niif-ef-core_2016-01-01:InformacionSobreSubarrendamientos</t>
  </si>
  <si>
    <t>co-sspd-niif-ef-core_2016-01-01:InformacionSobreRestriccionesImpuestasPorLosAcuerdosDeArrendamientos</t>
  </si>
  <si>
    <t>ifrs:DisclosureOfLeasesExplanatory</t>
  </si>
  <si>
    <t>--Nota 14--</t>
  </si>
  <si>
    <t>ifrs:ExplanationOfEffectOfTransitionOnReportedFinancialPosition</t>
  </si>
  <si>
    <t>ifrs:ExplanationOfEffectOfTransitionOnReportedFinancialPerformance</t>
  </si>
  <si>
    <t>ifrs:ExplanationOfFactThatFinancialStatementsForPreviousPeriodsNotPresented</t>
  </si>
  <si>
    <t>ifrs:DisclosureOfFirstTimeAdoptionExplanatory</t>
  </si>
  <si>
    <t>ifrs:DisclosureOfComparativeInformationPreparedUnderPreviousGAAPExplanatory</t>
  </si>
  <si>
    <t>ifrs:PreviousGAAPMember</t>
  </si>
  <si>
    <t>ifrs:EffectOfTransitionToIFRSsMember</t>
  </si>
  <si>
    <t>ifrs:FinancialEffectOfTransitionFromPreviousGAAPToIFRSsAxis</t>
  </si>
  <si>
    <t>--Nota 15--</t>
  </si>
  <si>
    <t xml:space="preserve">ifrs:DisclosureOfNotesAndOtherExplanatoryInformationExplanatory
</t>
  </si>
  <si>
    <t>ifrs:DomicileOfEntity</t>
  </si>
  <si>
    <t>ifrs:LegalFormOfEntity</t>
  </si>
  <si>
    <t>ifrs:CountryOfIncorporation</t>
  </si>
  <si>
    <t>ifrs:AddressOfRegisteredOfficeOfEntity</t>
  </si>
  <si>
    <t>ifrs:PrincipalPlaceOfBusiness</t>
  </si>
  <si>
    <t>ifrs:DescriptionOfNatureOfEntitysOperationsAndPrincipalActivities</t>
  </si>
  <si>
    <t>ifrs:LengthOfLifeOfLimitedLifeEntity</t>
  </si>
  <si>
    <t>ifrs:StatementOfIFRSCompliance</t>
  </si>
  <si>
    <t>ifrs:ManagementConclusionOnFairPresentationAsConsequenceOfDeparture</t>
  </si>
  <si>
    <t>ifrs:ExplanationOfFinancialEffectOfDepartureFromIFRS</t>
  </si>
  <si>
    <t>ifrs:ExplanationOfAdjustmentsThatWouldBeNecessaryToAchieveFairPresentation</t>
  </si>
  <si>
    <t>ifrs:DescriptionOfUncertaintiesOfEntitysAbilityToContinueAsGoingConcern</t>
  </si>
  <si>
    <t>ifrs:ExplanationOfFactAndBasisForPreparationOfFinancialStatementsWhenNotGoingConcernBasis</t>
  </si>
  <si>
    <t>ifrs:ExplanationWhyFinancialStatementsNotPreparedOnGoingConcernBasis</t>
  </si>
  <si>
    <t>ifrs:DescriptionOfReasonForUsingLongerOrShorterReportingPeriod</t>
  </si>
  <si>
    <t>--Nota 16--</t>
  </si>
  <si>
    <t>ifrs:DisclosureOfInvestmentsAccountedForUsingEquityMethodExplanatory</t>
  </si>
  <si>
    <t>co-sspd-niif-ef-core_2016-01-01:InformacionARevelarSobreCuentasComercialesPorCobrarYOtrasCuentasPorCobrarCorrientes</t>
  </si>
  <si>
    <t>co-sspd-niif-ef-core_2016-01-01:InformaciónARevelarSobreDeterioroDeCuentasPorCobrar</t>
  </si>
  <si>
    <t>co-sspd-niif-ef-core_2016-01-01:InformacionARevelarSobreInventariosCorrientes</t>
  </si>
  <si>
    <t>co-sspd-niif-ef-core_2016-01-01:InformacionARevelarSobreActivosPorImpuestosCorrientes</t>
  </si>
  <si>
    <t>ifrs:DisclosureOfPropertyPlantAndEquipmentExplanatory</t>
  </si>
  <si>
    <t>co-sspd-niif-ef-core_2016-01-01:InformaciónARevelarSobrePlusvalía</t>
  </si>
  <si>
    <t>co-sspd-niif-ef-core_2016-01-01:InformaciónARevelarSobreCuentasComercialesPorCobrarYOtrasCuentasPorCobrarNoCorrientes</t>
  </si>
  <si>
    <t>co-sspd-niif-ef-core_2016-01-01:InformaciónARevelarSobreInventariosNoCorrientes</t>
  </si>
  <si>
    <t>co-sspd-niif-ef-core_2016-01-01:InformaciónARevelarSobreActivosPorImpuestosDiferidos</t>
  </si>
  <si>
    <t>co-sspd-niif-ef-core_2016-01-01:InformaciónARevelarSobreActivosPorImpuestosNoCorrientes</t>
  </si>
  <si>
    <t>co-sspd-niif-ef-core_2016-01-01:InformaciónARevelarSobreOtrosActivosNoCorrientes</t>
  </si>
  <si>
    <t>co-sspd-niif-ef-core_2016-01-01:InformacionARevelarSobreProveedores</t>
  </si>
  <si>
    <t>ifrs:DisclosureOfDeferredIncomeExplanatory</t>
  </si>
  <si>
    <t>co-sspd-niif-ef-core_2016-01-01:InformaciónARevelarSobreGastosAcumuladosPorPagar</t>
  </si>
  <si>
    <t>co-sspd-niif-ef-core_2016-01-01:InformaciónARevelarSobreOtrasCuentasPorPagar</t>
  </si>
  <si>
    <t>co-sspd-niif-ef-core_2016-01-01:InformaciónARevelarSobreObligacionesFinancieras</t>
  </si>
  <si>
    <t>co-sspd-niif-ef-core_2016-01-01:InformaciónARevelarSobreObligacionesLaborales</t>
  </si>
  <si>
    <t>co-sspd-niif-ef-core_2016-01-01:InformaciónARevelarSobrePasivosPorImpuestosCorrientes</t>
  </si>
  <si>
    <t>ifrs:DisclosureOfProvisionsExplanatory</t>
  </si>
  <si>
    <t>ifrs:DisclosureOfOtherCurrentLiabilitiesExplanatory</t>
  </si>
  <si>
    <t>co-sspd-niif-ef-core_2016-01-01:InformacionARevelarSobrePasivosPorImpuestosDiferidos</t>
  </si>
  <si>
    <t>co-sspd-niif-ef-core_2016-01-01:InformacionARevelarSobrePasivosPorImpuestosNoCorrientes</t>
  </si>
  <si>
    <t>ifrs:DisclosureOfOtherNoncurrentLiabilitiesExplanatory</t>
  </si>
  <si>
    <t>ifrs:DisclosureOfShareCapitalReservesAndOtherEquityInterestExplanatory</t>
  </si>
  <si>
    <t>co-sspd-niif-ef-core_2016-01-01:InformacionARevelarSobreUtilidadOPérdidaDelEjercicio</t>
  </si>
  <si>
    <t>ifrs:DisclosureOfEarningsPerShareExplanatory</t>
  </si>
  <si>
    <t>ifrs:DisclosureOfReservesAndOtherEquityInterestExplanatory</t>
  </si>
  <si>
    <t>ifrs:DisclosureOfNoncontrollingInterestsExplanatory</t>
  </si>
  <si>
    <t>ifrs:DisclosureOfRevenueExplanatory</t>
  </si>
  <si>
    <t>co-sspd-niif-ef-core_2016-01-01:InformacionARevelarSobreCostoDeVentas</t>
  </si>
  <si>
    <t>co-sspd-niif-ef-core_2016-01-01:InformacionARevelarSobreCostoDeDistribución</t>
  </si>
  <si>
    <t>ifrs:DisclosureOfExpensesExplanatory</t>
  </si>
  <si>
    <t>ifrs:DisclosureOfOtherOperatingExpenseExplanatory</t>
  </si>
  <si>
    <t>co-sspd-niif-ef-core_2016-01-01:InformacionARevelarSobreOtrasGananciasPerdidas</t>
  </si>
  <si>
    <t>ifrs:DisclosureOfFinanceCostExplanatory</t>
  </si>
  <si>
    <t>ifrs:DisclosureOfOtherOperatingIncomeExpenseExplanatory</t>
  </si>
  <si>
    <t>ifrs:DisclosureOfFinanceIncomeExplanatory</t>
  </si>
  <si>
    <t>ifrs:DisclosureOfFinanceIncomeExpenseExplanatory</t>
  </si>
  <si>
    <t>ifrs:DisclosureOfProfitLossFromOperatingActivitiesExplanatory</t>
  </si>
  <si>
    <t>co-sspd-niif-ef-core_2016-01-01:InformaciónARevelarSobreIngresosNoRealizados</t>
  </si>
  <si>
    <t>co-sspd-niif-ef-core_2016-01-01:InformacionARevelarSobreGastosNoRealizados</t>
  </si>
  <si>
    <t>Información a revelar sobre provisiones no corrientes[Texto]</t>
  </si>
  <si>
    <t>Información a revelar sobre obligaciones laborales no corrientes [Texto]</t>
  </si>
  <si>
    <t>Información a revelar sobre obligaciones financieras no corrientes [Texto]</t>
  </si>
  <si>
    <t>Información a revelar sobre otras cuentas por pagar no corrientes [Texto]</t>
  </si>
  <si>
    <t>Información a revelar sobre gastos acumulados por pagar no corrientes[Texto]</t>
  </si>
  <si>
    <t>Información a revelar sobre ingresos diferidos no corrientes [Texto]</t>
  </si>
  <si>
    <t>Información a revelar sobre proveedores no corrientes [Texto]</t>
  </si>
  <si>
    <t>Información a revelar sobre deterioro de cuentas por cobrar no corriente [Texto]</t>
  </si>
  <si>
    <t>Información a revelar sobre inversiones no corrientes [Texto]</t>
  </si>
  <si>
    <t>Información a revelar sobre otros activos no corrientes [Texto]</t>
  </si>
  <si>
    <t>Información a revelar sobre otros pasivos corrientes [Texto]</t>
  </si>
  <si>
    <t>Nota 04                                                                                                                                                                                Inventarios</t>
  </si>
  <si>
    <t xml:space="preserve">co-sspd-niif-ef-core_2016-01-01:InformacionARevelarSobreInventarios
</t>
  </si>
  <si>
    <t>Información a revelar sobre otros pasivos no corrientes [Texto]</t>
  </si>
  <si>
    <t>co-sspd-niif-ef-core_2016-01-01:InformacionARevelarSobreInversionesNoCorrientes</t>
  </si>
  <si>
    <t>co-sspd-niif-ef-core_2016-01-01:InformacionARevelarSobreDeterioroDeCuentasPorCobrarNoCorriente</t>
  </si>
  <si>
    <t>co-sspd-niif-ef-core_2016-01-01:InformacionARevelarSobreProveedoresNoCorrientes</t>
  </si>
  <si>
    <t>co-sspd-niif-ef-core_2016-01-01:InformacionARevelarSobreingresosDiferidosNoCorrientes</t>
  </si>
  <si>
    <t>co-sspd-niif-ef-core_2016-01-01:InformacionARevelarSobreGastosAcumuladosPorPagarNoCorrientes</t>
  </si>
  <si>
    <t>co-sspd-niif-ef-core_2016-01-01:InformacionARevelarSobreOtrasCuentasPorPagarNoCorrientes</t>
  </si>
  <si>
    <t>co-sspd-niif-ef-core_2016-01-01:InformacionARevelarSobreObligacionesFinancierasNoCorrientes</t>
  </si>
  <si>
    <t>co-sspd-niif-ef-core_2016-01-01:InformacionARevelarSobreObligacionesLaboralesNoCorrientes</t>
  </si>
  <si>
    <t>co-sspd-niif-ef-core_2016-01-01:InformacionARevelarSobreProvisionesNoCorrientes</t>
  </si>
  <si>
    <t>co-sspd-niif-ef-core_2016-01-01:ValorProvisionCorriente</t>
  </si>
  <si>
    <t>co-sspd-niif-ef-core_2016-01-01:ValorProvisionNoCorriente</t>
  </si>
  <si>
    <t>co-sspd-niif-ef-core_2016-01-01:TotalProvision</t>
  </si>
  <si>
    <t>co-sspd-niif-ef-core_2016-01-01:TrescientosSesentaDiasMember</t>
  </si>
  <si>
    <t>co-sspd-niif-ef-core_2016-01-01:MayoresATrescientosSesentaDiasMember</t>
  </si>
  <si>
    <t>ifrs:ChangesInPropertyPlantAndEquipment</t>
  </si>
  <si>
    <t>co-sspd-niif-ef-core_2016-01-01:TotalActivosFinancierosYNoFinancieros</t>
  </si>
  <si>
    <t>ENERGIA - SIN</t>
  </si>
  <si>
    <t>ENERGIA - ZNI</t>
  </si>
  <si>
    <t>Energía Total</t>
  </si>
  <si>
    <t>Total Gas combustible por redes</t>
  </si>
  <si>
    <t>Total GLP</t>
  </si>
  <si>
    <t>Total prestación servicios públicos Domiciliarios nacionales</t>
  </si>
  <si>
    <t>Por prestación de servicios en el exterior</t>
  </si>
  <si>
    <t>Otros Gastos Servicios Públicos no vigilados</t>
  </si>
  <si>
    <t>Total Periodo</t>
  </si>
  <si>
    <t>Total Energía SIN</t>
  </si>
  <si>
    <t>Total Energía ZNI</t>
  </si>
  <si>
    <t>Producción</t>
  </si>
  <si>
    <t>Transporte</t>
  </si>
  <si>
    <t>Comercialización Mayorista</t>
  </si>
  <si>
    <t>Distribución Inversionista</t>
  </si>
  <si>
    <t>Comercialización Minorista</t>
  </si>
  <si>
    <t>Impuestos, Tasas y Contribuciones (No incluye impuesto de renta)</t>
  </si>
  <si>
    <t>Costo de Ventas</t>
  </si>
  <si>
    <t>Costos de Distribución</t>
  </si>
  <si>
    <t>Total Costos de ventas y distribución</t>
  </si>
  <si>
    <t>Energia Total</t>
  </si>
  <si>
    <t>Total prestación servicios públicos nacionales</t>
  </si>
  <si>
    <t>Generacion</t>
  </si>
  <si>
    <t>Transmision</t>
  </si>
  <si>
    <t>Total Energia SIN</t>
  </si>
  <si>
    <t>Costo de Bienes y Servicios Públicos para la Venta</t>
  </si>
  <si>
    <t>Compras en Bloque y/o a Largo Plazo</t>
  </si>
  <si>
    <t>Compras en Bolsa  y/o a Corto Plazo</t>
  </si>
  <si>
    <t>Costo por Conexión</t>
  </si>
  <si>
    <t>Uso de Líneas, redes y ductos</t>
  </si>
  <si>
    <t>Costo de Distribución  y/o Comercialización de Gas combustible por redes</t>
  </si>
  <si>
    <t>Manejo Comercial y Financiero del Servicio</t>
  </si>
  <si>
    <t>Costo de Distribución  y/o Comercialización de Gas Licuado de Petróleo –GLP</t>
  </si>
  <si>
    <t>Contrato de explotación</t>
  </si>
  <si>
    <t>Costos asociados a las transacciones en el mercado mayorista</t>
  </si>
  <si>
    <t>Licencia De Operación Del Servicio</t>
  </si>
  <si>
    <t>Comité De Estratificación –Ley 505 De 1999</t>
  </si>
  <si>
    <t>Productos Químicos</t>
  </si>
  <si>
    <t>Gas Combustible</t>
  </si>
  <si>
    <t>Carbón Mineral</t>
  </si>
  <si>
    <t>ACPM, Fuel Oil</t>
  </si>
  <si>
    <t>Otros Elementos de Consumo de Insumos Directos</t>
  </si>
  <si>
    <t>Ordenes Y Contratos De Mantenimiento Y Reparaciones</t>
  </si>
  <si>
    <t>Honorarios</t>
  </si>
  <si>
    <t>Servicios Públicos</t>
  </si>
  <si>
    <t>Materiales Y Otros Costos De Operación</t>
  </si>
  <si>
    <t>Costo De Pérdidas En Prestación Del Servicio  De Acueducto</t>
  </si>
  <si>
    <t>Seguros</t>
  </si>
  <si>
    <t>Impuestos Y Tasas</t>
  </si>
  <si>
    <t>Órdenes Y Contratos Por Otros  Servicios</t>
  </si>
  <si>
    <t>Costos y gastos</t>
  </si>
  <si>
    <t>ENERGIA ELECTRICA - SIN</t>
  </si>
  <si>
    <t>Trasmisión</t>
  </si>
  <si>
    <t>Devoluciones y/o Descuentos</t>
  </si>
  <si>
    <t>Subtotal Energia - SIN</t>
  </si>
  <si>
    <t>ENERGIA ELECTRICA - ZNI</t>
  </si>
  <si>
    <t>Subtotal Energia - ZNI</t>
  </si>
  <si>
    <t>ENERGIA ELECTRICA</t>
  </si>
  <si>
    <t>Subtotal Gas combustible por redes</t>
  </si>
  <si>
    <t>Subtotal GLP</t>
  </si>
  <si>
    <t>Abastecimiento</t>
  </si>
  <si>
    <t>Subtotal Acueducto</t>
  </si>
  <si>
    <t>Subtotal Alcantarillado</t>
  </si>
  <si>
    <t>Barrido y Limpieza</t>
  </si>
  <si>
    <t>Transferencia</t>
  </si>
  <si>
    <t>Tratamiento</t>
  </si>
  <si>
    <t>Limpieza y lavado de áreas públicas</t>
  </si>
  <si>
    <t>Otros especiales</t>
  </si>
  <si>
    <t>Subtotal Aseo</t>
  </si>
  <si>
    <t>Total Devoluciones rebajas y descuentos en venta de servicios</t>
  </si>
  <si>
    <t>Descripción</t>
  </si>
  <si>
    <t>Vencida 1 a 30 días</t>
  </si>
  <si>
    <t>Vencida 31 a 60 días</t>
  </si>
  <si>
    <t>Vencida 61 a 90 días</t>
  </si>
  <si>
    <t>Vencida 91 a 120 días</t>
  </si>
  <si>
    <t>Vencida 121 a 150 días</t>
  </si>
  <si>
    <t>Vencida 151 a 180 días</t>
  </si>
  <si>
    <t>Vencida 181 a 360 días</t>
  </si>
  <si>
    <t>Vencida mayor de 360 días</t>
  </si>
  <si>
    <t>Vencida  1 a 30 días</t>
  </si>
  <si>
    <t>Formato Complementario 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Costos y Gastos de Servicios Públicos</t>
  </si>
  <si>
    <t>Detalle de los costos</t>
  </si>
  <si>
    <t>Contrato de concesión</t>
  </si>
  <si>
    <t>Costos asociados a las transacciones en el mercado minorista</t>
  </si>
  <si>
    <t>Costos de Ventas y Distribución</t>
  </si>
  <si>
    <t>Consumo De Insumos Directos</t>
  </si>
  <si>
    <t xml:space="preserve">Licencias, Contribuciones y Regalías  </t>
  </si>
  <si>
    <t>Provisiones, Agotamiento, Depreciaciones y Amortizaciones</t>
  </si>
  <si>
    <t>Formato Complementario 01A                                                                                                                                                                                                                                                                                                                                                                                                                                                 Contribuciones</t>
  </si>
  <si>
    <t>Formato Complementario 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Detalle de Ingresos</t>
  </si>
  <si>
    <t>Ingresos de actividades ordinarias</t>
  </si>
  <si>
    <t>Subtotal Energía Eléctrica</t>
  </si>
  <si>
    <t>Formato Complementario 03-1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(Acueducto - Detallado por estrato)</t>
  </si>
  <si>
    <t>Formato Complementario 03-2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(Alcantarillado - Detallado por estrato)</t>
  </si>
  <si>
    <t>Formato Complementario 03-3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(Aseo - Detallado por estrato)</t>
  </si>
  <si>
    <t>Comercial</t>
  </si>
  <si>
    <t>Industrial</t>
  </si>
  <si>
    <t>Información de Subsidios y Contribuciones</t>
  </si>
  <si>
    <t>Subsidios</t>
  </si>
  <si>
    <t>Estrato 1</t>
  </si>
  <si>
    <t>Estrato 2</t>
  </si>
  <si>
    <t>Estrato 3</t>
  </si>
  <si>
    <t>Total Subsidios</t>
  </si>
  <si>
    <t>Estrato 5</t>
  </si>
  <si>
    <t>Estrato 6</t>
  </si>
  <si>
    <t>Total Contribución</t>
  </si>
  <si>
    <t>Valor Neto Subsidios vs. Contribuciones</t>
  </si>
  <si>
    <t>Detalle deterioro cartera de municipios</t>
  </si>
  <si>
    <t>360 días</t>
  </si>
  <si>
    <t>Mayores de 360 días</t>
  </si>
  <si>
    <t>Información a revelar sobre depósitos en garantia de GLP según CREG 165 de 2008 a:</t>
  </si>
  <si>
    <t>Valor de la Fiducia</t>
  </si>
  <si>
    <t>Valor Depósitos en Garantía</t>
  </si>
  <si>
    <t>PORCENTAJE</t>
  </si>
  <si>
    <t>Trimestre Enero - Marzo</t>
  </si>
  <si>
    <t>Trimestre Abril - Junio</t>
  </si>
  <si>
    <t>Trimestre Julio - Septiembre</t>
  </si>
  <si>
    <t>Trimestre Octubre - Diciembre</t>
  </si>
  <si>
    <t>Formato Complementario 03-4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(Energía Eléctrica - Detallado por estrato)</t>
  </si>
  <si>
    <t>Formato Complementario 03-5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(Gas Combustible por Redes - Detallado por estrato)</t>
  </si>
  <si>
    <t>Formato Complementario 03-6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(Gas Licuado del Petróleo - Detallado por estrato)</t>
  </si>
  <si>
    <t>Formato Complementario 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Subsidios y Contribuciones</t>
  </si>
  <si>
    <t>Formato Complementario 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Acreedores comerciales y otras cuentas por pagar</t>
  </si>
  <si>
    <r>
      <t xml:space="preserve">Formato Complementario 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Depósitos en Garantía de GLP                                                                                                 Distribuidores Inversionistas</t>
    </r>
  </si>
  <si>
    <r>
      <t>Acueducto</t>
    </r>
    <r>
      <rPr>
        <b/>
        <sz val="9"/>
        <color theme="0" tint="-0.14999847407452621"/>
        <rFont val="Arial"/>
        <family val="2"/>
      </rPr>
      <t xml:space="preserve"> (Revelación)</t>
    </r>
  </si>
  <si>
    <r>
      <t>Alcantarillado</t>
    </r>
    <r>
      <rPr>
        <b/>
        <sz val="9"/>
        <color theme="0" tint="-0.14999847407452621"/>
        <rFont val="Arial"/>
        <family val="2"/>
      </rPr>
      <t xml:space="preserve"> (Revelación)</t>
    </r>
  </si>
  <si>
    <r>
      <t>Aseo</t>
    </r>
    <r>
      <rPr>
        <b/>
        <sz val="9"/>
        <color theme="0" tint="-0.14999847407452621"/>
        <rFont val="Arial"/>
        <family val="2"/>
      </rPr>
      <t xml:space="preserve"> (Revelación)</t>
    </r>
  </si>
  <si>
    <r>
      <t>Energía</t>
    </r>
    <r>
      <rPr>
        <b/>
        <sz val="9"/>
        <color theme="0" tint="-0.14999847407452621"/>
        <rFont val="Arial"/>
        <family val="2"/>
      </rPr>
      <t xml:space="preserve"> (Revelación)</t>
    </r>
  </si>
  <si>
    <r>
      <t>Gas combustible por redes</t>
    </r>
    <r>
      <rPr>
        <b/>
        <sz val="9"/>
        <color theme="0" tint="-0.14999847407452621"/>
        <rFont val="Arial"/>
        <family val="2"/>
      </rPr>
      <t xml:space="preserve"> (Revelación)</t>
    </r>
  </si>
  <si>
    <r>
      <t>GLP</t>
    </r>
    <r>
      <rPr>
        <b/>
        <sz val="9"/>
        <color theme="0" tint="-0.14999847407452621"/>
        <rFont val="Arial"/>
        <family val="2"/>
      </rPr>
      <t xml:space="preserve"> (Revelación)</t>
    </r>
  </si>
  <si>
    <r>
      <t>Otras cuenta por cobrar</t>
    </r>
    <r>
      <rPr>
        <b/>
        <sz val="9"/>
        <color theme="0" tint="-0.14999847407452621"/>
        <rFont val="Arial"/>
        <family val="2"/>
      </rPr>
      <t xml:space="preserve"> (Revelación)</t>
    </r>
  </si>
  <si>
    <r>
      <t>Obligaciones financieras</t>
    </r>
    <r>
      <rPr>
        <sz val="9"/>
        <color theme="0"/>
        <rFont val="Arial"/>
        <family val="2"/>
      </rPr>
      <t xml:space="preserve"> (Nota 09)</t>
    </r>
  </si>
  <si>
    <r>
      <t>TOTAL</t>
    </r>
    <r>
      <rPr>
        <b/>
        <sz val="9"/>
        <color theme="0"/>
        <rFont val="Arial"/>
        <family val="2"/>
      </rPr>
      <t xml:space="preserve"> (Nota 11)</t>
    </r>
  </si>
  <si>
    <r>
      <t>TOTAL</t>
    </r>
    <r>
      <rPr>
        <b/>
        <sz val="9"/>
        <color theme="0"/>
        <rFont val="Arial"/>
        <family val="2"/>
      </rPr>
      <t xml:space="preserve"> (Nota 06)</t>
    </r>
  </si>
  <si>
    <r>
      <t>TOTAL</t>
    </r>
    <r>
      <rPr>
        <b/>
        <sz val="2"/>
        <color theme="0" tint="-0.14999847407452621"/>
        <rFont val="Arial"/>
        <family val="2"/>
      </rPr>
      <t xml:space="preserve"> (Nota 11)</t>
    </r>
  </si>
  <si>
    <r>
      <t>Nombre de la entidad que informa u otras formas de identificación</t>
    </r>
    <r>
      <rPr>
        <sz val="10"/>
        <color theme="0" tint="-0.14999847407452621"/>
        <rFont val="Arial"/>
        <family val="2"/>
      </rPr>
      <t xml:space="preserve"> (Nota 15)</t>
    </r>
  </si>
  <si>
    <t>Información a revelar sobre otros activos                                           [Texto]</t>
  </si>
  <si>
    <t>Información a revelar sobre propiedades de inversión [Texto]</t>
  </si>
  <si>
    <t>co-sspd-niif-ef-core_2016-01-01:InformacionARevelarPorElArrendatarioSobreArrendamientosFinancierosYOperativosResumen</t>
  </si>
  <si>
    <t>co-sspd-niif-ef-core_2016-01-01:InformacionARevelarSobreObligacionesFinancierasYCuentasPorPagarSinopsis</t>
  </si>
  <si>
    <r>
      <t>TOTAL</t>
    </r>
    <r>
      <rPr>
        <b/>
        <sz val="9"/>
        <color theme="0"/>
        <rFont val="Arial"/>
        <family val="2"/>
      </rPr>
      <t xml:space="preserve">  (FC05)</t>
    </r>
  </si>
  <si>
    <r>
      <t>Otras cuentas por pagar</t>
    </r>
    <r>
      <rPr>
        <sz val="9"/>
        <color theme="0"/>
        <rFont val="Arial"/>
        <family val="2"/>
      </rPr>
      <t xml:space="preserve"> (FC05)</t>
    </r>
  </si>
  <si>
    <r>
      <t>Gastos acumulados por pagar</t>
    </r>
    <r>
      <rPr>
        <sz val="9"/>
        <color theme="0"/>
        <rFont val="Arial"/>
        <family val="2"/>
      </rPr>
      <t xml:space="preserve"> (FC05)</t>
    </r>
  </si>
  <si>
    <r>
      <t>Ingresos Diferidos</t>
    </r>
    <r>
      <rPr>
        <sz val="9"/>
        <color theme="0"/>
        <rFont val="Arial"/>
        <family val="2"/>
      </rPr>
      <t xml:space="preserve"> (FC05)</t>
    </r>
  </si>
  <si>
    <r>
      <t>Proveedores</t>
    </r>
    <r>
      <rPr>
        <sz val="9"/>
        <color theme="0"/>
        <rFont val="Arial"/>
        <family val="2"/>
      </rPr>
      <t xml:space="preserve"> (FC05)</t>
    </r>
  </si>
  <si>
    <r>
      <t>Generación</t>
    </r>
    <r>
      <rPr>
        <sz val="9"/>
        <color theme="0"/>
        <rFont val="Arial"/>
        <family val="2"/>
      </rPr>
      <t xml:space="preserve"> (ZNI)</t>
    </r>
  </si>
  <si>
    <r>
      <t>Distribución</t>
    </r>
    <r>
      <rPr>
        <sz val="9"/>
        <color theme="0"/>
        <rFont val="Arial"/>
        <family val="2"/>
      </rPr>
      <t xml:space="preserve"> (ZNI)</t>
    </r>
  </si>
  <si>
    <r>
      <t>Comercialización</t>
    </r>
    <r>
      <rPr>
        <sz val="9"/>
        <color theme="0"/>
        <rFont val="Arial"/>
        <family val="2"/>
      </rPr>
      <t xml:space="preserve"> (ZNI)</t>
    </r>
  </si>
  <si>
    <r>
      <t>Devoluciones y/o Descuentos</t>
    </r>
    <r>
      <rPr>
        <sz val="9"/>
        <color theme="0"/>
        <rFont val="Arial"/>
        <family val="2"/>
      </rPr>
      <t xml:space="preserve"> (ZNI)</t>
    </r>
  </si>
  <si>
    <r>
      <t>Transporte</t>
    </r>
    <r>
      <rPr>
        <sz val="9"/>
        <color theme="0"/>
        <rFont val="Arial"/>
        <family val="2"/>
      </rPr>
      <t xml:space="preserve"> (GCR)</t>
    </r>
  </si>
  <si>
    <r>
      <t>Distribución</t>
    </r>
    <r>
      <rPr>
        <sz val="9"/>
        <color theme="0"/>
        <rFont val="Arial"/>
        <family val="2"/>
      </rPr>
      <t xml:space="preserve"> (GCR)</t>
    </r>
  </si>
  <si>
    <r>
      <t>Comercialización</t>
    </r>
    <r>
      <rPr>
        <sz val="9"/>
        <color theme="0"/>
        <rFont val="Arial"/>
        <family val="2"/>
      </rPr>
      <t xml:space="preserve"> (GCR)</t>
    </r>
  </si>
  <si>
    <r>
      <t>Devoluciones y/o Descuentos</t>
    </r>
    <r>
      <rPr>
        <sz val="9"/>
        <color theme="0"/>
        <rFont val="Arial"/>
        <family val="2"/>
      </rPr>
      <t xml:space="preserve"> (GCR)</t>
    </r>
  </si>
  <si>
    <r>
      <t>Devoluciones y/o Descuentos</t>
    </r>
    <r>
      <rPr>
        <sz val="9"/>
        <color theme="0"/>
        <rFont val="Arial"/>
        <family val="2"/>
      </rPr>
      <t xml:space="preserve"> (GLP)</t>
    </r>
  </si>
  <si>
    <r>
      <t>Comercialización</t>
    </r>
    <r>
      <rPr>
        <sz val="9"/>
        <color theme="0"/>
        <rFont val="Arial"/>
        <family val="2"/>
      </rPr>
      <t xml:space="preserve"> (ACU)</t>
    </r>
  </si>
  <si>
    <r>
      <t>Devoluciones y/o Descuentos</t>
    </r>
    <r>
      <rPr>
        <sz val="9"/>
        <color theme="0"/>
        <rFont val="Arial"/>
        <family val="2"/>
      </rPr>
      <t xml:space="preserve"> (ACU)</t>
    </r>
  </si>
  <si>
    <r>
      <t>Comercialización</t>
    </r>
    <r>
      <rPr>
        <sz val="9"/>
        <color theme="0"/>
        <rFont val="Arial"/>
        <family val="2"/>
      </rPr>
      <t xml:space="preserve"> (ALC)</t>
    </r>
  </si>
  <si>
    <r>
      <t>Devoluciones y/o Descuentos</t>
    </r>
    <r>
      <rPr>
        <sz val="9"/>
        <color theme="0"/>
        <rFont val="Arial"/>
        <family val="2"/>
      </rPr>
      <t xml:space="preserve"> (ALC)</t>
    </r>
  </si>
  <si>
    <r>
      <t>Transporte</t>
    </r>
    <r>
      <rPr>
        <sz val="9"/>
        <color theme="0"/>
        <rFont val="Arial"/>
        <family val="2"/>
      </rPr>
      <t xml:space="preserve"> (ASE)</t>
    </r>
  </si>
  <si>
    <r>
      <t>Comercialización</t>
    </r>
    <r>
      <rPr>
        <sz val="9"/>
        <color theme="0"/>
        <rFont val="Arial"/>
        <family val="2"/>
      </rPr>
      <t xml:space="preserve"> (ASE)</t>
    </r>
  </si>
  <si>
    <r>
      <t>Devoluciones y/o Descuentos</t>
    </r>
    <r>
      <rPr>
        <sz val="9"/>
        <color theme="0"/>
        <rFont val="Arial"/>
        <family val="2"/>
      </rPr>
      <t xml:space="preserve"> (ASE)</t>
    </r>
  </si>
  <si>
    <r>
      <t>Otros Gastos</t>
    </r>
    <r>
      <rPr>
        <sz val="9"/>
        <color theme="0"/>
        <rFont val="Arial"/>
        <family val="2"/>
      </rPr>
      <t xml:space="preserve"> (FC01A)</t>
    </r>
  </si>
  <si>
    <r>
      <t>Otros</t>
    </r>
    <r>
      <rPr>
        <sz val="9"/>
        <color theme="0"/>
        <rFont val="Arial"/>
        <family val="2"/>
      </rPr>
      <t xml:space="preserve"> (FC01)</t>
    </r>
  </si>
  <si>
    <r>
      <t>Servicios Personales</t>
    </r>
    <r>
      <rPr>
        <sz val="9"/>
        <color theme="0"/>
        <rFont val="Arial"/>
        <family val="2"/>
      </rPr>
      <t xml:space="preserve"> (FC01)</t>
    </r>
  </si>
  <si>
    <r>
      <t>Agotamiento</t>
    </r>
    <r>
      <rPr>
        <sz val="9"/>
        <color theme="0"/>
        <rFont val="Arial"/>
        <family val="2"/>
      </rPr>
      <t xml:space="preserve"> (FC01)</t>
    </r>
  </si>
  <si>
    <r>
      <t>Amortizaciones</t>
    </r>
    <r>
      <rPr>
        <sz val="9"/>
        <color theme="0"/>
        <rFont val="Arial"/>
        <family val="2"/>
      </rPr>
      <t xml:space="preserve"> (FC01)</t>
    </r>
  </si>
  <si>
    <r>
      <t>Arrendamientos</t>
    </r>
    <r>
      <rPr>
        <sz val="9"/>
        <color theme="0"/>
        <rFont val="Arial"/>
        <family val="2"/>
      </rPr>
      <t xml:space="preserve"> (FC01)</t>
    </r>
  </si>
  <si>
    <r>
      <t>Depreciaciones</t>
    </r>
    <r>
      <rPr>
        <sz val="9"/>
        <color theme="0"/>
        <rFont val="Arial"/>
        <family val="2"/>
      </rPr>
      <t xml:space="preserve"> (FC01)  </t>
    </r>
  </si>
  <si>
    <r>
      <t>Generales</t>
    </r>
    <r>
      <rPr>
        <sz val="9"/>
        <color theme="0"/>
        <rFont val="Arial"/>
        <family val="2"/>
      </rPr>
      <t xml:space="preserve"> (FC01)</t>
    </r>
  </si>
  <si>
    <r>
      <t>Total Costos</t>
    </r>
    <r>
      <rPr>
        <b/>
        <sz val="9"/>
        <color theme="0"/>
        <rFont val="Arial"/>
        <family val="2"/>
      </rPr>
      <t xml:space="preserve"> (FC01)</t>
    </r>
  </si>
  <si>
    <r>
      <t>Residencial Estrato 1</t>
    </r>
    <r>
      <rPr>
        <sz val="9"/>
        <color theme="0"/>
        <rFont val="Arial"/>
        <family val="2"/>
      </rPr>
      <t xml:space="preserve"> (FC03-1)</t>
    </r>
  </si>
  <si>
    <r>
      <t>Residencial Estrato 2</t>
    </r>
    <r>
      <rPr>
        <sz val="9"/>
        <color theme="0"/>
        <rFont val="Arial"/>
        <family val="2"/>
      </rPr>
      <t xml:space="preserve"> (FC03-1)</t>
    </r>
  </si>
  <si>
    <r>
      <t>Residencial Estrato 3</t>
    </r>
    <r>
      <rPr>
        <sz val="9"/>
        <color theme="0"/>
        <rFont val="Arial"/>
        <family val="2"/>
      </rPr>
      <t xml:space="preserve"> (FC03-1)</t>
    </r>
  </si>
  <si>
    <r>
      <t>Residencial Estrato 4</t>
    </r>
    <r>
      <rPr>
        <sz val="9"/>
        <color theme="0"/>
        <rFont val="Arial"/>
        <family val="2"/>
      </rPr>
      <t xml:space="preserve"> (FC03-1)</t>
    </r>
  </si>
  <si>
    <r>
      <t>Residencial Estrato 5</t>
    </r>
    <r>
      <rPr>
        <sz val="9"/>
        <color theme="0"/>
        <rFont val="Arial"/>
        <family val="2"/>
      </rPr>
      <t xml:space="preserve"> (FC03-1)</t>
    </r>
  </si>
  <si>
    <r>
      <t>Residencial Estrato 6</t>
    </r>
    <r>
      <rPr>
        <sz val="9"/>
        <color theme="0"/>
        <rFont val="Arial"/>
        <family val="2"/>
      </rPr>
      <t xml:space="preserve"> (FC03-1)</t>
    </r>
  </si>
  <si>
    <r>
      <t>No Residencial Industrial</t>
    </r>
    <r>
      <rPr>
        <sz val="9"/>
        <color theme="0"/>
        <rFont val="Arial"/>
        <family val="2"/>
      </rPr>
      <t xml:space="preserve"> (FC03-1)</t>
    </r>
  </si>
  <si>
    <r>
      <t>No Residencial Comercial</t>
    </r>
    <r>
      <rPr>
        <sz val="9"/>
        <color theme="0"/>
        <rFont val="Arial"/>
        <family val="2"/>
      </rPr>
      <t xml:space="preserve"> (FC03-1)</t>
    </r>
  </si>
  <si>
    <r>
      <t>No Residencial Oficial</t>
    </r>
    <r>
      <rPr>
        <sz val="9"/>
        <color theme="0"/>
        <rFont val="Arial"/>
        <family val="2"/>
      </rPr>
      <t xml:space="preserve"> (FC03-1)</t>
    </r>
  </si>
  <si>
    <r>
      <t>No Residencial Especial</t>
    </r>
    <r>
      <rPr>
        <sz val="9"/>
        <color theme="0"/>
        <rFont val="Arial"/>
        <family val="2"/>
      </rPr>
      <t xml:space="preserve"> (FC03-1)</t>
    </r>
  </si>
  <si>
    <r>
      <t>Total Comercialización</t>
    </r>
    <r>
      <rPr>
        <b/>
        <sz val="9"/>
        <color theme="0"/>
        <rFont val="Arial"/>
        <family val="2"/>
      </rPr>
      <t xml:space="preserve"> (FC03-1)</t>
    </r>
  </si>
  <si>
    <r>
      <t>Residencial Estrato 1</t>
    </r>
    <r>
      <rPr>
        <sz val="9"/>
        <color theme="0"/>
        <rFont val="Arial"/>
        <family val="2"/>
      </rPr>
      <t xml:space="preserve"> (FC03-2)</t>
    </r>
  </si>
  <si>
    <r>
      <t>Residencial Estrato 2</t>
    </r>
    <r>
      <rPr>
        <sz val="9"/>
        <color theme="0"/>
        <rFont val="Arial"/>
        <family val="2"/>
      </rPr>
      <t xml:space="preserve"> (FC03-2)</t>
    </r>
  </si>
  <si>
    <r>
      <t>Residencial Estrato 3</t>
    </r>
    <r>
      <rPr>
        <sz val="9"/>
        <color theme="0"/>
        <rFont val="Arial"/>
        <family val="2"/>
      </rPr>
      <t xml:space="preserve"> (FC03-2)</t>
    </r>
  </si>
  <si>
    <r>
      <t>Residencial Estrato 4</t>
    </r>
    <r>
      <rPr>
        <sz val="9"/>
        <color theme="0"/>
        <rFont val="Arial"/>
        <family val="2"/>
      </rPr>
      <t xml:space="preserve"> (FC03-2)</t>
    </r>
  </si>
  <si>
    <r>
      <t>Residencial Estrato 5</t>
    </r>
    <r>
      <rPr>
        <sz val="9"/>
        <color theme="0"/>
        <rFont val="Arial"/>
        <family val="2"/>
      </rPr>
      <t xml:space="preserve"> (FC03-2)</t>
    </r>
  </si>
  <si>
    <r>
      <t>Residencial Estrato 6</t>
    </r>
    <r>
      <rPr>
        <sz val="9"/>
        <color theme="0"/>
        <rFont val="Arial"/>
        <family val="2"/>
      </rPr>
      <t xml:space="preserve"> (FC03-2)</t>
    </r>
  </si>
  <si>
    <r>
      <t>No Residencial Industrial</t>
    </r>
    <r>
      <rPr>
        <sz val="9"/>
        <color theme="0"/>
        <rFont val="Arial"/>
        <family val="2"/>
      </rPr>
      <t xml:space="preserve"> (FC03-2)</t>
    </r>
  </si>
  <si>
    <r>
      <t>No Residencial Comercial</t>
    </r>
    <r>
      <rPr>
        <sz val="9"/>
        <color theme="0"/>
        <rFont val="Arial"/>
        <family val="2"/>
      </rPr>
      <t xml:space="preserve"> (FC03-2)</t>
    </r>
  </si>
  <si>
    <r>
      <t>No Residencial Oficial</t>
    </r>
    <r>
      <rPr>
        <sz val="9"/>
        <color theme="0"/>
        <rFont val="Arial"/>
        <family val="2"/>
      </rPr>
      <t xml:space="preserve"> (FC03-2)</t>
    </r>
  </si>
  <si>
    <r>
      <t>No Residencial Especial</t>
    </r>
    <r>
      <rPr>
        <sz val="9"/>
        <color theme="0"/>
        <rFont val="Arial"/>
        <family val="2"/>
      </rPr>
      <t xml:space="preserve"> (FC03-2)</t>
    </r>
  </si>
  <si>
    <r>
      <t>Total Comercialización</t>
    </r>
    <r>
      <rPr>
        <b/>
        <sz val="9"/>
        <color theme="0"/>
        <rFont val="Arial"/>
        <family val="2"/>
      </rPr>
      <t xml:space="preserve"> (FC03-2)</t>
    </r>
  </si>
  <si>
    <r>
      <t>Distribución</t>
    </r>
    <r>
      <rPr>
        <sz val="9"/>
        <color theme="0"/>
        <rFont val="Arial"/>
        <family val="2"/>
      </rPr>
      <t xml:space="preserve"> (FC03-1)</t>
    </r>
  </si>
  <si>
    <r>
      <t>Otros Servicios</t>
    </r>
    <r>
      <rPr>
        <sz val="9"/>
        <color theme="0"/>
        <rFont val="Arial"/>
        <family val="2"/>
      </rPr>
      <t xml:space="preserve"> (FC03-1)</t>
    </r>
  </si>
  <si>
    <r>
      <t>Total Servicio de Acueducto</t>
    </r>
    <r>
      <rPr>
        <b/>
        <sz val="9"/>
        <color theme="0"/>
        <rFont val="Arial"/>
        <family val="2"/>
      </rPr>
      <t xml:space="preserve"> (FC03-1)</t>
    </r>
  </si>
  <si>
    <r>
      <t>Distribución</t>
    </r>
    <r>
      <rPr>
        <sz val="9"/>
        <color theme="0"/>
        <rFont val="Arial"/>
        <family val="2"/>
      </rPr>
      <t xml:space="preserve"> (Deterioro) (FC03-1)</t>
    </r>
  </si>
  <si>
    <r>
      <t>Otros Servicios</t>
    </r>
    <r>
      <rPr>
        <sz val="9"/>
        <color theme="0"/>
        <rFont val="Arial"/>
        <family val="2"/>
      </rPr>
      <t xml:space="preserve"> (Deterioro) (FC03-1)</t>
    </r>
  </si>
  <si>
    <r>
      <t>Residencial Estrato 1</t>
    </r>
    <r>
      <rPr>
        <sz val="9"/>
        <color theme="0"/>
        <rFont val="Arial"/>
        <family val="2"/>
      </rPr>
      <t xml:space="preserve"> (Deterioro) (FC03-1)</t>
    </r>
  </si>
  <si>
    <r>
      <t>Residencial Estrato 2</t>
    </r>
    <r>
      <rPr>
        <sz val="9"/>
        <color theme="0"/>
        <rFont val="Arial"/>
        <family val="2"/>
      </rPr>
      <t xml:space="preserve"> (Deterioro) (FC03-1)</t>
    </r>
  </si>
  <si>
    <r>
      <t>Residencial Estrato 3</t>
    </r>
    <r>
      <rPr>
        <sz val="9"/>
        <color theme="0"/>
        <rFont val="Arial"/>
        <family val="2"/>
      </rPr>
      <t xml:space="preserve"> (Deterioro) (FC03-1)</t>
    </r>
  </si>
  <si>
    <r>
      <t>Residencial Estrato 4</t>
    </r>
    <r>
      <rPr>
        <sz val="9"/>
        <color theme="0"/>
        <rFont val="Arial"/>
        <family val="2"/>
      </rPr>
      <t xml:space="preserve"> (Deterioro) (FC03-1)</t>
    </r>
  </si>
  <si>
    <r>
      <t>Residencial Estrato 5</t>
    </r>
    <r>
      <rPr>
        <sz val="9"/>
        <color theme="0"/>
        <rFont val="Arial"/>
        <family val="2"/>
      </rPr>
      <t xml:space="preserve"> (Deterioro) (FC03-1)</t>
    </r>
  </si>
  <si>
    <r>
      <t>Residencial Estrato 6</t>
    </r>
    <r>
      <rPr>
        <sz val="9"/>
        <color theme="0"/>
        <rFont val="Arial"/>
        <family val="2"/>
      </rPr>
      <t xml:space="preserve"> (Deterioro) (FC03-1)</t>
    </r>
  </si>
  <si>
    <r>
      <t>No Residencial Industrial</t>
    </r>
    <r>
      <rPr>
        <sz val="9"/>
        <color theme="0"/>
        <rFont val="Arial"/>
        <family val="2"/>
      </rPr>
      <t xml:space="preserve"> (Deterioro) (FC03-1)</t>
    </r>
  </si>
  <si>
    <r>
      <t>No Residencial Comercial</t>
    </r>
    <r>
      <rPr>
        <sz val="9"/>
        <color theme="0"/>
        <rFont val="Arial"/>
        <family val="2"/>
      </rPr>
      <t xml:space="preserve"> (Deterioro) (FC03-1)</t>
    </r>
  </si>
  <si>
    <r>
      <t>No Residencial Oficial</t>
    </r>
    <r>
      <rPr>
        <sz val="9"/>
        <color theme="0"/>
        <rFont val="Arial"/>
        <family val="2"/>
      </rPr>
      <t xml:space="preserve"> (Deterioro) (FC03-1)</t>
    </r>
  </si>
  <si>
    <r>
      <t>No Residencial Especial</t>
    </r>
    <r>
      <rPr>
        <sz val="9"/>
        <color theme="0"/>
        <rFont val="Arial"/>
        <family val="2"/>
      </rPr>
      <t xml:space="preserve"> (Deterioro) (FC03-1)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</si>
  <si>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(FC03-1)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</si>
  <si>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(FC03-1)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</si>
  <si>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(FC03-1)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</si>
  <si>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(FC03-1)</t>
    </r>
  </si>
  <si>
    <r>
      <t>Servicio de acueducto</t>
    </r>
    <r>
      <rPr>
        <b/>
        <sz val="9"/>
        <color theme="0" tint="-0.14999847407452621"/>
        <rFont val="Arial"/>
        <family val="2"/>
      </rPr>
      <t xml:space="preserve"> (FC03-1)</t>
    </r>
  </si>
  <si>
    <r>
      <t>Servicio de alcantarillado</t>
    </r>
    <r>
      <rPr>
        <b/>
        <sz val="9"/>
        <color theme="0" tint="-0.14999847407452621"/>
        <rFont val="Arial"/>
        <family val="2"/>
      </rPr>
      <t xml:space="preserve"> (FC03-2)</t>
    </r>
  </si>
  <si>
    <r>
      <t>Comercialización</t>
    </r>
    <r>
      <rPr>
        <sz val="9"/>
        <color theme="0" tint="-0.14999847407452621"/>
        <rFont val="Arial"/>
        <family val="2"/>
      </rPr>
      <t xml:space="preserve"> (FC03-2)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</si>
  <si>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(FC03-2)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</si>
  <si>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(FC03-2)</t>
    </r>
  </si>
  <si>
    <r>
      <t>Recolección</t>
    </r>
    <r>
      <rPr>
        <sz val="9"/>
        <color theme="0"/>
        <rFont val="Arial"/>
        <family val="2"/>
      </rPr>
      <t xml:space="preserve"> (FC03-2)</t>
    </r>
  </si>
  <si>
    <r>
      <t>Tratamiento y Disposición final</t>
    </r>
    <r>
      <rPr>
        <sz val="9"/>
        <color theme="0"/>
        <rFont val="Arial"/>
        <family val="2"/>
      </rPr>
      <t xml:space="preserve"> (FC03-2)</t>
    </r>
  </si>
  <si>
    <r>
      <t>Total Servicio de Alcantarillado</t>
    </r>
    <r>
      <rPr>
        <b/>
        <sz val="9"/>
        <color theme="0"/>
        <rFont val="Arial"/>
        <family val="2"/>
      </rPr>
      <t xml:space="preserve"> (FC03-2)</t>
    </r>
  </si>
  <si>
    <r>
      <t>Recolección</t>
    </r>
    <r>
      <rPr>
        <sz val="9"/>
        <color theme="0"/>
        <rFont val="Arial"/>
        <family val="2"/>
      </rPr>
      <t xml:space="preserve"> (Deterioro) (FC03-2)</t>
    </r>
  </si>
  <si>
    <r>
      <t>Tratamiento y disposición final</t>
    </r>
    <r>
      <rPr>
        <sz val="9"/>
        <color theme="0"/>
        <rFont val="Arial"/>
        <family val="2"/>
      </rPr>
      <t xml:space="preserve"> (Deterioro) (FC03-2)</t>
    </r>
  </si>
  <si>
    <r>
      <t>Residencial Estrato 1</t>
    </r>
    <r>
      <rPr>
        <sz val="9"/>
        <color theme="0"/>
        <rFont val="Arial"/>
        <family val="2"/>
      </rPr>
      <t xml:space="preserve"> (Deterioro) (FC03-2)</t>
    </r>
  </si>
  <si>
    <r>
      <t>Residencial Estrato 2</t>
    </r>
    <r>
      <rPr>
        <sz val="9"/>
        <color theme="0"/>
        <rFont val="Arial"/>
        <family val="2"/>
      </rPr>
      <t xml:space="preserve"> (Deterioro) (FC03-2)</t>
    </r>
  </si>
  <si>
    <r>
      <t>Residencial Estrato 3</t>
    </r>
    <r>
      <rPr>
        <sz val="9"/>
        <color theme="0"/>
        <rFont val="Arial"/>
        <family val="2"/>
      </rPr>
      <t xml:space="preserve"> (Deterioro) (FC03-2)</t>
    </r>
  </si>
  <si>
    <r>
      <t>Residencial Estrato 4</t>
    </r>
    <r>
      <rPr>
        <sz val="9"/>
        <color theme="0"/>
        <rFont val="Arial"/>
        <family val="2"/>
      </rPr>
      <t xml:space="preserve"> (Deterioro) (FC03-2)</t>
    </r>
  </si>
  <si>
    <r>
      <t>Residencial Estrato 5</t>
    </r>
    <r>
      <rPr>
        <sz val="9"/>
        <color theme="0"/>
        <rFont val="Arial"/>
        <family val="2"/>
      </rPr>
      <t xml:space="preserve"> (Deterioro) (FC03-2)</t>
    </r>
  </si>
  <si>
    <r>
      <t>Residencial Estrato 6</t>
    </r>
    <r>
      <rPr>
        <sz val="9"/>
        <color theme="0"/>
        <rFont val="Arial"/>
        <family val="2"/>
      </rPr>
      <t xml:space="preserve"> (Deterioro) (FC03-2)</t>
    </r>
  </si>
  <si>
    <r>
      <t>No Residencial Industrial</t>
    </r>
    <r>
      <rPr>
        <sz val="9"/>
        <color theme="0"/>
        <rFont val="Arial"/>
        <family val="2"/>
      </rPr>
      <t xml:space="preserve"> (Deterioro) (FC03-2)</t>
    </r>
  </si>
  <si>
    <r>
      <t>No Residencial Comercial</t>
    </r>
    <r>
      <rPr>
        <sz val="9"/>
        <color theme="0"/>
        <rFont val="Arial"/>
        <family val="2"/>
      </rPr>
      <t xml:space="preserve"> (Deterioro) (FC03-2)</t>
    </r>
  </si>
  <si>
    <r>
      <t>No Residencial Oficial</t>
    </r>
    <r>
      <rPr>
        <sz val="9"/>
        <color theme="0"/>
        <rFont val="Arial"/>
        <family val="2"/>
      </rPr>
      <t xml:space="preserve"> (Deterioro) (FC03-2)</t>
    </r>
  </si>
  <si>
    <r>
      <t>No Residencial Especial</t>
    </r>
    <r>
      <rPr>
        <sz val="9"/>
        <color theme="0"/>
        <rFont val="Arial"/>
        <family val="2"/>
      </rPr>
      <t xml:space="preserve"> (Deterioro) (FC03-2)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</si>
  <si>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(FC03-2)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</si>
  <si>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(FC03-2)</t>
    </r>
  </si>
  <si>
    <r>
      <t>Barrido y Limpieza de vias y Areas Publicas</t>
    </r>
    <r>
      <rPr>
        <sz val="9"/>
        <color theme="0"/>
        <rFont val="Arial"/>
        <family val="2"/>
      </rPr>
      <t xml:space="preserve"> (FC03-3)</t>
    </r>
  </si>
  <si>
    <r>
      <t>Recoleccion y Transporte de Residuos Convencionales</t>
    </r>
    <r>
      <rPr>
        <sz val="9"/>
        <color theme="0"/>
        <rFont val="Arial"/>
        <family val="2"/>
      </rPr>
      <t xml:space="preserve"> (FC03-3)</t>
    </r>
  </si>
  <si>
    <r>
      <t>Recoleccion de Residuos Peligrosos</t>
    </r>
    <r>
      <rPr>
        <sz val="9"/>
        <color theme="0"/>
        <rFont val="Arial"/>
        <family val="2"/>
      </rPr>
      <t xml:space="preserve"> (FC03-3)</t>
    </r>
  </si>
  <si>
    <r>
      <t>Recoleccion de Residuos Hospitalarios e infecciosos</t>
    </r>
    <r>
      <rPr>
        <sz val="9"/>
        <color theme="0"/>
        <rFont val="Arial"/>
        <family val="2"/>
      </rPr>
      <t xml:space="preserve"> (FC03-3)</t>
    </r>
  </si>
  <si>
    <r>
      <t>Recoleccion de Escombros</t>
    </r>
    <r>
      <rPr>
        <sz val="9"/>
        <color theme="0"/>
        <rFont val="Arial"/>
        <family val="2"/>
      </rPr>
      <t xml:space="preserve"> (FC03-3)</t>
    </r>
  </si>
  <si>
    <r>
      <t>Tratamiento</t>
    </r>
    <r>
      <rPr>
        <sz val="9"/>
        <color theme="0"/>
        <rFont val="Arial"/>
        <family val="2"/>
      </rPr>
      <t xml:space="preserve"> (FC03-3)</t>
    </r>
  </si>
  <si>
    <r>
      <t>Aprovechamientos</t>
    </r>
    <r>
      <rPr>
        <sz val="9"/>
        <color theme="0"/>
        <rFont val="Arial"/>
        <family val="2"/>
      </rPr>
      <t xml:space="preserve"> (FC03-3)</t>
    </r>
  </si>
  <si>
    <r>
      <t>Disposicion Final</t>
    </r>
    <r>
      <rPr>
        <sz val="9"/>
        <color theme="0"/>
        <rFont val="Arial"/>
        <family val="2"/>
      </rPr>
      <t xml:space="preserve"> (FC03-3)</t>
    </r>
  </si>
  <si>
    <r>
      <t>Incineracion</t>
    </r>
    <r>
      <rPr>
        <sz val="9"/>
        <color theme="0"/>
        <rFont val="Arial"/>
        <family val="2"/>
      </rPr>
      <t xml:space="preserve"> (FC03-3)</t>
    </r>
  </si>
  <si>
    <r>
      <t>Residencial Estrato 3</t>
    </r>
    <r>
      <rPr>
        <sz val="9"/>
        <color theme="0"/>
        <rFont val="Arial"/>
        <family val="2"/>
      </rPr>
      <t xml:space="preserve"> (FC03-3)</t>
    </r>
  </si>
  <si>
    <r>
      <t>Residencial Estrato 4</t>
    </r>
    <r>
      <rPr>
        <sz val="9"/>
        <color theme="0"/>
        <rFont val="Arial"/>
        <family val="2"/>
      </rPr>
      <t xml:space="preserve"> (FC03-3)</t>
    </r>
  </si>
  <si>
    <r>
      <t>Residencial Estrato 5</t>
    </r>
    <r>
      <rPr>
        <sz val="9"/>
        <color theme="0"/>
        <rFont val="Arial"/>
        <family val="2"/>
      </rPr>
      <t xml:space="preserve"> (FC03-3)</t>
    </r>
  </si>
  <si>
    <r>
      <t>Residencial Estrato 6</t>
    </r>
    <r>
      <rPr>
        <sz val="9"/>
        <color theme="0"/>
        <rFont val="Arial"/>
        <family val="2"/>
      </rPr>
      <t xml:space="preserve"> (FC03-3)</t>
    </r>
  </si>
  <si>
    <r>
      <t>No residencial industrial</t>
    </r>
    <r>
      <rPr>
        <sz val="9"/>
        <color theme="0"/>
        <rFont val="Arial"/>
        <family val="2"/>
      </rPr>
      <t xml:space="preserve"> (FC03-3)</t>
    </r>
  </si>
  <si>
    <r>
      <t>No residencial comercial</t>
    </r>
    <r>
      <rPr>
        <sz val="9"/>
        <color theme="0"/>
        <rFont val="Arial"/>
        <family val="2"/>
      </rPr>
      <t xml:space="preserve"> (FC03-3)</t>
    </r>
  </si>
  <si>
    <r>
      <t>No residencial oficial</t>
    </r>
    <r>
      <rPr>
        <sz val="9"/>
        <color theme="0"/>
        <rFont val="Arial"/>
        <family val="2"/>
      </rPr>
      <t xml:space="preserve"> (FC03-3)</t>
    </r>
  </si>
  <si>
    <r>
      <t>No residencial especial</t>
    </r>
    <r>
      <rPr>
        <sz val="9"/>
        <color theme="0"/>
        <rFont val="Arial"/>
        <family val="2"/>
      </rPr>
      <t xml:space="preserve"> (FC03-3)</t>
    </r>
  </si>
  <si>
    <r>
      <t>Total Comercialización</t>
    </r>
    <r>
      <rPr>
        <b/>
        <sz val="9"/>
        <color theme="0"/>
        <rFont val="Arial"/>
        <family val="2"/>
      </rPr>
      <t xml:space="preserve"> (FC03-3)</t>
    </r>
  </si>
  <si>
    <r>
      <t>Total Servicio de Aseo</t>
    </r>
    <r>
      <rPr>
        <b/>
        <sz val="9"/>
        <color theme="0"/>
        <rFont val="Arial"/>
        <family val="2"/>
      </rPr>
      <t xml:space="preserve"> (FC03-3)</t>
    </r>
  </si>
  <si>
    <r>
      <t>Barrido y Limpieza de vias y Areas Publicas</t>
    </r>
    <r>
      <rPr>
        <sz val="9"/>
        <color theme="0"/>
        <rFont val="Arial"/>
        <family val="2"/>
      </rPr>
      <t xml:space="preserve"> (Deterioro) (FC03-3)</t>
    </r>
  </si>
  <si>
    <r>
      <t>Recoleccion y Transporte de Residuos Convencionales</t>
    </r>
    <r>
      <rPr>
        <sz val="9"/>
        <color theme="0"/>
        <rFont val="Arial"/>
        <family val="2"/>
      </rPr>
      <t xml:space="preserve"> (Deterioro) (FC03-3)</t>
    </r>
  </si>
  <si>
    <r>
      <t>Recoleccion de Residuos Peligrosos</t>
    </r>
    <r>
      <rPr>
        <sz val="9"/>
        <color theme="0"/>
        <rFont val="Arial"/>
        <family val="2"/>
      </rPr>
      <t xml:space="preserve"> (Deterioro) (FC03-3)</t>
    </r>
  </si>
  <si>
    <r>
      <t>Recoleccion de Residuos Hospitalarios e infecciosos</t>
    </r>
    <r>
      <rPr>
        <sz val="9"/>
        <color theme="0"/>
        <rFont val="Arial"/>
        <family val="2"/>
      </rPr>
      <t xml:space="preserve"> (Deterioro) (FC03-3)</t>
    </r>
  </si>
  <si>
    <r>
      <t>Recoleccion de Escombros</t>
    </r>
    <r>
      <rPr>
        <sz val="9"/>
        <color theme="0"/>
        <rFont val="Arial"/>
        <family val="2"/>
      </rPr>
      <t xml:space="preserve"> (Deterioro) (FC03-3)</t>
    </r>
  </si>
  <si>
    <r>
      <t>Tratamiento</t>
    </r>
    <r>
      <rPr>
        <sz val="9"/>
        <color theme="0"/>
        <rFont val="Arial"/>
        <family val="2"/>
      </rPr>
      <t xml:space="preserve"> (Deterioro) (FC03-3)</t>
    </r>
  </si>
  <si>
    <r>
      <t>Aprovechamientos</t>
    </r>
    <r>
      <rPr>
        <sz val="9"/>
        <color theme="0"/>
        <rFont val="Arial"/>
        <family val="2"/>
      </rPr>
      <t xml:space="preserve"> (Deterioro) (FC03-3)</t>
    </r>
  </si>
  <si>
    <r>
      <t>Disposicion Final</t>
    </r>
    <r>
      <rPr>
        <sz val="9"/>
        <color theme="0"/>
        <rFont val="Arial"/>
        <family val="2"/>
      </rPr>
      <t xml:space="preserve"> (Deterioro) (FC03-3)</t>
    </r>
  </si>
  <si>
    <r>
      <t>Incineracion</t>
    </r>
    <r>
      <rPr>
        <sz val="9"/>
        <color theme="0"/>
        <rFont val="Arial"/>
        <family val="2"/>
      </rPr>
      <t xml:space="preserve"> (Deterioro) (FC03-3)</t>
    </r>
  </si>
  <si>
    <r>
      <t>Residencial Estrato 1</t>
    </r>
    <r>
      <rPr>
        <sz val="9"/>
        <color theme="0"/>
        <rFont val="Arial"/>
        <family val="2"/>
      </rPr>
      <t xml:space="preserve"> (Deterioro) (FC03-3)</t>
    </r>
  </si>
  <si>
    <r>
      <t>Residencial Estrato 2</t>
    </r>
    <r>
      <rPr>
        <sz val="9"/>
        <color theme="0"/>
        <rFont val="Arial"/>
        <family val="2"/>
      </rPr>
      <t xml:space="preserve"> (Deterioro) (FC03-3)</t>
    </r>
  </si>
  <si>
    <r>
      <t>Residencial Estrato 3</t>
    </r>
    <r>
      <rPr>
        <sz val="9"/>
        <color theme="0"/>
        <rFont val="Arial"/>
        <family val="2"/>
      </rPr>
      <t xml:space="preserve"> (Deterioro) (FC03-3)</t>
    </r>
  </si>
  <si>
    <r>
      <t>Residencial Estrato 4</t>
    </r>
    <r>
      <rPr>
        <sz val="9"/>
        <color theme="0"/>
        <rFont val="Arial"/>
        <family val="2"/>
      </rPr>
      <t xml:space="preserve"> (Deterioro) (FC03-3)</t>
    </r>
  </si>
  <si>
    <r>
      <t>Residencial Estrato 5</t>
    </r>
    <r>
      <rPr>
        <sz val="9"/>
        <color theme="0"/>
        <rFont val="Arial"/>
        <family val="2"/>
      </rPr>
      <t xml:space="preserve"> (Deterioro) (FC03-3)</t>
    </r>
  </si>
  <si>
    <r>
      <t>Residencial Estrato 6</t>
    </r>
    <r>
      <rPr>
        <sz val="9"/>
        <color theme="0"/>
        <rFont val="Arial"/>
        <family val="2"/>
      </rPr>
      <t xml:space="preserve"> (Deterioro) (FC03-3)</t>
    </r>
  </si>
  <si>
    <r>
      <t>No Residencial Industrial</t>
    </r>
    <r>
      <rPr>
        <sz val="9"/>
        <color theme="0"/>
        <rFont val="Arial"/>
        <family val="2"/>
      </rPr>
      <t xml:space="preserve"> (Deterioro) (FC03-3)</t>
    </r>
  </si>
  <si>
    <r>
      <t>No Residencial Comercial</t>
    </r>
    <r>
      <rPr>
        <sz val="9"/>
        <color theme="0"/>
        <rFont val="Arial"/>
        <family val="2"/>
      </rPr>
      <t xml:space="preserve"> (Deterioro) (FC03-3)</t>
    </r>
  </si>
  <si>
    <r>
      <t>No Residencial Oficial</t>
    </r>
    <r>
      <rPr>
        <sz val="9"/>
        <color theme="0"/>
        <rFont val="Arial"/>
        <family val="2"/>
      </rPr>
      <t xml:space="preserve"> (Deterioro) (FC03-3)</t>
    </r>
  </si>
  <si>
    <r>
      <t>No Residencial Especial</t>
    </r>
    <r>
      <rPr>
        <sz val="9"/>
        <color theme="0"/>
        <rFont val="Arial"/>
        <family val="2"/>
      </rPr>
      <t xml:space="preserve"> (Deterioro) (FC03-3)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</si>
  <si>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(FC03-3)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</si>
  <si>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(FC03-3)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</si>
  <si>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(FC03-3)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</si>
  <si>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(FC03-3)</t>
    </r>
  </si>
  <si>
    <r>
      <t>Comercializacion</t>
    </r>
    <r>
      <rPr>
        <sz val="9"/>
        <color theme="0" tint="-0.14999847407452621"/>
        <rFont val="Arial"/>
        <family val="2"/>
      </rPr>
      <t xml:space="preserve"> (FC03-3)</t>
    </r>
  </si>
  <si>
    <r>
      <t>Servicio de aseo</t>
    </r>
    <r>
      <rPr>
        <b/>
        <sz val="9"/>
        <color theme="0" tint="-0.14999847407452621"/>
        <rFont val="Arial"/>
        <family val="2"/>
      </rPr>
      <t xml:space="preserve"> (FC03-3)</t>
    </r>
  </si>
  <si>
    <r>
      <t>Contratos bilaterales empresas del sector</t>
    </r>
    <r>
      <rPr>
        <sz val="9"/>
        <color theme="0"/>
        <rFont val="Arial"/>
        <family val="2"/>
      </rPr>
      <t xml:space="preserve"> (FC03-4)</t>
    </r>
  </si>
  <si>
    <r>
      <t>Contratos bilaterales usuarios no regulados</t>
    </r>
    <r>
      <rPr>
        <sz val="9"/>
        <color theme="0"/>
        <rFont val="Arial"/>
        <family val="2"/>
      </rPr>
      <t xml:space="preserve"> (FC03-4)</t>
    </r>
  </si>
  <si>
    <r>
      <t>Bolsa de energía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</si>
  <si>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(FC03-4)</t>
    </r>
  </si>
  <si>
    <r>
      <t>Total Generación</t>
    </r>
    <r>
      <rPr>
        <b/>
        <sz val="9"/>
        <color theme="0"/>
        <rFont val="Arial"/>
        <family val="2"/>
      </rPr>
      <t xml:space="preserve"> (FC03-4)</t>
    </r>
  </si>
  <si>
    <r>
      <t>Ingreso regulado</t>
    </r>
    <r>
      <rPr>
        <sz val="9"/>
        <color theme="0"/>
        <rFont val="Arial"/>
        <family val="2"/>
      </rPr>
      <t xml:space="preserve"> (FC03-4)</t>
    </r>
  </si>
  <si>
    <r>
      <t>Cargos por conexión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</si>
  <si>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(Transmisión) (FC03-4)</t>
    </r>
  </si>
  <si>
    <r>
      <t>Total Transmisión</t>
    </r>
    <r>
      <rPr>
        <b/>
        <sz val="9"/>
        <color theme="0"/>
        <rFont val="Arial"/>
        <family val="2"/>
      </rPr>
      <t xml:space="preserve"> (FC03-4)</t>
    </r>
  </si>
  <si>
    <r>
      <t>Cargos por uso de usuarios regulados</t>
    </r>
    <r>
      <rPr>
        <sz val="9"/>
        <color theme="0"/>
        <rFont val="Arial"/>
        <family val="2"/>
      </rPr>
      <t xml:space="preserve"> (FC03-4)</t>
    </r>
  </si>
  <si>
    <r>
      <t>Cargos por uso de usuarios no regulados</t>
    </r>
    <r>
      <rPr>
        <sz val="9"/>
        <color theme="0"/>
        <rFont val="Arial"/>
        <family val="2"/>
      </rPr>
      <t xml:space="preserve"> (FC03-4)</t>
    </r>
  </si>
  <si>
    <r>
      <t>Ingreso regulado</t>
    </r>
    <r>
      <rPr>
        <sz val="9"/>
        <color theme="0"/>
        <rFont val="Arial"/>
        <family val="2"/>
      </rPr>
      <t xml:space="preserve"> (Operador) (FC03-4)</t>
    </r>
  </si>
  <si>
    <r>
      <t>Otros</t>
    </r>
    <r>
      <rPr>
        <sz val="9"/>
        <color theme="0"/>
        <rFont val="Arial"/>
        <family val="2"/>
      </rPr>
      <t xml:space="preserve"> (Operador) (FC03-4)</t>
    </r>
  </si>
  <si>
    <r>
      <t>Total Operador de red</t>
    </r>
    <r>
      <rPr>
        <b/>
        <sz val="9"/>
        <color theme="0"/>
        <rFont val="Arial"/>
        <family val="2"/>
      </rPr>
      <t xml:space="preserve"> (FC03-4)</t>
    </r>
  </si>
  <si>
    <r>
      <t>Residencial Estrato 1</t>
    </r>
    <r>
      <rPr>
        <sz val="9"/>
        <color theme="0"/>
        <rFont val="Arial"/>
        <family val="2"/>
      </rPr>
      <t xml:space="preserve"> (FC03-4)</t>
    </r>
  </si>
  <si>
    <r>
      <t>Residencial Estrato 2</t>
    </r>
    <r>
      <rPr>
        <sz val="9"/>
        <color theme="0"/>
        <rFont val="Arial"/>
        <family val="2"/>
      </rPr>
      <t xml:space="preserve"> (FC03-4)</t>
    </r>
  </si>
  <si>
    <r>
      <t>Residencial Estrato 3</t>
    </r>
    <r>
      <rPr>
        <sz val="9"/>
        <color theme="0"/>
        <rFont val="Arial"/>
        <family val="2"/>
      </rPr>
      <t xml:space="preserve"> (FC03-4)</t>
    </r>
  </si>
  <si>
    <r>
      <t>Residencial Estrato 4</t>
    </r>
    <r>
      <rPr>
        <sz val="9"/>
        <color theme="0"/>
        <rFont val="Arial"/>
        <family val="2"/>
      </rPr>
      <t xml:space="preserve"> (FC03-4)</t>
    </r>
  </si>
  <si>
    <r>
      <t>Residencial Estrato 5</t>
    </r>
    <r>
      <rPr>
        <sz val="9"/>
        <color theme="0"/>
        <rFont val="Arial"/>
        <family val="2"/>
      </rPr>
      <t xml:space="preserve"> (FC03-4)</t>
    </r>
  </si>
  <si>
    <r>
      <t>Residencial Estrato 6</t>
    </r>
    <r>
      <rPr>
        <sz val="9"/>
        <color theme="0"/>
        <rFont val="Arial"/>
        <family val="2"/>
      </rPr>
      <t xml:space="preserve"> (FC03-4)</t>
    </r>
  </si>
  <si>
    <r>
      <t>Comercial</t>
    </r>
    <r>
      <rPr>
        <sz val="9"/>
        <color theme="0"/>
        <rFont val="Arial"/>
        <family val="2"/>
      </rPr>
      <t xml:space="preserve"> (FC03-4)</t>
    </r>
  </si>
  <si>
    <r>
      <t>Industrial</t>
    </r>
    <r>
      <rPr>
        <sz val="9"/>
        <color theme="0"/>
        <rFont val="Arial"/>
        <family val="2"/>
      </rPr>
      <t xml:space="preserve"> (FC03-4)</t>
    </r>
  </si>
  <si>
    <r>
      <t>Oficial</t>
    </r>
    <r>
      <rPr>
        <sz val="9"/>
        <color theme="0"/>
        <rFont val="Arial"/>
        <family val="2"/>
      </rPr>
      <t xml:space="preserve"> (FC03-4)</t>
    </r>
  </si>
  <si>
    <r>
      <t>Alumbrado público</t>
    </r>
    <r>
      <rPr>
        <sz val="9"/>
        <color theme="0"/>
        <rFont val="Arial"/>
        <family val="2"/>
      </rPr>
      <t xml:space="preserve"> (FC03-4)</t>
    </r>
  </si>
  <si>
    <r>
      <t>Empresas del sector</t>
    </r>
    <r>
      <rPr>
        <sz val="9"/>
        <color theme="0"/>
        <rFont val="Arial"/>
        <family val="2"/>
      </rPr>
      <t xml:space="preserve"> (FC03-4)</t>
    </r>
  </si>
  <si>
    <r>
      <t>Usuarios no regulados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</si>
  <si>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(Comercialización) (FC03-4)</t>
    </r>
  </si>
  <si>
    <r>
      <t>Total Servicio de Energía</t>
    </r>
    <r>
      <rPr>
        <b/>
        <sz val="9"/>
        <color theme="0"/>
        <rFont val="Arial"/>
        <family val="2"/>
      </rPr>
      <t xml:space="preserve"> (FC03-4)</t>
    </r>
  </si>
  <si>
    <r>
      <t>Total Comercialización</t>
    </r>
    <r>
      <rPr>
        <b/>
        <sz val="9"/>
        <color theme="0"/>
        <rFont val="Arial"/>
        <family val="2"/>
      </rPr>
      <t xml:space="preserve"> (FC03-4)</t>
    </r>
  </si>
  <si>
    <r>
      <t>Contratos bilaterales empresas del sector</t>
    </r>
    <r>
      <rPr>
        <sz val="9"/>
        <color theme="0"/>
        <rFont val="Arial"/>
        <family val="2"/>
      </rPr>
      <t xml:space="preserve"> (Deterioro) (FC03-4)</t>
    </r>
  </si>
  <si>
    <r>
      <t>Contratos bilaterales usuarios no regulados</t>
    </r>
    <r>
      <rPr>
        <sz val="9"/>
        <color theme="0"/>
        <rFont val="Arial"/>
        <family val="2"/>
      </rPr>
      <t xml:space="preserve"> (Deterioro) (FC03-4)</t>
    </r>
  </si>
  <si>
    <r>
      <t>Bolsa de energía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</si>
  <si>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(Deterioro) (FC03-4)</t>
    </r>
  </si>
  <si>
    <r>
      <t>Total Generación</t>
    </r>
    <r>
      <rPr>
        <b/>
        <sz val="9"/>
        <color theme="0"/>
        <rFont val="Arial"/>
        <family val="2"/>
      </rPr>
      <t xml:space="preserve"> (Deterioro) (FC03-4)</t>
    </r>
  </si>
  <si>
    <r>
      <t>Ingreso regulado</t>
    </r>
    <r>
      <rPr>
        <sz val="9"/>
        <color theme="0"/>
        <rFont val="Arial"/>
        <family val="2"/>
      </rPr>
      <t xml:space="preserve"> (Deterioro) (FC03-4)</t>
    </r>
  </si>
  <si>
    <r>
      <t>Cargos por conexión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</si>
  <si>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(Transmisión) (Deterioro) (FC03-4)</t>
    </r>
  </si>
  <si>
    <r>
      <t>Total Transmisión</t>
    </r>
    <r>
      <rPr>
        <b/>
        <sz val="9"/>
        <color theme="0"/>
        <rFont val="Arial"/>
        <family val="2"/>
      </rPr>
      <t xml:space="preserve"> (Deterioro) (FC03-4)</t>
    </r>
  </si>
  <si>
    <r>
      <t>Cargos por uso de usuarios regulados</t>
    </r>
    <r>
      <rPr>
        <sz val="9"/>
        <color theme="0"/>
        <rFont val="Arial"/>
        <family val="2"/>
      </rPr>
      <t xml:space="preserve"> (Deterioro) (FC03-4)</t>
    </r>
  </si>
  <si>
    <r>
      <t>Cargos por uso de usuarios no regulados</t>
    </r>
    <r>
      <rPr>
        <sz val="9"/>
        <color theme="0"/>
        <rFont val="Arial"/>
        <family val="2"/>
      </rPr>
      <t xml:space="preserve"> (Deterioro) (FC03-4)</t>
    </r>
  </si>
  <si>
    <r>
      <t>Ingreso regulado</t>
    </r>
    <r>
      <rPr>
        <sz val="9"/>
        <color theme="0"/>
        <rFont val="Arial"/>
        <family val="2"/>
      </rPr>
      <t xml:space="preserve"> (Operador) (Deterioro) (FC03-4)</t>
    </r>
  </si>
  <si>
    <r>
      <t>Otros</t>
    </r>
    <r>
      <rPr>
        <sz val="9"/>
        <color theme="0"/>
        <rFont val="Arial"/>
        <family val="2"/>
      </rPr>
      <t xml:space="preserve"> (Operador) (Deterioro) (FC03-4)</t>
    </r>
  </si>
  <si>
    <r>
      <t>Total Operador de red</t>
    </r>
    <r>
      <rPr>
        <b/>
        <sz val="9"/>
        <color theme="0"/>
        <rFont val="Arial"/>
        <family val="2"/>
      </rPr>
      <t xml:space="preserve"> (Deterioro) (FC03-4)</t>
    </r>
  </si>
  <si>
    <r>
      <t>Residencial Estrato 1</t>
    </r>
    <r>
      <rPr>
        <sz val="9"/>
        <color theme="0"/>
        <rFont val="Arial"/>
        <family val="2"/>
      </rPr>
      <t xml:space="preserve"> (Deterioro) (FC03-4)</t>
    </r>
  </si>
  <si>
    <r>
      <t>Residencial Estrato 2</t>
    </r>
    <r>
      <rPr>
        <sz val="9"/>
        <color theme="0"/>
        <rFont val="Arial"/>
        <family val="2"/>
      </rPr>
      <t xml:space="preserve"> (Deterioro) (FC03-4)</t>
    </r>
  </si>
  <si>
    <r>
      <t>Residencial Estrato 3</t>
    </r>
    <r>
      <rPr>
        <sz val="9"/>
        <color theme="0"/>
        <rFont val="Arial"/>
        <family val="2"/>
      </rPr>
      <t xml:space="preserve"> (Deterioro) (FC03-4)</t>
    </r>
  </si>
  <si>
    <r>
      <t>Residencial Estrato 4</t>
    </r>
    <r>
      <rPr>
        <sz val="9"/>
        <color theme="0"/>
        <rFont val="Arial"/>
        <family val="2"/>
      </rPr>
      <t xml:space="preserve"> (Deterioro) (FC03-4)</t>
    </r>
  </si>
  <si>
    <r>
      <t>Residencial Estrato 5</t>
    </r>
    <r>
      <rPr>
        <sz val="9"/>
        <color theme="0"/>
        <rFont val="Arial"/>
        <family val="2"/>
      </rPr>
      <t xml:space="preserve"> (Deterioro) (FC03-4)</t>
    </r>
  </si>
  <si>
    <r>
      <t>Residencial Estrato 6</t>
    </r>
    <r>
      <rPr>
        <sz val="9"/>
        <color theme="0"/>
        <rFont val="Arial"/>
        <family val="2"/>
      </rPr>
      <t xml:space="preserve"> (Deterioro) (FC03-4)</t>
    </r>
  </si>
  <si>
    <r>
      <t>Comercial</t>
    </r>
    <r>
      <rPr>
        <sz val="9"/>
        <color theme="0"/>
        <rFont val="Arial"/>
        <family val="2"/>
      </rPr>
      <t xml:space="preserve"> (Deterioro) (FC03-4)</t>
    </r>
  </si>
  <si>
    <r>
      <t>Industrial</t>
    </r>
    <r>
      <rPr>
        <sz val="9"/>
        <color theme="0"/>
        <rFont val="Arial"/>
        <family val="2"/>
      </rPr>
      <t xml:space="preserve"> (Deterioro) (FC03-4)</t>
    </r>
  </si>
  <si>
    <r>
      <t>Oficial</t>
    </r>
    <r>
      <rPr>
        <sz val="9"/>
        <color theme="0"/>
        <rFont val="Arial"/>
        <family val="2"/>
      </rPr>
      <t xml:space="preserve"> (Deterioro) (FC03-4)</t>
    </r>
  </si>
  <si>
    <r>
      <t>Alumbrado público</t>
    </r>
    <r>
      <rPr>
        <sz val="9"/>
        <color theme="0"/>
        <rFont val="Arial"/>
        <family val="2"/>
      </rPr>
      <t xml:space="preserve"> (Deterioro) (FC03-4)</t>
    </r>
  </si>
  <si>
    <r>
      <t>Empresas del sector</t>
    </r>
    <r>
      <rPr>
        <sz val="9"/>
        <color theme="0"/>
        <rFont val="Arial"/>
        <family val="2"/>
      </rPr>
      <t xml:space="preserve"> (Deterioro) (FC03-4)</t>
    </r>
  </si>
  <si>
    <r>
      <t>Usuarios no regulados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</si>
  <si>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(Comercialización) (Deterioro) (FC03-4)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</si>
  <si>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(FC03-4)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</si>
  <si>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(FC03-4)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</si>
  <si>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</si>
  <si>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Operador de red</t>
    </r>
    <r>
      <rPr>
        <sz val="9"/>
        <color theme="0" tint="-0.14999847407452621"/>
        <rFont val="Arial"/>
        <family val="2"/>
      </rPr>
      <t xml:space="preserve"> (Deterioro) (FC03-4)</t>
    </r>
  </si>
  <si>
    <r>
      <t>Transmisión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</si>
  <si>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(FC03-4)</t>
    </r>
  </si>
  <si>
    <r>
      <t>Generación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</si>
  <si>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Comercialización</t>
    </r>
    <r>
      <rPr>
        <sz val="9"/>
        <color theme="0" tint="-0.14999847407452621"/>
        <rFont val="Arial"/>
        <family val="2"/>
      </rPr>
      <t xml:space="preserve"> (FC03-4)</t>
    </r>
  </si>
  <si>
    <r>
      <t>Operador de red</t>
    </r>
    <r>
      <rPr>
        <sz val="9"/>
        <color theme="0" tint="-0.14999847407452621"/>
        <rFont val="Arial"/>
        <family val="2"/>
      </rPr>
      <t xml:space="preserve"> (FC03-4)</t>
    </r>
  </si>
  <si>
    <r>
      <t>Transmisión</t>
    </r>
    <r>
      <rPr>
        <sz val="9"/>
        <color theme="0" tint="-0.14999847407452621"/>
        <rFont val="Arial"/>
        <family val="2"/>
      </rPr>
      <t xml:space="preserve"> (FC03-4)</t>
    </r>
  </si>
  <si>
    <r>
      <t>Generación</t>
    </r>
    <r>
      <rPr>
        <sz val="9"/>
        <color theme="0" tint="-0.14999847407452621"/>
        <rFont val="Arial"/>
        <family val="2"/>
      </rPr>
      <t xml:space="preserve"> (FC03-4)</t>
    </r>
  </si>
  <si>
    <r>
      <t>Servicio de Energía Eléctrica</t>
    </r>
    <r>
      <rPr>
        <b/>
        <sz val="9"/>
        <color theme="0" tint="-0.14999847407452621"/>
        <rFont val="Arial"/>
        <family val="2"/>
      </rPr>
      <t xml:space="preserve"> (FC03-4)</t>
    </r>
  </si>
  <si>
    <r>
      <t>Servicio de Gas combustible por redes</t>
    </r>
    <r>
      <rPr>
        <b/>
        <sz val="9"/>
        <color theme="0" tint="-0.14999847407452621"/>
        <rFont val="Arial"/>
        <family val="2"/>
      </rPr>
      <t xml:space="preserve"> (FC03-5)</t>
    </r>
  </si>
  <si>
    <r>
      <t>Negocio transporte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</si>
  <si>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Negocio distribución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</si>
  <si>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Negocio comercializacion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</si>
  <si>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(FC03-5)</t>
    </r>
  </si>
  <si>
    <r>
      <t>Negocio transporte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</si>
  <si>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Negocio distribución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</si>
  <si>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Negocio comercializacion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</si>
  <si>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Servicio de gas licuado del petróleo</t>
    </r>
    <r>
      <rPr>
        <b/>
        <sz val="9"/>
        <color theme="0" tint="-0.14999847407452621"/>
        <rFont val="Arial"/>
        <family val="2"/>
      </rPr>
      <t xml:space="preserve"> (FC03-6)</t>
    </r>
  </si>
  <si>
    <r>
      <t>Negocio transporte de GLP</t>
    </r>
    <r>
      <rPr>
        <sz val="9"/>
        <color theme="0" tint="-0.14999847407452621"/>
        <rFont val="Arial"/>
        <family val="2"/>
      </rPr>
      <t xml:space="preserve"> (FC03-6)</t>
    </r>
  </si>
  <si>
    <r>
      <t>Negocio comercializacion Mayorista de GLP</t>
    </r>
    <r>
      <rPr>
        <sz val="9"/>
        <color theme="0" tint="-0.14999847407452621"/>
        <rFont val="Arial"/>
        <family val="2"/>
      </rPr>
      <t xml:space="preserve"> (FC03-6)</t>
    </r>
  </si>
  <si>
    <r>
      <t>Negocio distribución de GLP</t>
    </r>
    <r>
      <rPr>
        <sz val="9"/>
        <color theme="0" tint="-0.14999847407452621"/>
        <rFont val="Arial"/>
        <family val="2"/>
      </rPr>
      <t xml:space="preserve"> (FC03-6)</t>
    </r>
  </si>
  <si>
    <r>
      <t>Negocio comercializacion Minorista GLP</t>
    </r>
    <r>
      <rPr>
        <sz val="9"/>
        <color theme="0" tint="-0.14999847407452621"/>
        <rFont val="Arial"/>
        <family val="2"/>
      </rPr>
      <t xml:space="preserve"> (FC03-6)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</si>
  <si>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(FC03-6)</t>
    </r>
  </si>
  <si>
    <r>
      <t>Negocio transporte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</si>
  <si>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comercializacion Mayorista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</si>
  <si>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distribución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</si>
  <si>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comercializacion Minorista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</si>
  <si>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Empresas del sector</t>
    </r>
    <r>
      <rPr>
        <sz val="9"/>
        <color theme="0"/>
        <rFont val="Arial"/>
        <family val="2"/>
      </rPr>
      <t xml:space="preserve"> (Transporte) (FC03-5)</t>
    </r>
  </si>
  <si>
    <r>
      <t>Grandes consumidores</t>
    </r>
    <r>
      <rPr>
        <sz val="9"/>
        <color theme="0"/>
        <rFont val="Arial"/>
        <family val="2"/>
      </rPr>
      <t xml:space="preserve"> (Transporte) (FC03-5)</t>
    </r>
  </si>
  <si>
    <r>
      <t>Otros</t>
    </r>
    <r>
      <rPr>
        <sz val="9"/>
        <color theme="0"/>
        <rFont val="Arial"/>
        <family val="2"/>
      </rPr>
      <t xml:space="preserve"> (Transporte) (FC03-5)</t>
    </r>
  </si>
  <si>
    <r>
      <t>Total Transporte de gas combustible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</si>
  <si>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(Distribución) (FC03-5)</t>
    </r>
  </si>
  <si>
    <r>
      <t>Grandes consumidores</t>
    </r>
    <r>
      <rPr>
        <sz val="9"/>
        <color theme="0"/>
        <rFont val="Arial"/>
        <family val="2"/>
      </rPr>
      <t xml:space="preserve"> (Distribución) (FC03-5)</t>
    </r>
  </si>
  <si>
    <r>
      <t>Otros</t>
    </r>
    <r>
      <rPr>
        <sz val="9"/>
        <color theme="0"/>
        <rFont val="Arial"/>
        <family val="2"/>
      </rPr>
      <t xml:space="preserve"> (Distribución) (FC03-5)</t>
    </r>
  </si>
  <si>
    <r>
      <t>Total Distribución de gas combustible</t>
    </r>
    <r>
      <rPr>
        <b/>
        <sz val="9"/>
        <color theme="0"/>
        <rFont val="Arial"/>
        <family val="2"/>
      </rPr>
      <t xml:space="preserve"> (FC03-5)</t>
    </r>
  </si>
  <si>
    <r>
      <t>Residencial Estrato 1</t>
    </r>
    <r>
      <rPr>
        <sz val="9"/>
        <color theme="0"/>
        <rFont val="Arial"/>
        <family val="2"/>
      </rPr>
      <t xml:space="preserve"> (FC03-5)</t>
    </r>
  </si>
  <si>
    <r>
      <t xml:space="preserve">     Hogares sustitutos</t>
    </r>
    <r>
      <rPr>
        <sz val="9"/>
        <color theme="0"/>
        <rFont val="Arial"/>
        <family val="2"/>
      </rPr>
      <t xml:space="preserve"> (FC03-5)</t>
    </r>
  </si>
  <si>
    <r>
      <t xml:space="preserve">     Otros residencial estrato 1 </t>
    </r>
    <r>
      <rPr>
        <sz val="9"/>
        <color theme="0"/>
        <rFont val="Arial"/>
        <family val="2"/>
      </rPr>
      <t>(FC03-5)</t>
    </r>
  </si>
  <si>
    <r>
      <t>Residencial Estrato 2</t>
    </r>
    <r>
      <rPr>
        <sz val="9"/>
        <color theme="0"/>
        <rFont val="Arial"/>
        <family val="2"/>
      </rPr>
      <t xml:space="preserve"> (FC03-5)</t>
    </r>
  </si>
  <si>
    <r>
      <t>Residencial Estrato 3</t>
    </r>
    <r>
      <rPr>
        <sz val="9"/>
        <color theme="0"/>
        <rFont val="Arial"/>
        <family val="2"/>
      </rPr>
      <t xml:space="preserve"> (FC03-5)</t>
    </r>
  </si>
  <si>
    <r>
      <t>Residencial Estrato 4</t>
    </r>
    <r>
      <rPr>
        <sz val="9"/>
        <color theme="0"/>
        <rFont val="Arial"/>
        <family val="2"/>
      </rPr>
      <t xml:space="preserve"> (FC03-5)</t>
    </r>
  </si>
  <si>
    <r>
      <t>Residencial Estrato 5</t>
    </r>
    <r>
      <rPr>
        <sz val="9"/>
        <color theme="0"/>
        <rFont val="Arial"/>
        <family val="2"/>
      </rPr>
      <t xml:space="preserve"> (FC03-5)</t>
    </r>
  </si>
  <si>
    <r>
      <t>Residencial Estrato 6</t>
    </r>
    <r>
      <rPr>
        <sz val="9"/>
        <color theme="0"/>
        <rFont val="Arial"/>
        <family val="2"/>
      </rPr>
      <t xml:space="preserve"> (FC03-5)</t>
    </r>
  </si>
  <si>
    <r>
      <t>Comercial</t>
    </r>
    <r>
      <rPr>
        <sz val="9"/>
        <color theme="0"/>
        <rFont val="Arial"/>
        <family val="2"/>
      </rPr>
      <t xml:space="preserve"> (FC03-5)</t>
    </r>
  </si>
  <si>
    <r>
      <t>Industrial</t>
    </r>
    <r>
      <rPr>
        <sz val="9"/>
        <color theme="0"/>
        <rFont val="Arial"/>
        <family val="2"/>
      </rPr>
      <t xml:space="preserve"> (FC03-5)</t>
    </r>
  </si>
  <si>
    <r>
      <t>Oficial</t>
    </r>
    <r>
      <rPr>
        <sz val="9"/>
        <color theme="0"/>
        <rFont val="Arial"/>
        <family val="2"/>
      </rPr>
      <t xml:space="preserve"> (FC03-5)</t>
    </r>
  </si>
  <si>
    <r>
      <t>Especial Asistencial</t>
    </r>
    <r>
      <rPr>
        <sz val="9"/>
        <color theme="0"/>
        <rFont val="Arial"/>
        <family val="2"/>
      </rPr>
      <t xml:space="preserve"> (FC03-5)</t>
    </r>
  </si>
  <si>
    <r>
      <t>Especial Educativo</t>
    </r>
    <r>
      <rPr>
        <sz val="9"/>
        <color theme="0"/>
        <rFont val="Arial"/>
        <family val="2"/>
      </rPr>
      <t xml:space="preserve"> (FC03-5)</t>
    </r>
  </si>
  <si>
    <r>
      <t>Grandes consumidores</t>
    </r>
    <r>
      <rPr>
        <sz val="9"/>
        <color theme="0"/>
        <rFont val="Arial"/>
        <family val="2"/>
      </rPr>
      <t xml:space="preserve"> (Comercialización) (FC03-5)</t>
    </r>
  </si>
  <si>
    <r>
      <t>Empresas del sector</t>
    </r>
    <r>
      <rPr>
        <sz val="9"/>
        <color theme="0"/>
        <rFont val="Arial"/>
        <family val="2"/>
      </rPr>
      <t xml:space="preserve"> (Comercialización) (FC03-5)</t>
    </r>
  </si>
  <si>
    <r>
      <t>Otros</t>
    </r>
    <r>
      <rPr>
        <sz val="9"/>
        <color theme="0"/>
        <rFont val="Arial"/>
        <family val="2"/>
      </rPr>
      <t xml:space="preserve"> (Comercialización) (FC03-5)</t>
    </r>
  </si>
  <si>
    <r>
      <t>Total Comercialización de gas combustible</t>
    </r>
    <r>
      <rPr>
        <b/>
        <sz val="9"/>
        <color theme="0"/>
        <rFont val="Arial"/>
        <family val="2"/>
      </rPr>
      <t xml:space="preserve"> (FC03-5)</t>
    </r>
  </si>
  <si>
    <r>
      <t>Total  Servicio de Gas combustible por redes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</si>
  <si>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(Transporte) (Deterioro) (FC03-5)</t>
    </r>
  </si>
  <si>
    <r>
      <t>Grandes consumidores</t>
    </r>
    <r>
      <rPr>
        <sz val="9"/>
        <color theme="0"/>
        <rFont val="Arial"/>
        <family val="2"/>
      </rPr>
      <t xml:space="preserve"> (Transporte) (Deterioro) (FC03-5)</t>
    </r>
  </si>
  <si>
    <r>
      <t>Otros</t>
    </r>
    <r>
      <rPr>
        <sz val="9"/>
        <color theme="0"/>
        <rFont val="Arial"/>
        <family val="2"/>
      </rPr>
      <t xml:space="preserve"> (Transporte) (Deterioro) (FC03-5)</t>
    </r>
  </si>
  <si>
    <r>
      <t>Total Transporte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</si>
  <si>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Empresas del sector</t>
    </r>
    <r>
      <rPr>
        <sz val="9"/>
        <color theme="0"/>
        <rFont val="Arial"/>
        <family val="2"/>
      </rPr>
      <t xml:space="preserve"> (Distribución) (Deterioro) (FC03-5)</t>
    </r>
  </si>
  <si>
    <r>
      <t>Grandes consumidores</t>
    </r>
    <r>
      <rPr>
        <sz val="9"/>
        <color theme="0"/>
        <rFont val="Arial"/>
        <family val="2"/>
      </rPr>
      <t xml:space="preserve"> (Distribución) (Deterioro) (FC03-5)</t>
    </r>
  </si>
  <si>
    <r>
      <t>Otros</t>
    </r>
    <r>
      <rPr>
        <sz val="9"/>
        <color theme="0"/>
        <rFont val="Arial"/>
        <family val="2"/>
      </rPr>
      <t xml:space="preserve"> (Distribución) (Deterioro) (FC03-5)</t>
    </r>
  </si>
  <si>
    <r>
      <t>Total Distribución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</si>
  <si>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Residencial Estrato 1</t>
    </r>
    <r>
      <rPr>
        <sz val="9"/>
        <color theme="0"/>
        <rFont val="Arial"/>
        <family val="2"/>
      </rPr>
      <t xml:space="preserve"> (Deterioro) (FC03-5)</t>
    </r>
  </si>
  <si>
    <r>
      <t>Residencial Estrato 2</t>
    </r>
    <r>
      <rPr>
        <sz val="9"/>
        <color theme="0"/>
        <rFont val="Arial"/>
        <family val="2"/>
      </rPr>
      <t xml:space="preserve"> (Deterioro) (FC03-5)</t>
    </r>
  </si>
  <si>
    <r>
      <t>Residencial Estrato 3</t>
    </r>
    <r>
      <rPr>
        <sz val="9"/>
        <color theme="0"/>
        <rFont val="Arial"/>
        <family val="2"/>
      </rPr>
      <t xml:space="preserve"> (Deterioro) (FC03-5)</t>
    </r>
  </si>
  <si>
    <r>
      <t>Residencial Estrato 4</t>
    </r>
    <r>
      <rPr>
        <sz val="9"/>
        <color theme="0"/>
        <rFont val="Arial"/>
        <family val="2"/>
      </rPr>
      <t xml:space="preserve"> (Deterioro) (FC03-5)</t>
    </r>
  </si>
  <si>
    <r>
      <t>Residencial Estrato 5</t>
    </r>
    <r>
      <rPr>
        <sz val="9"/>
        <color theme="0"/>
        <rFont val="Arial"/>
        <family val="2"/>
      </rPr>
      <t xml:space="preserve"> (Deterioro) (FC03-5)</t>
    </r>
  </si>
  <si>
    <r>
      <t>Residencial Estrato 6</t>
    </r>
    <r>
      <rPr>
        <sz val="9"/>
        <color theme="0"/>
        <rFont val="Arial"/>
        <family val="2"/>
      </rPr>
      <t xml:space="preserve"> (Deterioro) (FC03-5)</t>
    </r>
  </si>
  <si>
    <r>
      <t>Comercial</t>
    </r>
    <r>
      <rPr>
        <sz val="9"/>
        <color theme="0"/>
        <rFont val="Arial"/>
        <family val="2"/>
      </rPr>
      <t xml:space="preserve"> (Deterioro) (FC03-5)</t>
    </r>
  </si>
  <si>
    <r>
      <t>Industrial</t>
    </r>
    <r>
      <rPr>
        <sz val="9"/>
        <color theme="0"/>
        <rFont val="Arial"/>
        <family val="2"/>
      </rPr>
      <t xml:space="preserve"> (Deterioro) (FC03-5)</t>
    </r>
  </si>
  <si>
    <r>
      <t>Oficial</t>
    </r>
    <r>
      <rPr>
        <sz val="9"/>
        <color theme="0"/>
        <rFont val="Arial"/>
        <family val="2"/>
      </rPr>
      <t xml:space="preserve"> (Deterioro) (FC03-5)</t>
    </r>
  </si>
  <si>
    <r>
      <t>Especial Asistencial</t>
    </r>
    <r>
      <rPr>
        <sz val="9"/>
        <color theme="0"/>
        <rFont val="Arial"/>
        <family val="2"/>
      </rPr>
      <t xml:space="preserve"> (Deterioro) (FC03-5)</t>
    </r>
  </si>
  <si>
    <r>
      <t>Especial Educativo</t>
    </r>
    <r>
      <rPr>
        <sz val="9"/>
        <color theme="0"/>
        <rFont val="Arial"/>
        <family val="2"/>
      </rPr>
      <t xml:space="preserve"> (Deterioro) (FC03-5)</t>
    </r>
  </si>
  <si>
    <r>
      <t>Grandes consumidores</t>
    </r>
    <r>
      <rPr>
        <sz val="9"/>
        <color theme="0"/>
        <rFont val="Arial"/>
        <family val="2"/>
      </rPr>
      <t xml:space="preserve"> (Comercialización) (Deterioro) (FC03-5)</t>
    </r>
  </si>
  <si>
    <r>
      <t>Empresas del sector</t>
    </r>
    <r>
      <rPr>
        <sz val="9"/>
        <color theme="0"/>
        <rFont val="Arial"/>
        <family val="2"/>
      </rPr>
      <t xml:space="preserve"> (Comercialización) (Deterioro) (FC03-5)</t>
    </r>
  </si>
  <si>
    <r>
      <t>Otros</t>
    </r>
    <r>
      <rPr>
        <sz val="9"/>
        <color theme="0"/>
        <rFont val="Arial"/>
        <family val="2"/>
      </rPr>
      <t xml:space="preserve"> (Comercialización) (Deterioro) (FC03-5)</t>
    </r>
  </si>
  <si>
    <r>
      <t>Total Comercialización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</si>
  <si>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</si>
  <si>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</si>
  <si>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(Transporte) (FC03-6)</t>
    </r>
  </si>
  <si>
    <r>
      <t>Total Transporte de GLP</t>
    </r>
    <r>
      <rPr>
        <b/>
        <sz val="9"/>
        <color theme="0"/>
        <rFont val="Arial"/>
        <family val="2"/>
      </rPr>
      <t xml:space="preserve"> (FC03-6)</t>
    </r>
  </si>
  <si>
    <r>
      <t>Distribuidores Inversionistas</t>
    </r>
    <r>
      <rPr>
        <sz val="9"/>
        <color theme="0"/>
        <rFont val="Arial"/>
        <family val="2"/>
      </rPr>
      <t xml:space="preserve"> (FC03-6)</t>
    </r>
  </si>
  <si>
    <r>
      <t>Comercializadores Mayoristas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</si>
  <si>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(CM-GLP) (FC03-6)</t>
    </r>
  </si>
  <si>
    <r>
      <t>Total Comercializacion Mayorista de GLP</t>
    </r>
    <r>
      <rPr>
        <b/>
        <sz val="9"/>
        <color theme="0"/>
        <rFont val="Arial"/>
        <family val="2"/>
      </rPr>
      <t xml:space="preserve"> (FC03-6)</t>
    </r>
  </si>
  <si>
    <r>
      <t>Comercializadores  minoristas</t>
    </r>
    <r>
      <rPr>
        <sz val="9"/>
        <color theme="0"/>
        <rFont val="Arial"/>
        <family val="2"/>
      </rPr>
      <t xml:space="preserve"> (FC03-6)</t>
    </r>
  </si>
  <si>
    <r>
      <t>Tanques Estacionarios</t>
    </r>
    <r>
      <rPr>
        <sz val="9"/>
        <color theme="0"/>
        <rFont val="Arial"/>
        <family val="2"/>
      </rPr>
      <t xml:space="preserve"> (FC03-6)</t>
    </r>
  </si>
  <si>
    <r>
      <t>Puntos de Venta</t>
    </r>
    <r>
      <rPr>
        <sz val="9"/>
        <color theme="0"/>
        <rFont val="Arial"/>
        <family val="2"/>
      </rPr>
      <t xml:space="preserve"> (FC03-6)</t>
    </r>
  </si>
  <si>
    <r>
      <t>Estrato 1 Subsidiado</t>
    </r>
    <r>
      <rPr>
        <sz val="9"/>
        <color theme="0"/>
        <rFont val="Arial"/>
        <family val="2"/>
      </rPr>
      <t xml:space="preserve"> (DT-GLP) (FC03-6)</t>
    </r>
  </si>
  <si>
    <r>
      <t>Estrato 2 Subsidiado</t>
    </r>
    <r>
      <rPr>
        <sz val="9"/>
        <color theme="0"/>
        <rFont val="Arial"/>
        <family val="2"/>
      </rPr>
      <t xml:space="preserve"> (DT-GLP) (FC03-6)</t>
    </r>
  </si>
  <si>
    <r>
      <t>Otros</t>
    </r>
    <r>
      <rPr>
        <sz val="9"/>
        <color theme="0"/>
        <rFont val="Arial"/>
        <family val="2"/>
      </rPr>
      <t xml:space="preserve"> (DT-GLP) (FC03-6)</t>
    </r>
  </si>
  <si>
    <r>
      <t>Total distribución de GLP</t>
    </r>
    <r>
      <rPr>
        <b/>
        <sz val="9"/>
        <color theme="0"/>
        <rFont val="Arial"/>
        <family val="2"/>
      </rPr>
      <t xml:space="preserve"> (FC03-6)</t>
    </r>
  </si>
  <si>
    <r>
      <t>Estrato 1 Subsidiado</t>
    </r>
    <r>
      <rPr>
        <sz val="9"/>
        <color theme="0"/>
        <rFont val="Arial"/>
        <family val="2"/>
      </rPr>
      <t xml:space="preserve"> (CI-GLP) (FC03-6)</t>
    </r>
  </si>
  <si>
    <r>
      <t>Estrato 2 Subsidiado</t>
    </r>
    <r>
      <rPr>
        <sz val="9"/>
        <color theme="0"/>
        <rFont val="Arial"/>
        <family val="2"/>
      </rPr>
      <t xml:space="preserve"> (CI-GLP) (FC03-6)</t>
    </r>
  </si>
  <si>
    <r>
      <t>Usuario Final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</si>
  <si>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(CI-GLP) (FC03-6)</t>
    </r>
  </si>
  <si>
    <r>
      <t>Total comercialización minorista de GLP</t>
    </r>
    <r>
      <rPr>
        <b/>
        <sz val="9"/>
        <color theme="0"/>
        <rFont val="Arial"/>
        <family val="2"/>
      </rPr>
      <t xml:space="preserve"> (FC03-6)</t>
    </r>
  </si>
  <si>
    <r>
      <t>Total Cuentas por cobrar  Servicio de Gas Licuado del Petroleo</t>
    </r>
    <r>
      <rPr>
        <b/>
        <sz val="9"/>
        <color theme="0"/>
        <rFont val="Arial"/>
        <family val="2"/>
      </rPr>
      <t xml:space="preserve"> (FC03-6)</t>
    </r>
  </si>
  <si>
    <r>
      <t>Empresas del sector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</si>
  <si>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(Transporte) (Deterioro) (FC03-6)</t>
    </r>
  </si>
  <si>
    <r>
      <t>Total Transporte de GLP</t>
    </r>
    <r>
      <rPr>
        <b/>
        <sz val="9"/>
        <color theme="0"/>
        <rFont val="Arial"/>
        <family val="2"/>
      </rPr>
      <t xml:space="preserve"> (Deterioro) (FC03-6)</t>
    </r>
  </si>
  <si>
    <r>
      <t>Distribuidores Inversionistas</t>
    </r>
    <r>
      <rPr>
        <sz val="9"/>
        <color theme="0"/>
        <rFont val="Arial"/>
        <family val="2"/>
      </rPr>
      <t xml:space="preserve"> (Deterioro) (FC03-6)</t>
    </r>
  </si>
  <si>
    <r>
      <t>Comercializadores Mayoristas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</si>
  <si>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(CM-GLP) (Deterioro) (FC03-6)</t>
    </r>
  </si>
  <si>
    <r>
      <t>Total Comercializacion Mayorista de GLP</t>
    </r>
    <r>
      <rPr>
        <b/>
        <sz val="9"/>
        <color theme="0"/>
        <rFont val="Arial"/>
        <family val="2"/>
      </rPr>
      <t xml:space="preserve"> (Deterioro) (FC03-6)</t>
    </r>
  </si>
  <si>
    <r>
      <t>Comercializadores  minoristas</t>
    </r>
    <r>
      <rPr>
        <sz val="9"/>
        <color theme="0"/>
        <rFont val="Arial"/>
        <family val="2"/>
      </rPr>
      <t xml:space="preserve"> (Deterioro) (FC03-6)</t>
    </r>
  </si>
  <si>
    <r>
      <t>Tanques Estacionarios</t>
    </r>
    <r>
      <rPr>
        <sz val="9"/>
        <color theme="0"/>
        <rFont val="Arial"/>
        <family val="2"/>
      </rPr>
      <t xml:space="preserve"> (Deterioro) (FC03-6)</t>
    </r>
  </si>
  <si>
    <r>
      <t>Puntos de Venta</t>
    </r>
    <r>
      <rPr>
        <sz val="9"/>
        <color theme="0"/>
        <rFont val="Arial"/>
        <family val="2"/>
      </rPr>
      <t xml:space="preserve"> (Deterioro) (FC03-6)</t>
    </r>
  </si>
  <si>
    <r>
      <t>Estrato 1 Subsidiado</t>
    </r>
    <r>
      <rPr>
        <sz val="9"/>
        <color theme="0"/>
        <rFont val="Arial"/>
        <family val="2"/>
      </rPr>
      <t xml:space="preserve"> (DT-GLP) (Deterioro) (FC03-6)</t>
    </r>
  </si>
  <si>
    <r>
      <t>Estrato 2 Subsidiado</t>
    </r>
    <r>
      <rPr>
        <sz val="9"/>
        <color theme="0"/>
        <rFont val="Arial"/>
        <family val="2"/>
      </rPr>
      <t xml:space="preserve"> (DT-GLP) (Deterioro) (FC03-6)</t>
    </r>
  </si>
  <si>
    <r>
      <t>Otros</t>
    </r>
    <r>
      <rPr>
        <sz val="9"/>
        <color theme="0"/>
        <rFont val="Arial"/>
        <family val="2"/>
      </rPr>
      <t xml:space="preserve"> (DT-GLP) (Deterioro) (FC03-6)</t>
    </r>
  </si>
  <si>
    <r>
      <t>Total distribución de GLP</t>
    </r>
    <r>
      <rPr>
        <b/>
        <sz val="9"/>
        <color theme="0"/>
        <rFont val="Arial"/>
        <family val="2"/>
      </rPr>
      <t xml:space="preserve"> (Deterioro) (FC03-6)</t>
    </r>
  </si>
  <si>
    <r>
      <t>Estrato 1 Subsidiado</t>
    </r>
    <r>
      <rPr>
        <sz val="9"/>
        <color theme="0"/>
        <rFont val="Arial"/>
        <family val="2"/>
      </rPr>
      <t xml:space="preserve"> (CI-GLP) (Deterioro) (FC03-6)</t>
    </r>
  </si>
  <si>
    <r>
      <t>Estrato 2 Subsidiado</t>
    </r>
    <r>
      <rPr>
        <sz val="9"/>
        <color theme="0"/>
        <rFont val="Arial"/>
        <family val="2"/>
      </rPr>
      <t xml:space="preserve"> (CI-GLP) (Deterioro) (FC03-6)</t>
    </r>
  </si>
  <si>
    <r>
      <t>Usuario Final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</si>
  <si>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(CI-GLP) (Deterioro) (FC03-6)</t>
    </r>
  </si>
  <si>
    <r>
      <t>Total comercialización minorista de GLP</t>
    </r>
    <r>
      <rPr>
        <b/>
        <sz val="9"/>
        <color theme="0"/>
        <rFont val="Arial"/>
        <family val="2"/>
      </rPr>
      <t xml:space="preserve"> (Deterioro) (FC03-6)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</si>
  <si>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(FC03-6)</t>
    </r>
  </si>
  <si>
    <t>co-sspd-niif-ef-core_2016-01-01:ValorDeLasObligacionesAlInicioDelPeríodo</t>
  </si>
  <si>
    <t>--Formato Complementario 01--</t>
  </si>
  <si>
    <t>-- 26 --</t>
  </si>
  <si>
    <t>-- 25 --</t>
  </si>
  <si>
    <t>-- 24 --</t>
  </si>
  <si>
    <t>-- 23 --</t>
  </si>
  <si>
    <t>co-sspd-niif-ef-core_2016-01-01:FormatoComplementarioCostosGastosServiciosPublicosEje</t>
  </si>
  <si>
    <t>co-sspd-niif-ef-core_2016-01-01:EnergiaSinGeneracionMember</t>
  </si>
  <si>
    <t>co-sspd-niif-ef-core_2016-01-01:EnergiaSinTransmisionMember</t>
  </si>
  <si>
    <t>co-sspd-niif-ef-core_2016-01-01:EnergiaSinDistribucionMember</t>
  </si>
  <si>
    <t>co-sspd-niif-ef-core_2016-01-01:EnergiaSinComercializacionMember</t>
  </si>
  <si>
    <t>co-sspd-niif-ef-core_2016-01-01:EnergiaSinMember</t>
  </si>
  <si>
    <t>co-sspd-niif-ef-core_2016-01-01:EnergiaZniGeneracionMember</t>
  </si>
  <si>
    <t>co-sspd-niif-ef-core_2016-01-01:EnergiaZniDistribucionMember</t>
  </si>
  <si>
    <t>co-sspd-niif-ef-core_2016-01-01:EnergiaZniComercializacionMember</t>
  </si>
  <si>
    <t>co-sspd-niif-ef-core_2016-01-01:EnergiaZniMember</t>
  </si>
  <si>
    <t>co-sspd-niif-ef-core_2016-01-01:GasNaturalDistribucionMember</t>
  </si>
  <si>
    <t>co-sspd-niif-ef-core_2016-01-01:GasNaturalComercializacionMember</t>
  </si>
  <si>
    <t>co-sspd-niif-ef-core_2016-01-01:TotalPrestacionSserviciosPublicosNacionalesMember</t>
  </si>
  <si>
    <t>co-sspd-niif-ef-core_2016-01-01:PorPrestacionServiciosExteriorMember</t>
  </si>
  <si>
    <t>co-sspd-niif-ef-core_2016-01-01:OtrosGastosServiciosPublicosNoVigiladosMember</t>
  </si>
  <si>
    <t>co-sspd-niif-ef-core_2016-01-01:TotalPeriodoMember</t>
  </si>
  <si>
    <t>co-sspd-niif-ef-core_2016-01-01:CostosVentasDistribucion</t>
  </si>
  <si>
    <t>co-sspd-niif-ef-core_2016-01-01:ImpuestosTasasContribucionesNoIncluyeImpuestoRentaSinopsis</t>
  </si>
  <si>
    <t>co-sspd-niif-ef-core_2016-01-01:FormatoComplementarioDetalleCostosServiciosPersonales</t>
  </si>
  <si>
    <t>co-sspd-niif-ef-core_2016-01-01:FormatoComplementarioDetalleCostosGenerales</t>
  </si>
  <si>
    <t>co-sspd-niif-ef-core_2016-01-01:FormatoComplementarioDetalleCostosDepreciaciones</t>
  </si>
  <si>
    <t>co-sspd-niif-ef-core_2016-01-01:FormatoComplementarioDetalleCostosArrendamientos</t>
  </si>
  <si>
    <t>co-sspd-niif-ef-core_2016-01-01:FormatoComplementarioDetalleCostosAmortizaciones</t>
  </si>
  <si>
    <t>co-sspd-niif-ef-core_2016-01-01:FormatoComplementarioDetalleCostosAgotamiento</t>
  </si>
  <si>
    <t>co-sspd-niif-ef-core_2016-01-01:FormatoComplementarioDetalleCostosCostoBienesServiciosPublicosVenta</t>
  </si>
  <si>
    <t>co-sspd-niif-ef-core_2016-01-01:FormatoComplementarioDetalleCostosComprasBloqueLargoPlazo</t>
  </si>
  <si>
    <t>co-sspd-niif-ef-core_2016-01-01:FormatoComplementarioDetalleCostosComprasBolsaCortoPlazo</t>
  </si>
  <si>
    <t>co-sspd-niif-ef-core_2016-01-01:FormatoComplementarioDetalleCostosCostoConexion</t>
  </si>
  <si>
    <t>co-sspd-niif-ef-core_2016-01-01:FormatoComplementarioDetalleCostosUsoLineasRedesDuctos</t>
  </si>
  <si>
    <t>co-sspd-niif-ef-core_2016-01-01:FormatoComplementarioDetalleCostosCostoDistribucionComercializacionGasCombustibleRedes</t>
  </si>
  <si>
    <t>co-sspd-niif-ef-core_2016-01-01:FormatoComplementarioDetalleCostosManejoComercialFinancieroServicio</t>
  </si>
  <si>
    <t>co-sspd-niif-ef-core_2016-01-01:FormatoComplementarioDetalleCostosCostoDistribucionComercializacionGasLicuadoPetroleoGLP</t>
  </si>
  <si>
    <t>co-sspd-niif-ef-core_2016-01-01:FormatoComplementarioDetalleCostosContratoExplotacion</t>
  </si>
  <si>
    <t>co-sspd-niif-ef-core_2016-01-01:FormatoComplementarioDetalleCostosCostosAsociadosTransaccionesMercadoMayorista</t>
  </si>
  <si>
    <t>co-sspd-niif-ef-core_2016-01-01:FormatoComplementarioDetalleCostosContratoConcesion</t>
  </si>
  <si>
    <t>co-sspd-niif-ef-core_2016-01-01:FormatoComplementarioDetalleCostosOtros</t>
  </si>
  <si>
    <t>co-sspd-niif-ef-core_2016-01-01:FormatoComplementarioDetalleCostosCostoAsociadosTransaccionesMercadoMinorista</t>
  </si>
  <si>
    <t>co-sspd-niif-ef-core_2016-01-01:FormatoComplementarioDetalleCostosLicenciasContribucionesRegalias</t>
  </si>
  <si>
    <t>co-sspd-niif-ef-core_2016-01-01:FormatoComplementarioDetalleCostosLicenciaOperacionServicio</t>
  </si>
  <si>
    <t>co-sspd-niif-ef-core_2016-01-01:FormatoComplementarioDetalleCostosComiteEstratificacionLey5051999</t>
  </si>
  <si>
    <t>co-sspd-niif-ef-core_2016-01-01:FormatoComplementarioDetalleCostosConsumoInsumosDirectos</t>
  </si>
  <si>
    <t>co-sspd-niif-ef-core_2016-01-01:FormatoComplementarioDetalleCostosProductosQuimicos</t>
  </si>
  <si>
    <t>co-sspd-niif-ef-core_2016-01-01:FormatoComplementarioDetalleCostosGasCombustible</t>
  </si>
  <si>
    <t>co-sspd-niif-ef-core_2016-01-01:FormatoComplementarioDetalleCostosCarbonMineral</t>
  </si>
  <si>
    <t>co-sspd-niif-ef-core_2016-01-01:FormatoComplementarioDetalleCostosEnergia</t>
  </si>
  <si>
    <t>co-sspd-niif-ef-core_2016-01-01:FormatoComplementarioDetalleCostosACPMFuelOil</t>
  </si>
  <si>
    <t>co-sspd-niif-ef-core_2016-01-01:FormatoComplementarioDetalleCostosOtrosElementosConsumoInsumosDirectos</t>
  </si>
  <si>
    <t>co-sspd-niif-ef-core_2016-01-01:FormatoComplementarioDetalleCostosOrdenesContratosMantenimientoReparaciones</t>
  </si>
  <si>
    <t>co-sspd-niif-ef-core_2016-01-01:FormatoComplementarioDetalleCostosHonorarios</t>
  </si>
  <si>
    <t>co-sspd-niif-ef-core_2016-01-01:FormatoComplementarioDetalleCostosServiciosPublicos</t>
  </si>
  <si>
    <t>co-sspd-niif-ef-core_2016-01-01:FormatoComplementarioDetalleCostosMaterialesOtrosCostosOperacion</t>
  </si>
  <si>
    <t>co-sspd-niif-ef-core_2016-01-01:FormatoComplementarioDetalleCostosCostoPerdidasPrestacionServicioAcueducto</t>
  </si>
  <si>
    <t>co-sspd-niif-ef-core_2016-01-01:FormatoComplementarioDetalleCostosSeguros</t>
  </si>
  <si>
    <t>co-sspd-niif-ef-core_2016-01-01:FormatoComplementarioDetalleCostosImpuestosTasas</t>
  </si>
  <si>
    <t>co-sspd-niif-ef-core_2016-01-01:FormatoComplementarioDetalleCostosOrdenesContratosOtrosServicios</t>
  </si>
  <si>
    <t>co-sspd-niif-ef-core_2016-01-01:FormatoComplementarioDetalleCostosTotalCostos</t>
  </si>
  <si>
    <r>
      <t>Energía</t>
    </r>
    <r>
      <rPr>
        <sz val="9"/>
        <color theme="0"/>
        <rFont val="Arial"/>
        <family val="2"/>
      </rPr>
      <t xml:space="preserve"> (FC01)</t>
    </r>
  </si>
  <si>
    <t>--Formato Complementario 02--</t>
  </si>
  <si>
    <t>co-sspd-niif-ef-core_2016-01-01:FormatoComplementarioAdicionalCostosGastosServiciosPublicosEje</t>
  </si>
  <si>
    <t>--Formato Complementario 01A--</t>
  </si>
  <si>
    <t>co-sspd-niif-ef-core_2016-01-01:FormatoComplementarioAdicionalCostosGastosServiciosPublicosProvisionesAgotamientoDepreciacionesAmortizaciones</t>
  </si>
  <si>
    <t>co-sspd-niif-ef-core_2016-01-01:FormatoComplementarioAdicionalCostosGastosServiciosPublicosOtrosGastos</t>
  </si>
  <si>
    <t>InFC02</t>
  </si>
  <si>
    <t>co-sspd-niif-ef-core_2016-01-01:FormatoComplementarioDetalleIngresosEje</t>
  </si>
  <si>
    <t>co-sspd-niif-ef-core_2016-01-01:EnergiaSinDevolucionesDescuentosMember</t>
  </si>
  <si>
    <t>co-sspd-niif-ef-core_2016-01-01:EnergiaZniDevolucionesDescuentosMember</t>
  </si>
  <si>
    <t>co-sspd-niif-ef-core_2016-01-01:GasNaturaProduccionMember</t>
  </si>
  <si>
    <t>co-sspd-niif-ef-core_2016-01-01:GasNaturalTransporteMember</t>
  </si>
  <si>
    <t>co-sspd-niif-ef-core_2016-01-01:GasNaturalDevolucionesDescuentosMember</t>
  </si>
  <si>
    <t>co-sspd-niif-ef-core_2016-01-01:GLPComercializacionMayoristaMember</t>
  </si>
  <si>
    <t>co-sspd-niif-ef-core_2016-01-01:GLPDistribucionInversionistaMember</t>
  </si>
  <si>
    <t>co-sspd-niif-ef-core_2016-01-01:GLPComercializacionMinoristaMember</t>
  </si>
  <si>
    <t>co-sspd-niif-ef-core_2016-01-01:GLPDevolucionesDescuentosMember</t>
  </si>
  <si>
    <t>co-sspd-niif-ef-core_2016-01-01:AcueductoComercializacionMember</t>
  </si>
  <si>
    <t>co-sspd-niif-ef-core_2016-01-01:AcueductoDistribucionMember</t>
  </si>
  <si>
    <t>co-sspd-niif-ef-core_2016-01-01:AcueductoAbastecimientoMember</t>
  </si>
  <si>
    <t>co-sspd-niif-ef-core_2016-01-01:AcueductoDevolucionesDescuentosMember</t>
  </si>
  <si>
    <t>co-sspd-niif-ef-core_2016-01-01:AlcantarilladoRecoleccionTransporteMember</t>
  </si>
  <si>
    <t>co-sspd-niif-ef-core_2016-01-01:AlcantarilladoTratamientoAguasResidualesMember</t>
  </si>
  <si>
    <t>co-sspd-niif-ef-core_2016-01-01:AlcantarilladoComercializacionMember</t>
  </si>
  <si>
    <t>co-sspd-niif-ef-core_2016-01-01:AlcantarilladoDevolucionesDescuentosMember</t>
  </si>
  <si>
    <t>co-sspd-niif-ef-core_2016-01-01:AseoRecoleccionDomiciliariaMember</t>
  </si>
  <si>
    <t>co-sspd-niif-ef-core_2016-01-01:AseoTransporteMember</t>
  </si>
  <si>
    <t>co-sspd-niif-ef-core_2016-01-01:AseoBarridoLimpiezaMember2</t>
  </si>
  <si>
    <t>co-sspd-niif-ef-core_2016-01-01:AseoTransferenciaMember</t>
  </si>
  <si>
    <t>co-sspd-niif-ef-core_2016-01-01:AseoAprovechamientoMember</t>
  </si>
  <si>
    <t>co-sspd-niif-ef-core_2016-01-01:AseoTratamientoMember</t>
  </si>
  <si>
    <t>co-sspd-niif-ef-core_2016-01-01:AseoDisposicionFinalMember</t>
  </si>
  <si>
    <t>co-sspd-niif-ef-core_2016-01-01:AseoCorteCespedPodaArbolesMember</t>
  </si>
  <si>
    <t>co-sspd-niif-ef-core_2016-01-01:AseoLimpiezaLavadoAreasPublicasMember</t>
  </si>
  <si>
    <t>co-sspd-niif-ef-core_2016-01-01:AseoOtrosEspecialesMember</t>
  </si>
  <si>
    <t>co-sspd-niif-ef-core_2016-01-01:AseoComercializacionMember</t>
  </si>
  <si>
    <t>co-sspd-niif-ef-core_2016-01-01:AseoDevolucionesDescuentosMember</t>
  </si>
  <si>
    <t>co-sspd-niif-ef-core_2016-01-01:IngresosDeActividadesOrdinarias</t>
  </si>
  <si>
    <t>--Formato Complementario 03-1--</t>
  </si>
  <si>
    <t>co-sspd-niif-ef-core_2016-01-01:FormatoComplementarioCuentasCobrarAcueductoDetalladoEstratoEje</t>
  </si>
  <si>
    <t>co-sspd-niif-ef-core_2016-01-01:Vencida1-30DiasMember</t>
  </si>
  <si>
    <t>co-sspd-niif-ef-core_2016-01-01:Vencida31-60DiasMember</t>
  </si>
  <si>
    <t>co-sspd-niif-ef-core_2016-01-01:Vencida61-90DiasMember</t>
  </si>
  <si>
    <t>co-sspd-niif-ef-core_2016-01-01:Vencida91-120DiasMember</t>
  </si>
  <si>
    <t>co-sspd-niif-ef-core_2016-01-01:Vencida121-150DiasMember</t>
  </si>
  <si>
    <t>co-sspd-niif-ef-core_2016-01-01:Vencida151-180DiasMember</t>
  </si>
  <si>
    <t>co-sspd-niif-ef-core_2016-01-01:Vencida181-360DiasMember</t>
  </si>
  <si>
    <t>co-sspd-niif-ef-core_2016-01-01:VencidaMayor360DiasMember</t>
  </si>
  <si>
    <t>co-sspd-niif-ef-core_2016-01-01:VencidaTotalMember</t>
  </si>
  <si>
    <t>co-sspd-niif-ef-core_2016-01-01:ServicioAcueductoComercializacionResidencialEstrato1</t>
  </si>
  <si>
    <t>co-sspd-niif-ef-core_2016-01-01:ServicioAcueductoComercializacionResidencialEstrato2</t>
  </si>
  <si>
    <t>co-sspd-niif-ef-core_2016-01-01:ServicioAcueductoComercializacionResidencialEstrato3</t>
  </si>
  <si>
    <t>co-sspd-niif-ef-core_2016-01-01:ServicioAcueductoComercializacionResidencialEstrato4</t>
  </si>
  <si>
    <t>co-sspd-niif-ef-core_2016-01-01:ServicioAcueductoComercializacionResidencialEstrato5</t>
  </si>
  <si>
    <t>co-sspd-niif-ef-core_2016-01-01:ServicioAcueductoComercializacionResidencialEstrato6</t>
  </si>
  <si>
    <t>co-sspd-niif-ef-core_2016-01-01:ServicioAcueductoComercializacionNoResidencialIndustrial</t>
  </si>
  <si>
    <t>co-sspd-niif-ef-core_2016-01-01:ServicioAcueductoComercializacionNoResidencialComercial</t>
  </si>
  <si>
    <t>co-sspd-niif-ef-core_2016-01-01:ServicioAcueductoComercializacionNoResidencialOficial</t>
  </si>
  <si>
    <t>co-sspd-niif-ef-core_2016-01-01:ServicioAcueductoComercializacionNoResidencialEspecial</t>
  </si>
  <si>
    <t>co-sspd-niif-ef-core_2016-01-01:ServicioAcueductoComercializacionTotal</t>
  </si>
  <si>
    <t>co-sspd-niif-ef-core_2016-01-01:ServicioAcueductoTotal</t>
  </si>
  <si>
    <t>co-sspd-niif-ef-core_2016-01-01:ServicioAcueductoDistribucion</t>
  </si>
  <si>
    <t>co-sspd-niif-ef-core_2016-01-01:ServicioAcueductoOtrosServicios</t>
  </si>
  <si>
    <t>co-sspd-niif-ef-core_2016-01-01:ServicioAcueductoPartidas</t>
  </si>
  <si>
    <t>co-sspd-niif-ef-core_2016-01-01:ServicioAcueductoDeterioroCuentasCobrarDistribucion</t>
  </si>
  <si>
    <t>co-sspd-niif-ef-core_2016-01-01:ServicioAcueductoDeterioroCuentasCobrarOtrosServicios</t>
  </si>
  <si>
    <t>co-sspd-niif-ef-core_2016-01-01:ServicioAcueductoDeterioroCuentasCobrarPartidas</t>
  </si>
  <si>
    <t>co-sspd-niif-ef-core_2016-01-01:ServicioAcueductoDeterioroCuentasCobrarComercializacionSinopsis</t>
  </si>
  <si>
    <t>co-sspd-niif-ef-core_2016-01-01:ServicioAcueductoDeterioroCuentasCobrarComercializacionResidencialEstrato1</t>
  </si>
  <si>
    <t>co-sspd-niif-ef-core_2016-01-01:ServicioAcueductoDeterioroCuentasCobrarComercializacionResidencialEstrato2</t>
  </si>
  <si>
    <t>co-sspd-niif-ef-core_2016-01-01:ServicioAcueductoDeterioroCuentasCobrarComercializacionResidencialEstrato3</t>
  </si>
  <si>
    <t>co-sspd-niif-ef-core_2016-01-01:ServicioAcueductoDeterioroCuentasCobrarComercializacionResidencialEstrato4</t>
  </si>
  <si>
    <t>co-sspd-niif-ef-core_2016-01-01:ServicioAcueductoDeterioroCuentasCobrarComercializacionResidencialEstrato5</t>
  </si>
  <si>
    <t>co-sspd-niif-ef-core_2016-01-01:ServicioAcueductoDeterioroCuentasCobrarComercializacionResidencialEstrato6</t>
  </si>
  <si>
    <t>co-sspd-niif-ef-core_2016-01-01:ServicioAcueductoDeterioroCuentasCobrarComercializacionNoResidencialIndustrial</t>
  </si>
  <si>
    <t>co-sspd-niif-ef-core_2016-01-01:ServicioAcueductoDeterioroCuentasCobrarComercializacionNoResidencialComercial</t>
  </si>
  <si>
    <t>co-sspd-niif-ef-core_2016-01-01:ServicioAcueductoDeterioroCuentasCobrarComercializacionNoResidencialOficial</t>
  </si>
  <si>
    <t>co-sspd-niif-ef-core_2016-01-01:ServicioAcueductoDeterioroCuentasCobrarComercializacionNoResidencialEspecial</t>
  </si>
  <si>
    <t>co-sspd-niif-ef-core_2016-01-01:ServicioAcueductoDeterioroCuentasCobrarComercializacionTotal</t>
  </si>
  <si>
    <t>co-sspd-niif-ef-core_2016-01-01:ServicioAcueductoDeterioroCuentasCobrarTotal</t>
  </si>
  <si>
    <t>co-sspd-niif-ef-core_2016-01-01:ServicioAcueductoComercializacionSinopsis</t>
  </si>
  <si>
    <t>--Formato Complementario 03-2--</t>
  </si>
  <si>
    <t>co-sspd-niif-ef-core_2016-01-01:FormatoComplementarioCuentasCobrarAlcantarilladoDetalladoEstratoEje</t>
  </si>
  <si>
    <t>co-sspd-niif-ef-core_2016-01-01:ServicioAlcantarilladoRecoleccion</t>
  </si>
  <si>
    <t>co-sspd-niif-ef-core_2016-01-01:ServicioAlcantarilladoTratamientoDisposicionFinal</t>
  </si>
  <si>
    <t>co-sspd-niif-ef-core_2016-01-01:ServicioAlcantarilladoComercializacionResidencialEstrato1</t>
  </si>
  <si>
    <t>co-sspd-niif-ef-core_2016-01-01:ServicioAlcantarilladoComercializacionResidencialEstrato2</t>
  </si>
  <si>
    <t>co-sspd-niif-ef-core_2016-01-01:ServicioAlcantarilladoComercializacionResidencialEstrato3</t>
  </si>
  <si>
    <t>co-sspd-niif-ef-core_2016-01-01:ServicioAlcantarilladoComercializacionResidencialEstrato4</t>
  </si>
  <si>
    <t>co-sspd-niif-ef-core_2016-01-01:ServicioAlcantarilladoComercializacionResidencialEstrato5</t>
  </si>
  <si>
    <t>co-sspd-niif-ef-core_2016-01-01:ServicioAlcantarilladoComercializacionResidencialEstrato6</t>
  </si>
  <si>
    <t>co-sspd-niif-ef-core_2016-01-01:ServicioAlcantarilladoComercializacionNoResidencialIndustrial</t>
  </si>
  <si>
    <t>co-sspd-niif-ef-core_2016-01-01:ServicioAlcantarilladoComercializacionNoResidencialComercial</t>
  </si>
  <si>
    <t>co-sspd-niif-ef-core_2016-01-01:ServicioAlcantarilladoComercializacionNoResidencialOficial</t>
  </si>
  <si>
    <t>co-sspd-niif-ef-core_2016-01-01:ServicioAlcantarilladoComercializacionNoResidencialEspecial</t>
  </si>
  <si>
    <t>co-sspd-niif-ef-core_2016-01-01:ServicioAlcantarilladoComercializacionTotal</t>
  </si>
  <si>
    <t>co-sspd-niif-ef-core_2016-01-01:ServicioAlcantarilladoComercializacionSinopsis</t>
  </si>
  <si>
    <t>co-sspd-niif-ef-core_2016-01-01:ServicioAlcantarilladoTotal</t>
  </si>
  <si>
    <t>co-sspd-niif-ef-core_2016-01-01:ServicioAlcantarilladoDeterioroCuentasCobrarPartidas</t>
  </si>
  <si>
    <t>co-sspd-niif-ef-core_2016-01-01:ServicioAlcantarilladoDeterioroCuentasCobrarRecoleccion</t>
  </si>
  <si>
    <t>co-sspd-niif-ef-core_2016-01-01:ServicioAlcantarilladoDeterioroCuentasCobrarTratamientoDisposicionFinal</t>
  </si>
  <si>
    <t>co-sspd-niif-ef-core_2016-01-01:ServicioAlcantarilladoDeterioroCuentasCobrarComercializacionSinopsis</t>
  </si>
  <si>
    <t>co-sspd-niif-ef-core_2016-01-01:ServicioAlcantarilladoDeterioroCuentasCobrarTotal</t>
  </si>
  <si>
    <t>co-sspd-niif-ef-core_2016-01-01:ServicioAlcantarilladoDeterioroCuentasCobrarComercializacionResidencialEstrato1</t>
  </si>
  <si>
    <t>co-sspd-niif-ef-core_2016-01-01:ServicioAlcantarilladoDeterioroCuentasCobrarComercializacionResidencialEstrato2</t>
  </si>
  <si>
    <t>co-sspd-niif-ef-core_2016-01-01:ServicioAlcantarilladoDeterioroCuentasCobrarComercializacionResidencialEstrato3</t>
  </si>
  <si>
    <t>co-sspd-niif-ef-core_2016-01-01:ServicioAlcantarilladoDeterioroCuentasCobrarComercializacionResidencialEstrato4</t>
  </si>
  <si>
    <t>co-sspd-niif-ef-core_2016-01-01:ServicioAlcantarilladoDeterioroCuentasCobrarComercializacionResidencialEstrato5</t>
  </si>
  <si>
    <t>co-sspd-niif-ef-core_2016-01-01:ServicioAlcantarilladoDeterioroCuentasCobrarComercializacionResidencialEstrato6</t>
  </si>
  <si>
    <t>co-sspd-niif-ef-core_2016-01-01:ServicioAlcantarilladoDeterioroCuentasCobrarComercializacionNoResidencialIndustrial</t>
  </si>
  <si>
    <t>co-sspd-niif-ef-core_2016-01-01:ServicioAlcantarilladoDeterioroCuentasCobrarComercializacionNoResidencialComercial</t>
  </si>
  <si>
    <t>co-sspd-niif-ef-core_2016-01-01:ServicioAlcantarilladoDeterioroCuentasCobrarComercializacionNoResidencialOficial</t>
  </si>
  <si>
    <t>co-sspd-niif-ef-core_2016-01-01:ServicioAlcantarilladoDeterioroCuentasCobrarComercializacionNoResidencialEspecial</t>
  </si>
  <si>
    <t>co-sspd-niif-ef-core_2016-01-01:ServicioAlcantarilladoDeterioroCuentasCobrarComercializacionTotal</t>
  </si>
  <si>
    <t>co-sspd-niif-ef-core_2016-01-01:ServicioAlcantarilladoPartidas</t>
  </si>
  <si>
    <t>--Formato Complementario 03-3--</t>
  </si>
  <si>
    <t>co-sspd-niif-ef-core_2016-01-01:FormatoComplementarioCuentasCobrarAseoDetalladoEstratoEje</t>
  </si>
  <si>
    <t>co-sspd-niif-ef-core_2016-01-01:ServicioAseoPartidas</t>
  </si>
  <si>
    <t>co-sspd-niif-ef-core_2016-01-01:ServicioAseoBarridoLimpiezaViasAreasPublicas</t>
  </si>
  <si>
    <t>co-sspd-niif-ef-core_2016-01-01:ServicioAseoRecoleccionTransporteResiduosConvencionales</t>
  </si>
  <si>
    <t>co-sspd-niif-ef-core_2016-01-01:ServicioAseoRecoleccionResiduosPeligrosos</t>
  </si>
  <si>
    <t>co-sspd-niif-ef-core_2016-01-01:ServicioAseoRecoleccionResiduosHospitalariosInfecciosos</t>
  </si>
  <si>
    <t>co-sspd-niif-ef-core_2016-01-01:ServicioAseoRecoleccionscombros</t>
  </si>
  <si>
    <t>co-sspd-niif-ef-core_2016-01-01:ServicioAseoTratamiento</t>
  </si>
  <si>
    <t>co-sspd-niif-ef-core_2016-01-01:ServicioAseoAprovechamientos</t>
  </si>
  <si>
    <t>co-sspd-niif-ef-core_2016-01-01:ServicioAseoDisposicionFinal</t>
  </si>
  <si>
    <t>co-sspd-niif-ef-core_2016-01-01:ServicioAseoIncineracion</t>
  </si>
  <si>
    <t>co-sspd-niif-ef-core_2016-01-01:ServicioAseoComercializacionSinopsis</t>
  </si>
  <si>
    <t>co-sspd-niif-ef-core_2016-01-01:ServicioAseoComercializacionResidencialEstrato3</t>
  </si>
  <si>
    <t>co-sspd-niif-ef-core_2016-01-01:ServicioAseoComercializacionResidencialEstrato4</t>
  </si>
  <si>
    <t>co-sspd-niif-ef-core_2016-01-01:ServicioAseoComercializacionResidencialEstrato5</t>
  </si>
  <si>
    <t>co-sspd-niif-ef-core_2016-01-01:ServicioAseoComercializacionResidencialEstrato6</t>
  </si>
  <si>
    <t>co-sspd-niif-ef-core_2016-01-01:ServicioAseoComercializacionNoResidencialIndustrial</t>
  </si>
  <si>
    <t>co-sspd-niif-ef-core_2016-01-01:ServicioAseoComercializacionNoResidencialComercial</t>
  </si>
  <si>
    <t>co-sspd-niif-ef-core_2016-01-01:ServicioAseoComercializacionNoResidencialOficial</t>
  </si>
  <si>
    <t>co-sspd-niif-ef-core_2016-01-01:ServicioAseoComercializacionNoResidencialEspecial</t>
  </si>
  <si>
    <t>co-sspd-niif-ef-core_2016-01-01:ServicioAseoComercializacionTotal</t>
  </si>
  <si>
    <t>co-sspd-niif-ef-core_2016-01-01:ServicioAseoTotal</t>
  </si>
  <si>
    <t>co-sspd-niif-ef-core_2016-01-01:ServicioAseoDeterioroCuentasCobrarPartidas</t>
  </si>
  <si>
    <t>co-sspd-niif-ef-core_2016-01-01:ServicioAseoDeterioroCuentasCobrarBarridoLimpiezaViasAreasPublicas</t>
  </si>
  <si>
    <t>co-sspd-niif-ef-core_2016-01-01:ServicioAseoDeterioroCuentasCobrarRecoleccionTransporteResiduosConvencionales</t>
  </si>
  <si>
    <t>co-sspd-niif-ef-core_2016-01-01:ServicioAseoDeterioroCuentasCobrarRecoleccionResiduosPeligrosos</t>
  </si>
  <si>
    <t>co-sspd-niif-ef-core_2016-01-01:ServicioAseoDeterioroCuentasCobrarRecoleccionResiduosHospitalariosInfecciosos</t>
  </si>
  <si>
    <t>co-sspd-niif-ef-core_2016-01-01:ServicioAseoDeterioroCuentasCobrarRecoleccionEscombros</t>
  </si>
  <si>
    <t>co-sspd-niif-ef-core_2016-01-01:ServicioAseoDeterioroCuentasCobrarTratamiento</t>
  </si>
  <si>
    <t>co-sspd-niif-ef-core_2016-01-01:ServicioAseoDeterioroCuentasCobrarAprovechamientos</t>
  </si>
  <si>
    <t>co-sspd-niif-ef-core_2016-01-01:ServicioAseoDeterioroCuentasCobrarDisposicionFinal</t>
  </si>
  <si>
    <t>co-sspd-niif-ef-core_2016-01-01:ServicioAseoDeterioroCuentasCobrarIncineracion</t>
  </si>
  <si>
    <t>co-sspd-niif-ef-core_2016-01-01:ServicioAseoDeterioroCuentasCobrarComercializacionSinopsis</t>
  </si>
  <si>
    <t>co-sspd-niif-ef-core_2016-01-01:ServicioAseoDeterioroCuentasCobrarComercializacionResidencialEstrato1</t>
  </si>
  <si>
    <t>co-sspd-niif-ef-core_2016-01-01:ServicioAseoDeterioroCuentasCobrarComercializacionResidencialEstrato2</t>
  </si>
  <si>
    <t>co-sspd-niif-ef-core_2016-01-01:ServicioAseoDeterioroCuentasCobrarComercializacionResidencialEstrato3</t>
  </si>
  <si>
    <t>co-sspd-niif-ef-core_2016-01-01:ServicioAseoDeterioroCuentasCobrarComercializacionResidencialEstrato4</t>
  </si>
  <si>
    <t>co-sspd-niif-ef-core_2016-01-01:ServicioAseoDeterioroCuentasCobrarComercializacionResidencialEstrato5</t>
  </si>
  <si>
    <t>co-sspd-niif-ef-core_2016-01-01:ServicioAseoDeterioroCuentasCobrarComercializacionResidencialEstrato6</t>
  </si>
  <si>
    <t>co-sspd-niif-ef-core_2016-01-01:ServicioAseoDeterioroCuentasCobrarComercializacionNoResidencialIndustrial</t>
  </si>
  <si>
    <t>co-sspd-niif-ef-core_2016-01-01:ServicioAseoDeterioroCuentasCobrarComercializacionNoResidencialComercial</t>
  </si>
  <si>
    <t>co-sspd-niif-ef-core_2016-01-01:ServicioAseoDeterioroCuentasCobrarComercializacionNoResidencialOficial</t>
  </si>
  <si>
    <t>co-sspd-niif-ef-core_2016-01-01:ServicioAseoDeterioroCuentasCobrarComercializacionNoResidencialEspecial</t>
  </si>
  <si>
    <t>co-sspd-niif-ef-core_2016-01-01:ServicioAseoDeterioroCuentasCobrarComercializacionTotal</t>
  </si>
  <si>
    <t>co-sspd-niif-ef-core_2016-01-01:ServicioAseoDeterioroCuentasCobrarTotal</t>
  </si>
  <si>
    <t>--Formato Complementario 03-4--</t>
  </si>
  <si>
    <t>co-sspd-niif-ef-core_2016-01-01:FormatoComplementarioCuentasCobrarEnergiaElectricaDetalladoEstratoEje</t>
  </si>
  <si>
    <t>co-sspd-niif-ef-core_2016-01-01:ServicioEnergiaElectricaPartidas</t>
  </si>
  <si>
    <t>co-sspd-niif-ef-core_2016-01-01:ServicioEnergiaElectricaGeneracionSinopsis</t>
  </si>
  <si>
    <t>co-sspd-niif-ef-core_2016-01-01:ServicioEnergiaElectricaGeneracionContratosBilateralesEmpresasSector</t>
  </si>
  <si>
    <t>co-sspd-niif-ef-core_2016-01-01:ServicioEnergiaElectricaGeneracionContratosBilateralesUsuariosNoRegulados</t>
  </si>
  <si>
    <t>co-sspd-niif-ef-core_2016-01-01:ServicioEnergiaElectricaGeneracionBolsaEnergia</t>
  </si>
  <si>
    <t>co-sspd-niif-ef-core_2016-01-01:ServicioEnergiaElectricaGeneracionOtros</t>
  </si>
  <si>
    <t>co-sspd-niif-ef-core_2016-01-01:ServicioEnergiaElectricaGeneracionTotalGeneracion</t>
  </si>
  <si>
    <t>co-sspd-niif-ef-core_2016-01-01:ServicioEnergiaElectricaTransmisionSinopsis</t>
  </si>
  <si>
    <t>co-sspd-niif-ef-core_2016-01-01:ServicioEnergiaElectricaTransmisionIngresoRegulado</t>
  </si>
  <si>
    <t>co-sspd-niif-ef-core_2016-01-01:ServicioEnergiaElectricaTransmisionCargosConexion</t>
  </si>
  <si>
    <t>co-sspd-niif-ef-core_2016-01-01:ServicioEnergiaElectricaTransmisionOtros</t>
  </si>
  <si>
    <t>co-sspd-niif-ef-core_2016-01-01:ServicioEnergiaElectricaTransmisionTotalTransmision</t>
  </si>
  <si>
    <t>co-sspd-niif-ef-core_2016-01-01:ServicioEnergiaElectricaOperadorRedSinopsis</t>
  </si>
  <si>
    <t>co-sspd-niif-ef-core_2016-01-01:ServicioEnergiaElectricaOperadorRedCargosUsoUsuariosRegulados</t>
  </si>
  <si>
    <t>co-sspd-niif-ef-core_2016-01-01:ServicioEnergiaElectricaOperadorRedCargosUsoUsuariosNoRegulados</t>
  </si>
  <si>
    <t>co-sspd-niif-ef-core_2016-01-01:ServicioEnergiaElectricaOperadorRedIngresoRegulado</t>
  </si>
  <si>
    <t>co-sspd-niif-ef-core_2016-01-01:ServicioEnergiaElectricaOperadorRedOtros</t>
  </si>
  <si>
    <t>co-sspd-niif-ef-core_2016-01-01:ServicioEnergiaElectricaOperadorRedTotalOperadorRed</t>
  </si>
  <si>
    <t>co-sspd-niif-ef-core_2016-01-01:ServicioEnergiaElectricaComercializacionSinopsis</t>
  </si>
  <si>
    <t>co-sspd-niif-ef-core_2016-01-01:ServicioEnergiaElectricaComercializacionResidencialEstrato1</t>
  </si>
  <si>
    <t>co-sspd-niif-ef-core_2016-01-01:ServicioEnergiaElectricaComercializacionResidencialEstrato2</t>
  </si>
  <si>
    <t>co-sspd-niif-ef-core_2016-01-01:ServicioEnergiaElectricaComercializacionResidencialEstrato3</t>
  </si>
  <si>
    <t>co-sspd-niif-ef-core_2016-01-01:ServicioEnergiaElectricaComercializacionResidencialEstrato4</t>
  </si>
  <si>
    <t>co-sspd-niif-ef-core_2016-01-01:ServicioEnergiaElectricaComercializacionResidencialEstrato5</t>
  </si>
  <si>
    <t>co-sspd-niif-ef-core_2016-01-01:ServicioEnergiaElectricaComercializacionResidencialEstrato6</t>
  </si>
  <si>
    <t>co-sspd-niif-ef-core_2016-01-01:ServicioEnergiaElectricaComercializacionComercial</t>
  </si>
  <si>
    <t>co-sspd-niif-ef-core_2016-01-01:ServicioEnergiaElectricaComercializacionIndustrial</t>
  </si>
  <si>
    <t>co-sspd-niif-ef-core_2016-01-01:ServicioEnergiaElectricaComercializacionOficial</t>
  </si>
  <si>
    <t>co-sspd-niif-ef-core_2016-01-01:ServicioEnergiaElectricaComercializacionAlumbradoPublico</t>
  </si>
  <si>
    <t>co-sspd-niif-ef-core_2016-01-01:ServicioEnergiaElectricaComercializacionEmpresasSector</t>
  </si>
  <si>
    <t>co-sspd-niif-ef-core_2016-01-01:ServicioEnergiaElectricaComercializacionUsuariosNoRegulados</t>
  </si>
  <si>
    <t>co-sspd-niif-ef-core_2016-01-01:ServicioEnergiaElectricaComercializacionOtros</t>
  </si>
  <si>
    <t>co-sspd-niif-ef-core_2016-01-01:ServicioEnergiaElectricaComercializacionTotal</t>
  </si>
  <si>
    <t>co-sspd-niif-ef-core_2016-01-01:ServicioEnergiaElectricaTotal</t>
  </si>
  <si>
    <t>co-sspd-niif-ef-core_2016-01-01:ServicioEnergiaElectricaDeterioroCuentasCobrarPartidas</t>
  </si>
  <si>
    <t>co-sspd-niif-ef-core_2016-01-01:ServicioEnergiaElectricaDeterioroCuentasCobrarGeneracionSinopsis</t>
  </si>
  <si>
    <t>co-sspd-niif-ef-core_2016-01-01:ServicioEnergiaElectricaDeterioroCuentasCobrarGeneracionContratosBilateralesEmpresasSector</t>
  </si>
  <si>
    <t>co-sspd-niif-ef-core_2016-01-01:ServicioEnergiaElectricaDeterioroCuentasCobrarGeneracionContratosBilateralesUsuariosNoRegulados</t>
  </si>
  <si>
    <t>co-sspd-niif-ef-core_2016-01-01:ServicioEnergiaElectricaDeterioroCuentasCobrarGeneracionBolsaEnergia</t>
  </si>
  <si>
    <t>co-sspd-niif-ef-core_2016-01-01:ServicioEnergiaElectricaDeterioroCuentasCobrarGeneracionOtros</t>
  </si>
  <si>
    <t>co-sspd-niif-ef-core_2016-01-01:ServicioEnergiaElectricaDeterioroCuentasCobrarGeneracionTotalGeneracion</t>
  </si>
  <si>
    <t>co-sspd-niif-ef-core_2016-01-01:ServicioEnergiaElectricaDeterioroCuentasCobrarTransmisionSinopsis</t>
  </si>
  <si>
    <t>co-sspd-niif-ef-core_2016-01-01:ServicioEnergiaElectricaDeterioroCuentasCobrarTransmisionIngresoRegulado</t>
  </si>
  <si>
    <t>co-sspd-niif-ef-core_2016-01-01:ServicioEnergiaElectricaDeterioroCuentasCobrarTransmisionCargosConexion</t>
  </si>
  <si>
    <t>co-sspd-niif-ef-core_2016-01-01:ServicioEnergiaElectricaDeterioroCuentasCobrarTransmisionOtros</t>
  </si>
  <si>
    <t>co-sspd-niif-ef-core_2016-01-01:ServicioEnergiaElectricaDeterioroCuentasCobrarTransmisionTotalTransmision</t>
  </si>
  <si>
    <t>co-sspd-niif-ef-core_2016-01-01:ServicioEnergiaElectricaDeterioroCuentasCobrarOperadorRedSinopsis</t>
  </si>
  <si>
    <t>co-sspd-niif-ef-core_2016-01-01:ServicioEnergiaElectricaDeterioroCuentasCobrarOperadorRedCargosUsoUsuariosRegulados</t>
  </si>
  <si>
    <t>co-sspd-niif-ef-core_2016-01-01:ServicioEnergiaElectricaDeterioroCuentasCobrarOperadorRedCargosUsoUsuariosNoRegulados</t>
  </si>
  <si>
    <t>co-sspd-niif-ef-core_2016-01-01:ServicioEnergiaElectricaDeterioroCuentasCobrarOperadorRedIngresoRegulado</t>
  </si>
  <si>
    <t>co-sspd-niif-ef-core_2016-01-01:ServicioEnergiaElectricaDeterioroCuentasCobrarOperadorRedOtros</t>
  </si>
  <si>
    <t>co-sspd-niif-ef-core_2016-01-01:ServicioEnergiaElectricaDeterioroCuentasCobrarOperadorRedTotalOperadorRed</t>
  </si>
  <si>
    <t>co-sspd-niif-ef-core_2016-01-01:ServicioEnergiaElectricaDeterioroCuentasCobrarComercializacionSinopsis</t>
  </si>
  <si>
    <t>co-sspd-niif-ef-core_2016-01-01:ServicioEnergiaElectricaDeterioroCuentasCobrarComercializacionResidencialEstrato1</t>
  </si>
  <si>
    <t>co-sspd-niif-ef-core_2016-01-01:ServicioEnergiaElectricaDeterioroCuentasCobrarComercializacionResidencialEstrato2</t>
  </si>
  <si>
    <t>co-sspd-niif-ef-core_2016-01-01:ServicioEnergiaElectricaDeterioroCuentasCobrarComercializacionResidencialEstrato3</t>
  </si>
  <si>
    <t>co-sspd-niif-ef-core_2016-01-01:ServicioEnergiaElectricaDeterioroCuentasCobrarComercializacionResidencialEstrato4</t>
  </si>
  <si>
    <t>co-sspd-niif-ef-core_2016-01-01:ServicioEnergiaElectricaDeterioroCuentasCobrarComercializacionResidencialEstrato5</t>
  </si>
  <si>
    <t>co-sspd-niif-ef-core_2016-01-01:ServicioEnergiaElectricaDeterioroCuentasCobrarComercializacionResidencialEstrato6</t>
  </si>
  <si>
    <t>co-sspd-niif-ef-core_2016-01-01:ServicioEnergiaElectricaDeterioroCuentasCobrarComercializacionComercial</t>
  </si>
  <si>
    <t>co-sspd-niif-ef-core_2016-01-01:ServicioEnergiaElectricaDeterioroCuentasCobrarComercializacionIndustrial</t>
  </si>
  <si>
    <t>co-sspd-niif-ef-core_2016-01-01:ServicioEnergiaElectricaDeterioroCuentasCobrarComercializacionOficial</t>
  </si>
  <si>
    <t>co-sspd-niif-ef-core_2016-01-01:ServicioEnergiaElectricaDeterioroCuentasCobrarComercializacionAlumbradoPublico</t>
  </si>
  <si>
    <t>co-sspd-niif-ef-core_2016-01-01:ServicioEnergiaElectricaDeterioroCuentasCobrarComercializacionEmpresasSector</t>
  </si>
  <si>
    <t>co-sspd-niif-ef-core_2016-01-01:ServicioEnergiaElectricaDeterioroCuentasCobrarComercializacionUsuariosNoRegulados</t>
  </si>
  <si>
    <t>co-sspd-niif-ef-core_2016-01-01:ServicioEnergiaElectricaDeterioroCuentasCobrarComercializacionOtros</t>
  </si>
  <si>
    <t>co-sspd-niif-ef-core_2016-01-01:ServicioEnergiaElectricaDeterioroCuentasCobrarComercializacionTotal</t>
  </si>
  <si>
    <t>co-sspd-niif-ef-core_2016-01-01:ServicioEnergiaElectricaDeterioroCuentasCobrarTotal</t>
  </si>
  <si>
    <t>--Formato Complementario 03-5--</t>
  </si>
  <si>
    <t>co-sspd-niif-ef-core_2016-01-01:FormatoComplementarioCuentasCobrarGasNaturalDetalladoEstratoEje</t>
  </si>
  <si>
    <t>co-sspd-niif-ef-core_2016-01-01:ServicioGasCombustibleRedesPartidas</t>
  </si>
  <si>
    <t>co-sspd-niif-ef-core_2016-01-01:ServicioGasCombustibleRedesNegocioTransporteGasCombustibleSinopsis</t>
  </si>
  <si>
    <t>co-sspd-niif-ef-core_2016-01-01:ServicioGasCombustibleRedesNegocioTransporteGasCombustibleEmpresasSector</t>
  </si>
  <si>
    <t>co-sspd-niif-ef-core_2016-01-01:ServicioGasCombustibleRedesNegocioTransporteGasCombustibleGrandesConsumidores</t>
  </si>
  <si>
    <t>co-sspd-niif-ef-core_2016-01-01:ServicioGasCombustibleRedesNegocioTransporteGasCombustibleOtros</t>
  </si>
  <si>
    <t>co-sspd-niif-ef-core_2016-01-01:ServicioGasCombustibleRedesNegocioTransporteGasCombustibleTotal</t>
  </si>
  <si>
    <t>co-sspd-niif-ef-core_2016-01-01:ServicioGasCombustibleRedesNegocioDistribucionGasCombustibleSinopsis</t>
  </si>
  <si>
    <t>co-sspd-niif-ef-core_2016-01-01:ServicioGasCombustibleRedesNegocioDistribucionGasCombustibleEmpresasSector</t>
  </si>
  <si>
    <t>co-sspd-niif-ef-core_2016-01-01:ServicioGasCombustibleRedesNegocioDistribucionGasCombustibleGrandesConsumidores</t>
  </si>
  <si>
    <t>co-sspd-niif-ef-core_2016-01-01:ServicioGasCombustibleRedesNegocioDistribucionGasCombustibleOtros</t>
  </si>
  <si>
    <t>co-sspd-niif-ef-core_2016-01-01:ServicioGasCombustibleRedesNegocioDistribucionGasCombustibleTotal</t>
  </si>
  <si>
    <t>co-sspd-niif-ef-core_2016-01-01:ServicioGasCombustibleRedesNegocioComercializacionGasCombustibleSinopsis</t>
  </si>
  <si>
    <t>co-sspd-niif-ef-core_2016-01-01:ServicioGasCombustibleRedesNegocioComercializacionGasCombustibleResidencialEstrato1</t>
  </si>
  <si>
    <t>co-sspd-niif-ef-core_2016-01-01:ServicioGasCombustibleRedesNegocioComercializacionGasCombustibleResidencialEstrato1HogaresSustitutos</t>
  </si>
  <si>
    <t>co-sspd-niif-ef-core_2016-01-01:ServicioGasCombustibleRedesNegocioComercializacionGasCombustibleOtrosResidencialEstrato1OtrosResidencialEstrato1</t>
  </si>
  <si>
    <t>co-sspd-niif-ef-core_2016-01-01:ServicioGasCombustibleRedesNegocioComercializacionGasCombustibleResidencialEstrato2</t>
  </si>
  <si>
    <t>co-sspd-niif-ef-core_2016-01-01:ServicioGasCombustibleRedesNegocioComercializacionGasCombustibleResidencialEstrato3</t>
  </si>
  <si>
    <t>co-sspd-niif-ef-core_2016-01-01:ServicioGasCombustibleRedesNegocioComercializacionGasCombustibleResidencialEstrato4</t>
  </si>
  <si>
    <t>co-sspd-niif-ef-core_2016-01-01:ServicioGasCombustibleRedesNegocioComercializacionGasCombustibleResidencialEstrato5</t>
  </si>
  <si>
    <t>co-sspd-niif-ef-core_2016-01-01:ServicioGasCombustibleRedesNegocioComercializacionGasCombustibleResidencialEstrato6</t>
  </si>
  <si>
    <t>co-sspd-niif-ef-core_2016-01-01:ServicioGasCombustibleRedesNegocioComercializacionGasCombustibleComercial</t>
  </si>
  <si>
    <t>co-sspd-niif-ef-core_2016-01-01:ServicioGasCombustibleRedesNegocioComercializacionGasCombustibleIndustrial</t>
  </si>
  <si>
    <t>co-sspd-niif-ef-core_2016-01-01:ServicioGasCombustibleRedesNegocioComercializacionGasCombustibleOficial</t>
  </si>
  <si>
    <t>co-sspd-niif-ef-core_2016-01-01:ServicioGasCombustibleRedesNegocioComercializacionGasCombustibleEspecialAsistencial</t>
  </si>
  <si>
    <t>co-sspd-niif-ef-core_2016-01-01:ServicioGasCombustibleRedesNegocioComercializacionGasCombustibleEspecialEducativo</t>
  </si>
  <si>
    <t>co-sspd-niif-ef-core_2016-01-01:ServicioGasCombustibleRedesNegocioComercializacionGasCombustibleGrandesConsumidores</t>
  </si>
  <si>
    <t>co-sspd-niif-ef-core_2016-01-01:ServicioGasCombustibleRedesNegocioComercializacionGasCombustibleEmpresasSector</t>
  </si>
  <si>
    <t>co-sspd-niif-ef-core_2016-01-01:ServicioGasCombustibleRedesNegocioComercializacionGasCombustibleOtros</t>
  </si>
  <si>
    <t>co-sspd-niif-ef-core_2016-01-01:ServicioGasCombustibleRedesNegocioComercializacionGasCombustibleTotal</t>
  </si>
  <si>
    <t>co-sspd-niif-ef-core_2016-01-01:ServicioGasCombustibleRedesTotal</t>
  </si>
  <si>
    <t>co-sspd-niif-ef-core_2016-01-01:ServicioGasCombustibleRedesDeterioroCuentasCobrarSinopsis</t>
  </si>
  <si>
    <t>co-sspd-niif-ef-core_2016-01-01:ServicioGasCombustibleRedesDeterioroCuentasCobrarNegocioTransporteGasCombustibleSinopsis</t>
  </si>
  <si>
    <t>co-sspd-niif-ef-core_2016-01-01:ServicioGasCombustibleRedesDeterioroCuentasCobrarNegocioTransporteGasCombustibleEmpresasSector</t>
  </si>
  <si>
    <t>co-sspd-niif-ef-core_2016-01-01:ServicioGasCombustibleRedesDeterioroCuentasCobrarNegocioTransporteGasCombustibleGrandesConsumidores</t>
  </si>
  <si>
    <t>co-sspd-niif-ef-core_2016-01-01:ServicioGasCombustibleRedesDeterioroCuentasCobrarNegocioTransporteGasCombustibleOtros</t>
  </si>
  <si>
    <t>co-sspd-niif-ef-core_2016-01-01:ServicioGasCombustibleRedesDeterioroCuentasCobrarNegocioTransporteGasCombustibleTotal</t>
  </si>
  <si>
    <t>co-sspd-niif-ef-core_2016-01-01:ServicioGasCombustibleRedesDeterioroCuentasCobrarNegocioDistribucionGasCombustibleSinopsis</t>
  </si>
  <si>
    <t>co-sspd-niif-ef-core_2016-01-01:ServicioGasCombustibleRedesDeterioroCuentasCobrarNegocioDistribucionGasCombustibleEmpresasSector</t>
  </si>
  <si>
    <t>co-sspd-niif-ef-core_2016-01-01:ServicioGasCombustibleRedesDeterioroCuentasCobrarNegocioDistribucionGasCombustibleGrandesConsumidores</t>
  </si>
  <si>
    <t>co-sspd-niif-ef-core_2016-01-01:ServicioGasCombustibleRedesDeterioroCuentasCobrarNegocioDistribucionGasCombustibleOtros</t>
  </si>
  <si>
    <t>co-sspd-niif-ef-core_2016-01-01:ServicioGasCombustibleRedesDeterioroCuentasCobrarNegocioDistribucionGasCombustibleTotal</t>
  </si>
  <si>
    <t>co-sspd-niif-ef-core_2016-01-01:ServicioGasCombustibleRedesDeterioroCuentasCobrarNegocioComercializacionGasCombustibleSinopsis</t>
  </si>
  <si>
    <t>co-sspd-niif-ef-core_2016-01-01:ServicioGasCombustibleRedesDeterioroCuentasCobrarNegocioComercializacionGasCombustibleResidencialEstrato1</t>
  </si>
  <si>
    <t>co-sspd-niif-ef-core_2016-01-01:ServicioGasCombustibleRedesDeterioroCuentasCobrarNegocioComercializacionGasCombustibleResidencialEstrato2</t>
  </si>
  <si>
    <t>co-sspd-niif-ef-core_2016-01-01:ServicioGasCombustibleRedesDeterioroCuentasCobrarNegocioComercializacionGasCombustibleResidencialEstrato3</t>
  </si>
  <si>
    <t>co-sspd-niif-ef-core_2016-01-01:ServicioGasCombustibleRedesDeterioroCuentasCobrarNegocioComercializacionGasCombustibleResidencialEstrato4</t>
  </si>
  <si>
    <t>co-sspd-niif-ef-core_2016-01-01:ServicioGasCombustibleRedesDeterioroCuentasCobrarComercializacionGasCombustibleResidencialEstrato5</t>
  </si>
  <si>
    <t>co-sspd-niif-ef-core_2016-01-01:ServicioGasCombustibleRedesDeterioroCuentasCobrarNegocioComercializacionGasCombustibleResidencialEstrato6</t>
  </si>
  <si>
    <t>co-sspd-niif-ef-core_2016-01-01:ServicioGasCombustibleRedesDeterioroCuentasCobrarNegocioComercializacionGasCombustibleComercial</t>
  </si>
  <si>
    <t>co-sspd-niif-ef-core_2016-01-01:ServicioGasCombustibleRedesDeterioroCuentasCobrarNegocioComercializacionGasCombustibleIndustrial</t>
  </si>
  <si>
    <t>co-sspd-niif-ef-core_2016-01-01:ServicioGasCombustibleRedesDeterioroCuentasCobrarNegocioComercializacionGasCombustibleOficial</t>
  </si>
  <si>
    <t>co-sspd-niif-ef-core_2016-01-01:ServicioGasCombustibleRedesDeterioroCuentasCobrarNegocioComercializacionGasCombustibleEspecialAsistencial</t>
  </si>
  <si>
    <t>co-sspd-niif-ef-core_2016-01-01:ServicioGasCombustibleRedesDeterioroCuentasCobrarNegocioComercializacionGasCombustibleEspecialEducativo</t>
  </si>
  <si>
    <t>co-sspd-niif-ef-core_2016-01-01:ServicioGasCombustibleRedesDeterioroCuentasCobrarNegocioComercializacionGasCombustibleGrandesConsumidores</t>
  </si>
  <si>
    <t>co-sspd-niif-ef-core_2016-01-01:ServicioGasCombustibleRedesDeterioroCuentasCobrarNegocioComercializacionGasCombustibleEmpresasSector</t>
  </si>
  <si>
    <t>co-sspd-niif-ef-core_2016-01-01:ServicioGasCombustibleRedesDeterioroCuentasCobrarNegocioComercializacionGasCombustibleOtros</t>
  </si>
  <si>
    <t>co-sspd-niif-ef-core_2016-01-01:ServicioGasCombustibleRedesDeterioroCuentasCobrarNegocioComercializacionGasCombustibleTotal</t>
  </si>
  <si>
    <t>co-sspd-niif-ef-core_2016-01-01:ServicioGasCombustibleRedesDeterioroCuentasCobrarTotal</t>
  </si>
  <si>
    <t>--Formato Complementario 03-6--</t>
  </si>
  <si>
    <t>co-sspd-niif-ef-core_2016-01-01:FormatoComplementarioCuentasCobrarGasLicuadoPetroleoDetalladoEstratoEje</t>
  </si>
  <si>
    <t>co-sspd-niif-ef-core_2016-01-01:ServicioGasLicuadoPetroleoSinopsis</t>
  </si>
  <si>
    <t>co-sspd-niif-ef-core_2016-01-01:ServicioGasLicuadoPetroleoNegocioTransporteGLPSinopsis</t>
  </si>
  <si>
    <t>co-sspd-niif-ef-core_2016-01-01:ServicioGasLicuadoPetroleoNegocioTransporteGLPEmpresasSector</t>
  </si>
  <si>
    <t>co-sspd-niif-ef-core_2016-01-01:ServicioGasLicuadoPetroleoNegocioTransporteGLPUsuariosNoRegulados</t>
  </si>
  <si>
    <t>co-sspd-niif-ef-core_2016-01-01:ServicioGasLicuadoPetroleoNegocioTransporteGLPOtros</t>
  </si>
  <si>
    <t>co-sspd-niif-ef-core_2016-01-01:ServicioGasLicuadoPetroleoNegocioTransporteGLPTotal</t>
  </si>
  <si>
    <t>co-sspd-niif-ef-core_2016-01-01:ServicioGasLicuadoPetroleoNegocioComercializacionMayoristaGLPSinopsis</t>
  </si>
  <si>
    <t>co-sspd-niif-ef-core_2016-01-01:ServicioGasLicuadoPetroleoNegocioComercializacionMayoristaGLPDistribuidoresInversionistas</t>
  </si>
  <si>
    <t>co-sspd-niif-ef-core_2016-01-01:ServicioGasLicuadoPetroleoNegocioComercializacionMayoristaGLPComercializadoresMayoristas</t>
  </si>
  <si>
    <t>co-sspd-niif-ef-core_2016-01-01:ServicioGasLicuadoPetroleoNegocioComercializacionMayoristaGLPUsuariosNoRegulados</t>
  </si>
  <si>
    <t>co-sspd-niif-ef-core_2016-01-01:ServicioGasLicuadoPetroleoNegocioComercializacionMayoristaGLPOtros</t>
  </si>
  <si>
    <t>co-sspd-niif-ef-core_2016-01-01:ServicioGasLicuadoPetroleoNegocioComercializacionMayoristaGLPTotal</t>
  </si>
  <si>
    <t>co-sspd-niif-ef-core_2016-01-01:ServicioGasLicuadoPetroleoNegocioDistribucionGLPSinopsis</t>
  </si>
  <si>
    <t>co-sspd-niif-ef-core_2016-01-01:ServicioGasLicuadoPetroleoNegocioDistribucionGLPComercializadoresMinoristas</t>
  </si>
  <si>
    <t>co-sspd-niif-ef-core_2016-01-01:ServicioGasLicuadoPetroleoNegocioDistribucionGLPTanquesEstacionarios</t>
  </si>
  <si>
    <t>co-sspd-niif-ef-core_2016-01-01:ServicioGasLicuadoPetroleoNegocioDistribucionGLPPuntosVenta</t>
  </si>
  <si>
    <t>co-sspd-niif-ef-core_2016-01-01:ServicioGasLicuadoPetroleoNegocioDistribucionGLPEstrato1Subsidiado</t>
  </si>
  <si>
    <t>co-sspd-niif-ef-core_2016-01-01:ServicioGasLicuadoPetroleoNegocioDistribucionGLPEstrato2Subsidiado</t>
  </si>
  <si>
    <t>co-sspd-niif-ef-core_2016-01-01:ServicioGasLicuadoPetroleoNegocioDistribucionGLPOtros</t>
  </si>
  <si>
    <t>co-sspd-niif-ef-core_2016-01-01:ServicioGasLicuadoPetroleoNegocioDistribucionGLPTotal</t>
  </si>
  <si>
    <t>co-sspd-niif-ef-core_2016-01-01:ServicioGasLicuadoPetroleoNegocioComercializacionMinoristaGLPSinopsis</t>
  </si>
  <si>
    <t>co-sspd-niif-ef-core_2016-01-01:ServicioGasLicuadoPetroleoNegocioComercializacionMinoristaGLPEstrato1Subsidiado</t>
  </si>
  <si>
    <t>co-sspd-niif-ef-core_2016-01-01:ServicioGasLicuadoPetroleoNegocioComercializacionMinoristaGLPEstrato2Subsidiado</t>
  </si>
  <si>
    <t>co-sspd-niif-ef-core_2016-01-01:ServicioGasLicuadoPetroleoNegocioComercializacionMinoristaGLPUsuarioFinal</t>
  </si>
  <si>
    <t>co-sspd-niif-ef-core_2016-01-01:ServicioGasLicuadoPetroleoNegocioComercializacionMinoristaGLPOtros</t>
  </si>
  <si>
    <t>co-sspd-niif-ef-core_2016-01-01:ServicioGasLicuadoPetroleoNegocioComercializacionMinoristaGLPTotal</t>
  </si>
  <si>
    <t>co-sspd-niif-ef-core_2016-01-01:ServicioGasLicuadoPetroleoTotal</t>
  </si>
  <si>
    <t>co-sspd-niif-ef-core_2016-01-01:ServicioGasLicuadoPetroleoDeterioroCuentasCobrarSinopsis</t>
  </si>
  <si>
    <t>co-sspd-niif-ef-core_2016-01-01:ServicioGasLicuadoPetroleoDeterioroCuentasCobrarNegocioTransporteGLPSinopsis</t>
  </si>
  <si>
    <t>co-sspd-niif-ef-core_2016-01-01:ServicioGasLicuadoPetroleoDeterioroCuentasCobrarNegocioTransporteGLPEmpresasSector</t>
  </si>
  <si>
    <t>co-sspd-niif-ef-core_2016-01-01:ServicioGasLicuadoPetroleoDeterioroCuentasCobrarNegocioTransporteGLPUsuariosNoRegulados</t>
  </si>
  <si>
    <t>co-sspd-niif-ef-core_2016-01-01:ServicioGasLicuadoPetroleoDeterioroCuentasCobrarNegocioTransporteGLPOtros</t>
  </si>
  <si>
    <t>co-sspd-niif-ef-core_2016-01-01:ServicioGasLicuadoPetroleoDeterioroCuentasCobrarNegocioTransporteGLPTotal</t>
  </si>
  <si>
    <t>co-sspd-niif-ef-core_2016-01-01:ServicioGasLicuadoPetroleoDeterioroCuentasCobrarNegocioComercializacionMayoristaGLPSinopsis</t>
  </si>
  <si>
    <t>co-sspd-niif-ef-core_2016-01-01:ServicioGasLicuadoPetroleoDeterioroCuentasCobrarNegocioComercializacionMayoristaGLPDistribuidoresInversionistas</t>
  </si>
  <si>
    <t>co-sspd-niif-ef-core_2016-01-01:ServicioGasLicuadoPetroleoDeterioroCuentasCobrarNegocioComercializacionMayoristaGLPComercializadores</t>
  </si>
  <si>
    <t>co-sspd-niif-ef-core_2016-01-01:copyOfServicioGasCombustibleRedesDeterioroCuentasCobrarTotal37</t>
  </si>
  <si>
    <t>co-sspd-niif-ef-core_2016-01-01:ServicioGasLicuadoPetroleoDeterioroCuentasCobrarNegocioComercializacionMayoristaGLPOtros</t>
  </si>
  <si>
    <t>co-sspd-niif-ef-core_2016-01-01:ServicioGasLicuadoPetroleoDeterioroCuentasCobrarNegocioComercializacionMayoristaGLPTotal</t>
  </si>
  <si>
    <t>co-sspd-niif-ef-core_2016-01-01:ServicioGasLicuadoPetroleoDeterioroCuentasCobrarNegocioDistribucionGLPSinopsis</t>
  </si>
  <si>
    <t>co-sspd-niif-ef-core_2016-01-01:ServicioGasLicuadoPetroleoDeterioroCuentasCobrarNegocioDistribucionGLPComercializadoresMinoristas</t>
  </si>
  <si>
    <t>co-sspd-niif-ef-core_2016-01-01:ServicioGasLicuadoPetroleoDeterioroCuentasCobrarNegocioDistribucionGLPTanquesEstacionarios</t>
  </si>
  <si>
    <t>co-sspd-niif-ef-core_2016-01-01:ServicioGasLicuadoPetroleoDeterioroCuentasCobrarNegocioDistribucionGLPPuntosVenta</t>
  </si>
  <si>
    <t>co-sspd-niif-ef-core_2016-01-01:ServicioGasLicuadoPetroleoDeterioroCuentasCobrarNegocioDistribucionGLPEstrato1Subsidiado</t>
  </si>
  <si>
    <t>co-sspd-niif-ef-core_2016-01-01:ServicioGasLicuadoPetroleoDeterioroCuentasCobrarNegocioDistribucionGLPEstrato2Subsidiado</t>
  </si>
  <si>
    <t>co-sspd-niif-ef-core_2016-01-01:ServicioGasLicuadoPetroleoDeterioroCuentasCobrarNegocioDistribucionGLPOtros</t>
  </si>
  <si>
    <t>co-sspd-niif-ef-core_2016-01-01:ServicioGasLicuadoPetroleoDeterioroCuentasCobrarNegocioDistribucionGLPTotal</t>
  </si>
  <si>
    <t>co-sspd-niif-ef-core_2016-01-01:ServicioGasLicuadoPetroleoDeterioroCuentasCobrarNegocioComercializacionMinoristaGLPSinopsis</t>
  </si>
  <si>
    <t>co-sspd-niif-ef-core_2016-01-01:ServicioGasLicuadoPetroleoDeterioroCuentasCobrarNegocioComercializacionMinoristaGLPEstrato1Subsidiado</t>
  </si>
  <si>
    <t>co-sspd-niif-ef-core_2016-01-01:ServicioGasLicuadoPetroleoDeterioroCuentasCobrarNegocioComercializacionMinoristaGLPEstrato2Subsidiado</t>
  </si>
  <si>
    <t>co-sspd-niif-ef-core_2016-01-01:ServicioGasLicuadoPetroleoDeterioroCuentasCobrarNegocioComercializacionMinoristaGLPUsuarioFinal</t>
  </si>
  <si>
    <t>co-sspd-niif-ef-core_2016-01-01:ServicioGasLicuadoPetroleoDeterioroCuentasCobrarNegocioComercializacionMinoristaGLPOtros</t>
  </si>
  <si>
    <t>co-sspd-niif-ef-core_2016-01-01:ServicioGasLicuadoPetroleoDeterioroCuentasCobrarNegocioComercializacionMinoristaGLPTotal</t>
  </si>
  <si>
    <t>co-sspd-niif-ef-core_2016-01-01:ServicioGasLicuadoPetroleoDeterioroCuentasCobrarTotal</t>
  </si>
  <si>
    <t>--Formato Complementario 04--</t>
  </si>
  <si>
    <t>co-sspd-niif-ef-core_2016-01-01:FormatoComplementarioSubsidiosContribucionesEje</t>
  </si>
  <si>
    <t>co-sspd-niif-ef-core_2016-01-01:FormatoComplementarioSubsidiosContribucionesSubsidios</t>
  </si>
  <si>
    <t>co-sspd-niif-ef-core_2016-01-01:FormatoComplementarioSubsidiosContribucionesSubsidiosEstrato1</t>
  </si>
  <si>
    <t>co-sspd-niif-ef-core_2016-01-01:FormatoComplementarioSubsidiosContribucionesSubsidiosEstrato2</t>
  </si>
  <si>
    <t>co-sspd-niif-ef-core_2016-01-01:FormatoComplementarioSubsidiosContribucionesSubsidiosEstrato3</t>
  </si>
  <si>
    <t>co-sspd-niif-ef-core_2016-01-01:FormatoComplementarioSubsidiosContribucionesSubsidiosTotalSubsidios</t>
  </si>
  <si>
    <t>co-sspd-niif-ef-core_2016-01-01:FormatoComplementarioSubsidiosContribucionesPartidas</t>
  </si>
  <si>
    <t>co-sspd-niif-ef-core_2016-01-01:FormatoComplementarioSubsidiosContribucionesContribuciones</t>
  </si>
  <si>
    <t>co-sspd-niif-ef-core_2016-01-01:FormatoComplementarioSubsidiosContribucionesContribucionesEstrato5</t>
  </si>
  <si>
    <t>co-sspd-niif-ef-core_2016-01-01:FormatoComplementarioSubsidiosContribucionesContribucionesEstrato6</t>
  </si>
  <si>
    <t>co-sspd-niif-ef-core_2016-01-01:FormatoComplementarioSubsidiosContribucionesContribucionesComercial</t>
  </si>
  <si>
    <t>co-sspd-niif-ef-core_2016-01-01:FormatoComplementarioSubsidiosContribucionesContribucionesIndustrial</t>
  </si>
  <si>
    <t>co-sspd-niif-ef-core_2016-01-01:FormatoComplementarioSubsidiosContribucionesContribucionesTotalContribucion</t>
  </si>
  <si>
    <t>co-sspd-niif-ef-core_2016-01-01:FormatoComplementarioSubsidiosContribucionesContribucionesValorNetoSubsidiosContribuciones</t>
  </si>
  <si>
    <t>co-sspd-niif-ef-core_2016-01-01:FormatoComplementarioSubsidiosContribucionesContribucionesDetalleDeterioroCarteraMunicipios</t>
  </si>
  <si>
    <t>--Formato Complementario 05--</t>
  </si>
  <si>
    <t>co-sspd-niif-ef-core_2016-01-01:FormatoComplementarioAcreedoresComercialesOtrasCuentasPagarEje</t>
  </si>
  <si>
    <t>co-sspd-niif-ef-core_2016-01-01:OtrasCuentasPorPagar</t>
  </si>
  <si>
    <t>co-sspd-niif-ef-core_2016-01-01:InformacionARevelarSobreObligacionesFinancierasYCuentasPorPagarTotal</t>
  </si>
  <si>
    <t>co-sspd-niif-ef-core_2016-01-01:FormatoComplementarioAcreedoresComercialesOtrasCuentasPagarPartidas</t>
  </si>
  <si>
    <t>co-sspd-niif-ef-core_2016-01-01:InformacionARevelarSobreProvisionesSinopsis</t>
  </si>
  <si>
    <t>co-sspd-niif-ef-core_2016-01-01:InformacionARevelarSobreObligacionesFinancierasYCuentasPorPagar</t>
  </si>
  <si>
    <t>co-sspd-niif-ef-core_2016-01-01:FormatoComplementarioDepositosGarantiaGLPDistribuidoresInversionistasEje</t>
  </si>
  <si>
    <t>co-sspd-niif-ef-core_2016-01-01:TrimestreEneroMarzoMember</t>
  </si>
  <si>
    <t>co-sspd-niif-ef-core_2016-01-01:TrimestreAbrilJunioMember</t>
  </si>
  <si>
    <t>co-sspd-niif-ef-core_2016-01-01:TrimestreJulioSeptiembreMember</t>
  </si>
  <si>
    <t>co-sspd-niif-ef-core_2016-01-01:TrimestreOctubreDiciembreMember</t>
  </si>
  <si>
    <t>--Formato Complementario 06--</t>
  </si>
  <si>
    <t>co-sspd-niif-ef-core_2016-01-01:ValorFiducia</t>
  </si>
  <si>
    <t>co-sspd-niif-ef-core_2016-01-01:ValorDepositosGarantia</t>
  </si>
  <si>
    <t>co-sspd-niif-ef-core_2016-01-01:PORCENTAJE</t>
  </si>
  <si>
    <t>co-sspd-niif-ef-core_2016-01-01:FormatoComplementarioDepositosGarantiaGLPDistribuidoresInversionistasPartidas</t>
  </si>
  <si>
    <t>2015-01-01</t>
  </si>
  <si>
    <t>Gasto (ingreso) por impuestos</t>
  </si>
  <si>
    <r>
      <t>Saldo al inicio del periodo</t>
    </r>
    <r>
      <rPr>
        <sz val="9"/>
        <color theme="0"/>
        <rFont val="Arial"/>
        <family val="2"/>
      </rPr>
      <t xml:space="preserve"> (nc)</t>
    </r>
  </si>
  <si>
    <r>
      <t>Gasto por deterioro de cuentas por cobrar</t>
    </r>
    <r>
      <rPr>
        <sz val="9"/>
        <color theme="0"/>
        <rFont val="Arial"/>
        <family val="2"/>
      </rPr>
      <t xml:space="preserve"> (nc)</t>
    </r>
  </si>
  <si>
    <r>
      <t>Recuperaciones</t>
    </r>
    <r>
      <rPr>
        <sz val="9"/>
        <color theme="0"/>
        <rFont val="Arial"/>
        <family val="2"/>
      </rPr>
      <t xml:space="preserve"> (nc)</t>
    </r>
  </si>
  <si>
    <r>
      <t>Saldo final Deterioro</t>
    </r>
    <r>
      <rPr>
        <b/>
        <sz val="9"/>
        <color theme="0"/>
        <rFont val="Arial"/>
        <family val="2"/>
      </rPr>
      <t xml:space="preserve"> (nc)</t>
    </r>
  </si>
  <si>
    <r>
      <t>Proveedores</t>
    </r>
    <r>
      <rPr>
        <sz val="9"/>
        <color theme="0"/>
        <rFont val="Arial"/>
        <family val="2"/>
      </rPr>
      <t xml:space="preserve"> no corrientes</t>
    </r>
  </si>
  <si>
    <r>
      <t xml:space="preserve">Ingresos Diferidos </t>
    </r>
    <r>
      <rPr>
        <sz val="9"/>
        <color theme="0"/>
        <rFont val="Arial"/>
        <family val="2"/>
      </rPr>
      <t>no corrientes</t>
    </r>
  </si>
  <si>
    <r>
      <t xml:space="preserve">Gastos acumulados por pagar </t>
    </r>
    <r>
      <rPr>
        <sz val="9"/>
        <color theme="0"/>
        <rFont val="Arial"/>
        <family val="2"/>
      </rPr>
      <t>no corrientes</t>
    </r>
  </si>
  <si>
    <r>
      <t>Otras cuentas por pagar</t>
    </r>
    <r>
      <rPr>
        <sz val="9"/>
        <color theme="0"/>
        <rFont val="Arial"/>
        <family val="2"/>
      </rPr>
      <t xml:space="preserve"> no corrientes</t>
    </r>
  </si>
  <si>
    <r>
      <t>Total Acreedores  comerciales y otras cuentas por pagar</t>
    </r>
    <r>
      <rPr>
        <b/>
        <sz val="9"/>
        <color theme="0"/>
        <rFont val="Arial"/>
        <family val="2"/>
      </rPr>
      <t xml:space="preserve"> no corrientes</t>
    </r>
  </si>
  <si>
    <r>
      <t>Obligaciones financieras</t>
    </r>
    <r>
      <rPr>
        <sz val="9"/>
        <color theme="0"/>
        <rFont val="Arial"/>
        <family val="2"/>
      </rPr>
      <t xml:space="preserve"> no corrientes</t>
    </r>
  </si>
  <si>
    <r>
      <t>Obligaciones laborales</t>
    </r>
    <r>
      <rPr>
        <sz val="9"/>
        <color theme="0"/>
        <rFont val="Arial"/>
        <family val="2"/>
      </rPr>
      <t xml:space="preserve"> no corrientes</t>
    </r>
  </si>
  <si>
    <r>
      <t>Pasivos por impuestos</t>
    </r>
    <r>
      <rPr>
        <sz val="9"/>
        <color theme="0"/>
        <rFont val="Arial"/>
        <family val="2"/>
      </rPr>
      <t xml:space="preserve"> no corrientes</t>
    </r>
  </si>
  <si>
    <r>
      <t>Provisiones</t>
    </r>
    <r>
      <rPr>
        <sz val="9"/>
        <color theme="0"/>
        <rFont val="Arial"/>
        <family val="2"/>
      </rPr>
      <t xml:space="preserve"> no corrientes</t>
    </r>
  </si>
  <si>
    <r>
      <t>Cuentas comerciales por cobrar y otras cuentas por cobrar</t>
    </r>
    <r>
      <rPr>
        <sz val="9"/>
        <color theme="0"/>
        <rFont val="Arial"/>
        <family val="2"/>
      </rPr>
      <t xml:space="preserve"> no corrientes</t>
    </r>
  </si>
  <si>
    <r>
      <t>Deterioro de cuentas por cobrar</t>
    </r>
    <r>
      <rPr>
        <sz val="9"/>
        <color theme="0"/>
        <rFont val="Arial"/>
        <family val="2"/>
      </rPr>
      <t xml:space="preserve"> no corriente</t>
    </r>
  </si>
  <si>
    <r>
      <t>Inventarios</t>
    </r>
    <r>
      <rPr>
        <sz val="9"/>
        <color theme="0"/>
        <rFont val="Arial"/>
        <family val="2"/>
      </rPr>
      <t xml:space="preserve"> no corrientes</t>
    </r>
  </si>
  <si>
    <r>
      <t>Activos por impuestos</t>
    </r>
    <r>
      <rPr>
        <sz val="9"/>
        <color theme="0"/>
        <rFont val="Arial"/>
        <family val="2"/>
      </rPr>
      <t xml:space="preserve"> no corrientes</t>
    </r>
  </si>
  <si>
    <t>Otros activos no corrientes</t>
  </si>
  <si>
    <r>
      <t>Activos por impuestos</t>
    </r>
    <r>
      <rPr>
        <sz val="9"/>
        <color theme="0"/>
        <rFont val="Arial"/>
        <family val="2"/>
      </rPr>
      <t xml:space="preserve"> corrientes</t>
    </r>
  </si>
  <si>
    <r>
      <t>Inventarios</t>
    </r>
    <r>
      <rPr>
        <sz val="9"/>
        <color theme="0"/>
        <rFont val="Arial"/>
        <family val="2"/>
      </rPr>
      <t xml:space="preserve"> corrientes</t>
    </r>
  </si>
  <si>
    <r>
      <t>Cuentas comerciales por cobrar y otras cuentas por cobrar</t>
    </r>
    <r>
      <rPr>
        <sz val="9"/>
        <color theme="0"/>
        <rFont val="Arial"/>
        <family val="2"/>
      </rPr>
      <t xml:space="preserve"> corrientes</t>
    </r>
  </si>
  <si>
    <r>
      <t>Pasivos por impuestos</t>
    </r>
    <r>
      <rPr>
        <sz val="9"/>
        <color theme="0"/>
        <rFont val="Arial"/>
        <family val="2"/>
      </rPr>
      <t xml:space="preserve"> corrientes</t>
    </r>
  </si>
  <si>
    <t>Explicacion del importe de los activos y pasivos por impuestos diferidos y las correcciones valorativas al final del periodo sobre el que se informa.                                                                           [Texto]</t>
  </si>
  <si>
    <t>Informacion sobre el análisis de los cambios en los activos y pasivos por impuestos diferidos y en las correcciones valorativas durante el periodo.                                                                                                                                           [Texto]</t>
  </si>
  <si>
    <t>Fecha de caducidad, en su caso, de las diferencias temporarias, y de las pérdidas y los créditos fiscales no utilizados                                                                                                                                    [Texto]</t>
  </si>
  <si>
    <t>co-sspd-niif-ef-core_2016-01-01:FechaDeCaducidadEnSuCasoDeLasDiferenciasTemporariasYDeLasPérdidasYLosCréditosFiscalesNoUtilizados</t>
  </si>
  <si>
    <t>co-sspd-niif-ef-core_2016-01-01:InformaciónSobreElAnálisisDeLosCambiosEnLosActivosYPasivosPorImpuestosDiferidosYEnLasCorreccionesValorativasDuranteElPeriodo</t>
  </si>
  <si>
    <t>co-sspd-niif-ef-core_2016-01-01:ExplicacionDelImporteDeLosActivosYPasivosPorImpuestosDiferidosYLasCorreccionesValorativasAlFinalDelPeriodoSobreElQueSeInforma</t>
  </si>
  <si>
    <t>Impacto patrimonial derivado de la transición</t>
  </si>
  <si>
    <t>Subsidio FOES</t>
  </si>
  <si>
    <t>Subsidio FAER</t>
  </si>
  <si>
    <t>Subsidio FAZNI</t>
  </si>
  <si>
    <t>Subsidio PRONE</t>
  </si>
  <si>
    <t>co-sspd-niif-ef-core_2016-01-01:SubsidioFoes</t>
  </si>
  <si>
    <t>co-sspd-niif-ef-core_2016-01-01:SubsidioFaer</t>
  </si>
  <si>
    <t>co-sspd-niif-ef-core_2016-01-01:SubsidioFazni</t>
  </si>
  <si>
    <t>co-sspd-niif-ef-core_2016-01-01:SubsidioProne</t>
  </si>
  <si>
    <t>co-sspd-niif-ef-core_2016-01-01:ImpactoPatrimonialDerivadoDeLaTransición</t>
  </si>
  <si>
    <r>
      <t>Usuarios No Regulados</t>
    </r>
    <r>
      <rPr>
        <sz val="9"/>
        <color theme="0"/>
        <rFont val="Arial"/>
        <family val="2"/>
      </rPr>
      <t xml:space="preserve"> (Transporte) (Deterioro) (FC03-6)</t>
    </r>
  </si>
  <si>
    <r>
      <t>Usuarios No Regulados</t>
    </r>
    <r>
      <rPr>
        <sz val="9"/>
        <color theme="0"/>
        <rFont val="Arial"/>
        <family val="2"/>
      </rPr>
      <t xml:space="preserve"> (Comercialización) (Deterioro) (FC03-6)</t>
    </r>
  </si>
  <si>
    <r>
      <t>Usuarios No Regulados</t>
    </r>
    <r>
      <rPr>
        <sz val="9"/>
        <color theme="0"/>
        <rFont val="Arial"/>
        <family val="2"/>
      </rPr>
      <t xml:space="preserve"> (Transporte) (FC03-6)</t>
    </r>
  </si>
  <si>
    <r>
      <t>Usuarios No Regulados</t>
    </r>
    <r>
      <rPr>
        <sz val="9"/>
        <color theme="0"/>
        <rFont val="Arial"/>
        <family val="2"/>
      </rPr>
      <t xml:space="preserve"> (Comercialización) (FC03-6)</t>
    </r>
  </si>
  <si>
    <t>co-sspd-niif-ef-core_2016-01-01:InformaciónARevelarSobreEfectivoYEquivalentesDeEfectivo</t>
  </si>
  <si>
    <t>Notas - Otros activos</t>
  </si>
  <si>
    <t>co-sspd-niif-ef-core_2016-01-01:InformacionARevelarSobreOtrosActivos</t>
  </si>
  <si>
    <t>Nota 12                                                                                                                                                     Arrendamientos</t>
  </si>
  <si>
    <t>Nota 12</t>
  </si>
  <si>
    <t>2015-12-31</t>
  </si>
  <si>
    <t>co-sspd-niif-ef-core_2016-01-01:InversionesNoCorriente</t>
  </si>
  <si>
    <t>co-sspd-niif-ef-core_2016-01-01:TotalCuentasPorCobrar</t>
  </si>
  <si>
    <t>ifrs:InventoriesTotal</t>
  </si>
  <si>
    <t>co-sspd-niif-ef-core_2016-01-01:PropiedadesPlantaEquipo</t>
  </si>
  <si>
    <t>Estado de Situación Financiera por Servicio</t>
  </si>
  <si>
    <t>Gastos [sinopsis]</t>
  </si>
  <si>
    <t>Gastos sin impuestos, tasas, contribuciones e impuesto de renta</t>
  </si>
  <si>
    <t>Total Gastos</t>
  </si>
  <si>
    <t>Gasto por impuesto de renta</t>
  </si>
  <si>
    <t>co-sspd-niif-ef-core_2016-01-01:FormatoComplementario01GastosSinopsisGastosSinImpuestosTasasContribucionesImpuestoRenta</t>
  </si>
  <si>
    <t>co-sspd-niif-ef-core_2016-01-01:FormatoComplementario01GastoIimpuestoRenta</t>
  </si>
  <si>
    <t>co-sspd-niif-ef-core_2016-01-01:FormatoComplementario01TotalGastos</t>
  </si>
  <si>
    <t>Otras licencias Ley 142 de 1994</t>
  </si>
  <si>
    <t>Departamento Administrativo del Medio Ambiente "DAMA"</t>
  </si>
  <si>
    <t>Ley 56 de 1981</t>
  </si>
  <si>
    <t>Medio Ambiente – Ley 99 de 1993</t>
  </si>
  <si>
    <t>Regalías</t>
  </si>
  <si>
    <t>FAZNI</t>
  </si>
  <si>
    <t>FAER</t>
  </si>
  <si>
    <t>Cuota de Fomento de gas</t>
  </si>
  <si>
    <t>Ministerio de Comunicaciones y/o Fondo de Comunicaciones</t>
  </si>
  <si>
    <t>Donaciones</t>
  </si>
  <si>
    <t>co-sspd-niif-ef-core_2016-01-01:FormatoComplementario01DepartamentoAdministrativoMedioAmbienteDAMA</t>
  </si>
  <si>
    <t>co-sspd-niif-ef-core_2016-01-01:FormatoComplementario01Ley56de1981</t>
  </si>
  <si>
    <t>co-sspd-niif-ef-core_2016-01-01:FormatoComplementario01MedioAmbienteLey99de1993</t>
  </si>
  <si>
    <t>co-sspd-niif-ef-core_2016-01-01:FormatoComplementario01RegalIas</t>
  </si>
  <si>
    <t>co-sspd-niif-ef-core_2016-01-01:FormatoComplementario01FAZNI</t>
  </si>
  <si>
    <t>co-sspd-niif-ef-core_2016-01-01:FormatoComplementario01FAER</t>
  </si>
  <si>
    <t>co-sspd-niif-ef-core_2016-01-01:FormatoComplementario01CuotaFomentoGas</t>
  </si>
  <si>
    <t>co-sspd-niif-ef-core_2016-01-01:FormatoComplementario01MinisterioComunicacionesFondoComunicaciones</t>
  </si>
  <si>
    <t>co-sspd-niif-ef-core_2016-01-01:FormatoComplementario01OtrasLicenciasLey142de1994</t>
  </si>
  <si>
    <t>co-sspd-niif-ef-core_2016-01-01:FormatoComplementario01Donaciones</t>
  </si>
  <si>
    <t>&lt;?xml version="1.0" encoding="UTF-8"?&gt;
&lt;!-- Generated by PSIArtec RECEX --&gt;
&lt;xbrli:xbrl xmlns:co-sspd-niif="http://www.superservicios.gov.co/xbrl/niif/ef/2016-01-01" xmlns:rol_ias_1_2013-03-28="http://xbrl.ifrs.org/role/ifrs/rol_ias_1_2013-03-28" xmlns:gen="http://xbrl.org/2008/generic" xmlns:ref="http://www.xbrl.org/2006/ref" xmlns:xbrldt="http://xbrl.org/2005/xbrldt" xmlns:nonnum="http://www.xbrl.org/dtr/type/non-numeric" xmlns:xl="http://www.xbrl.org/2003/XLink" xmlns:co-sspd-niif-ef-core_2016-01-01="http://www.superservicios.gov.co/xbrl/niif/ef/core/2016-01-01" xmlns:reference="http://www.xbrl.org/2009/role/reference" xmlns:ifrs="http://xbrl.ifrs.org/taxonomy/2013-03-28/ifrs" xmlns:link="http://www.xbrl.org/2003/linkbase" xmlns:rol_ps_mc_2013-03-28="http://xbrl.ifrs.org/role/ifrs/rol_ps_mc_2013-03-28" xmlns:net="http://www.xbrl.org/2009/role/net" xmlns:co-sspd_ps-mc_2013-03-28_role-105000="http://www.superservicios.gov.co/xbrl/ifrs/2016-01-01/co-sspd_ps-mc_2013-03-28_role-105000" xmlns:num="http://www.xbrl.org/dtr/type/numeric" xmlns:xlink="http://www.w3.org/1999/xlink" xmlns:iso4217="http://www.xbrl.org/2003/iso4217" xmlns:negated="http://www.xbrl.org/2009/role/negated" xmlns:xbrldi="http://xbrl.org/2006/xbrldi" xmlns:label="http://xbrl.org/2008/label" xmlns:co-sspd_ias-1_2013-03-28_role-110000="http://www.superservicios.gov.co/xbrl/ifrs/2016-01-01/co-sspd_ias-1_2013-03-28_role-110000" xmlns:xsi="http://www.w3.org/2001/XMLSchema-instance" xmlns:xbrli="http://www.xbrl.org/2003/instance"&gt;
  &lt;link:schemaRef xlink:type="simple" xlink:href="http://www.sui.gov.co/xbrl/ifrs/2016/grupo3/co-sspd-niif-ef-2016-01-01.xsd"/&gt;</t>
  </si>
  <si>
    <t>TOTAL ERI INDIVIDUAL O SEPARADO</t>
  </si>
  <si>
    <t>Notas - Aplicación por primera vez (Adopción del marco normativo por primera vez)</t>
  </si>
  <si>
    <t>Nota 13                                                                                                                                                     Adopción del marco normativo por primera vez</t>
  </si>
  <si>
    <t>Notas - Información de la entidad y declaración de cumplimiento con el marco normativo</t>
  </si>
  <si>
    <t>Nota 14                                                                                                                                                                                                                                                                       Información de la entidad y declaración de cumplimiento con el marco normativo</t>
  </si>
  <si>
    <t>Por incluir informacion</t>
  </si>
  <si>
    <t xml:space="preserve">Por incluir informacion </t>
  </si>
  <si>
    <t>ENERGIA 
ELÉCTRICA</t>
  </si>
  <si>
    <t>Nota 15
Lista de Notas</t>
  </si>
  <si>
    <t>Información a revelar sobre acreedores comerciales y otras cuentas por pagar
[Texto]</t>
  </si>
  <si>
    <t>Información a revelar sobre acreedores comerciales y otras cuentas por pagar 
[Partidas]</t>
  </si>
  <si>
    <t>Nota 05 
Activos / Pasivos por impuestos diferidos y corrientes</t>
  </si>
  <si>
    <r>
      <t>TAXONOMIA EXTENDIDA SSPD GRUPO 3                                                                                                 DECRETO 2420 de 2015</t>
    </r>
    <r>
      <rPr>
        <b/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Ver. 2</t>
    </r>
  </si>
  <si>
    <t>E:\Superservicios\NIF-XBRL\Taxonomias\7Tax_Grupo3\grupo3.xbrl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</si>
</sst>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[$€-C0A];[Red]\-#,##0.00\ [$€-C0A]"/>
    <numFmt numFmtId="165" formatCode="yyyy\-mm\-dd;@"/>
    <numFmt numFmtId="166" formatCode="#,##0\ ;[Red]\(#,##0\)"/>
    <numFmt numFmtId="167" formatCode="0&quot;%&quot;"/>
  </numFmts>
  <fonts count="116">
    <font>
      <sz val="8"/>
      <name val="ＭＳ Ｐゴシック"/>
      <family val="3"/>
      <charset val="12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8"/>
      <name val="ＭＳ Ｐゴシック"/>
      <family val="3"/>
      <charset val="128"/>
    </font>
    <font>
      <sz val="8"/>
      <name val="Arial"/>
      <family val="2"/>
    </font>
    <font>
      <u/>
      <sz val="11"/>
      <color theme="10"/>
      <name val="Calibri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  <font>
      <sz val="12"/>
      <name val="Calibri"/>
      <family val="2"/>
    </font>
    <font>
      <sz val="12"/>
      <color indexed="9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Calibri"/>
      <family val="2"/>
      <scheme val="minor"/>
    </font>
    <font>
      <u/>
      <sz val="16"/>
      <color indexed="12"/>
      <name val="ＭＳ Ｐゴシック"/>
      <family val="3"/>
      <charset val="128"/>
    </font>
    <font>
      <u/>
      <sz val="12"/>
      <color indexed="12"/>
      <name val="Calibri"/>
      <family val="2"/>
      <scheme val="minor"/>
    </font>
    <font>
      <sz val="10"/>
      <color theme="1"/>
      <name val="Arial"/>
      <family val="2"/>
    </font>
    <font>
      <b/>
      <sz val="18"/>
      <name val="Arial"/>
      <family val="2"/>
      <charset val="1"/>
    </font>
    <font>
      <u/>
      <sz val="11"/>
      <color indexed="12"/>
      <name val="Arial"/>
      <family val="2"/>
      <charset val="1"/>
    </font>
    <font>
      <b/>
      <u/>
      <sz val="9"/>
      <color rgb="FF009999"/>
      <name val="Arial"/>
      <family val="2"/>
    </font>
    <font>
      <u/>
      <sz val="11"/>
      <color indexed="12"/>
      <name val="Arial1"/>
      <family val="2"/>
      <charset val="1"/>
    </font>
    <font>
      <sz val="10"/>
      <color rgb="FF000000"/>
      <name val="Arial"/>
      <family val="2"/>
    </font>
    <font>
      <sz val="11"/>
      <color indexed="8"/>
      <name val="Calibri"/>
      <family val="2"/>
      <charset val="1"/>
    </font>
    <font>
      <u/>
      <sz val="11"/>
      <color rgb="FF0000FF"/>
      <name val="Arial"/>
      <family val="2"/>
    </font>
    <font>
      <b/>
      <i/>
      <sz val="16"/>
      <color indexed="8"/>
      <name val="Arial"/>
      <family val="2"/>
      <charset val="1"/>
    </font>
    <font>
      <b/>
      <i/>
      <u/>
      <sz val="11"/>
      <color indexed="8"/>
      <name val="Arial"/>
      <family val="2"/>
      <charset val="1"/>
    </font>
    <font>
      <sz val="11"/>
      <color indexed="63"/>
      <name val="Arial"/>
      <family val="2"/>
      <charset val="1"/>
    </font>
    <font>
      <sz val="9"/>
      <name val="Arial"/>
      <family val="2"/>
    </font>
    <font>
      <b/>
      <sz val="11"/>
      <name val="Arial"/>
      <family val="2"/>
    </font>
    <font>
      <b/>
      <sz val="10"/>
      <color theme="0"/>
      <name val="Arial"/>
      <family val="2"/>
    </font>
    <font>
      <sz val="10"/>
      <color indexed="63"/>
      <name val="Arial"/>
      <family val="2"/>
      <charset val="1"/>
    </font>
    <font>
      <sz val="8"/>
      <color rgb="FF333333"/>
      <name val="Arial"/>
      <family val="2"/>
    </font>
    <font>
      <sz val="10"/>
      <name val="Arial"/>
      <family val="2"/>
      <charset val="1"/>
    </font>
    <font>
      <b/>
      <sz val="9"/>
      <color indexed="9"/>
      <name val="Tahoma"/>
      <family val="2"/>
    </font>
    <font>
      <sz val="9"/>
      <color indexed="9"/>
      <name val="Tahoma"/>
      <family val="2"/>
    </font>
    <font>
      <sz val="8"/>
      <color indexed="63"/>
      <name val="Arial"/>
      <family val="2"/>
      <charset val="1"/>
    </font>
    <font>
      <sz val="10"/>
      <color indexed="63"/>
      <name val="Arial"/>
      <family val="2"/>
    </font>
    <font>
      <sz val="10"/>
      <color indexed="9"/>
      <name val="Tahoma"/>
      <family val="2"/>
    </font>
    <font>
      <b/>
      <sz val="9"/>
      <color theme="0"/>
      <name val="Arial"/>
      <family val="2"/>
    </font>
    <font>
      <sz val="8"/>
      <color indexed="63"/>
      <name val="Calibri"/>
      <family val="2"/>
      <charset val="1"/>
    </font>
    <font>
      <b/>
      <sz val="11"/>
      <color indexed="63"/>
      <name val="Arial"/>
      <family val="2"/>
    </font>
    <font>
      <b/>
      <sz val="8"/>
      <color indexed="63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color indexed="63"/>
      <name val="Arial"/>
      <family val="2"/>
      <charset val="1"/>
    </font>
    <font>
      <b/>
      <sz val="9"/>
      <name val="Arial"/>
      <family val="2"/>
      <charset val="1"/>
    </font>
    <font>
      <sz val="8"/>
      <name val="Calibri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sz val="9"/>
      <color indexed="63"/>
      <name val="Arial"/>
      <family val="2"/>
      <charset val="1"/>
    </font>
    <font>
      <b/>
      <sz val="11"/>
      <color indexed="63"/>
      <name val="Arial"/>
      <family val="2"/>
      <charset val="1"/>
    </font>
    <font>
      <sz val="10"/>
      <color indexed="9"/>
      <name val="Arial"/>
      <family val="2"/>
    </font>
    <font>
      <sz val="11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sz val="14"/>
      <color indexed="8"/>
      <name val="Arial"/>
      <family val="2"/>
      <charset val="1"/>
    </font>
    <font>
      <sz val="8"/>
      <color rgb="FF000000"/>
      <name val="Arial"/>
      <family val="2"/>
    </font>
    <font>
      <b/>
      <sz val="8"/>
      <color indexed="63"/>
      <name val="Arial"/>
      <family val="2"/>
      <charset val="1"/>
    </font>
    <font>
      <sz val="11"/>
      <color indexed="63"/>
      <name val="Calibri"/>
      <family val="2"/>
      <charset val="1"/>
    </font>
    <font>
      <sz val="8"/>
      <color indexed="8"/>
      <name val="Arial11"/>
      <charset val="1"/>
    </font>
    <font>
      <b/>
      <sz val="16"/>
      <name val="Arial"/>
      <family val="2"/>
    </font>
    <font>
      <sz val="12"/>
      <color rgb="FFFF0000"/>
      <name val="Calibri"/>
      <family val="2"/>
    </font>
    <font>
      <b/>
      <sz val="9"/>
      <color indexed="10"/>
      <name val="Tahoma"/>
      <family val="2"/>
    </font>
    <font>
      <sz val="9"/>
      <color indexed="10"/>
      <name val="Tahoma"/>
      <family val="2"/>
    </font>
    <font>
      <b/>
      <sz val="10"/>
      <name val="Arial"/>
      <family val="2"/>
      <charset val="1"/>
    </font>
    <font>
      <b/>
      <sz val="10"/>
      <color rgb="FF000000"/>
      <name val="Arial"/>
      <family val="2"/>
    </font>
    <font>
      <b/>
      <sz val="9"/>
      <color theme="0" tint="-0.14999847407452621"/>
      <name val="Arial"/>
      <family val="2"/>
    </font>
    <font>
      <sz val="9"/>
      <color theme="0"/>
      <name val="Arial"/>
      <family val="2"/>
    </font>
    <font>
      <b/>
      <sz val="2"/>
      <color theme="0" tint="-0.14999847407452621"/>
      <name val="Arial"/>
      <family val="2"/>
    </font>
    <font>
      <sz val="10"/>
      <color theme="0" tint="-0.14999847407452621"/>
      <name val="Arial"/>
      <family val="2"/>
    </font>
    <font>
      <sz val="9"/>
      <color theme="0" tint="-0.14999847407452621"/>
      <name val="Arial"/>
      <family val="2"/>
    </font>
    <font>
      <sz val="8"/>
      <color theme="0"/>
      <name val="Arial"/>
      <family val="2"/>
    </font>
    <font>
      <sz val="8"/>
      <color theme="0" tint="-4.9989318521683403E-2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9"/>
      <color rgb="FF00A432"/>
      <name val="Arial"/>
      <family val="2"/>
    </font>
    <font>
      <b/>
      <sz val="11"/>
      <color rgb="FF0070C0"/>
      <name val="Arial"/>
      <family val="2"/>
    </font>
    <font>
      <b/>
      <sz val="10"/>
      <name val="Arial"/>
      <family val="2"/>
    </font>
    <font>
      <sz val="8"/>
      <color rgb="FF00A432"/>
      <name val="Arial"/>
      <family val="2"/>
    </font>
    <font>
      <b/>
      <u/>
      <sz val="11"/>
      <color rgb="FF00A43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rgb="FF10243E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4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55"/>
      </patternFill>
    </fill>
    <fill>
      <patternFill patternType="solid">
        <fgColor indexed="9"/>
        <bgColor indexed="26"/>
      </patternFill>
    </fill>
    <fill>
      <patternFill patternType="solid">
        <fgColor rgb="FF00A432"/>
        <bgColor indexed="23"/>
      </patternFill>
    </fill>
    <fill>
      <patternFill patternType="solid">
        <fgColor rgb="FF00A432"/>
        <bgColor indexed="64"/>
      </patternFill>
    </fill>
    <fill>
      <patternFill patternType="solid">
        <fgColor rgb="FFFF9929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59"/>
      </bottom>
      <diagonal/>
    </border>
    <border>
      <left/>
      <right style="thin">
        <color indexed="64"/>
      </right>
      <top/>
      <bottom style="thin">
        <color indexed="5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59"/>
      </bottom>
      <diagonal/>
    </border>
    <border diagonalUp="1" diagonalDown="1">
      <left/>
      <right style="thin">
        <color indexed="64"/>
      </right>
      <top style="thin">
        <color indexed="8"/>
      </top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59"/>
      </right>
      <top/>
      <bottom style="thin">
        <color indexed="59"/>
      </bottom>
      <diagonal/>
    </border>
    <border>
      <left/>
      <right style="thin">
        <color indexed="59"/>
      </right>
      <top/>
      <bottom/>
      <diagonal/>
    </border>
    <border>
      <left style="thin">
        <color indexed="64"/>
      </left>
      <right style="thin">
        <color indexed="59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59"/>
      </bottom>
      <diagonal/>
    </border>
    <border>
      <left/>
      <right/>
      <top style="thin">
        <color indexed="59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59"/>
      </right>
      <top style="thin">
        <color indexed="8"/>
      </top>
      <bottom style="thin">
        <color indexed="8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59"/>
      </right>
      <top/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415">
    <xf numFmtId="0" fontId="0" fillId="0" borderId="0" applyNumberFormat="0" applyFill="0" applyBorder="0">
      <alignment vertical="center"/>
    </xf>
    <xf numFmtId="0" fontId="24" fillId="0" borderId="0" applyNumberFormat="0" applyFill="0" applyBorder="0" applyAlignment="0" applyProtection="0"/>
    <xf numFmtId="0" fontId="25" fillId="0" borderId="1" applyNumberFormat="0" applyFill="0" applyAlignment="0" applyProtection="0"/>
    <xf numFmtId="0" fontId="26" fillId="0" borderId="2" applyNumberFormat="0" applyFill="0" applyAlignment="0" applyProtection="0"/>
    <xf numFmtId="0" fontId="27" fillId="0" borderId="3" applyNumberFormat="0" applyFill="0" applyAlignment="0" applyProtection="0"/>
    <xf numFmtId="0" fontId="27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1" fillId="5" borderId="4" applyNumberFormat="0" applyAlignment="0" applyProtection="0"/>
    <xf numFmtId="0" fontId="32" fillId="6" borderId="5" applyNumberFormat="0" applyAlignment="0" applyProtection="0"/>
    <xf numFmtId="0" fontId="33" fillId="6" borderId="4" applyNumberFormat="0" applyAlignment="0" applyProtection="0"/>
    <xf numFmtId="0" fontId="34" fillId="0" borderId="6" applyNumberFormat="0" applyFill="0" applyAlignment="0" applyProtection="0"/>
    <xf numFmtId="0" fontId="35" fillId="7" borderId="7" applyNumberFormat="0" applyAlignment="0" applyProtection="0"/>
    <xf numFmtId="0" fontId="36" fillId="0" borderId="0" applyNumberFormat="0" applyFill="0" applyBorder="0" applyAlignment="0" applyProtection="0"/>
    <xf numFmtId="0" fontId="23" fillId="8" borderId="8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39" fillId="24" borderId="0" applyNumberFormat="0" applyBorder="0" applyAlignment="0" applyProtection="0"/>
    <xf numFmtId="0" fontId="39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39" fillId="32" borderId="0" applyNumberFormat="0" applyBorder="0" applyAlignment="0" applyProtection="0"/>
    <xf numFmtId="0" fontId="40" fillId="0" borderId="0"/>
    <xf numFmtId="0" fontId="22" fillId="0" borderId="0"/>
    <xf numFmtId="0" fontId="21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41" fillId="0" borderId="0" applyNumberFormat="0" applyFill="0" applyBorder="0">
      <alignment vertical="center"/>
    </xf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8" borderId="8" applyNumberFormat="0" applyFont="0" applyAlignment="0" applyProtection="0"/>
    <xf numFmtId="0" fontId="14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1" fillId="0" borderId="0" applyNumberFormat="0" applyFill="0" applyBorder="0">
      <alignment vertical="center"/>
    </xf>
    <xf numFmtId="0" fontId="8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41" fillId="0" borderId="0" applyNumberFormat="0" applyFill="0" applyBorder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1" fillId="0" borderId="0" applyNumberFormat="0" applyFill="0" applyBorder="0">
      <alignment vertical="center"/>
    </xf>
    <xf numFmtId="0" fontId="41" fillId="0" borderId="0" applyNumberFormat="0" applyFill="0" applyBorder="0">
      <alignment vertical="center"/>
    </xf>
    <xf numFmtId="0" fontId="41" fillId="0" borderId="0" applyNumberFormat="0" applyFill="0" applyBorder="0">
      <alignment vertical="center"/>
    </xf>
    <xf numFmtId="0" fontId="6" fillId="0" borderId="0"/>
    <xf numFmtId="0" fontId="5" fillId="0" borderId="0"/>
    <xf numFmtId="0" fontId="4" fillId="0" borderId="0"/>
    <xf numFmtId="0" fontId="3" fillId="0" borderId="0"/>
    <xf numFmtId="0" fontId="48" fillId="0" borderId="0">
      <alignment vertical="center"/>
    </xf>
    <xf numFmtId="0" fontId="49" fillId="0" borderId="0" applyNumberFormat="0" applyFill="0" applyBorder="0" applyAlignment="0" applyProtection="0"/>
    <xf numFmtId="0" fontId="48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1" fillId="0" borderId="0"/>
    <xf numFmtId="0" fontId="48" fillId="0" borderId="0"/>
    <xf numFmtId="0" fontId="55" fillId="0" borderId="0"/>
    <xf numFmtId="0" fontId="55" fillId="0" borderId="0"/>
    <xf numFmtId="0" fontId="57" fillId="0" borderId="0"/>
    <xf numFmtId="0" fontId="58" fillId="0" borderId="0"/>
    <xf numFmtId="0" fontId="59" fillId="0" borderId="0"/>
    <xf numFmtId="0" fontId="45" fillId="0" borderId="0"/>
    <xf numFmtId="0" fontId="59" fillId="0" borderId="0"/>
    <xf numFmtId="0" fontId="60" fillId="0" borderId="0"/>
    <xf numFmtId="0" fontId="61" fillId="0" borderId="0">
      <alignment horizontal="center"/>
    </xf>
    <xf numFmtId="0" fontId="61" fillId="0" borderId="0">
      <alignment horizontal="center" textRotation="90"/>
    </xf>
    <xf numFmtId="0" fontId="62" fillId="0" borderId="0"/>
    <xf numFmtId="164" fontId="62" fillId="0" borderId="0"/>
    <xf numFmtId="0" fontId="63" fillId="0" borderId="0"/>
    <xf numFmtId="0" fontId="69" fillId="0" borderId="0"/>
    <xf numFmtId="0" fontId="89" fillId="0" borderId="0"/>
    <xf numFmtId="9" fontId="69" fillId="0" borderId="0" applyBorder="0" applyAlignment="0" applyProtection="0"/>
  </cellStyleXfs>
  <cellXfs count="404">
    <xf numFmtId="0" fontId="0" fillId="0" borderId="0" xfId="0">
      <alignment vertical="center"/>
    </xf>
    <xf numFmtId="0" fontId="0" fillId="0" borderId="0" xfId="0">
      <alignment vertical="center"/>
    </xf>
    <xf numFmtId="0" fontId="44" fillId="0" borderId="0" xfId="44" applyFont="1"/>
    <xf numFmtId="49" fontId="46" fillId="0" borderId="0" xfId="0" applyNumberFormat="1" applyFont="1">
      <alignment vertical="center"/>
    </xf>
    <xf numFmtId="0" fontId="46" fillId="0" borderId="0" xfId="0" applyNumberFormat="1" applyFont="1">
      <alignment vertical="center"/>
    </xf>
    <xf numFmtId="49" fontId="46" fillId="0" borderId="0" xfId="0" applyNumberFormat="1" applyFont="1" applyFill="1">
      <alignment vertical="center"/>
    </xf>
    <xf numFmtId="0" fontId="47" fillId="34" borderId="0" xfId="0" applyFont="1" applyFill="1" applyAlignment="1">
      <alignment horizontal="left" vertical="center"/>
    </xf>
    <xf numFmtId="0" fontId="47" fillId="34" borderId="0" xfId="0" applyFont="1" applyFill="1">
      <alignment vertical="center"/>
    </xf>
    <xf numFmtId="0" fontId="47" fillId="34" borderId="0" xfId="0" applyNumberFormat="1" applyFont="1" applyFill="1">
      <alignment vertical="center"/>
    </xf>
    <xf numFmtId="49" fontId="47" fillId="34" borderId="0" xfId="0" applyNumberFormat="1" applyFont="1" applyFill="1">
      <alignment vertical="center"/>
    </xf>
    <xf numFmtId="0" fontId="47" fillId="34" borderId="0" xfId="0" applyFont="1" applyFill="1" applyAlignment="1">
      <alignment horizontal="center"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50" fillId="0" borderId="0" xfId="0" applyFont="1" applyAlignment="1">
      <alignment horizontal="left" vertical="center"/>
    </xf>
    <xf numFmtId="0" fontId="50" fillId="0" borderId="0" xfId="0" applyFont="1">
      <alignment vertical="center"/>
    </xf>
    <xf numFmtId="0" fontId="50" fillId="0" borderId="0" xfId="0" applyNumberFormat="1" applyFont="1">
      <alignment vertical="center"/>
    </xf>
    <xf numFmtId="0" fontId="50" fillId="0" borderId="0" xfId="0" applyFont="1" applyAlignment="1">
      <alignment horizontal="center" vertical="center"/>
    </xf>
    <xf numFmtId="0" fontId="50" fillId="0" borderId="0" xfId="0" applyFont="1" applyFill="1">
      <alignment vertical="center"/>
    </xf>
    <xf numFmtId="0" fontId="52" fillId="0" borderId="0" xfId="394" applyFont="1" applyAlignment="1" applyProtection="1">
      <alignment vertical="center"/>
    </xf>
    <xf numFmtId="1" fontId="46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46" fillId="0" borderId="0" xfId="0" applyFont="1" applyFill="1">
      <alignment vertical="center"/>
    </xf>
    <xf numFmtId="0" fontId="46" fillId="0" borderId="0" xfId="0" applyFont="1" applyFill="1" applyAlignment="1">
      <alignment vertical="center" wrapText="1"/>
    </xf>
    <xf numFmtId="49" fontId="46" fillId="0" borderId="0" xfId="0" applyNumberFormat="1" applyFont="1" applyFill="1" applyAlignment="1">
      <alignment vertical="center" wrapText="1"/>
    </xf>
    <xf numFmtId="0" fontId="46" fillId="0" borderId="0" xfId="0" applyFont="1">
      <alignment vertical="center"/>
    </xf>
    <xf numFmtId="0" fontId="46" fillId="0" borderId="0" xfId="0" applyNumberFormat="1" applyFont="1" applyAlignment="1">
      <alignment horizontal="left" vertical="center"/>
    </xf>
    <xf numFmtId="49" fontId="50" fillId="0" borderId="0" xfId="0" applyNumberFormat="1" applyFont="1">
      <alignment vertical="center"/>
    </xf>
    <xf numFmtId="49" fontId="47" fillId="34" borderId="0" xfId="0" applyNumberFormat="1" applyFont="1" applyFill="1" applyAlignment="1">
      <alignment horizontal="center" vertical="center"/>
    </xf>
    <xf numFmtId="0" fontId="46" fillId="0" borderId="0" xfId="0" applyNumberFormat="1" applyFont="1" applyFill="1">
      <alignment vertical="center"/>
    </xf>
    <xf numFmtId="49" fontId="46" fillId="0" borderId="0" xfId="0" applyNumberFormat="1" applyFont="1" applyAlignment="1">
      <alignment vertical="center" wrapText="1"/>
    </xf>
    <xf numFmtId="49" fontId="0" fillId="0" borderId="0" xfId="0" applyNumberFormat="1" applyAlignment="1">
      <alignment vertical="center" wrapText="1"/>
    </xf>
    <xf numFmtId="0" fontId="48" fillId="33" borderId="0" xfId="398" applyFont="1" applyFill="1" applyAlignment="1">
      <alignment vertical="center"/>
    </xf>
    <xf numFmtId="0" fontId="48" fillId="33" borderId="0" xfId="398" applyFill="1" applyAlignment="1">
      <alignment vertical="center"/>
    </xf>
    <xf numFmtId="0" fontId="48" fillId="33" borderId="12" xfId="398" applyFont="1" applyFill="1" applyBorder="1" applyAlignment="1">
      <alignment horizontal="left" vertical="center" wrapText="1"/>
    </xf>
    <xf numFmtId="0" fontId="48" fillId="33" borderId="12" xfId="398" applyFill="1" applyBorder="1" applyAlignment="1">
      <alignment horizontal="left" vertical="center" wrapText="1"/>
    </xf>
    <xf numFmtId="0" fontId="48" fillId="33" borderId="0" xfId="398" applyFont="1" applyFill="1" applyAlignment="1">
      <alignment horizontal="left" vertical="center"/>
    </xf>
    <xf numFmtId="0" fontId="48" fillId="33" borderId="0" xfId="398" applyFont="1" applyFill="1" applyAlignment="1">
      <alignment horizontal="left" vertical="center" wrapText="1"/>
    </xf>
    <xf numFmtId="0" fontId="48" fillId="33" borderId="0" xfId="398" applyFill="1" applyBorder="1" applyAlignment="1">
      <alignment vertical="center"/>
    </xf>
    <xf numFmtId="0" fontId="44" fillId="33" borderId="0" xfId="44" applyFont="1" applyFill="1" applyBorder="1" applyAlignment="1">
      <alignment vertical="center"/>
    </xf>
    <xf numFmtId="0" fontId="53" fillId="33" borderId="0" xfId="44" applyFont="1" applyFill="1" applyBorder="1" applyAlignment="1">
      <alignment vertical="center"/>
    </xf>
    <xf numFmtId="0" fontId="53" fillId="33" borderId="0" xfId="44" quotePrefix="1" applyFont="1" applyFill="1" applyBorder="1" applyAlignment="1">
      <alignment horizontal="left" vertical="center"/>
    </xf>
    <xf numFmtId="0" fontId="54" fillId="35" borderId="0" xfId="398" applyFont="1" applyFill="1" applyBorder="1" applyAlignment="1">
      <alignment vertical="center"/>
    </xf>
    <xf numFmtId="0" fontId="67" fillId="33" borderId="12" xfId="398" applyFont="1" applyFill="1" applyBorder="1" applyAlignment="1" applyProtection="1">
      <alignment horizontal="justify" vertical="center" wrapText="1"/>
      <protection locked="0"/>
    </xf>
    <xf numFmtId="0" fontId="68" fillId="33" borderId="0" xfId="398" applyFont="1" applyFill="1" applyBorder="1" applyAlignment="1">
      <alignment horizontal="left" vertical="center" wrapText="1"/>
    </xf>
    <xf numFmtId="0" fontId="69" fillId="33" borderId="12" xfId="398" applyFont="1" applyFill="1" applyBorder="1" applyAlignment="1" applyProtection="1">
      <alignment horizontal="justify" vertical="center" wrapText="1"/>
      <protection locked="0"/>
    </xf>
    <xf numFmtId="0" fontId="54" fillId="33" borderId="0" xfId="398" applyFont="1" applyFill="1" applyBorder="1" applyAlignment="1">
      <alignment vertical="center"/>
    </xf>
    <xf numFmtId="0" fontId="72" fillId="33" borderId="0" xfId="398" applyFont="1" applyFill="1"/>
    <xf numFmtId="0" fontId="73" fillId="36" borderId="12" xfId="398" applyFont="1" applyFill="1" applyBorder="1" applyAlignment="1">
      <alignment horizontal="left" vertical="center" wrapText="1" indent="2"/>
    </xf>
    <xf numFmtId="0" fontId="48" fillId="33" borderId="0" xfId="398" applyFill="1"/>
    <xf numFmtId="38" fontId="69" fillId="33" borderId="12" xfId="398" applyNumberFormat="1" applyFont="1" applyFill="1" applyBorder="1" applyAlignment="1" applyProtection="1">
      <alignment horizontal="left" vertical="center" indent="1"/>
      <protection locked="0"/>
    </xf>
    <xf numFmtId="0" fontId="72" fillId="33" borderId="0" xfId="398" applyFont="1" applyFill="1" applyAlignment="1">
      <alignment vertical="center"/>
    </xf>
    <xf numFmtId="0" fontId="72" fillId="33" borderId="0" xfId="398" applyFont="1" applyFill="1" applyAlignment="1">
      <alignment horizontal="center" vertical="center"/>
    </xf>
    <xf numFmtId="0" fontId="76" fillId="33" borderId="0" xfId="411" applyFont="1" applyFill="1"/>
    <xf numFmtId="0" fontId="77" fillId="33" borderId="18" xfId="411" applyFont="1" applyFill="1" applyBorder="1" applyAlignment="1">
      <alignment horizontal="left" vertical="center" wrapText="1" indent="1"/>
    </xf>
    <xf numFmtId="0" fontId="78" fillId="33" borderId="19" xfId="411" applyFont="1" applyFill="1" applyBorder="1" applyAlignment="1">
      <alignment vertical="center" wrapText="1"/>
    </xf>
    <xf numFmtId="0" fontId="78" fillId="33" borderId="20" xfId="411" applyFont="1" applyFill="1" applyBorder="1" applyAlignment="1">
      <alignment vertical="center" wrapText="1"/>
    </xf>
    <xf numFmtId="0" fontId="79" fillId="37" borderId="15" xfId="411" applyFont="1" applyFill="1" applyBorder="1" applyAlignment="1">
      <alignment horizontal="left" vertical="center" wrapText="1" indent="1"/>
    </xf>
    <xf numFmtId="0" fontId="80" fillId="37" borderId="0" xfId="411" applyFont="1" applyFill="1" applyBorder="1" applyAlignment="1">
      <alignment horizontal="left" vertical="center" wrapText="1" indent="1"/>
    </xf>
    <xf numFmtId="0" fontId="80" fillId="37" borderId="21" xfId="411" applyFont="1" applyFill="1" applyBorder="1" applyAlignment="1">
      <alignment horizontal="left" vertical="center" wrapText="1" indent="1"/>
    </xf>
    <xf numFmtId="0" fontId="64" fillId="33" borderId="15" xfId="411" applyFont="1" applyFill="1" applyBorder="1" applyAlignment="1">
      <alignment horizontal="left" vertical="center" wrapText="1" indent="3"/>
    </xf>
    <xf numFmtId="0" fontId="79" fillId="38" borderId="15" xfId="411" applyFont="1" applyFill="1" applyBorder="1" applyAlignment="1">
      <alignment horizontal="left" vertical="center" wrapText="1" indent="2"/>
    </xf>
    <xf numFmtId="0" fontId="83" fillId="33" borderId="0" xfId="411" applyFont="1" applyFill="1"/>
    <xf numFmtId="0" fontId="84" fillId="33" borderId="0" xfId="398" applyFont="1" applyFill="1" applyAlignment="1">
      <alignment horizontal="left" vertical="center"/>
    </xf>
    <xf numFmtId="0" fontId="84" fillId="33" borderId="0" xfId="398" applyFont="1" applyFill="1"/>
    <xf numFmtId="0" fontId="82" fillId="38" borderId="23" xfId="411" applyFont="1" applyFill="1" applyBorder="1" applyAlignment="1">
      <alignment horizontal="left" vertical="center" wrapText="1" indent="1"/>
    </xf>
    <xf numFmtId="0" fontId="72" fillId="33" borderId="0" xfId="398" applyFont="1" applyFill="1" applyBorder="1" applyAlignment="1">
      <alignment horizontal="right"/>
    </xf>
    <xf numFmtId="0" fontId="79" fillId="33" borderId="15" xfId="411" applyFont="1" applyFill="1" applyBorder="1" applyAlignment="1">
      <alignment horizontal="left" vertical="center" wrapText="1" indent="3"/>
    </xf>
    <xf numFmtId="0" fontId="64" fillId="33" borderId="15" xfId="411" applyFont="1" applyFill="1" applyBorder="1" applyAlignment="1">
      <alignment horizontal="left" vertical="center" wrapText="1" indent="4"/>
    </xf>
    <xf numFmtId="0" fontId="79" fillId="38" borderId="15" xfId="411" applyFont="1" applyFill="1" applyBorder="1" applyAlignment="1">
      <alignment horizontal="left" vertical="center" wrapText="1" indent="1"/>
    </xf>
    <xf numFmtId="0" fontId="65" fillId="38" borderId="23" xfId="411" applyFont="1" applyFill="1" applyBorder="1" applyAlignment="1">
      <alignment horizontal="left" vertical="center" wrapText="1" indent="1"/>
    </xf>
    <xf numFmtId="0" fontId="72" fillId="33" borderId="0" xfId="398" applyFont="1" applyFill="1" applyAlignment="1">
      <alignment horizontal="right"/>
    </xf>
    <xf numFmtId="0" fontId="72" fillId="33" borderId="0" xfId="412" applyFont="1" applyFill="1"/>
    <xf numFmtId="0" fontId="69" fillId="33" borderId="0" xfId="412" applyFill="1"/>
    <xf numFmtId="3" fontId="72" fillId="39" borderId="0" xfId="412" applyNumberFormat="1" applyFont="1" applyFill="1" applyBorder="1" applyAlignment="1">
      <alignment horizontal="left" vertical="top" wrapText="1" indent="4"/>
    </xf>
    <xf numFmtId="3" fontId="72" fillId="39" borderId="21" xfId="412" applyNumberFormat="1" applyFont="1" applyFill="1" applyBorder="1" applyAlignment="1">
      <alignment horizontal="left" vertical="top" wrapText="1" indent="4"/>
    </xf>
    <xf numFmtId="3" fontId="72" fillId="40" borderId="21" xfId="412" applyNumberFormat="1" applyFont="1" applyFill="1" applyBorder="1" applyAlignment="1">
      <alignment horizontal="left" vertical="top" wrapText="1" indent="4"/>
    </xf>
    <xf numFmtId="0" fontId="81" fillId="33" borderId="15" xfId="412" applyFont="1" applyFill="1" applyBorder="1" applyAlignment="1">
      <alignment horizontal="left" vertical="center" wrapText="1" indent="2"/>
    </xf>
    <xf numFmtId="3" fontId="72" fillId="40" borderId="26" xfId="412" applyNumberFormat="1" applyFont="1" applyFill="1" applyBorder="1" applyAlignment="1">
      <alignment horizontal="left" vertical="top" wrapText="1" indent="4"/>
    </xf>
    <xf numFmtId="0" fontId="72" fillId="33" borderId="0" xfId="412" applyFont="1" applyFill="1" applyBorder="1" applyAlignment="1">
      <alignment horizontal="left" vertical="top" wrapText="1"/>
    </xf>
    <xf numFmtId="0" fontId="86" fillId="38" borderId="15" xfId="412" applyFont="1" applyFill="1" applyBorder="1" applyAlignment="1">
      <alignment horizontal="left" vertical="center" wrapText="1" indent="2"/>
    </xf>
    <xf numFmtId="3" fontId="72" fillId="33" borderId="0" xfId="412" applyNumberFormat="1" applyFont="1" applyFill="1"/>
    <xf numFmtId="0" fontId="82" fillId="38" borderId="15" xfId="412" applyFont="1" applyFill="1" applyBorder="1" applyAlignment="1">
      <alignment horizontal="left" vertical="center" wrapText="1" indent="2"/>
    </xf>
    <xf numFmtId="38" fontId="72" fillId="33" borderId="0" xfId="412" applyNumberFormat="1" applyFont="1" applyFill="1"/>
    <xf numFmtId="0" fontId="86" fillId="38" borderId="15" xfId="412" applyFont="1" applyFill="1" applyBorder="1" applyAlignment="1">
      <alignment horizontal="left" vertical="center" wrapText="1" indent="1"/>
    </xf>
    <xf numFmtId="0" fontId="87" fillId="38" borderId="23" xfId="412" applyFont="1" applyFill="1" applyBorder="1" applyAlignment="1">
      <alignment horizontal="left" vertical="center" wrapText="1" indent="1"/>
    </xf>
    <xf numFmtId="165" fontId="46" fillId="0" borderId="0" xfId="0" applyNumberFormat="1" applyFont="1">
      <alignment vertical="center"/>
    </xf>
    <xf numFmtId="165" fontId="46" fillId="0" borderId="0" xfId="0" applyNumberFormat="1" applyFont="1" applyFill="1">
      <alignment vertical="center"/>
    </xf>
    <xf numFmtId="0" fontId="46" fillId="0" borderId="0" xfId="0" applyFont="1" applyAlignment="1">
      <alignment vertical="center"/>
    </xf>
    <xf numFmtId="0" fontId="46" fillId="0" borderId="0" xfId="0" applyFont="1" applyFill="1" applyAlignment="1">
      <alignment horizontal="left" vertical="center"/>
    </xf>
    <xf numFmtId="0" fontId="42" fillId="33" borderId="12" xfId="398" applyFont="1" applyFill="1" applyBorder="1" applyAlignment="1" applyProtection="1">
      <alignment horizontal="right" vertical="center" indent="2"/>
      <protection locked="0"/>
    </xf>
    <xf numFmtId="0" fontId="42" fillId="33" borderId="12" xfId="398" applyFont="1" applyFill="1" applyBorder="1" applyAlignment="1" applyProtection="1">
      <alignment horizontal="right" vertical="center" wrapText="1"/>
      <protection locked="0"/>
    </xf>
    <xf numFmtId="0" fontId="67" fillId="33" borderId="12" xfId="398" applyFont="1" applyFill="1" applyBorder="1" applyAlignment="1" applyProtection="1">
      <alignment horizontal="left" vertical="center" indent="1"/>
      <protection locked="0"/>
    </xf>
    <xf numFmtId="49" fontId="46" fillId="0" borderId="0" xfId="0" quotePrefix="1" applyNumberFormat="1" applyFont="1">
      <alignment vertical="center"/>
    </xf>
    <xf numFmtId="0" fontId="46" fillId="0" borderId="0" xfId="0" quotePrefix="1" applyNumberFormat="1" applyFont="1">
      <alignment vertical="center"/>
    </xf>
    <xf numFmtId="0" fontId="77" fillId="33" borderId="15" xfId="411" applyFont="1" applyFill="1" applyBorder="1" applyAlignment="1">
      <alignment horizontal="left" vertical="center" wrapText="1" indent="1"/>
    </xf>
    <xf numFmtId="0" fontId="46" fillId="0" borderId="0" xfId="0" applyNumberFormat="1" applyFont="1" applyAlignment="1">
      <alignment horizontal="right" vertical="center"/>
    </xf>
    <xf numFmtId="0" fontId="48" fillId="0" borderId="0" xfId="398"/>
    <xf numFmtId="0" fontId="72" fillId="0" borderId="0" xfId="398" applyFont="1"/>
    <xf numFmtId="0" fontId="68" fillId="0" borderId="0" xfId="398" applyFont="1" applyAlignment="1">
      <alignment vertical="center"/>
    </xf>
    <xf numFmtId="0" fontId="92" fillId="0" borderId="0" xfId="398" applyFont="1"/>
    <xf numFmtId="0" fontId="55" fillId="41" borderId="0" xfId="399" applyFont="1" applyFill="1" applyAlignment="1">
      <alignment horizontal="center" vertical="center"/>
    </xf>
    <xf numFmtId="0" fontId="91" fillId="33" borderId="0" xfId="413" applyFont="1" applyFill="1"/>
    <xf numFmtId="0" fontId="90" fillId="33" borderId="0" xfId="413" applyFont="1" applyFill="1"/>
    <xf numFmtId="0" fontId="63" fillId="33" borderId="0" xfId="403" applyFont="1" applyFill="1"/>
    <xf numFmtId="0" fontId="89" fillId="33" borderId="0" xfId="413" applyFill="1"/>
    <xf numFmtId="0" fontId="54" fillId="33" borderId="0" xfId="398" applyFont="1" applyFill="1" applyBorder="1" applyAlignment="1">
      <alignment vertical="center" wrapText="1"/>
    </xf>
    <xf numFmtId="0" fontId="80" fillId="37" borderId="14" xfId="411" applyFont="1" applyFill="1" applyBorder="1" applyAlignment="1">
      <alignment horizontal="left" vertical="center" wrapText="1" indent="1"/>
    </xf>
    <xf numFmtId="0" fontId="64" fillId="33" borderId="23" xfId="411" applyFont="1" applyFill="1" applyBorder="1" applyAlignment="1">
      <alignment horizontal="left" vertical="center" wrapText="1" indent="3"/>
    </xf>
    <xf numFmtId="0" fontId="79" fillId="33" borderId="15" xfId="411" applyFont="1" applyFill="1" applyBorder="1" applyAlignment="1">
      <alignment horizontal="left" vertical="center" wrapText="1" indent="1"/>
    </xf>
    <xf numFmtId="0" fontId="79" fillId="33" borderId="23" xfId="411" applyFont="1" applyFill="1" applyBorder="1" applyAlignment="1">
      <alignment horizontal="left" vertical="center" wrapText="1" indent="1"/>
    </xf>
    <xf numFmtId="0" fontId="64" fillId="33" borderId="15" xfId="411" applyFont="1" applyFill="1" applyBorder="1" applyAlignment="1">
      <alignment horizontal="left" vertical="center" wrapText="1" indent="2"/>
    </xf>
    <xf numFmtId="0" fontId="66" fillId="33" borderId="25" xfId="398" applyFont="1" applyFill="1" applyBorder="1" applyAlignment="1">
      <alignment vertical="center" wrapText="1"/>
    </xf>
    <xf numFmtId="0" fontId="63" fillId="33" borderId="0" xfId="403" applyFont="1" applyFill="1" applyBorder="1"/>
    <xf numFmtId="0" fontId="64" fillId="33" borderId="0" xfId="411" applyFont="1" applyFill="1" applyBorder="1" applyAlignment="1">
      <alignment horizontal="left" vertical="center" wrapText="1" indent="3"/>
    </xf>
    <xf numFmtId="0" fontId="77" fillId="33" borderId="0" xfId="403" applyFont="1" applyFill="1" applyBorder="1"/>
    <xf numFmtId="0" fontId="63" fillId="33" borderId="0" xfId="403" applyFont="1" applyFill="1" applyBorder="1" applyAlignment="1">
      <alignment horizontal="left" indent="3"/>
    </xf>
    <xf numFmtId="0" fontId="63" fillId="33" borderId="0" xfId="411" applyFont="1" applyFill="1"/>
    <xf numFmtId="0" fontId="0" fillId="33" borderId="0" xfId="403" applyFont="1" applyFill="1"/>
    <xf numFmtId="0" fontId="79" fillId="37" borderId="19" xfId="411" applyFont="1" applyFill="1" applyBorder="1" applyAlignment="1">
      <alignment horizontal="center" vertical="center" wrapText="1"/>
    </xf>
    <xf numFmtId="0" fontId="79" fillId="37" borderId="20" xfId="411" applyFont="1" applyFill="1" applyBorder="1" applyAlignment="1">
      <alignment horizontal="center" vertical="center" wrapText="1"/>
    </xf>
    <xf numFmtId="0" fontId="79" fillId="37" borderId="18" xfId="411" applyFont="1" applyFill="1" applyBorder="1" applyAlignment="1">
      <alignment horizontal="left" vertical="center" wrapText="1" indent="1"/>
    </xf>
    <xf numFmtId="0" fontId="64" fillId="33" borderId="17" xfId="411" applyFont="1" applyFill="1" applyBorder="1" applyAlignment="1">
      <alignment horizontal="left" vertical="center" wrapText="1" indent="2"/>
    </xf>
    <xf numFmtId="0" fontId="68" fillId="33" borderId="0" xfId="398" applyFont="1" applyFill="1" applyAlignment="1">
      <alignment vertical="center"/>
    </xf>
    <xf numFmtId="3" fontId="48" fillId="33" borderId="0" xfId="398" applyNumberFormat="1" applyFill="1"/>
    <xf numFmtId="0" fontId="72" fillId="33" borderId="0" xfId="398" applyFont="1" applyFill="1" applyAlignment="1">
      <alignment horizontal="center" vertical="center" wrapText="1"/>
    </xf>
    <xf numFmtId="0" fontId="72" fillId="33" borderId="0" xfId="398" applyFont="1" applyFill="1" applyAlignment="1">
      <alignment horizontal="center" wrapText="1"/>
    </xf>
    <xf numFmtId="0" fontId="92" fillId="33" borderId="0" xfId="398" applyFont="1" applyFill="1"/>
    <xf numFmtId="0" fontId="90" fillId="33" borderId="0" xfId="413" applyFont="1" applyFill="1" applyBorder="1" applyAlignment="1">
      <alignment horizontal="justify" vertical="top"/>
    </xf>
    <xf numFmtId="3" fontId="72" fillId="40" borderId="28" xfId="412" applyNumberFormat="1" applyFont="1" applyFill="1" applyBorder="1" applyAlignment="1">
      <alignment horizontal="left" vertical="top" wrapText="1" indent="4"/>
    </xf>
    <xf numFmtId="3" fontId="72" fillId="40" borderId="32" xfId="412" applyNumberFormat="1" applyFont="1" applyFill="1" applyBorder="1" applyAlignment="1">
      <alignment horizontal="left" vertical="top" wrapText="1" indent="4"/>
    </xf>
    <xf numFmtId="0" fontId="80" fillId="37" borderId="32" xfId="411" applyFont="1" applyFill="1" applyBorder="1" applyAlignment="1">
      <alignment horizontal="left" vertical="center" wrapText="1" indent="1"/>
    </xf>
    <xf numFmtId="0" fontId="79" fillId="37" borderId="12" xfId="398" applyFont="1" applyFill="1" applyBorder="1" applyAlignment="1">
      <alignment horizontal="left" vertical="center" wrapText="1" indent="3"/>
    </xf>
    <xf numFmtId="3" fontId="72" fillId="0" borderId="0" xfId="398" applyNumberFormat="1" applyFont="1"/>
    <xf numFmtId="3" fontId="72" fillId="0" borderId="0" xfId="398" applyNumberFormat="1" applyFont="1" applyAlignment="1">
      <alignment horizontal="left" wrapText="1" indent="7"/>
    </xf>
    <xf numFmtId="3" fontId="72" fillId="0" borderId="0" xfId="398" applyNumberFormat="1" applyFont="1" applyBorder="1"/>
    <xf numFmtId="0" fontId="76" fillId="0" borderId="0" xfId="398" applyFont="1"/>
    <xf numFmtId="3" fontId="94" fillId="0" borderId="0" xfId="411" applyNumberFormat="1" applyFont="1"/>
    <xf numFmtId="0" fontId="72" fillId="0" borderId="0" xfId="413" applyFont="1" applyAlignment="1">
      <alignment vertical="center"/>
    </xf>
    <xf numFmtId="0" fontId="95" fillId="0" borderId="0" xfId="413" applyFont="1"/>
    <xf numFmtId="0" fontId="64" fillId="33" borderId="34" xfId="411" applyFont="1" applyFill="1" applyBorder="1" applyAlignment="1">
      <alignment horizontal="left" vertical="center" wrapText="1" indent="2"/>
    </xf>
    <xf numFmtId="0" fontId="79" fillId="37" borderId="12" xfId="398" applyFont="1" applyFill="1" applyBorder="1" applyAlignment="1">
      <alignment horizontal="left" vertical="center" wrapText="1" indent="1"/>
    </xf>
    <xf numFmtId="0" fontId="80" fillId="37" borderId="19" xfId="411" applyFont="1" applyFill="1" applyBorder="1" applyAlignment="1">
      <alignment horizontal="left" vertical="center" wrapText="1" indent="1"/>
    </xf>
    <xf numFmtId="0" fontId="80" fillId="37" borderId="20" xfId="411" applyFont="1" applyFill="1" applyBorder="1" applyAlignment="1">
      <alignment horizontal="left" vertical="center" wrapText="1" indent="1"/>
    </xf>
    <xf numFmtId="0" fontId="79" fillId="37" borderId="15" xfId="411" applyFont="1" applyFill="1" applyBorder="1" applyAlignment="1">
      <alignment horizontal="left" vertical="center" wrapText="1" indent="2"/>
    </xf>
    <xf numFmtId="0" fontId="82" fillId="38" borderId="15" xfId="412" applyFont="1" applyFill="1" applyBorder="1" applyAlignment="1">
      <alignment horizontal="left" vertical="center" wrapText="1" indent="3"/>
    </xf>
    <xf numFmtId="0" fontId="79" fillId="38" borderId="15" xfId="412" applyFont="1" applyFill="1" applyBorder="1" applyAlignment="1">
      <alignment horizontal="left" vertical="center" wrapText="1" indent="2"/>
    </xf>
    <xf numFmtId="0" fontId="64" fillId="33" borderId="15" xfId="411" applyFont="1" applyFill="1" applyBorder="1" applyAlignment="1">
      <alignment horizontal="left" vertical="center" wrapText="1" indent="1"/>
    </xf>
    <xf numFmtId="0" fontId="64" fillId="33" borderId="17" xfId="411" applyFont="1" applyFill="1" applyBorder="1" applyAlignment="1">
      <alignment horizontal="left" vertical="center" wrapText="1" indent="1"/>
    </xf>
    <xf numFmtId="0" fontId="67" fillId="33" borderId="0" xfId="398" applyFont="1" applyFill="1" applyBorder="1" applyAlignment="1" applyProtection="1">
      <alignment vertical="center"/>
    </xf>
    <xf numFmtId="0" fontId="89" fillId="33" borderId="0" xfId="413" applyFill="1" applyProtection="1"/>
    <xf numFmtId="0" fontId="67" fillId="33" borderId="15" xfId="398" applyFont="1" applyFill="1" applyBorder="1" applyAlignment="1" applyProtection="1">
      <alignment vertical="center"/>
    </xf>
    <xf numFmtId="0" fontId="90" fillId="33" borderId="27" xfId="413" applyFont="1" applyFill="1" applyBorder="1" applyAlignment="1" applyProtection="1">
      <alignment horizontal="left" vertical="center" wrapText="1"/>
      <protection locked="0"/>
    </xf>
    <xf numFmtId="0" fontId="79" fillId="37" borderId="39" xfId="411" applyFont="1" applyFill="1" applyBorder="1" applyAlignment="1">
      <alignment horizontal="center" vertical="center" wrapText="1"/>
    </xf>
    <xf numFmtId="0" fontId="64" fillId="33" borderId="40" xfId="411" applyFont="1" applyFill="1" applyBorder="1" applyAlignment="1">
      <alignment horizontal="left" vertical="center" wrapText="1" indent="3"/>
    </xf>
    <xf numFmtId="0" fontId="79" fillId="33" borderId="23" xfId="411" applyFont="1" applyFill="1" applyBorder="1" applyAlignment="1">
      <alignment horizontal="left" vertical="center" wrapText="1" indent="2"/>
    </xf>
    <xf numFmtId="3" fontId="72" fillId="0" borderId="42" xfId="412" applyNumberFormat="1" applyFont="1" applyFill="1" applyBorder="1" applyAlignment="1">
      <alignment horizontal="left" vertical="top" wrapText="1" indent="4"/>
    </xf>
    <xf numFmtId="0" fontId="67" fillId="33" borderId="44" xfId="398" applyFont="1" applyFill="1" applyBorder="1" applyAlignment="1" applyProtection="1">
      <alignment horizontal="left" vertical="center"/>
      <protection locked="0"/>
    </xf>
    <xf numFmtId="0" fontId="67" fillId="33" borderId="12" xfId="398" applyFont="1" applyFill="1" applyBorder="1" applyAlignment="1" applyProtection="1">
      <alignment horizontal="left" vertical="center"/>
      <protection locked="0"/>
    </xf>
    <xf numFmtId="0" fontId="67" fillId="33" borderId="37" xfId="398" applyFont="1" applyFill="1" applyBorder="1" applyAlignment="1" applyProtection="1">
      <alignment horizontal="left" vertical="center"/>
      <protection locked="0"/>
    </xf>
    <xf numFmtId="0" fontId="93" fillId="0" borderId="25" xfId="398" applyFont="1" applyBorder="1" applyAlignment="1">
      <alignment horizontal="left" vertical="top" wrapText="1" indent="3"/>
    </xf>
    <xf numFmtId="0" fontId="79" fillId="37" borderId="0" xfId="411" applyFont="1" applyFill="1" applyBorder="1" applyAlignment="1">
      <alignment horizontal="center" vertical="center" wrapText="1"/>
    </xf>
    <xf numFmtId="0" fontId="64" fillId="33" borderId="40" xfId="411" applyFont="1" applyFill="1" applyBorder="1" applyAlignment="1">
      <alignment horizontal="left" vertical="center" wrapText="1" indent="2"/>
    </xf>
    <xf numFmtId="0" fontId="64" fillId="33" borderId="51" xfId="411" applyFont="1" applyFill="1" applyBorder="1" applyAlignment="1">
      <alignment horizontal="left" vertical="center" wrapText="1" indent="2"/>
    </xf>
    <xf numFmtId="0" fontId="72" fillId="33" borderId="44" xfId="398" applyFont="1" applyFill="1" applyBorder="1" applyAlignment="1" applyProtection="1">
      <alignment horizontal="left" vertical="center" wrapText="1"/>
      <protection locked="0"/>
    </xf>
    <xf numFmtId="0" fontId="79" fillId="37" borderId="34" xfId="411" applyFont="1" applyFill="1" applyBorder="1" applyAlignment="1">
      <alignment horizontal="left" vertical="center" wrapText="1" indent="1"/>
    </xf>
    <xf numFmtId="38" fontId="69" fillId="33" borderId="12" xfId="398" applyNumberFormat="1" applyFont="1" applyFill="1" applyBorder="1" applyAlignment="1" applyProtection="1">
      <alignment horizontal="left" vertical="center" wrapText="1"/>
      <protection locked="0"/>
    </xf>
    <xf numFmtId="3" fontId="46" fillId="0" borderId="0" xfId="0" applyNumberFormat="1" applyFont="1" applyAlignment="1">
      <alignment horizontal="left" vertical="center"/>
    </xf>
    <xf numFmtId="0" fontId="97" fillId="0" borderId="0" xfId="0" applyFont="1">
      <alignment vertical="center"/>
    </xf>
    <xf numFmtId="1" fontId="46" fillId="0" borderId="0" xfId="0" applyNumberFormat="1" applyFont="1">
      <alignment vertical="center"/>
    </xf>
    <xf numFmtId="3" fontId="46" fillId="0" borderId="0" xfId="0" applyNumberFormat="1" applyFont="1">
      <alignment vertical="center"/>
    </xf>
    <xf numFmtId="3" fontId="46" fillId="0" borderId="0" xfId="0" applyNumberFormat="1" applyFont="1" applyAlignment="1">
      <alignment horizontal="right" vertical="center"/>
    </xf>
    <xf numFmtId="38" fontId="46" fillId="0" borderId="0" xfId="0" applyNumberFormat="1" applyFont="1" applyAlignment="1">
      <alignment horizontal="left" vertical="center"/>
    </xf>
    <xf numFmtId="0" fontId="46" fillId="0" borderId="0" xfId="0" applyFont="1" applyAlignment="1">
      <alignment vertical="center" wrapText="1"/>
    </xf>
    <xf numFmtId="38" fontId="84" fillId="0" borderId="21" xfId="411" applyNumberFormat="1" applyFont="1" applyFill="1" applyBorder="1" applyAlignment="1" applyProtection="1">
      <alignment horizontal="right" vertical="center"/>
    </xf>
    <xf numFmtId="38" fontId="85" fillId="0" borderId="21" xfId="411" applyNumberFormat="1" applyFont="1" applyFill="1" applyBorder="1" applyAlignment="1" applyProtection="1">
      <alignment horizontal="right" vertical="center"/>
    </xf>
    <xf numFmtId="0" fontId="67" fillId="33" borderId="13" xfId="398" applyFont="1" applyFill="1" applyBorder="1" applyAlignment="1" applyProtection="1">
      <alignment vertical="center" wrapText="1"/>
      <protection locked="0"/>
    </xf>
    <xf numFmtId="0" fontId="67" fillId="33" borderId="12" xfId="398" applyFont="1" applyFill="1" applyBorder="1" applyAlignment="1" applyProtection="1">
      <alignment vertical="center" wrapText="1"/>
      <protection locked="0"/>
    </xf>
    <xf numFmtId="0" fontId="67" fillId="33" borderId="23" xfId="398" applyFont="1" applyFill="1" applyBorder="1" applyAlignment="1" applyProtection="1">
      <alignment vertical="center" wrapText="1"/>
      <protection locked="0"/>
    </xf>
    <xf numFmtId="0" fontId="67" fillId="33" borderId="18" xfId="398" applyFont="1" applyFill="1" applyBorder="1" applyAlignment="1" applyProtection="1">
      <alignment vertical="center" wrapText="1"/>
      <protection locked="0"/>
    </xf>
    <xf numFmtId="0" fontId="79" fillId="37" borderId="15" xfId="411" applyFont="1" applyFill="1" applyBorder="1" applyAlignment="1">
      <alignment horizontal="left" vertical="center" wrapText="1" indent="1"/>
    </xf>
    <xf numFmtId="0" fontId="0" fillId="0" borderId="0" xfId="0" applyAlignment="1">
      <alignment vertical="center" wrapText="1"/>
    </xf>
    <xf numFmtId="1" fontId="46" fillId="42" borderId="0" xfId="0" applyNumberFormat="1" applyFont="1" applyFill="1" applyAlignment="1">
      <alignment horizontal="left" vertical="center"/>
    </xf>
    <xf numFmtId="0" fontId="0" fillId="42" borderId="0" xfId="0" applyFill="1">
      <alignment vertical="center"/>
    </xf>
    <xf numFmtId="49" fontId="46" fillId="42" borderId="0" xfId="0" quotePrefix="1" applyNumberFormat="1" applyFont="1" applyFill="1">
      <alignment vertical="center"/>
    </xf>
    <xf numFmtId="0" fontId="46" fillId="42" borderId="0" xfId="0" applyNumberFormat="1" applyFont="1" applyFill="1" applyAlignment="1">
      <alignment horizontal="left" vertical="center"/>
    </xf>
    <xf numFmtId="49" fontId="46" fillId="42" borderId="0" xfId="0" applyNumberFormat="1" applyFont="1" applyFill="1">
      <alignment vertical="center"/>
    </xf>
    <xf numFmtId="0" fontId="46" fillId="42" borderId="0" xfId="0" applyNumberFormat="1" applyFont="1" applyFill="1">
      <alignment vertical="center"/>
    </xf>
    <xf numFmtId="165" fontId="46" fillId="42" borderId="0" xfId="0" applyNumberFormat="1" applyFont="1" applyFill="1">
      <alignment vertical="center"/>
    </xf>
    <xf numFmtId="0" fontId="56" fillId="0" borderId="0" xfId="399" applyFont="1" applyBorder="1" applyAlignment="1" applyProtection="1">
      <alignment horizontal="left" vertical="center" indent="1"/>
      <protection locked="0"/>
    </xf>
    <xf numFmtId="0" fontId="48" fillId="33" borderId="0" xfId="398" applyFont="1" applyFill="1" applyBorder="1" applyAlignment="1">
      <alignment horizontal="left" vertical="center"/>
    </xf>
    <xf numFmtId="0" fontId="0" fillId="42" borderId="0" xfId="0" applyFill="1" applyAlignment="1">
      <alignment horizontal="center" vertical="center"/>
    </xf>
    <xf numFmtId="0" fontId="48" fillId="0" borderId="0" xfId="398" applyFont="1"/>
    <xf numFmtId="0" fontId="89" fillId="0" borderId="0" xfId="413"/>
    <xf numFmtId="0" fontId="90" fillId="0" borderId="0" xfId="405" applyFont="1"/>
    <xf numFmtId="0" fontId="90" fillId="0" borderId="0" xfId="405" applyFont="1" applyAlignment="1">
      <alignment horizontal="left" indent="4"/>
    </xf>
    <xf numFmtId="0" fontId="59" fillId="0" borderId="0" xfId="405"/>
    <xf numFmtId="0" fontId="90" fillId="0" borderId="0" xfId="413" applyFont="1"/>
    <xf numFmtId="3" fontId="69" fillId="0" borderId="0" xfId="411" applyNumberFormat="1" applyFont="1"/>
    <xf numFmtId="3" fontId="100" fillId="0" borderId="0" xfId="411" applyNumberFormat="1" applyFont="1"/>
    <xf numFmtId="0" fontId="79" fillId="44" borderId="15" xfId="411" applyFont="1" applyFill="1" applyBorder="1" applyAlignment="1">
      <alignment horizontal="left" vertical="center" wrapText="1" indent="1"/>
    </xf>
    <xf numFmtId="3" fontId="82" fillId="43" borderId="22" xfId="411" applyNumberFormat="1" applyFont="1" applyFill="1" applyBorder="1" applyAlignment="1" applyProtection="1">
      <alignment horizontal="center" vertical="center"/>
    </xf>
    <xf numFmtId="0" fontId="64" fillId="33" borderId="51" xfId="411" applyFont="1" applyFill="1" applyBorder="1" applyAlignment="1">
      <alignment horizontal="left" vertical="center" wrapText="1" indent="1"/>
    </xf>
    <xf numFmtId="0" fontId="79" fillId="44" borderId="23" xfId="411" applyFont="1" applyFill="1" applyBorder="1" applyAlignment="1">
      <alignment horizontal="left" vertical="center" wrapText="1" indent="1"/>
    </xf>
    <xf numFmtId="0" fontId="79" fillId="0" borderId="15" xfId="411" applyFont="1" applyFill="1" applyBorder="1" applyAlignment="1">
      <alignment horizontal="left" vertical="center" wrapText="1" indent="2"/>
    </xf>
    <xf numFmtId="0" fontId="64" fillId="0" borderId="15" xfId="411" applyFont="1" applyFill="1" applyBorder="1" applyAlignment="1">
      <alignment horizontal="left" vertical="center" wrapText="1" indent="2"/>
    </xf>
    <xf numFmtId="0" fontId="64" fillId="0" borderId="15" xfId="411" applyFont="1" applyFill="1" applyBorder="1" applyAlignment="1">
      <alignment horizontal="left" vertical="center" wrapText="1" indent="3"/>
    </xf>
    <xf numFmtId="0" fontId="79" fillId="0" borderId="15" xfId="411" applyFont="1" applyFill="1" applyBorder="1" applyAlignment="1">
      <alignment horizontal="left" vertical="center" wrapText="1" indent="1"/>
    </xf>
    <xf numFmtId="0" fontId="79" fillId="0" borderId="23" xfId="411" applyFont="1" applyFill="1" applyBorder="1" applyAlignment="1">
      <alignment horizontal="left" vertical="center" wrapText="1" indent="1"/>
    </xf>
    <xf numFmtId="0" fontId="64" fillId="37" borderId="15" xfId="411" applyFont="1" applyFill="1" applyBorder="1" applyAlignment="1">
      <alignment horizontal="left" vertical="center" wrapText="1" indent="2"/>
    </xf>
    <xf numFmtId="0" fontId="58" fillId="0" borderId="0" xfId="402" applyFont="1" applyFill="1" applyAlignment="1"/>
    <xf numFmtId="0" fontId="101" fillId="0" borderId="0" xfId="402" applyFont="1" applyFill="1" applyAlignment="1"/>
    <xf numFmtId="3" fontId="63" fillId="0" borderId="0" xfId="411" applyNumberFormat="1"/>
    <xf numFmtId="0" fontId="90" fillId="0" borderId="0" xfId="403" applyFont="1"/>
    <xf numFmtId="0" fontId="64" fillId="0" borderId="51" xfId="411" applyFont="1" applyFill="1" applyBorder="1" applyAlignment="1">
      <alignment horizontal="left" vertical="center" wrapText="1" indent="1"/>
    </xf>
    <xf numFmtId="0" fontId="64" fillId="0" borderId="51" xfId="411" applyFont="1" applyFill="1" applyBorder="1" applyAlignment="1">
      <alignment horizontal="left" vertical="center" wrapText="1" indent="2"/>
    </xf>
    <xf numFmtId="49" fontId="46" fillId="0" borderId="0" xfId="0" quotePrefix="1" applyNumberFormat="1" applyFont="1" applyFill="1">
      <alignment vertical="center"/>
    </xf>
    <xf numFmtId="0" fontId="79" fillId="37" borderId="19" xfId="411" applyFont="1" applyFill="1" applyBorder="1" applyAlignment="1">
      <alignment horizontal="left" vertical="center" wrapText="1" indent="4"/>
    </xf>
    <xf numFmtId="0" fontId="64" fillId="0" borderId="15" xfId="411" applyFont="1" applyFill="1" applyBorder="1" applyAlignment="1">
      <alignment horizontal="left" vertical="center" indent="3"/>
    </xf>
    <xf numFmtId="0" fontId="79" fillId="0" borderId="15" xfId="411" applyFont="1" applyFill="1" applyBorder="1" applyAlignment="1">
      <alignment horizontal="left" vertical="center" indent="2"/>
    </xf>
    <xf numFmtId="0" fontId="79" fillId="0" borderId="23" xfId="411" applyFont="1" applyFill="1" applyBorder="1" applyAlignment="1">
      <alignment horizontal="left" vertical="center" indent="1"/>
    </xf>
    <xf numFmtId="0" fontId="64" fillId="0" borderId="15" xfId="411" applyFont="1" applyFill="1" applyBorder="1" applyAlignment="1">
      <alignment horizontal="left" vertical="center" indent="2"/>
    </xf>
    <xf numFmtId="0" fontId="64" fillId="37" borderId="15" xfId="411" applyFont="1" applyFill="1" applyBorder="1" applyAlignment="1">
      <alignment horizontal="left" vertical="center" indent="2"/>
    </xf>
    <xf numFmtId="1" fontId="46" fillId="0" borderId="0" xfId="0" applyNumberFormat="1" applyFont="1" applyFill="1" applyAlignment="1">
      <alignment horizontal="left" vertical="center"/>
    </xf>
    <xf numFmtId="0" fontId="46" fillId="0" borderId="0" xfId="0" applyNumberFormat="1" applyFont="1" applyFill="1" applyAlignment="1">
      <alignment horizontal="left" vertical="center"/>
    </xf>
    <xf numFmtId="3" fontId="97" fillId="0" borderId="0" xfId="0" applyNumberFormat="1" applyFont="1">
      <alignment vertical="center"/>
    </xf>
    <xf numFmtId="0" fontId="64" fillId="33" borderId="68" xfId="411" applyFont="1" applyFill="1" applyBorder="1" applyAlignment="1">
      <alignment horizontal="left" vertical="center" wrapText="1" indent="1"/>
    </xf>
    <xf numFmtId="0" fontId="107" fillId="33" borderId="0" xfId="411" applyFont="1" applyFill="1" applyBorder="1" applyAlignment="1">
      <alignment horizontal="left" vertical="center"/>
    </xf>
    <xf numFmtId="0" fontId="107" fillId="33" borderId="69" xfId="411" applyFont="1" applyFill="1" applyBorder="1" applyAlignment="1">
      <alignment horizontal="left" vertical="center"/>
    </xf>
    <xf numFmtId="0" fontId="108" fillId="44" borderId="24" xfId="411" applyFont="1" applyFill="1" applyBorder="1" applyAlignment="1">
      <alignment horizontal="left" vertical="center"/>
    </xf>
    <xf numFmtId="0" fontId="108" fillId="44" borderId="0" xfId="411" applyFont="1" applyFill="1" applyBorder="1" applyAlignment="1">
      <alignment horizontal="left" vertical="center"/>
    </xf>
    <xf numFmtId="0" fontId="46" fillId="0" borderId="0" xfId="0" quotePrefix="1" applyNumberFormat="1" applyFont="1" applyFill="1">
      <alignment vertical="center"/>
    </xf>
    <xf numFmtId="3" fontId="46" fillId="0" borderId="0" xfId="0" quotePrefix="1" applyNumberFormat="1" applyFont="1" applyFill="1">
      <alignment vertical="center"/>
    </xf>
    <xf numFmtId="0" fontId="79" fillId="33" borderId="15" xfId="411" applyFont="1" applyFill="1" applyBorder="1" applyAlignment="1">
      <alignment horizontal="left" vertical="center" indent="3"/>
    </xf>
    <xf numFmtId="0" fontId="64" fillId="33" borderId="15" xfId="411" applyFont="1" applyFill="1" applyBorder="1" applyAlignment="1">
      <alignment horizontal="left" vertical="center" indent="3"/>
    </xf>
    <xf numFmtId="0" fontId="64" fillId="0" borderId="40" xfId="411" applyFont="1" applyFill="1" applyBorder="1" applyAlignment="1">
      <alignment horizontal="left" vertical="center" wrapText="1" indent="1"/>
    </xf>
    <xf numFmtId="3" fontId="46" fillId="0" borderId="0" xfId="0" quotePrefix="1" applyNumberFormat="1" applyFont="1">
      <alignment vertical="center"/>
    </xf>
    <xf numFmtId="2" fontId="46" fillId="0" borderId="0" xfId="0" applyNumberFormat="1" applyFont="1">
      <alignment vertical="center"/>
    </xf>
    <xf numFmtId="49" fontId="46" fillId="0" borderId="0" xfId="0" applyNumberFormat="1" applyFont="1" applyAlignment="1">
      <alignment horizontal="left" vertical="center"/>
    </xf>
    <xf numFmtId="0" fontId="73" fillId="36" borderId="13" xfId="398" applyFont="1" applyFill="1" applyBorder="1" applyAlignment="1">
      <alignment horizontal="left" vertical="center" wrapText="1" indent="2"/>
    </xf>
    <xf numFmtId="38" fontId="69" fillId="33" borderId="29" xfId="398" applyNumberFormat="1" applyFont="1" applyFill="1" applyBorder="1" applyAlignment="1" applyProtection="1">
      <alignment horizontal="left" vertical="center" indent="1"/>
      <protection locked="0"/>
    </xf>
    <xf numFmtId="38" fontId="69" fillId="33" borderId="17" xfId="398" applyNumberFormat="1" applyFont="1" applyFill="1" applyBorder="1" applyAlignment="1" applyProtection="1">
      <alignment horizontal="left" vertical="center" indent="1"/>
      <protection locked="0"/>
    </xf>
    <xf numFmtId="49" fontId="48" fillId="33" borderId="12" xfId="44" applyNumberFormat="1" applyFont="1" applyFill="1" applyBorder="1" applyAlignment="1" applyProtection="1">
      <alignment horizontal="left" vertical="center" indent="1"/>
      <protection locked="0"/>
    </xf>
    <xf numFmtId="3" fontId="85" fillId="40" borderId="26" xfId="412" applyNumberFormat="1" applyFont="1" applyFill="1" applyBorder="1" applyAlignment="1" applyProtection="1">
      <alignment horizontal="right" vertical="center"/>
    </xf>
    <xf numFmtId="0" fontId="0" fillId="0" borderId="0" xfId="0" applyFont="1">
      <alignment vertical="center"/>
    </xf>
    <xf numFmtId="0" fontId="79" fillId="37" borderId="15" xfId="411" applyFont="1" applyFill="1" applyBorder="1" applyAlignment="1">
      <alignment horizontal="left" vertical="center" wrapText="1" indent="1"/>
    </xf>
    <xf numFmtId="0" fontId="111" fillId="0" borderId="12" xfId="399" applyFont="1" applyBorder="1" applyAlignment="1" applyProtection="1">
      <alignment horizontal="center" vertical="center"/>
      <protection locked="0"/>
    </xf>
    <xf numFmtId="0" fontId="111" fillId="0" borderId="12" xfId="399" applyFont="1" applyBorder="1" applyAlignment="1" applyProtection="1">
      <alignment horizontal="left" vertical="center" indent="1"/>
      <protection locked="0"/>
    </xf>
    <xf numFmtId="49" fontId="112" fillId="33" borderId="10" xfId="44" applyNumberFormat="1" applyFont="1" applyFill="1" applyBorder="1" applyAlignment="1" applyProtection="1">
      <alignment horizontal="center" vertical="center"/>
      <protection locked="0"/>
    </xf>
    <xf numFmtId="0" fontId="113" fillId="48" borderId="12" xfId="398" applyFont="1" applyFill="1" applyBorder="1" applyAlignment="1">
      <alignment horizontal="center" vertical="center" wrapText="1"/>
    </xf>
    <xf numFmtId="0" fontId="113" fillId="48" borderId="16" xfId="398" applyFont="1" applyFill="1" applyBorder="1" applyAlignment="1">
      <alignment vertical="center" wrapText="1"/>
    </xf>
    <xf numFmtId="0" fontId="113" fillId="48" borderId="16" xfId="398" applyFont="1" applyFill="1" applyBorder="1" applyAlignment="1">
      <alignment horizontal="center" vertical="center" wrapText="1"/>
    </xf>
    <xf numFmtId="0" fontId="113" fillId="48" borderId="17" xfId="398" applyFont="1" applyFill="1" applyBorder="1" applyAlignment="1">
      <alignment vertical="center" wrapText="1"/>
    </xf>
    <xf numFmtId="0" fontId="79" fillId="48" borderId="17" xfId="398" applyFont="1" applyFill="1" applyBorder="1" applyAlignment="1">
      <alignment horizontal="center" vertical="center" wrapText="1"/>
    </xf>
    <xf numFmtId="0" fontId="80" fillId="48" borderId="17" xfId="398" applyFont="1" applyFill="1" applyBorder="1" applyAlignment="1">
      <alignment horizontal="center" vertical="center" wrapText="1"/>
    </xf>
    <xf numFmtId="0" fontId="79" fillId="48" borderId="12" xfId="398" applyFont="1" applyFill="1" applyBorder="1" applyAlignment="1">
      <alignment horizontal="center" vertical="center" wrapText="1"/>
    </xf>
    <xf numFmtId="0" fontId="113" fillId="48" borderId="12" xfId="398" applyFont="1" applyFill="1" applyBorder="1" applyAlignment="1">
      <alignment vertical="center" wrapText="1"/>
    </xf>
    <xf numFmtId="0" fontId="80" fillId="48" borderId="12" xfId="398" applyFont="1" applyFill="1" applyBorder="1" applyAlignment="1">
      <alignment horizontal="center" vertical="center" wrapText="1"/>
    </xf>
    <xf numFmtId="0" fontId="79" fillId="48" borderId="29" xfId="398" applyFont="1" applyFill="1" applyBorder="1" applyAlignment="1">
      <alignment horizontal="center" vertical="center" wrapText="1"/>
    </xf>
    <xf numFmtId="0" fontId="79" fillId="48" borderId="50" xfId="398" applyFont="1" applyFill="1" applyBorder="1" applyAlignment="1">
      <alignment horizontal="center" vertical="center" wrapText="1"/>
    </xf>
    <xf numFmtId="0" fontId="79" fillId="48" borderId="12" xfId="398" applyFont="1" applyFill="1" applyBorder="1" applyAlignment="1">
      <alignment horizontal="left" vertical="center" wrapText="1" indent="1"/>
    </xf>
    <xf numFmtId="0" fontId="79" fillId="48" borderId="12" xfId="398" applyFont="1" applyFill="1" applyBorder="1" applyAlignment="1">
      <alignment horizontal="left" vertical="center" wrapText="1" indent="2"/>
    </xf>
    <xf numFmtId="0" fontId="114" fillId="48" borderId="71" xfId="398" applyFont="1" applyFill="1" applyBorder="1" applyAlignment="1">
      <alignment horizontal="left" vertical="center"/>
    </xf>
    <xf numFmtId="0" fontId="114" fillId="48" borderId="80" xfId="398" applyFont="1" applyFill="1" applyBorder="1" applyAlignment="1">
      <alignment horizontal="left" vertical="center"/>
    </xf>
    <xf numFmtId="0" fontId="48" fillId="49" borderId="0" xfId="398" applyFont="1" applyFill="1" applyAlignment="1">
      <alignment vertical="center"/>
    </xf>
    <xf numFmtId="0" fontId="48" fillId="49" borderId="0" xfId="398" applyFill="1" applyAlignment="1">
      <alignment vertical="center"/>
    </xf>
    <xf numFmtId="0" fontId="115" fillId="33" borderId="0" xfId="399" applyFont="1" applyFill="1" applyAlignment="1" applyProtection="1">
      <alignment horizontal="center" vertical="center"/>
      <protection locked="0"/>
    </xf>
    <xf numFmtId="0" fontId="81" fillId="33" borderId="12" xfId="398" applyFont="1" applyFill="1" applyBorder="1" applyAlignment="1" applyProtection="1">
      <alignment horizontal="left" vertical="center" wrapText="1" indent="1"/>
      <protection locked="0"/>
    </xf>
    <xf numFmtId="0" fontId="79" fillId="48" borderId="12" xfId="398" applyFont="1" applyFill="1" applyBorder="1" applyAlignment="1">
      <alignment horizontal="center" vertical="center" wrapText="1"/>
    </xf>
    <xf numFmtId="3" fontId="81" fillId="33" borderId="12" xfId="398" applyNumberFormat="1" applyFont="1" applyFill="1" applyBorder="1" applyAlignment="1" applyProtection="1">
      <alignment horizontal="right" vertical="center"/>
      <protection locked="0"/>
    </xf>
    <xf numFmtId="3" fontId="82" fillId="33" borderId="22" xfId="411" applyNumberFormat="1" applyFont="1" applyFill="1" applyBorder="1" applyAlignment="1" applyProtection="1">
      <alignment horizontal="right" vertical="center"/>
    </xf>
    <xf numFmtId="3" fontId="82" fillId="38" borderId="19" xfId="411" applyNumberFormat="1" applyFont="1" applyFill="1" applyBorder="1" applyAlignment="1" applyProtection="1">
      <alignment horizontal="right" vertical="center"/>
    </xf>
    <xf numFmtId="3" fontId="82" fillId="38" borderId="21" xfId="411" applyNumberFormat="1" applyFont="1" applyFill="1" applyBorder="1" applyAlignment="1" applyProtection="1">
      <alignment horizontal="right" vertical="center"/>
    </xf>
    <xf numFmtId="3" fontId="80" fillId="37" borderId="0" xfId="411" applyNumberFormat="1" applyFont="1" applyFill="1" applyBorder="1" applyAlignment="1">
      <alignment horizontal="right" vertical="center" wrapText="1"/>
    </xf>
    <xf numFmtId="3" fontId="80" fillId="37" borderId="21" xfId="411" applyNumberFormat="1" applyFont="1" applyFill="1" applyBorder="1" applyAlignment="1">
      <alignment horizontal="right" vertical="center" wrapText="1"/>
    </xf>
    <xf numFmtId="3" fontId="82" fillId="38" borderId="22" xfId="411" applyNumberFormat="1" applyFont="1" applyFill="1" applyBorder="1" applyAlignment="1" applyProtection="1">
      <alignment horizontal="right" vertical="center"/>
    </xf>
    <xf numFmtId="3" fontId="82" fillId="38" borderId="24" xfId="411" applyNumberFormat="1" applyFont="1" applyFill="1" applyBorder="1" applyAlignment="1" applyProtection="1">
      <alignment horizontal="right" vertical="center"/>
    </xf>
    <xf numFmtId="3" fontId="82" fillId="38" borderId="25" xfId="411" applyNumberFormat="1" applyFont="1" applyFill="1" applyBorder="1" applyAlignment="1" applyProtection="1">
      <alignment horizontal="right" vertical="center"/>
    </xf>
    <xf numFmtId="0" fontId="76" fillId="33" borderId="20" xfId="411" applyFont="1" applyFill="1" applyBorder="1" applyAlignment="1">
      <alignment horizontal="right"/>
    </xf>
    <xf numFmtId="0" fontId="76" fillId="33" borderId="21" xfId="411" applyFont="1" applyFill="1" applyBorder="1" applyAlignment="1">
      <alignment horizontal="right"/>
    </xf>
    <xf numFmtId="0" fontId="80" fillId="37" borderId="0" xfId="411" applyFont="1" applyFill="1" applyBorder="1" applyAlignment="1">
      <alignment horizontal="right" vertical="center" wrapText="1" indent="1"/>
    </xf>
    <xf numFmtId="0" fontId="80" fillId="37" borderId="21" xfId="411" applyFont="1" applyFill="1" applyBorder="1" applyAlignment="1">
      <alignment horizontal="right" vertical="center" wrapText="1" indent="1"/>
    </xf>
    <xf numFmtId="3" fontId="72" fillId="33" borderId="0" xfId="398" applyNumberFormat="1" applyFont="1" applyFill="1" applyBorder="1" applyAlignment="1">
      <alignment horizontal="right" vertical="center"/>
    </xf>
    <xf numFmtId="3" fontId="85" fillId="38" borderId="21" xfId="411" applyNumberFormat="1" applyFont="1" applyFill="1" applyBorder="1" applyAlignment="1" applyProtection="1">
      <alignment horizontal="right" vertical="center"/>
      <protection locked="0"/>
    </xf>
    <xf numFmtId="3" fontId="82" fillId="38" borderId="28" xfId="411" applyNumberFormat="1" applyFont="1" applyFill="1" applyBorder="1" applyAlignment="1" applyProtection="1">
      <alignment horizontal="right" vertical="center"/>
    </xf>
    <xf numFmtId="3" fontId="82" fillId="38" borderId="0" xfId="411" applyNumberFormat="1" applyFont="1" applyFill="1" applyBorder="1" applyAlignment="1" applyProtection="1">
      <alignment horizontal="right" vertical="center"/>
    </xf>
    <xf numFmtId="0" fontId="76" fillId="33" borderId="25" xfId="411" applyFont="1" applyFill="1" applyBorder="1" applyAlignment="1">
      <alignment horizontal="right"/>
    </xf>
    <xf numFmtId="3" fontId="82" fillId="38" borderId="16" xfId="411" applyNumberFormat="1" applyFont="1" applyFill="1" applyBorder="1" applyAlignment="1" applyProtection="1">
      <alignment horizontal="right" vertical="center"/>
    </xf>
    <xf numFmtId="3" fontId="72" fillId="40" borderId="26" xfId="412" applyNumberFormat="1" applyFont="1" applyFill="1" applyBorder="1" applyAlignment="1">
      <alignment horizontal="right" vertical="top" wrapText="1" indent="4"/>
    </xf>
    <xf numFmtId="3" fontId="72" fillId="40" borderId="21" xfId="412" applyNumberFormat="1" applyFont="1" applyFill="1" applyBorder="1" applyAlignment="1">
      <alignment horizontal="right" vertical="top" wrapText="1" indent="4"/>
    </xf>
    <xf numFmtId="3" fontId="72" fillId="40" borderId="26" xfId="412" applyNumberFormat="1" applyFont="1" applyFill="1" applyBorder="1" applyAlignment="1" applyProtection="1">
      <alignment horizontal="right" vertical="top" wrapText="1" indent="4"/>
    </xf>
    <xf numFmtId="3" fontId="81" fillId="33" borderId="14" xfId="398" applyNumberFormat="1" applyFont="1" applyFill="1" applyBorder="1" applyAlignment="1" applyProtection="1">
      <alignment horizontal="right" vertical="center"/>
      <protection locked="0"/>
    </xf>
    <xf numFmtId="3" fontId="82" fillId="38" borderId="18" xfId="411" applyNumberFormat="1" applyFont="1" applyFill="1" applyBorder="1" applyAlignment="1" applyProtection="1">
      <alignment horizontal="right" vertical="center"/>
    </xf>
    <xf numFmtId="3" fontId="82" fillId="38" borderId="20" xfId="411" applyNumberFormat="1" applyFont="1" applyFill="1" applyBorder="1" applyAlignment="1" applyProtection="1">
      <alignment horizontal="right" vertical="center"/>
    </xf>
    <xf numFmtId="0" fontId="80" fillId="37" borderId="25" xfId="411" applyFont="1" applyFill="1" applyBorder="1" applyAlignment="1">
      <alignment horizontal="right" vertical="center" wrapText="1" indent="1"/>
    </xf>
    <xf numFmtId="3" fontId="82" fillId="38" borderId="11" xfId="411" applyNumberFormat="1" applyFont="1" applyFill="1" applyBorder="1" applyAlignment="1" applyProtection="1">
      <alignment horizontal="right" vertical="center"/>
    </xf>
    <xf numFmtId="3" fontId="82" fillId="38" borderId="17" xfId="411" applyNumberFormat="1" applyFont="1" applyFill="1" applyBorder="1" applyAlignment="1" applyProtection="1">
      <alignment horizontal="right" vertical="center"/>
    </xf>
    <xf numFmtId="3" fontId="82" fillId="38" borderId="30" xfId="411" applyNumberFormat="1" applyFont="1" applyFill="1" applyBorder="1" applyAlignment="1" applyProtection="1">
      <alignment horizontal="right" vertical="center"/>
    </xf>
    <xf numFmtId="3" fontId="82" fillId="38" borderId="31" xfId="411" applyNumberFormat="1" applyFont="1" applyFill="1" applyBorder="1" applyAlignment="1" applyProtection="1">
      <alignment horizontal="right" vertical="center"/>
    </xf>
    <xf numFmtId="0" fontId="80" fillId="37" borderId="19" xfId="411" applyFont="1" applyFill="1" applyBorder="1" applyAlignment="1">
      <alignment horizontal="right" vertical="center" wrapText="1" indent="1"/>
    </xf>
    <xf numFmtId="0" fontId="80" fillId="37" borderId="20" xfId="411" applyFont="1" applyFill="1" applyBorder="1" applyAlignment="1">
      <alignment horizontal="right" vertical="center" wrapText="1" indent="1"/>
    </xf>
    <xf numFmtId="3" fontId="82" fillId="38" borderId="32" xfId="411" applyNumberFormat="1" applyFont="1" applyFill="1" applyBorder="1" applyAlignment="1" applyProtection="1">
      <alignment horizontal="right" vertical="center"/>
    </xf>
    <xf numFmtId="3" fontId="81" fillId="33" borderId="17" xfId="398" applyNumberFormat="1" applyFont="1" applyFill="1" applyBorder="1" applyAlignment="1" applyProtection="1">
      <alignment horizontal="right" vertical="center"/>
      <protection locked="0"/>
    </xf>
    <xf numFmtId="3" fontId="81" fillId="33" borderId="43" xfId="398" applyNumberFormat="1" applyFont="1" applyFill="1" applyBorder="1" applyAlignment="1" applyProtection="1">
      <alignment horizontal="right" vertical="center"/>
      <protection locked="0"/>
    </xf>
    <xf numFmtId="3" fontId="82" fillId="38" borderId="41" xfId="411" applyNumberFormat="1" applyFont="1" applyFill="1" applyBorder="1" applyAlignment="1" applyProtection="1">
      <alignment horizontal="right" vertical="center"/>
    </xf>
    <xf numFmtId="3" fontId="81" fillId="33" borderId="45" xfId="398" applyNumberFormat="1" applyFont="1" applyFill="1" applyBorder="1" applyAlignment="1" applyProtection="1">
      <alignment horizontal="right" vertical="center"/>
      <protection locked="0"/>
    </xf>
    <xf numFmtId="38" fontId="69" fillId="0" borderId="12" xfId="398" applyNumberFormat="1" applyFont="1" applyFill="1" applyBorder="1" applyAlignment="1" applyProtection="1">
      <alignment horizontal="left" vertical="center" wrapText="1"/>
      <protection locked="0"/>
    </xf>
    <xf numFmtId="3" fontId="82" fillId="43" borderId="40" xfId="411" applyNumberFormat="1" applyFont="1" applyFill="1" applyBorder="1" applyAlignment="1" applyProtection="1">
      <alignment horizontal="right" vertical="center"/>
    </xf>
    <xf numFmtId="3" fontId="82" fillId="43" borderId="15" xfId="411" applyNumberFormat="1" applyFont="1" applyFill="1" applyBorder="1" applyAlignment="1" applyProtection="1">
      <alignment horizontal="right" vertical="center"/>
    </xf>
    <xf numFmtId="3" fontId="82" fillId="43" borderId="77" xfId="411" applyNumberFormat="1" applyFont="1" applyFill="1" applyBorder="1" applyAlignment="1" applyProtection="1">
      <alignment horizontal="right" vertical="center"/>
    </xf>
    <xf numFmtId="3" fontId="82" fillId="38" borderId="77" xfId="411" applyNumberFormat="1" applyFont="1" applyFill="1" applyBorder="1" applyAlignment="1" applyProtection="1">
      <alignment horizontal="right" vertical="center"/>
    </xf>
    <xf numFmtId="3" fontId="82" fillId="38" borderId="57" xfId="411" applyNumberFormat="1" applyFont="1" applyFill="1" applyBorder="1" applyAlignment="1" applyProtection="1">
      <alignment horizontal="right" vertical="center"/>
    </xf>
    <xf numFmtId="3" fontId="82" fillId="43" borderId="22" xfId="411" applyNumberFormat="1" applyFont="1" applyFill="1" applyBorder="1" applyAlignment="1" applyProtection="1">
      <alignment horizontal="right" vertical="center"/>
    </xf>
    <xf numFmtId="3" fontId="82" fillId="38" borderId="78" xfId="411" applyNumberFormat="1" applyFont="1" applyFill="1" applyBorder="1" applyAlignment="1" applyProtection="1">
      <alignment horizontal="right" vertical="center"/>
    </xf>
    <xf numFmtId="3" fontId="82" fillId="38" borderId="56" xfId="411" applyNumberFormat="1" applyFont="1" applyFill="1" applyBorder="1" applyAlignment="1" applyProtection="1">
      <alignment horizontal="right" vertical="center"/>
    </xf>
    <xf numFmtId="3" fontId="82" fillId="38" borderId="55" xfId="411" applyNumberFormat="1" applyFont="1" applyFill="1" applyBorder="1" applyAlignment="1" applyProtection="1">
      <alignment horizontal="right" vertical="center"/>
    </xf>
    <xf numFmtId="0" fontId="48" fillId="0" borderId="0" xfId="398" applyFont="1" applyAlignment="1">
      <alignment horizontal="right"/>
    </xf>
    <xf numFmtId="0" fontId="79" fillId="48" borderId="12" xfId="398" applyFont="1" applyFill="1" applyBorder="1" applyAlignment="1">
      <alignment horizontal="right" vertical="center" wrapText="1"/>
    </xf>
    <xf numFmtId="3" fontId="82" fillId="43" borderId="79" xfId="411" applyNumberFormat="1" applyFont="1" applyFill="1" applyBorder="1" applyAlignment="1" applyProtection="1">
      <alignment horizontal="right" vertical="center"/>
    </xf>
    <xf numFmtId="3" fontId="82" fillId="43" borderId="12" xfId="411" applyNumberFormat="1" applyFont="1" applyFill="1" applyBorder="1" applyAlignment="1" applyProtection="1">
      <alignment horizontal="right" vertical="center"/>
    </xf>
    <xf numFmtId="3" fontId="82" fillId="43" borderId="57" xfId="411" applyNumberFormat="1" applyFont="1" applyFill="1" applyBorder="1" applyAlignment="1" applyProtection="1">
      <alignment horizontal="right" vertical="center"/>
    </xf>
    <xf numFmtId="3" fontId="82" fillId="43" borderId="58" xfId="411" applyNumberFormat="1" applyFont="1" applyFill="1" applyBorder="1" applyAlignment="1" applyProtection="1">
      <alignment horizontal="right" vertical="center"/>
    </xf>
    <xf numFmtId="3" fontId="82" fillId="43" borderId="56" xfId="411" applyNumberFormat="1" applyFont="1" applyFill="1" applyBorder="1" applyAlignment="1" applyProtection="1">
      <alignment horizontal="right" vertical="center"/>
    </xf>
    <xf numFmtId="3" fontId="82" fillId="43" borderId="17" xfId="411" applyNumberFormat="1" applyFont="1" applyFill="1" applyBorder="1" applyAlignment="1" applyProtection="1">
      <alignment horizontal="right" vertical="center"/>
    </xf>
    <xf numFmtId="166" fontId="109" fillId="46" borderId="72" xfId="413" applyNumberFormat="1" applyFont="1" applyFill="1" applyBorder="1" applyAlignment="1" applyProtection="1">
      <alignment horizontal="right" vertical="center"/>
      <protection locked="0"/>
    </xf>
    <xf numFmtId="3" fontId="82" fillId="43" borderId="14" xfId="411" applyNumberFormat="1" applyFont="1" applyFill="1" applyBorder="1" applyAlignment="1" applyProtection="1">
      <alignment horizontal="right" vertical="center"/>
    </xf>
    <xf numFmtId="3" fontId="82" fillId="43" borderId="32" xfId="411" applyNumberFormat="1" applyFont="1" applyFill="1" applyBorder="1" applyAlignment="1" applyProtection="1">
      <alignment horizontal="right" vertical="center"/>
    </xf>
    <xf numFmtId="3" fontId="82" fillId="38" borderId="65" xfId="411" applyNumberFormat="1" applyFont="1" applyFill="1" applyBorder="1" applyAlignment="1" applyProtection="1">
      <alignment horizontal="right" vertical="center"/>
    </xf>
    <xf numFmtId="166" fontId="110" fillId="46" borderId="72" xfId="413" applyNumberFormat="1" applyFont="1" applyFill="1" applyBorder="1" applyAlignment="1" applyProtection="1">
      <alignment horizontal="right" vertical="center"/>
      <protection locked="0"/>
    </xf>
    <xf numFmtId="3" fontId="82" fillId="38" borderId="59" xfId="411" applyNumberFormat="1" applyFont="1" applyFill="1" applyBorder="1" applyAlignment="1" applyProtection="1">
      <alignment horizontal="right" vertical="center"/>
    </xf>
    <xf numFmtId="3" fontId="82" fillId="38" borderId="67" xfId="411" applyNumberFormat="1" applyFont="1" applyFill="1" applyBorder="1" applyAlignment="1" applyProtection="1">
      <alignment horizontal="right" vertical="center"/>
    </xf>
    <xf numFmtId="3" fontId="81" fillId="33" borderId="45" xfId="398" applyNumberFormat="1" applyFont="1" applyFill="1" applyBorder="1" applyAlignment="1" applyProtection="1">
      <alignment horizontal="right" vertical="center"/>
    </xf>
    <xf numFmtId="3" fontId="63" fillId="45" borderId="73" xfId="411" applyNumberFormat="1" applyFill="1" applyBorder="1" applyAlignment="1">
      <alignment horizontal="right"/>
    </xf>
    <xf numFmtId="3" fontId="82" fillId="38" borderId="74" xfId="411" applyNumberFormat="1" applyFont="1" applyFill="1" applyBorder="1" applyAlignment="1" applyProtection="1">
      <alignment horizontal="right" vertical="center"/>
    </xf>
    <xf numFmtId="167" fontId="86" fillId="33" borderId="29" xfId="398" applyNumberFormat="1" applyFont="1" applyFill="1" applyBorder="1" applyAlignment="1" applyProtection="1">
      <alignment horizontal="right" vertical="center"/>
    </xf>
    <xf numFmtId="167" fontId="86" fillId="33" borderId="12" xfId="398" applyNumberFormat="1" applyFont="1" applyFill="1" applyBorder="1" applyAlignment="1" applyProtection="1">
      <alignment horizontal="right" vertical="center"/>
    </xf>
    <xf numFmtId="3" fontId="82" fillId="38" borderId="12" xfId="411" applyNumberFormat="1" applyFont="1" applyFill="1" applyBorder="1" applyAlignment="1" applyProtection="1">
      <alignment horizontal="right" vertical="center"/>
    </xf>
    <xf numFmtId="0" fontId="48" fillId="33" borderId="12" xfId="398" applyFont="1" applyFill="1" applyBorder="1" applyAlignment="1">
      <alignment horizontal="left" vertical="center"/>
    </xf>
    <xf numFmtId="0" fontId="65" fillId="47" borderId="13" xfId="398" applyFont="1" applyFill="1" applyBorder="1" applyAlignment="1">
      <alignment horizontal="center" vertical="center"/>
    </xf>
    <xf numFmtId="0" fontId="65" fillId="47" borderId="14" xfId="398" applyFont="1" applyFill="1" applyBorder="1" applyAlignment="1">
      <alignment horizontal="center" vertical="center"/>
    </xf>
    <xf numFmtId="0" fontId="54" fillId="35" borderId="0" xfId="398" applyFont="1" applyFill="1" applyBorder="1" applyAlignment="1">
      <alignment horizontal="center" vertical="center" wrapText="1"/>
    </xf>
    <xf numFmtId="0" fontId="65" fillId="47" borderId="11" xfId="398" applyFont="1" applyFill="1" applyBorder="1" applyAlignment="1">
      <alignment horizontal="center" vertical="center"/>
    </xf>
    <xf numFmtId="0" fontId="54" fillId="33" borderId="0" xfId="398" applyFont="1" applyFill="1" applyBorder="1" applyAlignment="1">
      <alignment horizontal="center" vertical="center" wrapText="1"/>
    </xf>
    <xf numFmtId="0" fontId="79" fillId="48" borderId="16" xfId="398" applyFont="1" applyFill="1" applyBorder="1" applyAlignment="1">
      <alignment horizontal="center" vertical="center" wrapText="1"/>
    </xf>
    <xf numFmtId="0" fontId="79" fillId="48" borderId="17" xfId="398" applyFont="1" applyFill="1" applyBorder="1" applyAlignment="1">
      <alignment horizontal="center" vertical="center" wrapText="1"/>
    </xf>
    <xf numFmtId="0" fontId="54" fillId="33" borderId="0" xfId="398" applyFont="1" applyFill="1" applyBorder="1" applyAlignment="1">
      <alignment horizontal="left" vertical="center" wrapText="1" indent="25"/>
    </xf>
    <xf numFmtId="0" fontId="67" fillId="33" borderId="13" xfId="398" applyFont="1" applyFill="1" applyBorder="1" applyAlignment="1" applyProtection="1">
      <alignment horizontal="left" vertical="center" wrapText="1"/>
      <protection locked="0"/>
    </xf>
    <xf numFmtId="0" fontId="67" fillId="33" borderId="28" xfId="398" applyFont="1" applyFill="1" applyBorder="1" applyAlignment="1" applyProtection="1">
      <alignment horizontal="left" vertical="center" wrapText="1"/>
      <protection locked="0"/>
    </xf>
    <xf numFmtId="0" fontId="67" fillId="33" borderId="14" xfId="398" applyFont="1" applyFill="1" applyBorder="1" applyAlignment="1" applyProtection="1">
      <alignment horizontal="left" vertical="center" wrapText="1"/>
      <protection locked="0"/>
    </xf>
    <xf numFmtId="0" fontId="79" fillId="48" borderId="13" xfId="398" applyFont="1" applyFill="1" applyBorder="1" applyAlignment="1">
      <alignment horizontal="center" vertical="center" wrapText="1"/>
    </xf>
    <xf numFmtId="0" fontId="79" fillId="48" borderId="28" xfId="398" applyFont="1" applyFill="1" applyBorder="1" applyAlignment="1">
      <alignment horizontal="center" vertical="center" wrapText="1"/>
    </xf>
    <xf numFmtId="0" fontId="79" fillId="48" borderId="14" xfId="398" applyFont="1" applyFill="1" applyBorder="1" applyAlignment="1">
      <alignment horizontal="center" vertical="center" wrapText="1"/>
    </xf>
    <xf numFmtId="0" fontId="67" fillId="33" borderId="33" xfId="398" applyFont="1" applyFill="1" applyBorder="1" applyAlignment="1" applyProtection="1">
      <alignment horizontal="left" vertical="center" wrapText="1"/>
      <protection locked="0"/>
    </xf>
    <xf numFmtId="0" fontId="79" fillId="48" borderId="38" xfId="398" applyFont="1" applyFill="1" applyBorder="1" applyAlignment="1">
      <alignment horizontal="center" vertical="center" wrapText="1"/>
    </xf>
    <xf numFmtId="0" fontId="79" fillId="48" borderId="29" xfId="398" applyFont="1" applyFill="1" applyBorder="1" applyAlignment="1">
      <alignment horizontal="center" vertical="center" wrapText="1"/>
    </xf>
    <xf numFmtId="0" fontId="79" fillId="48" borderId="35" xfId="398" applyFont="1" applyFill="1" applyBorder="1" applyAlignment="1">
      <alignment horizontal="center" vertical="center" wrapText="1"/>
    </xf>
    <xf numFmtId="0" fontId="79" fillId="48" borderId="22" xfId="398" applyFont="1" applyFill="1" applyBorder="1" applyAlignment="1">
      <alignment horizontal="center" vertical="center" wrapText="1"/>
    </xf>
    <xf numFmtId="0" fontId="79" fillId="48" borderId="36" xfId="398" applyFont="1" applyFill="1" applyBorder="1" applyAlignment="1">
      <alignment horizontal="center" vertical="center" wrapText="1"/>
    </xf>
    <xf numFmtId="0" fontId="79" fillId="48" borderId="12" xfId="398" applyFont="1" applyFill="1" applyBorder="1" applyAlignment="1">
      <alignment horizontal="center" vertical="center" wrapText="1"/>
    </xf>
    <xf numFmtId="0" fontId="72" fillId="33" borderId="50" xfId="398" applyFont="1" applyFill="1" applyBorder="1" applyAlignment="1" applyProtection="1">
      <alignment horizontal="left" vertical="center" wrapText="1"/>
      <protection locked="0"/>
    </xf>
    <xf numFmtId="0" fontId="72" fillId="33" borderId="39" xfId="398" applyFont="1" applyFill="1" applyBorder="1" applyAlignment="1" applyProtection="1">
      <alignment horizontal="left" vertical="center" wrapText="1"/>
      <protection locked="0"/>
    </xf>
    <xf numFmtId="0" fontId="72" fillId="33" borderId="46" xfId="398" applyFont="1" applyFill="1" applyBorder="1" applyAlignment="1" applyProtection="1">
      <alignment horizontal="left" vertical="center" wrapText="1"/>
      <protection locked="0"/>
    </xf>
    <xf numFmtId="0" fontId="72" fillId="33" borderId="47" xfId="398" applyFont="1" applyFill="1" applyBorder="1" applyAlignment="1" applyProtection="1">
      <alignment horizontal="left" vertical="center" wrapText="1"/>
      <protection locked="0"/>
    </xf>
    <xf numFmtId="0" fontId="72" fillId="33" borderId="48" xfId="398" applyFont="1" applyFill="1" applyBorder="1" applyAlignment="1" applyProtection="1">
      <alignment horizontal="left" vertical="center" wrapText="1"/>
      <protection locked="0"/>
    </xf>
    <xf numFmtId="0" fontId="72" fillId="33" borderId="49" xfId="398" applyFont="1" applyFill="1" applyBorder="1" applyAlignment="1" applyProtection="1">
      <alignment horizontal="left" vertical="center" wrapText="1"/>
      <protection locked="0"/>
    </xf>
    <xf numFmtId="0" fontId="79" fillId="37" borderId="15" xfId="411" applyFont="1" applyFill="1" applyBorder="1" applyAlignment="1">
      <alignment horizontal="left" vertical="center" wrapText="1" indent="1"/>
    </xf>
    <xf numFmtId="0" fontId="79" fillId="37" borderId="0" xfId="411" applyFont="1" applyFill="1" applyBorder="1" applyAlignment="1">
      <alignment horizontal="left" vertical="center" wrapText="1" indent="1"/>
    </xf>
    <xf numFmtId="0" fontId="79" fillId="37" borderId="21" xfId="411" applyFont="1" applyFill="1" applyBorder="1" applyAlignment="1">
      <alignment horizontal="left" vertical="center" wrapText="1" indent="1"/>
    </xf>
    <xf numFmtId="0" fontId="79" fillId="48" borderId="52" xfId="398" applyFont="1" applyFill="1" applyBorder="1" applyAlignment="1">
      <alignment horizontal="left" vertical="center" wrapText="1" indent="1"/>
    </xf>
    <xf numFmtId="0" fontId="79" fillId="48" borderId="51" xfId="398" applyFont="1" applyFill="1" applyBorder="1" applyAlignment="1">
      <alignment horizontal="left" vertical="center" wrapText="1" indent="1"/>
    </xf>
    <xf numFmtId="0" fontId="79" fillId="48" borderId="53" xfId="398" applyFont="1" applyFill="1" applyBorder="1" applyAlignment="1">
      <alignment horizontal="center" vertical="center" wrapText="1"/>
    </xf>
    <xf numFmtId="0" fontId="75" fillId="37" borderId="54" xfId="398" applyFont="1" applyFill="1" applyBorder="1" applyAlignment="1">
      <alignment horizontal="center" vertical="center" wrapText="1"/>
    </xf>
    <xf numFmtId="0" fontId="75" fillId="37" borderId="0" xfId="398" applyFont="1" applyFill="1" applyBorder="1" applyAlignment="1">
      <alignment horizontal="center" vertical="center" wrapText="1"/>
    </xf>
    <xf numFmtId="0" fontId="75" fillId="37" borderId="56" xfId="398" applyFont="1" applyFill="1" applyBorder="1" applyAlignment="1">
      <alignment horizontal="center" vertical="center" wrapText="1"/>
    </xf>
    <xf numFmtId="0" fontId="75" fillId="37" borderId="54" xfId="398" applyFont="1" applyFill="1" applyBorder="1" applyAlignment="1">
      <alignment horizontal="right" vertical="center" wrapText="1"/>
    </xf>
    <xf numFmtId="0" fontId="75" fillId="37" borderId="0" xfId="398" applyFont="1" applyFill="1" applyBorder="1" applyAlignment="1">
      <alignment horizontal="right" vertical="center" wrapText="1"/>
    </xf>
    <xf numFmtId="0" fontId="75" fillId="37" borderId="56" xfId="398" applyFont="1" applyFill="1" applyBorder="1" applyAlignment="1">
      <alignment horizontal="right" vertical="center" wrapText="1"/>
    </xf>
    <xf numFmtId="0" fontId="79" fillId="48" borderId="12" xfId="398" applyFont="1" applyFill="1" applyBorder="1" applyAlignment="1">
      <alignment horizontal="left" vertical="center" wrapText="1" indent="1"/>
    </xf>
    <xf numFmtId="0" fontId="79" fillId="48" borderId="76" xfId="398" applyFont="1" applyFill="1" applyBorder="1" applyAlignment="1">
      <alignment horizontal="center" vertical="center" wrapText="1"/>
    </xf>
    <xf numFmtId="0" fontId="79" fillId="48" borderId="75" xfId="398" applyFont="1" applyFill="1" applyBorder="1" applyAlignment="1">
      <alignment horizontal="center" vertical="center" wrapText="1"/>
    </xf>
    <xf numFmtId="0" fontId="79" fillId="48" borderId="12" xfId="398" applyFont="1" applyFill="1" applyBorder="1" applyAlignment="1">
      <alignment horizontal="right" vertical="center" wrapText="1"/>
    </xf>
    <xf numFmtId="0" fontId="79" fillId="48" borderId="63" xfId="398" applyFont="1" applyFill="1" applyBorder="1" applyAlignment="1">
      <alignment horizontal="left" vertical="center" wrapText="1" indent="2"/>
    </xf>
    <xf numFmtId="0" fontId="79" fillId="48" borderId="70" xfId="398" applyFont="1" applyFill="1" applyBorder="1" applyAlignment="1">
      <alignment horizontal="left" vertical="center" wrapText="1" indent="2"/>
    </xf>
    <xf numFmtId="0" fontId="79" fillId="48" borderId="60" xfId="398" applyFont="1" applyFill="1" applyBorder="1" applyAlignment="1">
      <alignment horizontal="center" vertical="center" wrapText="1"/>
    </xf>
    <xf numFmtId="0" fontId="79" fillId="48" borderId="61" xfId="398" applyFont="1" applyFill="1" applyBorder="1" applyAlignment="1">
      <alignment horizontal="center" vertical="center" wrapText="1"/>
    </xf>
    <xf numFmtId="0" fontId="79" fillId="48" borderId="39" xfId="398" applyFont="1" applyFill="1" applyBorder="1" applyAlignment="1">
      <alignment horizontal="center" vertical="center" wrapText="1"/>
    </xf>
    <xf numFmtId="0" fontId="79" fillId="48" borderId="62" xfId="398" applyFont="1" applyFill="1" applyBorder="1" applyAlignment="1">
      <alignment horizontal="left" vertical="center" wrapText="1" indent="2"/>
    </xf>
    <xf numFmtId="0" fontId="79" fillId="48" borderId="22" xfId="398" applyFont="1" applyFill="1" applyBorder="1" applyAlignment="1">
      <alignment horizontal="left" vertical="center" wrapText="1" indent="2"/>
    </xf>
    <xf numFmtId="0" fontId="79" fillId="48" borderId="35" xfId="398" applyFont="1" applyFill="1" applyBorder="1" applyAlignment="1">
      <alignment horizontal="left" vertical="center" wrapText="1" indent="2"/>
    </xf>
    <xf numFmtId="0" fontId="79" fillId="48" borderId="64" xfId="398" applyFont="1" applyFill="1" applyBorder="1" applyAlignment="1">
      <alignment horizontal="left" vertical="center" wrapText="1" indent="2"/>
    </xf>
    <xf numFmtId="0" fontId="79" fillId="48" borderId="15" xfId="398" applyFont="1" applyFill="1" applyBorder="1" applyAlignment="1">
      <alignment horizontal="left" vertical="center" wrapText="1" indent="2"/>
    </xf>
    <xf numFmtId="0" fontId="79" fillId="48" borderId="23" xfId="398" applyFont="1" applyFill="1" applyBorder="1" applyAlignment="1">
      <alignment horizontal="left" vertical="center" wrapText="1" indent="2"/>
    </xf>
    <xf numFmtId="3" fontId="63" fillId="45" borderId="41" xfId="411" applyNumberFormat="1" applyFill="1" applyBorder="1" applyAlignment="1">
      <alignment horizontal="right"/>
    </xf>
    <xf numFmtId="3" fontId="63" fillId="45" borderId="32" xfId="411" applyNumberFormat="1" applyFill="1" applyBorder="1" applyAlignment="1">
      <alignment horizontal="right"/>
    </xf>
    <xf numFmtId="3" fontId="63" fillId="45" borderId="21" xfId="411" applyNumberFormat="1" applyFill="1" applyBorder="1" applyAlignment="1">
      <alignment horizontal="right"/>
    </xf>
    <xf numFmtId="3" fontId="63" fillId="45" borderId="41" xfId="411" applyNumberFormat="1" applyFill="1" applyBorder="1" applyAlignment="1">
      <alignment horizontal="center"/>
    </xf>
    <xf numFmtId="3" fontId="63" fillId="45" borderId="32" xfId="411" applyNumberFormat="1" applyFill="1" applyBorder="1" applyAlignment="1">
      <alignment horizontal="center"/>
    </xf>
    <xf numFmtId="3" fontId="63" fillId="45" borderId="30" xfId="411" applyNumberFormat="1" applyFill="1" applyBorder="1" applyAlignment="1">
      <alignment horizontal="right"/>
    </xf>
    <xf numFmtId="3" fontId="63" fillId="45" borderId="19" xfId="411" applyNumberFormat="1" applyFill="1" applyBorder="1" applyAlignment="1">
      <alignment horizontal="right"/>
    </xf>
    <xf numFmtId="3" fontId="63" fillId="45" borderId="19" xfId="411" applyNumberFormat="1" applyFill="1" applyBorder="1" applyAlignment="1">
      <alignment horizontal="center"/>
    </xf>
    <xf numFmtId="3" fontId="63" fillId="45" borderId="30" xfId="411" applyNumberFormat="1" applyFill="1" applyBorder="1" applyAlignment="1">
      <alignment horizontal="center"/>
    </xf>
    <xf numFmtId="3" fontId="63" fillId="45" borderId="21" xfId="411" applyNumberFormat="1" applyFill="1" applyBorder="1" applyAlignment="1">
      <alignment horizontal="center"/>
    </xf>
    <xf numFmtId="3" fontId="63" fillId="45" borderId="66" xfId="411" applyNumberFormat="1" applyFill="1" applyBorder="1" applyAlignment="1">
      <alignment horizontal="center"/>
    </xf>
  </cellXfs>
  <cellStyles count="415">
    <cellStyle name="=C:\WINNT35\SYSTEM32\COMMAND.COM" xfId="391"/>
    <cellStyle name="20% - Énfasis1" xfId="19" builtinId="30" customBuiltin="1"/>
    <cellStyle name="20% - Énfasis1 10" xfId="212"/>
    <cellStyle name="20% - Énfasis1 2" xfId="52"/>
    <cellStyle name="20% - Énfasis1 2 2" xfId="233"/>
    <cellStyle name="20% - Énfasis1 3" xfId="70"/>
    <cellStyle name="20% - Énfasis1 3 2" xfId="251"/>
    <cellStyle name="20% - Énfasis1 4" xfId="93"/>
    <cellStyle name="20% - Énfasis1 4 2" xfId="269"/>
    <cellStyle name="20% - Énfasis1 5" xfId="119"/>
    <cellStyle name="20% - Énfasis1 5 2" xfId="294"/>
    <cellStyle name="20% - Énfasis1 6" xfId="137"/>
    <cellStyle name="20% - Énfasis1 6 2" xfId="312"/>
    <cellStyle name="20% - Énfasis1 7" xfId="155"/>
    <cellStyle name="20% - Énfasis1 7 2" xfId="330"/>
    <cellStyle name="20% - Énfasis1 8" xfId="173"/>
    <cellStyle name="20% - Énfasis1 8 2" xfId="348"/>
    <cellStyle name="20% - Énfasis1 9" xfId="191"/>
    <cellStyle name="20% - Énfasis1 9 2" xfId="366"/>
    <cellStyle name="20% - Énfasis2" xfId="23" builtinId="34" customBuiltin="1"/>
    <cellStyle name="20% - Énfasis2 10" xfId="214"/>
    <cellStyle name="20% - Énfasis2 2" xfId="53"/>
    <cellStyle name="20% - Énfasis2 2 2" xfId="234"/>
    <cellStyle name="20% - Énfasis2 3" xfId="71"/>
    <cellStyle name="20% - Énfasis2 3 2" xfId="252"/>
    <cellStyle name="20% - Énfasis2 4" xfId="94"/>
    <cellStyle name="20% - Énfasis2 4 2" xfId="270"/>
    <cellStyle name="20% - Énfasis2 5" xfId="121"/>
    <cellStyle name="20% - Énfasis2 5 2" xfId="296"/>
    <cellStyle name="20% - Énfasis2 6" xfId="139"/>
    <cellStyle name="20% - Énfasis2 6 2" xfId="314"/>
    <cellStyle name="20% - Énfasis2 7" xfId="157"/>
    <cellStyle name="20% - Énfasis2 7 2" xfId="332"/>
    <cellStyle name="20% - Énfasis2 8" xfId="175"/>
    <cellStyle name="20% - Énfasis2 8 2" xfId="350"/>
    <cellStyle name="20% - Énfasis2 9" xfId="193"/>
    <cellStyle name="20% - Énfasis2 9 2" xfId="368"/>
    <cellStyle name="20% - Énfasis3" xfId="27" builtinId="38" customBuiltin="1"/>
    <cellStyle name="20% - Énfasis3 10" xfId="216"/>
    <cellStyle name="20% - Énfasis3 2" xfId="54"/>
    <cellStyle name="20% - Énfasis3 2 2" xfId="235"/>
    <cellStyle name="20% - Énfasis3 3" xfId="72"/>
    <cellStyle name="20% - Énfasis3 3 2" xfId="253"/>
    <cellStyle name="20% - Énfasis3 4" xfId="95"/>
    <cellStyle name="20% - Énfasis3 4 2" xfId="271"/>
    <cellStyle name="20% - Énfasis3 5" xfId="123"/>
    <cellStyle name="20% - Énfasis3 5 2" xfId="298"/>
    <cellStyle name="20% - Énfasis3 6" xfId="141"/>
    <cellStyle name="20% - Énfasis3 6 2" xfId="316"/>
    <cellStyle name="20% - Énfasis3 7" xfId="159"/>
    <cellStyle name="20% - Énfasis3 7 2" xfId="334"/>
    <cellStyle name="20% - Énfasis3 8" xfId="177"/>
    <cellStyle name="20% - Énfasis3 8 2" xfId="352"/>
    <cellStyle name="20% - Énfasis3 9" xfId="195"/>
    <cellStyle name="20% - Énfasis3 9 2" xfId="370"/>
    <cellStyle name="20% - Énfasis4" xfId="31" builtinId="42" customBuiltin="1"/>
    <cellStyle name="20% - Énfasis4 10" xfId="218"/>
    <cellStyle name="20% - Énfasis4 2" xfId="55"/>
    <cellStyle name="20% - Énfasis4 2 2" xfId="236"/>
    <cellStyle name="20% - Énfasis4 3" xfId="73"/>
    <cellStyle name="20% - Énfasis4 3 2" xfId="254"/>
    <cellStyle name="20% - Énfasis4 4" xfId="96"/>
    <cellStyle name="20% - Énfasis4 4 2" xfId="272"/>
    <cellStyle name="20% - Énfasis4 5" xfId="125"/>
    <cellStyle name="20% - Énfasis4 5 2" xfId="300"/>
    <cellStyle name="20% - Énfasis4 6" xfId="143"/>
    <cellStyle name="20% - Énfasis4 6 2" xfId="318"/>
    <cellStyle name="20% - Énfasis4 7" xfId="161"/>
    <cellStyle name="20% - Énfasis4 7 2" xfId="336"/>
    <cellStyle name="20% - Énfasis4 8" xfId="179"/>
    <cellStyle name="20% - Énfasis4 8 2" xfId="354"/>
    <cellStyle name="20% - Énfasis4 9" xfId="197"/>
    <cellStyle name="20% - Énfasis4 9 2" xfId="372"/>
    <cellStyle name="20% - Énfasis5" xfId="35" builtinId="46" customBuiltin="1"/>
    <cellStyle name="20% - Énfasis5 10" xfId="220"/>
    <cellStyle name="20% - Énfasis5 2" xfId="56"/>
    <cellStyle name="20% - Énfasis5 2 2" xfId="237"/>
    <cellStyle name="20% - Énfasis5 3" xfId="74"/>
    <cellStyle name="20% - Énfasis5 3 2" xfId="255"/>
    <cellStyle name="20% - Énfasis5 4" xfId="97"/>
    <cellStyle name="20% - Énfasis5 4 2" xfId="273"/>
    <cellStyle name="20% - Énfasis5 5" xfId="127"/>
    <cellStyle name="20% - Énfasis5 5 2" xfId="302"/>
    <cellStyle name="20% - Énfasis5 6" xfId="145"/>
    <cellStyle name="20% - Énfasis5 6 2" xfId="320"/>
    <cellStyle name="20% - Énfasis5 7" xfId="163"/>
    <cellStyle name="20% - Énfasis5 7 2" xfId="338"/>
    <cellStyle name="20% - Énfasis5 8" xfId="181"/>
    <cellStyle name="20% - Énfasis5 8 2" xfId="356"/>
    <cellStyle name="20% - Énfasis5 9" xfId="199"/>
    <cellStyle name="20% - Énfasis5 9 2" xfId="374"/>
    <cellStyle name="20% - Énfasis6" xfId="39" builtinId="50" customBuiltin="1"/>
    <cellStyle name="20% - Énfasis6 10" xfId="222"/>
    <cellStyle name="20% - Énfasis6 2" xfId="57"/>
    <cellStyle name="20% - Énfasis6 2 2" xfId="238"/>
    <cellStyle name="20% - Énfasis6 3" xfId="75"/>
    <cellStyle name="20% - Énfasis6 3 2" xfId="256"/>
    <cellStyle name="20% - Énfasis6 4" xfId="98"/>
    <cellStyle name="20% - Énfasis6 4 2" xfId="274"/>
    <cellStyle name="20% - Énfasis6 5" xfId="129"/>
    <cellStyle name="20% - Énfasis6 5 2" xfId="304"/>
    <cellStyle name="20% - Énfasis6 6" xfId="147"/>
    <cellStyle name="20% - Énfasis6 6 2" xfId="322"/>
    <cellStyle name="20% - Énfasis6 7" xfId="165"/>
    <cellStyle name="20% - Énfasis6 7 2" xfId="340"/>
    <cellStyle name="20% - Énfasis6 8" xfId="183"/>
    <cellStyle name="20% - Énfasis6 8 2" xfId="358"/>
    <cellStyle name="20% - Énfasis6 9" xfId="201"/>
    <cellStyle name="20% - Énfasis6 9 2" xfId="376"/>
    <cellStyle name="40% - Énfasis1" xfId="20" builtinId="31" customBuiltin="1"/>
    <cellStyle name="40% - Énfasis1 10" xfId="213"/>
    <cellStyle name="40% - Énfasis1 2" xfId="58"/>
    <cellStyle name="40% - Énfasis1 2 2" xfId="239"/>
    <cellStyle name="40% - Énfasis1 3" xfId="76"/>
    <cellStyle name="40% - Énfasis1 3 2" xfId="257"/>
    <cellStyle name="40% - Énfasis1 4" xfId="99"/>
    <cellStyle name="40% - Énfasis1 4 2" xfId="275"/>
    <cellStyle name="40% - Énfasis1 5" xfId="120"/>
    <cellStyle name="40% - Énfasis1 5 2" xfId="295"/>
    <cellStyle name="40% - Énfasis1 6" xfId="138"/>
    <cellStyle name="40% - Énfasis1 6 2" xfId="313"/>
    <cellStyle name="40% - Énfasis1 7" xfId="156"/>
    <cellStyle name="40% - Énfasis1 7 2" xfId="331"/>
    <cellStyle name="40% - Énfasis1 8" xfId="174"/>
    <cellStyle name="40% - Énfasis1 8 2" xfId="349"/>
    <cellStyle name="40% - Énfasis1 9" xfId="192"/>
    <cellStyle name="40% - Énfasis1 9 2" xfId="367"/>
    <cellStyle name="40% - Énfasis2" xfId="24" builtinId="35" customBuiltin="1"/>
    <cellStyle name="40% - Énfasis2 10" xfId="215"/>
    <cellStyle name="40% - Énfasis2 2" xfId="59"/>
    <cellStyle name="40% - Énfasis2 2 2" xfId="240"/>
    <cellStyle name="40% - Énfasis2 3" xfId="77"/>
    <cellStyle name="40% - Énfasis2 3 2" xfId="258"/>
    <cellStyle name="40% - Énfasis2 4" xfId="100"/>
    <cellStyle name="40% - Énfasis2 4 2" xfId="276"/>
    <cellStyle name="40% - Énfasis2 5" xfId="122"/>
    <cellStyle name="40% - Énfasis2 5 2" xfId="297"/>
    <cellStyle name="40% - Énfasis2 6" xfId="140"/>
    <cellStyle name="40% - Énfasis2 6 2" xfId="315"/>
    <cellStyle name="40% - Énfasis2 7" xfId="158"/>
    <cellStyle name="40% - Énfasis2 7 2" xfId="333"/>
    <cellStyle name="40% - Énfasis2 8" xfId="176"/>
    <cellStyle name="40% - Énfasis2 8 2" xfId="351"/>
    <cellStyle name="40% - Énfasis2 9" xfId="194"/>
    <cellStyle name="40% - Énfasis2 9 2" xfId="369"/>
    <cellStyle name="40% - Énfasis3" xfId="28" builtinId="39" customBuiltin="1"/>
    <cellStyle name="40% - Énfasis3 10" xfId="217"/>
    <cellStyle name="40% - Énfasis3 2" xfId="60"/>
    <cellStyle name="40% - Énfasis3 2 2" xfId="241"/>
    <cellStyle name="40% - Énfasis3 3" xfId="78"/>
    <cellStyle name="40% - Énfasis3 3 2" xfId="259"/>
    <cellStyle name="40% - Énfasis3 4" xfId="101"/>
    <cellStyle name="40% - Énfasis3 4 2" xfId="277"/>
    <cellStyle name="40% - Énfasis3 5" xfId="124"/>
    <cellStyle name="40% - Énfasis3 5 2" xfId="299"/>
    <cellStyle name="40% - Énfasis3 6" xfId="142"/>
    <cellStyle name="40% - Énfasis3 6 2" xfId="317"/>
    <cellStyle name="40% - Énfasis3 7" xfId="160"/>
    <cellStyle name="40% - Énfasis3 7 2" xfId="335"/>
    <cellStyle name="40% - Énfasis3 8" xfId="178"/>
    <cellStyle name="40% - Énfasis3 8 2" xfId="353"/>
    <cellStyle name="40% - Énfasis3 9" xfId="196"/>
    <cellStyle name="40% - Énfasis3 9 2" xfId="371"/>
    <cellStyle name="40% - Énfasis4" xfId="32" builtinId="43" customBuiltin="1"/>
    <cellStyle name="40% - Énfasis4 10" xfId="219"/>
    <cellStyle name="40% - Énfasis4 2" xfId="61"/>
    <cellStyle name="40% - Énfasis4 2 2" xfId="242"/>
    <cellStyle name="40% - Énfasis4 3" xfId="79"/>
    <cellStyle name="40% - Énfasis4 3 2" xfId="260"/>
    <cellStyle name="40% - Énfasis4 4" xfId="102"/>
    <cellStyle name="40% - Énfasis4 4 2" xfId="278"/>
    <cellStyle name="40% - Énfasis4 5" xfId="126"/>
    <cellStyle name="40% - Énfasis4 5 2" xfId="301"/>
    <cellStyle name="40% - Énfasis4 6" xfId="144"/>
    <cellStyle name="40% - Énfasis4 6 2" xfId="319"/>
    <cellStyle name="40% - Énfasis4 7" xfId="162"/>
    <cellStyle name="40% - Énfasis4 7 2" xfId="337"/>
    <cellStyle name="40% - Énfasis4 8" xfId="180"/>
    <cellStyle name="40% - Énfasis4 8 2" xfId="355"/>
    <cellStyle name="40% - Énfasis4 9" xfId="198"/>
    <cellStyle name="40% - Énfasis4 9 2" xfId="373"/>
    <cellStyle name="40% - Énfasis5" xfId="36" builtinId="47" customBuiltin="1"/>
    <cellStyle name="40% - Énfasis5 10" xfId="221"/>
    <cellStyle name="40% - Énfasis5 2" xfId="62"/>
    <cellStyle name="40% - Énfasis5 2 2" xfId="243"/>
    <cellStyle name="40% - Énfasis5 3" xfId="80"/>
    <cellStyle name="40% - Énfasis5 3 2" xfId="261"/>
    <cellStyle name="40% - Énfasis5 4" xfId="103"/>
    <cellStyle name="40% - Énfasis5 4 2" xfId="279"/>
    <cellStyle name="40% - Énfasis5 5" xfId="128"/>
    <cellStyle name="40% - Énfasis5 5 2" xfId="303"/>
    <cellStyle name="40% - Énfasis5 6" xfId="146"/>
    <cellStyle name="40% - Énfasis5 6 2" xfId="321"/>
    <cellStyle name="40% - Énfasis5 7" xfId="164"/>
    <cellStyle name="40% - Énfasis5 7 2" xfId="339"/>
    <cellStyle name="40% - Énfasis5 8" xfId="182"/>
    <cellStyle name="40% - Énfasis5 8 2" xfId="357"/>
    <cellStyle name="40% - Énfasis5 9" xfId="200"/>
    <cellStyle name="40% - Énfasis5 9 2" xfId="375"/>
    <cellStyle name="40% - Énfasis6" xfId="40" builtinId="51" customBuiltin="1"/>
    <cellStyle name="40% - Énfasis6 10" xfId="223"/>
    <cellStyle name="40% - Énfasis6 2" xfId="63"/>
    <cellStyle name="40% - Énfasis6 2 2" xfId="244"/>
    <cellStyle name="40% - Énfasis6 3" xfId="81"/>
    <cellStyle name="40% - Énfasis6 3 2" xfId="262"/>
    <cellStyle name="40% - Énfasis6 4" xfId="104"/>
    <cellStyle name="40% - Énfasis6 4 2" xfId="280"/>
    <cellStyle name="40% - Énfasis6 5" xfId="130"/>
    <cellStyle name="40% - Énfasis6 5 2" xfId="305"/>
    <cellStyle name="40% - Énfasis6 6" xfId="148"/>
    <cellStyle name="40% - Énfasis6 6 2" xfId="323"/>
    <cellStyle name="40% - Énfasis6 7" xfId="166"/>
    <cellStyle name="40% - Énfasis6 7 2" xfId="341"/>
    <cellStyle name="40% - Énfasis6 8" xfId="184"/>
    <cellStyle name="40% - Énfasis6 8 2" xfId="359"/>
    <cellStyle name="40% - Énfasis6 9" xfId="202"/>
    <cellStyle name="40% - Énfasis6 9 2" xfId="377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Excel Built-in Hipervínculo 2" xfId="400"/>
    <cellStyle name="Excel Built-in Hyperlink 1" xfId="401"/>
    <cellStyle name="Excel Built-in Normal 2" xfId="402"/>
    <cellStyle name="Excel Built-in Normal 3" xfId="403"/>
    <cellStyle name="Excel Built-in Normal 4" xfId="404"/>
    <cellStyle name="Excel Built-in Normal 5" xfId="405"/>
    <cellStyle name="Excel_BuiltIn_Hyperlink" xfId="406"/>
    <cellStyle name="Heading 1" xfId="407"/>
    <cellStyle name="Heading 2 2" xfId="392"/>
    <cellStyle name="Heading1 1" xfId="408"/>
    <cellStyle name="Hipervínculo 2" xfId="112"/>
    <cellStyle name="Hipervínculo 3" xfId="394"/>
    <cellStyle name="Hipervínculo 4" xfId="399"/>
    <cellStyle name="Incorrecto" xfId="7" builtinId="27" customBuiltin="1"/>
    <cellStyle name="Neutral" xfId="8" builtinId="28" customBuiltin="1"/>
    <cellStyle name="Normal" xfId="0" builtinId="0" customBuiltin="1"/>
    <cellStyle name="Normal 10" xfId="210"/>
    <cellStyle name="Normal 11" xfId="384"/>
    <cellStyle name="Normal 12" xfId="386"/>
    <cellStyle name="Normal 13" xfId="385"/>
    <cellStyle name="Normal 14" xfId="389"/>
    <cellStyle name="Normal 15" xfId="398"/>
    <cellStyle name="Normal 2" xfId="42"/>
    <cellStyle name="Normal 2 2" xfId="393"/>
    <cellStyle name="Normal 2 3" xfId="412"/>
    <cellStyle name="Normal 3" xfId="43"/>
    <cellStyle name="Normal 3 10" xfId="185"/>
    <cellStyle name="Normal 3 10 2" xfId="360"/>
    <cellStyle name="Normal 3 11" xfId="203"/>
    <cellStyle name="Normal 3 11 2" xfId="378"/>
    <cellStyle name="Normal 3 12" xfId="225"/>
    <cellStyle name="Normal 3 13" xfId="413"/>
    <cellStyle name="Normal 3 2" xfId="45"/>
    <cellStyle name="Normal 3 2 10" xfId="187"/>
    <cellStyle name="Normal 3 2 10 2" xfId="362"/>
    <cellStyle name="Normal 3 2 11" xfId="205"/>
    <cellStyle name="Normal 3 2 11 2" xfId="380"/>
    <cellStyle name="Normal 3 2 12" xfId="227"/>
    <cellStyle name="Normal 3 2 2" xfId="49"/>
    <cellStyle name="Normal 3 2 2 2" xfId="231"/>
    <cellStyle name="Normal 3 2 3" xfId="65"/>
    <cellStyle name="Normal 3 2 3 2" xfId="246"/>
    <cellStyle name="Normal 3 2 4" xfId="83"/>
    <cellStyle name="Normal 3 2 4 2" xfId="264"/>
    <cellStyle name="Normal 3 2 5" xfId="106"/>
    <cellStyle name="Normal 3 2 5 2" xfId="282"/>
    <cellStyle name="Normal 3 2 6" xfId="115"/>
    <cellStyle name="Normal 3 2 6 2" xfId="290"/>
    <cellStyle name="Normal 3 2 7" xfId="133"/>
    <cellStyle name="Normal 3 2 7 2" xfId="308"/>
    <cellStyle name="Normal 3 2 8" xfId="151"/>
    <cellStyle name="Normal 3 2 8 2" xfId="326"/>
    <cellStyle name="Normal 3 2 9" xfId="169"/>
    <cellStyle name="Normal 3 2 9 2" xfId="344"/>
    <cellStyle name="Normal 3 2_800200 LFR" xfId="91"/>
    <cellStyle name="Normal 3 3" xfId="64"/>
    <cellStyle name="Normal 3 3 2" xfId="245"/>
    <cellStyle name="Normal 3 4" xfId="82"/>
    <cellStyle name="Normal 3 4 2" xfId="263"/>
    <cellStyle name="Normal 3 5" xfId="105"/>
    <cellStyle name="Normal 3 5 2" xfId="281"/>
    <cellStyle name="Normal 3 6" xfId="114"/>
    <cellStyle name="Normal 3 6 2" xfId="289"/>
    <cellStyle name="Normal 3 7" xfId="131"/>
    <cellStyle name="Normal 3 7 2" xfId="306"/>
    <cellStyle name="Normal 3 8" xfId="149"/>
    <cellStyle name="Normal 3 8 2" xfId="324"/>
    <cellStyle name="Normal 3 9" xfId="167"/>
    <cellStyle name="Normal 3 9 2" xfId="342"/>
    <cellStyle name="Normal 3_800200 LFR" xfId="92"/>
    <cellStyle name="Normal 4" xfId="44"/>
    <cellStyle name="Normal 4 10" xfId="168"/>
    <cellStyle name="Normal 4 10 2" xfId="343"/>
    <cellStyle name="Normal 4 11" xfId="186"/>
    <cellStyle name="Normal 4 11 2" xfId="361"/>
    <cellStyle name="Normal 4 12" xfId="204"/>
    <cellStyle name="Normal 4 12 2" xfId="379"/>
    <cellStyle name="Normal 4 13" xfId="226"/>
    <cellStyle name="Normal 4 2" xfId="46"/>
    <cellStyle name="Normal 4 2 10" xfId="188"/>
    <cellStyle name="Normal 4 2 10 2" xfId="363"/>
    <cellStyle name="Normal 4 2 11" xfId="206"/>
    <cellStyle name="Normal 4 2 11 2" xfId="381"/>
    <cellStyle name="Normal 4 2 12" xfId="228"/>
    <cellStyle name="Normal 4 2 2" xfId="50"/>
    <cellStyle name="Normal 4 2 2 2" xfId="232"/>
    <cellStyle name="Normal 4 2 3" xfId="67"/>
    <cellStyle name="Normal 4 2 3 2" xfId="248"/>
    <cellStyle name="Normal 4 2 3 3" xfId="388"/>
    <cellStyle name="Normal 4 2 3 4" xfId="390"/>
    <cellStyle name="Normal 4 2 4" xfId="85"/>
    <cellStyle name="Normal 4 2 4 2" xfId="266"/>
    <cellStyle name="Normal 4 2 4 3" xfId="387"/>
    <cellStyle name="Normal 4 2 4 3 2" xfId="395"/>
    <cellStyle name="Normal 4 2 5" xfId="108"/>
    <cellStyle name="Normal 4 2 5 2" xfId="284"/>
    <cellStyle name="Normal 4 2 6" xfId="113"/>
    <cellStyle name="Normal 4 2 6 2" xfId="288"/>
    <cellStyle name="Normal 4 2 7" xfId="134"/>
    <cellStyle name="Normal 4 2 7 2" xfId="309"/>
    <cellStyle name="Normal 4 2 8" xfId="152"/>
    <cellStyle name="Normal 4 2 8 2" xfId="209"/>
    <cellStyle name="Normal 4 2 8 2 2" xfId="383"/>
    <cellStyle name="Normal 4 2 8 2 3" xfId="396"/>
    <cellStyle name="Normal 4 2 8 2 4" xfId="397"/>
    <cellStyle name="Normal 4 2 8 3" xfId="327"/>
    <cellStyle name="Normal 4 2 9" xfId="170"/>
    <cellStyle name="Normal 4 2 9 2" xfId="345"/>
    <cellStyle name="Normal 4 2_800200 LFR" xfId="89"/>
    <cellStyle name="Normal 4 3" xfId="48"/>
    <cellStyle name="Normal 4 3 2" xfId="230"/>
    <cellStyle name="Normal 4 4" xfId="66"/>
    <cellStyle name="Normal 4 4 2" xfId="247"/>
    <cellStyle name="Normal 4 5" xfId="84"/>
    <cellStyle name="Normal 4 5 2" xfId="265"/>
    <cellStyle name="Normal 4 6" xfId="107"/>
    <cellStyle name="Normal 4 6 2" xfId="283"/>
    <cellStyle name="Normal 4 7" xfId="116"/>
    <cellStyle name="Normal 4 7 2" xfId="291"/>
    <cellStyle name="Normal 4 8" xfId="132"/>
    <cellStyle name="Normal 4 8 2" xfId="307"/>
    <cellStyle name="Normal 4 9" xfId="150"/>
    <cellStyle name="Normal 4 9 2" xfId="325"/>
    <cellStyle name="Normal 4_800200 LFR" xfId="88"/>
    <cellStyle name="Normal 5" xfId="47"/>
    <cellStyle name="Normal 5 10" xfId="207"/>
    <cellStyle name="Normal 5 10 2" xfId="382"/>
    <cellStyle name="Normal 5 11" xfId="229"/>
    <cellStyle name="Normal 5 2" xfId="68"/>
    <cellStyle name="Normal 5 2 2" xfId="249"/>
    <cellStyle name="Normal 5 3" xfId="86"/>
    <cellStyle name="Normal 5 3 2" xfId="267"/>
    <cellStyle name="Normal 5 4" xfId="109"/>
    <cellStyle name="Normal 5 4 2" xfId="285"/>
    <cellStyle name="Normal 5 5" xfId="117"/>
    <cellStyle name="Normal 5 5 2" xfId="292"/>
    <cellStyle name="Normal 5 6" xfId="135"/>
    <cellStyle name="Normal 5 6 2" xfId="310"/>
    <cellStyle name="Normal 5 7" xfId="153"/>
    <cellStyle name="Normal 5 7 2" xfId="328"/>
    <cellStyle name="Normal 5 8" xfId="171"/>
    <cellStyle name="Normal 5 8 2" xfId="346"/>
    <cellStyle name="Normal 5 9" xfId="189"/>
    <cellStyle name="Normal 5 9 2" xfId="364"/>
    <cellStyle name="Normal 5_800200 LFR" xfId="90"/>
    <cellStyle name="Normal 6" xfId="51"/>
    <cellStyle name="Normal 7" xfId="111"/>
    <cellStyle name="Normal 7 2" xfId="287"/>
    <cellStyle name="Normal 8" xfId="208"/>
    <cellStyle name="Normal 9" xfId="224"/>
    <cellStyle name="Notas" xfId="15" builtinId="10" customBuiltin="1"/>
    <cellStyle name="Notas 10" xfId="211"/>
    <cellStyle name="Notas 2" xfId="69"/>
    <cellStyle name="Notas 2 2" xfId="250"/>
    <cellStyle name="Notas 3" xfId="87"/>
    <cellStyle name="Notas 3 2" xfId="268"/>
    <cellStyle name="Notas 4" xfId="110"/>
    <cellStyle name="Notas 4 2" xfId="286"/>
    <cellStyle name="Notas 5" xfId="118"/>
    <cellStyle name="Notas 5 2" xfId="293"/>
    <cellStyle name="Notas 6" xfId="136"/>
    <cellStyle name="Notas 6 2" xfId="311"/>
    <cellStyle name="Notas 7" xfId="154"/>
    <cellStyle name="Notas 7 2" xfId="329"/>
    <cellStyle name="Notas 8" xfId="172"/>
    <cellStyle name="Notas 8 2" xfId="347"/>
    <cellStyle name="Notas 9" xfId="190"/>
    <cellStyle name="Notas 9 2" xfId="365"/>
    <cellStyle name="Porcentaje 2" xfId="414"/>
    <cellStyle name="Result 1" xfId="409"/>
    <cellStyle name="Result2 1" xfId="410"/>
    <cellStyle name="Salida" xfId="10" builtinId="21" customBuiltin="1"/>
    <cellStyle name="TableStyleLight1" xfId="41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9929"/>
      <color rgb="FF00A432"/>
      <color rgb="FF0070C0"/>
      <color rgb="FF009999"/>
      <color rgb="FFFFFF00"/>
      <color rgb="FF00CC66"/>
      <color rgb="FFFFFFCC"/>
      <color rgb="FF190EF2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314325</xdr:colOff>
      <xdr:row>2</xdr:row>
      <xdr:rowOff>9525</xdr:rowOff>
    </xdr:from>
    <xdr:to>
      <xdr:col>2</xdr:col>
      <xdr:colOff>1038225</xdr:colOff>
      <xdr:row>4</xdr:row>
      <xdr:rowOff>180975</xdr:rowOff>
    </xdr:to>
    <xdr:pic>
      <xdr:nvPicPr>
        <xdr:cNvPr id="6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23850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26</xdr:row>
          <xdr:rowOff>0</xdr:rowOff>
        </xdr:from>
        <xdr:to>
          <xdr:col>5</xdr:col>
          <xdr:colOff>838200</xdr:colOff>
          <xdr:row>27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Crear archivo XBRL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</xdr:row>
          <xdr:rowOff>0</xdr:rowOff>
        </xdr:from>
        <xdr:to>
          <xdr:col>6</xdr:col>
          <xdr:colOff>1438275</xdr:colOff>
          <xdr:row>27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Iniciar Arelle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</xdr:row>
          <xdr:rowOff>0</xdr:rowOff>
        </xdr:from>
        <xdr:to>
          <xdr:col>6</xdr:col>
          <xdr:colOff>1438275</xdr:colOff>
          <xdr:row>29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Validar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114425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0</xdr:rowOff>
    </xdr:from>
    <xdr:to>
      <xdr:col>1</xdr:col>
      <xdr:colOff>1209675</xdr:colOff>
      <xdr:row>1</xdr:row>
      <xdr:rowOff>485775</xdr:rowOff>
    </xdr:to>
    <xdr:sp macro="" textlink="">
      <xdr:nvSpPr>
        <xdr:cNvPr id="2" name="Imagen 6"/>
        <xdr:cNvSpPr>
          <a:spLocks noChangeArrowheads="1"/>
        </xdr:cNvSpPr>
      </xdr:nvSpPr>
      <xdr:spPr bwMode="auto">
        <a:xfrm>
          <a:off x="876300" y="0"/>
          <a:ext cx="10953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25730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10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59898"/>
          <a:ext cx="1249506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271868"/>
          <a:ext cx="12539383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80147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11</xdr:col>
      <xdr:colOff>0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999" y="1259898"/>
          <a:ext cx="1354281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11</xdr:col>
      <xdr:colOff>0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114425"/>
          <a:ext cx="135445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763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104900"/>
          <a:ext cx="81057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4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89360"/>
          <a:ext cx="9622573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4</xdr:col>
      <xdr:colOff>1305621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114425"/>
          <a:ext cx="96209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12</xdr:col>
      <xdr:colOff>4646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52189"/>
          <a:ext cx="137206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12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114425"/>
          <a:ext cx="1370159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5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108152"/>
          <a:ext cx="1212695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5</xdr:col>
      <xdr:colOff>0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114425"/>
          <a:ext cx="121348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7" name="6 Rectángulo"/>
        <xdr:cNvSpPr/>
      </xdr:nvSpPr>
      <xdr:spPr>
        <a:xfrm>
          <a:off x="762000" y="1114425"/>
          <a:ext cx="107537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8" name="7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4</xdr:col>
      <xdr:colOff>1305621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999" y="1289360"/>
          <a:ext cx="739232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4</xdr:col>
      <xdr:colOff>1305621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1999" y="1114425"/>
          <a:ext cx="73920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2000" y="1114425"/>
          <a:ext cx="8391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19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59898"/>
          <a:ext cx="2677390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19</xdr:col>
      <xdr:colOff>0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2000" y="1114425"/>
          <a:ext cx="268033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4</xdr:col>
      <xdr:colOff>1305621</xdr:colOff>
      <xdr:row>4</xdr:row>
      <xdr:rowOff>209550</xdr:rowOff>
    </xdr:to>
    <xdr:sp macro="" textlink="">
      <xdr:nvSpPr>
        <xdr:cNvPr id="5" name="4 Rectángulo"/>
        <xdr:cNvSpPr/>
      </xdr:nvSpPr>
      <xdr:spPr>
        <a:xfrm>
          <a:off x="761999" y="1295400"/>
          <a:ext cx="73920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4</xdr:col>
      <xdr:colOff>1305621</xdr:colOff>
      <xdr:row>0</xdr:row>
      <xdr:rowOff>209550</xdr:rowOff>
    </xdr:to>
    <xdr:sp macro="" textlink="">
      <xdr:nvSpPr>
        <xdr:cNvPr id="7" name="6 Rectángulo"/>
        <xdr:cNvSpPr/>
      </xdr:nvSpPr>
      <xdr:spPr>
        <a:xfrm>
          <a:off x="761999" y="1114425"/>
          <a:ext cx="76778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8" name="7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4</xdr:col>
      <xdr:colOff>1</xdr:colOff>
      <xdr:row>4</xdr:row>
      <xdr:rowOff>209550</xdr:rowOff>
    </xdr:to>
    <xdr:sp macro="" textlink="">
      <xdr:nvSpPr>
        <xdr:cNvPr id="5" name="4 Rectángulo"/>
        <xdr:cNvSpPr/>
      </xdr:nvSpPr>
      <xdr:spPr>
        <a:xfrm>
          <a:off x="762000" y="1270774"/>
          <a:ext cx="10003574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4</xdr:col>
      <xdr:colOff>1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2000" y="1114425"/>
          <a:ext cx="10001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6</xdr:col>
      <xdr:colOff>0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77216"/>
          <a:ext cx="1043420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6</xdr:col>
      <xdr:colOff>0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114425"/>
          <a:ext cx="104394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4</xdr:col>
      <xdr:colOff>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114425"/>
          <a:ext cx="10001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4</xdr:col>
      <xdr:colOff>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131570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4</xdr:col>
      <xdr:colOff>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114425"/>
          <a:ext cx="10001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4</xdr:col>
      <xdr:colOff>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02012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81057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114425"/>
          <a:ext cx="129063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0</xdr:col>
      <xdr:colOff>273844</xdr:colOff>
      <xdr:row>1</xdr:row>
      <xdr:rowOff>0</xdr:rowOff>
    </xdr:from>
    <xdr:to>
      <xdr:col>1</xdr:col>
      <xdr:colOff>1759744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4" y="273844"/>
          <a:ext cx="2247900" cy="7112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81057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15347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28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37814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28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37814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646872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646872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4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77921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4</xdr:col>
      <xdr:colOff>1305621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77921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11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54883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11</xdr:col>
      <xdr:colOff>1305621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54883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55829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114425"/>
          <a:ext cx="155829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761999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7" name="6 Rectángulo"/>
        <xdr:cNvSpPr/>
      </xdr:nvSpPr>
      <xdr:spPr>
        <a:xfrm>
          <a:off x="761999" y="1200150"/>
          <a:ext cx="169449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69449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69449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5" name="4 Rectángulo"/>
        <xdr:cNvSpPr/>
      </xdr:nvSpPr>
      <xdr:spPr>
        <a:xfrm>
          <a:off x="761999" y="1200150"/>
          <a:ext cx="169449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1999" y="1047750"/>
          <a:ext cx="164496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11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645037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11</xdr:col>
      <xdr:colOff>1305621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114425"/>
          <a:ext cx="1635512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11</xdr:col>
      <xdr:colOff>1305622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63551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11</xdr:col>
      <xdr:colOff>1305622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66980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9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649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9</xdr:col>
      <xdr:colOff>0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114425"/>
          <a:ext cx="11649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10</xdr:col>
      <xdr:colOff>4646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999" y="1200150"/>
          <a:ext cx="1426357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114425"/>
          <a:ext cx="1426357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5</xdr:col>
      <xdr:colOff>4645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89962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5</xdr:col>
      <xdr:colOff>4645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114425"/>
          <a:ext cx="89962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163606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104775</xdr:rowOff>
        </xdr:from>
        <xdr:to>
          <xdr:col>3</xdr:col>
          <xdr:colOff>619125</xdr:colOff>
          <xdr:row>3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(1) Run preprocessor and WAIT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85725</xdr:rowOff>
        </xdr:from>
        <xdr:to>
          <xdr:col>11</xdr:col>
          <xdr:colOff>19050</xdr:colOff>
          <xdr:row>3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(2) Create XBRL instance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7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8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9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20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1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3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21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5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6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2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33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G45"/>
  <sheetViews>
    <sheetView showGridLines="0" showRowColHeaders="0" tabSelected="1" zoomScale="90" zoomScaleNormal="90" workbookViewId="0">
      <selection activeCell="B9" sqref="B9"/>
    </sheetView>
  </sheetViews>
  <sheetFormatPr baseColWidth="10" defaultColWidth="12" defaultRowHeight="15"/>
  <cols>
    <col min="1" max="2" width="13.33203125" style="33" customWidth="1"/>
    <col min="3" max="3" width="87" style="33" customWidth="1"/>
    <col min="4" max="4" width="12" style="34"/>
    <col min="5" max="5" width="10.83203125" style="34" customWidth="1"/>
    <col min="6" max="6" width="20.83203125" style="34" customWidth="1"/>
    <col min="7" max="7" width="55.83203125" style="34" customWidth="1"/>
    <col min="8" max="16384" width="12" style="2"/>
  </cols>
  <sheetData>
    <row r="1" spans="1:7" ht="15" customHeight="1"/>
    <row r="2" spans="1:7" ht="9.9499999999999993" customHeight="1">
      <c r="B2" s="265"/>
      <c r="C2" s="265"/>
      <c r="D2" s="266"/>
      <c r="E2" s="266"/>
      <c r="F2" s="266"/>
      <c r="G2" s="266"/>
    </row>
    <row r="3" spans="1:7" s="34" customFormat="1" ht="21.95" customHeight="1">
      <c r="A3" s="33"/>
      <c r="B3" s="341" t="s">
        <v>1860</v>
      </c>
      <c r="C3" s="341"/>
      <c r="D3" s="341"/>
      <c r="E3" s="341"/>
      <c r="F3" s="341"/>
      <c r="G3" s="341"/>
    </row>
    <row r="4" spans="1:7" s="34" customFormat="1" ht="21.95" customHeight="1">
      <c r="A4" s="33"/>
      <c r="B4" s="341"/>
      <c r="C4" s="341"/>
      <c r="D4" s="341"/>
      <c r="E4" s="341"/>
      <c r="F4" s="341"/>
      <c r="G4" s="341"/>
    </row>
    <row r="5" spans="1:7" s="34" customFormat="1" ht="21.95" customHeight="1">
      <c r="A5" s="33"/>
      <c r="B5" s="341"/>
      <c r="C5" s="341"/>
      <c r="D5" s="341"/>
      <c r="E5" s="341"/>
      <c r="F5" s="341"/>
      <c r="G5" s="341"/>
    </row>
    <row r="6" spans="1:7" s="34" customFormat="1" ht="9.9499999999999993" customHeight="1">
      <c r="A6" s="33"/>
      <c r="B6" s="266"/>
      <c r="C6" s="266"/>
      <c r="D6" s="266"/>
      <c r="E6" s="266"/>
      <c r="F6" s="266"/>
      <c r="G6" s="266"/>
    </row>
    <row r="7" spans="1:7" s="34" customFormat="1" ht="15" customHeight="1">
      <c r="A7" s="33"/>
    </row>
    <row r="8" spans="1:7" s="34" customFormat="1" ht="21.95" customHeight="1">
      <c r="A8" s="33"/>
      <c r="B8" s="339" t="s">
        <v>51</v>
      </c>
      <c r="C8" s="340"/>
      <c r="E8" s="339" t="s">
        <v>52</v>
      </c>
      <c r="F8" s="342"/>
      <c r="G8" s="340"/>
    </row>
    <row r="9" spans="1:7" s="34" customFormat="1" ht="21.95" customHeight="1">
      <c r="A9" s="33"/>
      <c r="B9" s="247" t="s">
        <v>53</v>
      </c>
      <c r="C9" s="35" t="s">
        <v>54</v>
      </c>
      <c r="E9" s="248" t="s">
        <v>55</v>
      </c>
      <c r="F9" s="338" t="s">
        <v>56</v>
      </c>
      <c r="G9" s="338"/>
    </row>
    <row r="10" spans="1:7" s="34" customFormat="1" ht="21.95" customHeight="1">
      <c r="A10" s="33"/>
      <c r="B10" s="247" t="s">
        <v>57</v>
      </c>
      <c r="C10" s="36" t="s">
        <v>58</v>
      </c>
      <c r="E10" s="248" t="s">
        <v>59</v>
      </c>
      <c r="F10" s="338" t="s">
        <v>60</v>
      </c>
      <c r="G10" s="338"/>
    </row>
    <row r="11" spans="1:7" s="34" customFormat="1" ht="21.95" customHeight="1">
      <c r="A11" s="33"/>
      <c r="B11" s="247" t="s">
        <v>61</v>
      </c>
      <c r="C11" s="36" t="s">
        <v>62</v>
      </c>
      <c r="E11" s="248" t="s">
        <v>63</v>
      </c>
      <c r="F11" s="338" t="s">
        <v>64</v>
      </c>
      <c r="G11" s="338"/>
    </row>
    <row r="12" spans="1:7" s="34" customFormat="1" ht="21.95" customHeight="1">
      <c r="A12" s="33"/>
      <c r="B12" s="247" t="s">
        <v>65</v>
      </c>
      <c r="C12" s="36" t="s">
        <v>66</v>
      </c>
      <c r="E12" s="248" t="s">
        <v>67</v>
      </c>
      <c r="F12" s="338" t="s">
        <v>68</v>
      </c>
      <c r="G12" s="338"/>
    </row>
    <row r="13" spans="1:7" s="34" customFormat="1" ht="21.95" customHeight="1">
      <c r="A13" s="33"/>
      <c r="B13" s="37"/>
      <c r="C13" s="38"/>
      <c r="E13" s="248" t="s">
        <v>70</v>
      </c>
      <c r="F13" s="338" t="s">
        <v>71</v>
      </c>
      <c r="G13" s="338"/>
    </row>
    <row r="14" spans="1:7" s="34" customFormat="1" ht="21.95" customHeight="1">
      <c r="A14" s="33"/>
      <c r="B14" s="339" t="s">
        <v>69</v>
      </c>
      <c r="C14" s="340"/>
      <c r="E14" s="248" t="s">
        <v>74</v>
      </c>
      <c r="F14" s="338" t="s">
        <v>75</v>
      </c>
      <c r="G14" s="338"/>
    </row>
    <row r="15" spans="1:7" s="34" customFormat="1" ht="21.95" customHeight="1">
      <c r="B15" s="247" t="s">
        <v>72</v>
      </c>
      <c r="C15" s="36" t="s">
        <v>73</v>
      </c>
      <c r="E15" s="248" t="s">
        <v>78</v>
      </c>
      <c r="F15" s="338" t="s">
        <v>79</v>
      </c>
      <c r="G15" s="338"/>
    </row>
    <row r="16" spans="1:7" s="34" customFormat="1" ht="21.95" customHeight="1">
      <c r="A16" s="33"/>
      <c r="B16" s="247" t="s">
        <v>76</v>
      </c>
      <c r="C16" s="35" t="s">
        <v>77</v>
      </c>
      <c r="E16" s="248" t="s">
        <v>82</v>
      </c>
      <c r="F16" s="338" t="s">
        <v>83</v>
      </c>
      <c r="G16" s="338"/>
    </row>
    <row r="17" spans="1:7" s="34" customFormat="1" ht="21.95" customHeight="1">
      <c r="A17" s="33"/>
      <c r="B17" s="247" t="s">
        <v>80</v>
      </c>
      <c r="C17" s="35" t="s">
        <v>81</v>
      </c>
      <c r="E17" s="248" t="s">
        <v>86</v>
      </c>
      <c r="F17" s="338" t="s">
        <v>87</v>
      </c>
      <c r="G17" s="338"/>
    </row>
    <row r="18" spans="1:7" s="34" customFormat="1" ht="21.95" customHeight="1">
      <c r="A18" s="33"/>
      <c r="B18" s="247" t="s">
        <v>84</v>
      </c>
      <c r="C18" s="35" t="s">
        <v>85</v>
      </c>
      <c r="E18" s="248" t="s">
        <v>90</v>
      </c>
      <c r="F18" s="338" t="s">
        <v>91</v>
      </c>
      <c r="G18" s="338"/>
    </row>
    <row r="19" spans="1:7" s="34" customFormat="1" ht="21.95" customHeight="1">
      <c r="B19" s="247" t="s">
        <v>88</v>
      </c>
      <c r="C19" s="36" t="s">
        <v>89</v>
      </c>
      <c r="E19" s="248" t="s">
        <v>93</v>
      </c>
      <c r="F19" s="338" t="s">
        <v>94</v>
      </c>
      <c r="G19" s="338"/>
    </row>
    <row r="20" spans="1:7" s="34" customFormat="1" ht="21.95" customHeight="1">
      <c r="B20" s="247" t="s">
        <v>92</v>
      </c>
      <c r="C20" s="36" t="s">
        <v>1810</v>
      </c>
      <c r="E20" s="248" t="s">
        <v>97</v>
      </c>
      <c r="F20" s="338" t="s">
        <v>98</v>
      </c>
      <c r="G20" s="338"/>
    </row>
    <row r="21" spans="1:7" s="34" customFormat="1" ht="21.95" customHeight="1">
      <c r="B21" s="247" t="s">
        <v>95</v>
      </c>
      <c r="C21" s="36" t="s">
        <v>96</v>
      </c>
      <c r="E21" s="190"/>
      <c r="F21" s="191"/>
      <c r="G21" s="191"/>
    </row>
    <row r="22" spans="1:7" s="34" customFormat="1" ht="21.95" customHeight="1" thickBot="1">
      <c r="A22" s="33"/>
      <c r="B22" s="247" t="s">
        <v>99</v>
      </c>
      <c r="C22" s="35" t="s">
        <v>100</v>
      </c>
    </row>
    <row r="23" spans="1:7" s="34" customFormat="1" ht="21.95" customHeight="1" thickBot="1">
      <c r="A23" s="33"/>
      <c r="B23" s="247" t="s">
        <v>101</v>
      </c>
      <c r="C23" s="36" t="s">
        <v>102</v>
      </c>
      <c r="F23" s="42" t="s">
        <v>45</v>
      </c>
      <c r="G23" s="249" t="s">
        <v>1765</v>
      </c>
    </row>
    <row r="24" spans="1:7" s="34" customFormat="1" ht="21.95" customHeight="1" thickBot="1">
      <c r="A24" s="33"/>
      <c r="B24" s="247" t="s">
        <v>103</v>
      </c>
      <c r="C24" s="36" t="s">
        <v>104</v>
      </c>
      <c r="E24" s="40"/>
    </row>
    <row r="25" spans="1:7" s="34" customFormat="1" ht="21.95" customHeight="1" thickBot="1">
      <c r="A25" s="33"/>
      <c r="B25" s="247" t="s">
        <v>105</v>
      </c>
      <c r="C25" s="36" t="s">
        <v>106</v>
      </c>
      <c r="F25" s="41" t="s">
        <v>46</v>
      </c>
      <c r="G25" s="249" t="s">
        <v>1814</v>
      </c>
    </row>
    <row r="26" spans="1:7" s="34" customFormat="1" ht="21.95" customHeight="1">
      <c r="A26" s="33"/>
      <c r="B26" s="247" t="s">
        <v>1813</v>
      </c>
      <c r="C26" s="35" t="s">
        <v>108</v>
      </c>
      <c r="E26" s="39"/>
      <c r="F26" s="39"/>
      <c r="G26" s="39"/>
    </row>
    <row r="27" spans="1:7" s="34" customFormat="1" ht="21.95" customHeight="1">
      <c r="A27" s="33"/>
      <c r="B27" s="247" t="s">
        <v>107</v>
      </c>
      <c r="C27" s="35" t="s">
        <v>1849</v>
      </c>
      <c r="G27" s="91" t="s">
        <v>29</v>
      </c>
    </row>
    <row r="28" spans="1:7" s="34" customFormat="1" ht="21.95" customHeight="1">
      <c r="A28" s="33"/>
      <c r="B28" s="247" t="s">
        <v>109</v>
      </c>
      <c r="C28" s="35" t="s">
        <v>1851</v>
      </c>
    </row>
    <row r="29" spans="1:7" s="34" customFormat="1" ht="21.95" customHeight="1">
      <c r="A29" s="33"/>
      <c r="B29" s="247" t="s">
        <v>110</v>
      </c>
      <c r="C29" s="36" t="s">
        <v>111</v>
      </c>
      <c r="G29" s="92" t="s">
        <v>1861</v>
      </c>
    </row>
    <row r="30" spans="1:7" s="34" customFormat="1" ht="21.95" customHeight="1">
      <c r="C30" s="38"/>
    </row>
    <row r="34" spans="1:1">
      <c r="A34" s="34"/>
    </row>
    <row r="35" spans="1:1">
      <c r="A35" s="34"/>
    </row>
    <row r="36" spans="1:1">
      <c r="A36" s="34"/>
    </row>
    <row r="44" spans="1:1">
      <c r="A44" s="34"/>
    </row>
    <row r="45" spans="1:1">
      <c r="A45" s="34"/>
    </row>
  </sheetData>
  <sheetProtection algorithmName="SHA-512" hashValue="uPwIsJkpadJeV+V885cbI1MhrU83r34AVVyyS5BM/YN0tZv+aPdRWeQ/rBDvwLbumMXkXehxybGkgaIiun6hhw==" saltValue="Hb5g+rOIsjYez1pyQ0LiCg==" spinCount="100000" sheet="1" objects="1" scenarios="1" selectLockedCells="1"/>
  <mergeCells count="16">
    <mergeCell ref="B8:C8"/>
    <mergeCell ref="B14:C14"/>
    <mergeCell ref="B3:G5"/>
    <mergeCell ref="E8:G8"/>
    <mergeCell ref="F9:G9"/>
    <mergeCell ref="F10:G10"/>
    <mergeCell ref="F11:G11"/>
    <mergeCell ref="F12:G12"/>
    <mergeCell ref="F13:G13"/>
    <mergeCell ref="F19:G19"/>
    <mergeCell ref="F20:G20"/>
    <mergeCell ref="F14:G14"/>
    <mergeCell ref="F15:G15"/>
    <mergeCell ref="F16:G16"/>
    <mergeCell ref="F17:G17"/>
    <mergeCell ref="F18:G18"/>
  </mergeCells>
  <hyperlinks>
    <hyperlink ref="B9" location="Reporte1!A1" display="Reporte 1"/>
    <hyperlink ref="B10" location="Reporte2!A1" display="Reporte 2"/>
    <hyperlink ref="B11" location="Reporte3!C9" display="Reporte 3"/>
    <hyperlink ref="B12" location="Reporte4!C9" display="Reporte 4"/>
    <hyperlink ref="B15" location="'Nota 01'!C6" display="Nota 01"/>
    <hyperlink ref="B16" location="'Nota 02'!A1" display="Nota 02"/>
    <hyperlink ref="B17" location="'Nota 03'!A1" display="Nota 03"/>
    <hyperlink ref="B18" location="'Nota 04'!A1" display="Nota 04"/>
    <hyperlink ref="B19" location="'Nota 05'!A1" display="Nota 05"/>
    <hyperlink ref="B20" location="'Nota 06'!A1" display="Nota 06"/>
    <hyperlink ref="B21" location="'Nota 07'!A1" display="Nota 07"/>
    <hyperlink ref="B22" location="'Nota 08'!A1" display="Nota 08"/>
    <hyperlink ref="B23" location="'Nota 09'!A1" display="Nota 09"/>
    <hyperlink ref="B24" location="'Nota 10'!A1" display="Nota 10"/>
    <hyperlink ref="B26" location="'Nota 12'!A1" display="Nota 12"/>
    <hyperlink ref="B27" location="'Nota 13'!A1" display="Nota 13"/>
    <hyperlink ref="B28" location="'Nota 14'!A1" display="Nota 14"/>
    <hyperlink ref="B29" location="'Nota 15'!A1" display="Nota 15"/>
    <hyperlink ref="E9" location="'FC01'!A1" display="FC01"/>
    <hyperlink ref="E10" location="'FC01A'!A1" display="FC01A"/>
    <hyperlink ref="E11" location="'FC02'!A1" display="FC02"/>
    <hyperlink ref="E12" location="'FC03-1'!A1" display="FC03-1"/>
    <hyperlink ref="E13" location="'FC03-2'!A1" display="FC03-2"/>
    <hyperlink ref="E14" location="'FC03-3'!A1" display="FC03-3"/>
    <hyperlink ref="E15" location="'FC03-4'!A1" display="FC03-4"/>
    <hyperlink ref="E16" location="'FC03-5'!A1" display="FC03-5"/>
    <hyperlink ref="E17" location="'FC03-6'!A1" display="FC03-6"/>
    <hyperlink ref="E18" location="'FC04'!A1" display="FC04"/>
    <hyperlink ref="E19" location="'FC 05'!A1" display="FC05"/>
    <hyperlink ref="E20" location="'FC 06'!A1" display="FC06"/>
    <hyperlink ref="B25" location="'Nota 11'!A1" display="Nota 11"/>
  </hyperlink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demo">
                <anchor moveWithCells="1" sizeWithCells="1">
                  <from>
                    <xdr:col>4</xdr:col>
                    <xdr:colOff>19050</xdr:colOff>
                    <xdr:row>26</xdr:row>
                    <xdr:rowOff>0</xdr:rowOff>
                  </from>
                  <to>
                    <xdr:col>5</xdr:col>
                    <xdr:colOff>838200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LanzarArelle">
                <anchor moveWithCells="1" sizeWithCells="1">
                  <from>
                    <xdr:col>6</xdr:col>
                    <xdr:colOff>0</xdr:colOff>
                    <xdr:row>26</xdr:row>
                    <xdr:rowOff>0</xdr:rowOff>
                  </from>
                  <to>
                    <xdr:col>6</xdr:col>
                    <xdr:colOff>1438275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Validar">
                <anchor moveWithCells="1" sizeWithCells="1">
                  <from>
                    <xdr:col>6</xdr:col>
                    <xdr:colOff>0</xdr:colOff>
                    <xdr:row>28</xdr:row>
                    <xdr:rowOff>0</xdr:rowOff>
                  </from>
                  <to>
                    <xdr:col>6</xdr:col>
                    <xdr:colOff>1438275</xdr:colOff>
                    <xdr:row>29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>
    <tabColor rgb="FF00A432"/>
  </sheetPr>
  <dimension ref="A1:F9"/>
  <sheetViews>
    <sheetView showGridLines="0" showRowColHeaders="0" zoomScale="90" zoomScaleNormal="90" workbookViewId="0">
      <selection activeCell="C6" sqref="C6"/>
    </sheetView>
  </sheetViews>
  <sheetFormatPr baseColWidth="10" defaultColWidth="13.6640625" defaultRowHeight="12.75"/>
  <cols>
    <col min="1" max="1" width="13.33203125" style="34" customWidth="1"/>
    <col min="2" max="2" width="59.1640625" style="34" customWidth="1"/>
    <col min="3" max="3" width="94.1640625" style="34" customWidth="1"/>
    <col min="4" max="4" width="50.83203125" style="34" customWidth="1"/>
    <col min="5" max="256" width="13.6640625" style="34"/>
    <col min="257" max="257" width="13.33203125" style="34" customWidth="1"/>
    <col min="258" max="258" width="59.1640625" style="34" customWidth="1"/>
    <col min="259" max="259" width="94.1640625" style="34" customWidth="1"/>
    <col min="260" max="260" width="50.83203125" style="34" customWidth="1"/>
    <col min="261" max="512" width="13.6640625" style="34"/>
    <col min="513" max="513" width="13.33203125" style="34" customWidth="1"/>
    <col min="514" max="514" width="59.1640625" style="34" customWidth="1"/>
    <col min="515" max="515" width="94.1640625" style="34" customWidth="1"/>
    <col min="516" max="516" width="50.83203125" style="34" customWidth="1"/>
    <col min="517" max="768" width="13.6640625" style="34"/>
    <col min="769" max="769" width="13.33203125" style="34" customWidth="1"/>
    <col min="770" max="770" width="59.1640625" style="34" customWidth="1"/>
    <col min="771" max="771" width="94.1640625" style="34" customWidth="1"/>
    <col min="772" max="772" width="50.83203125" style="34" customWidth="1"/>
    <col min="773" max="1024" width="13.6640625" style="34"/>
    <col min="1025" max="1025" width="13.33203125" style="34" customWidth="1"/>
    <col min="1026" max="1026" width="59.1640625" style="34" customWidth="1"/>
    <col min="1027" max="1027" width="94.1640625" style="34" customWidth="1"/>
    <col min="1028" max="1028" width="50.83203125" style="34" customWidth="1"/>
    <col min="1029" max="1280" width="13.6640625" style="34"/>
    <col min="1281" max="1281" width="13.33203125" style="34" customWidth="1"/>
    <col min="1282" max="1282" width="59.1640625" style="34" customWidth="1"/>
    <col min="1283" max="1283" width="94.1640625" style="34" customWidth="1"/>
    <col min="1284" max="1284" width="50.83203125" style="34" customWidth="1"/>
    <col min="1285" max="1536" width="13.6640625" style="34"/>
    <col min="1537" max="1537" width="13.33203125" style="34" customWidth="1"/>
    <col min="1538" max="1538" width="59.1640625" style="34" customWidth="1"/>
    <col min="1539" max="1539" width="94.1640625" style="34" customWidth="1"/>
    <col min="1540" max="1540" width="50.83203125" style="34" customWidth="1"/>
    <col min="1541" max="1792" width="13.6640625" style="34"/>
    <col min="1793" max="1793" width="13.33203125" style="34" customWidth="1"/>
    <col min="1794" max="1794" width="59.1640625" style="34" customWidth="1"/>
    <col min="1795" max="1795" width="94.1640625" style="34" customWidth="1"/>
    <col min="1796" max="1796" width="50.83203125" style="34" customWidth="1"/>
    <col min="1797" max="2048" width="13.6640625" style="34"/>
    <col min="2049" max="2049" width="13.33203125" style="34" customWidth="1"/>
    <col min="2050" max="2050" width="59.1640625" style="34" customWidth="1"/>
    <col min="2051" max="2051" width="94.1640625" style="34" customWidth="1"/>
    <col min="2052" max="2052" width="50.83203125" style="34" customWidth="1"/>
    <col min="2053" max="2304" width="13.6640625" style="34"/>
    <col min="2305" max="2305" width="13.33203125" style="34" customWidth="1"/>
    <col min="2306" max="2306" width="59.1640625" style="34" customWidth="1"/>
    <col min="2307" max="2307" width="94.1640625" style="34" customWidth="1"/>
    <col min="2308" max="2308" width="50.83203125" style="34" customWidth="1"/>
    <col min="2309" max="2560" width="13.6640625" style="34"/>
    <col min="2561" max="2561" width="13.33203125" style="34" customWidth="1"/>
    <col min="2562" max="2562" width="59.1640625" style="34" customWidth="1"/>
    <col min="2563" max="2563" width="94.1640625" style="34" customWidth="1"/>
    <col min="2564" max="2564" width="50.83203125" style="34" customWidth="1"/>
    <col min="2565" max="2816" width="13.6640625" style="34"/>
    <col min="2817" max="2817" width="13.33203125" style="34" customWidth="1"/>
    <col min="2818" max="2818" width="59.1640625" style="34" customWidth="1"/>
    <col min="2819" max="2819" width="94.1640625" style="34" customWidth="1"/>
    <col min="2820" max="2820" width="50.83203125" style="34" customWidth="1"/>
    <col min="2821" max="3072" width="13.6640625" style="34"/>
    <col min="3073" max="3073" width="13.33203125" style="34" customWidth="1"/>
    <col min="3074" max="3074" width="59.1640625" style="34" customWidth="1"/>
    <col min="3075" max="3075" width="94.1640625" style="34" customWidth="1"/>
    <col min="3076" max="3076" width="50.83203125" style="34" customWidth="1"/>
    <col min="3077" max="3328" width="13.6640625" style="34"/>
    <col min="3329" max="3329" width="13.33203125" style="34" customWidth="1"/>
    <col min="3330" max="3330" width="59.1640625" style="34" customWidth="1"/>
    <col min="3331" max="3331" width="94.1640625" style="34" customWidth="1"/>
    <col min="3332" max="3332" width="50.83203125" style="34" customWidth="1"/>
    <col min="3333" max="3584" width="13.6640625" style="34"/>
    <col min="3585" max="3585" width="13.33203125" style="34" customWidth="1"/>
    <col min="3586" max="3586" width="59.1640625" style="34" customWidth="1"/>
    <col min="3587" max="3587" width="94.1640625" style="34" customWidth="1"/>
    <col min="3588" max="3588" width="50.83203125" style="34" customWidth="1"/>
    <col min="3589" max="3840" width="13.6640625" style="34"/>
    <col min="3841" max="3841" width="13.33203125" style="34" customWidth="1"/>
    <col min="3842" max="3842" width="59.1640625" style="34" customWidth="1"/>
    <col min="3843" max="3843" width="94.1640625" style="34" customWidth="1"/>
    <col min="3844" max="3844" width="50.83203125" style="34" customWidth="1"/>
    <col min="3845" max="4096" width="13.6640625" style="34"/>
    <col min="4097" max="4097" width="13.33203125" style="34" customWidth="1"/>
    <col min="4098" max="4098" width="59.1640625" style="34" customWidth="1"/>
    <col min="4099" max="4099" width="94.1640625" style="34" customWidth="1"/>
    <col min="4100" max="4100" width="50.83203125" style="34" customWidth="1"/>
    <col min="4101" max="4352" width="13.6640625" style="34"/>
    <col min="4353" max="4353" width="13.33203125" style="34" customWidth="1"/>
    <col min="4354" max="4354" width="59.1640625" style="34" customWidth="1"/>
    <col min="4355" max="4355" width="94.1640625" style="34" customWidth="1"/>
    <col min="4356" max="4356" width="50.83203125" style="34" customWidth="1"/>
    <col min="4357" max="4608" width="13.6640625" style="34"/>
    <col min="4609" max="4609" width="13.33203125" style="34" customWidth="1"/>
    <col min="4610" max="4610" width="59.1640625" style="34" customWidth="1"/>
    <col min="4611" max="4611" width="94.1640625" style="34" customWidth="1"/>
    <col min="4612" max="4612" width="50.83203125" style="34" customWidth="1"/>
    <col min="4613" max="4864" width="13.6640625" style="34"/>
    <col min="4865" max="4865" width="13.33203125" style="34" customWidth="1"/>
    <col min="4866" max="4866" width="59.1640625" style="34" customWidth="1"/>
    <col min="4867" max="4867" width="94.1640625" style="34" customWidth="1"/>
    <col min="4868" max="4868" width="50.83203125" style="34" customWidth="1"/>
    <col min="4869" max="5120" width="13.6640625" style="34"/>
    <col min="5121" max="5121" width="13.33203125" style="34" customWidth="1"/>
    <col min="5122" max="5122" width="59.1640625" style="34" customWidth="1"/>
    <col min="5123" max="5123" width="94.1640625" style="34" customWidth="1"/>
    <col min="5124" max="5124" width="50.83203125" style="34" customWidth="1"/>
    <col min="5125" max="5376" width="13.6640625" style="34"/>
    <col min="5377" max="5377" width="13.33203125" style="34" customWidth="1"/>
    <col min="5378" max="5378" width="59.1640625" style="34" customWidth="1"/>
    <col min="5379" max="5379" width="94.1640625" style="34" customWidth="1"/>
    <col min="5380" max="5380" width="50.83203125" style="34" customWidth="1"/>
    <col min="5381" max="5632" width="13.6640625" style="34"/>
    <col min="5633" max="5633" width="13.33203125" style="34" customWidth="1"/>
    <col min="5634" max="5634" width="59.1640625" style="34" customWidth="1"/>
    <col min="5635" max="5635" width="94.1640625" style="34" customWidth="1"/>
    <col min="5636" max="5636" width="50.83203125" style="34" customWidth="1"/>
    <col min="5637" max="5888" width="13.6640625" style="34"/>
    <col min="5889" max="5889" width="13.33203125" style="34" customWidth="1"/>
    <col min="5890" max="5890" width="59.1640625" style="34" customWidth="1"/>
    <col min="5891" max="5891" width="94.1640625" style="34" customWidth="1"/>
    <col min="5892" max="5892" width="50.83203125" style="34" customWidth="1"/>
    <col min="5893" max="6144" width="13.6640625" style="34"/>
    <col min="6145" max="6145" width="13.33203125" style="34" customWidth="1"/>
    <col min="6146" max="6146" width="59.1640625" style="34" customWidth="1"/>
    <col min="6147" max="6147" width="94.1640625" style="34" customWidth="1"/>
    <col min="6148" max="6148" width="50.83203125" style="34" customWidth="1"/>
    <col min="6149" max="6400" width="13.6640625" style="34"/>
    <col min="6401" max="6401" width="13.33203125" style="34" customWidth="1"/>
    <col min="6402" max="6402" width="59.1640625" style="34" customWidth="1"/>
    <col min="6403" max="6403" width="94.1640625" style="34" customWidth="1"/>
    <col min="6404" max="6404" width="50.83203125" style="34" customWidth="1"/>
    <col min="6405" max="6656" width="13.6640625" style="34"/>
    <col min="6657" max="6657" width="13.33203125" style="34" customWidth="1"/>
    <col min="6658" max="6658" width="59.1640625" style="34" customWidth="1"/>
    <col min="6659" max="6659" width="94.1640625" style="34" customWidth="1"/>
    <col min="6660" max="6660" width="50.83203125" style="34" customWidth="1"/>
    <col min="6661" max="6912" width="13.6640625" style="34"/>
    <col min="6913" max="6913" width="13.33203125" style="34" customWidth="1"/>
    <col min="6914" max="6914" width="59.1640625" style="34" customWidth="1"/>
    <col min="6915" max="6915" width="94.1640625" style="34" customWidth="1"/>
    <col min="6916" max="6916" width="50.83203125" style="34" customWidth="1"/>
    <col min="6917" max="7168" width="13.6640625" style="34"/>
    <col min="7169" max="7169" width="13.33203125" style="34" customWidth="1"/>
    <col min="7170" max="7170" width="59.1640625" style="34" customWidth="1"/>
    <col min="7171" max="7171" width="94.1640625" style="34" customWidth="1"/>
    <col min="7172" max="7172" width="50.83203125" style="34" customWidth="1"/>
    <col min="7173" max="7424" width="13.6640625" style="34"/>
    <col min="7425" max="7425" width="13.33203125" style="34" customWidth="1"/>
    <col min="7426" max="7426" width="59.1640625" style="34" customWidth="1"/>
    <col min="7427" max="7427" width="94.1640625" style="34" customWidth="1"/>
    <col min="7428" max="7428" width="50.83203125" style="34" customWidth="1"/>
    <col min="7429" max="7680" width="13.6640625" style="34"/>
    <col min="7681" max="7681" width="13.33203125" style="34" customWidth="1"/>
    <col min="7682" max="7682" width="59.1640625" style="34" customWidth="1"/>
    <col min="7683" max="7683" width="94.1640625" style="34" customWidth="1"/>
    <col min="7684" max="7684" width="50.83203125" style="34" customWidth="1"/>
    <col min="7685" max="7936" width="13.6640625" style="34"/>
    <col min="7937" max="7937" width="13.33203125" style="34" customWidth="1"/>
    <col min="7938" max="7938" width="59.1640625" style="34" customWidth="1"/>
    <col min="7939" max="7939" width="94.1640625" style="34" customWidth="1"/>
    <col min="7940" max="7940" width="50.83203125" style="34" customWidth="1"/>
    <col min="7941" max="8192" width="13.6640625" style="34"/>
    <col min="8193" max="8193" width="13.33203125" style="34" customWidth="1"/>
    <col min="8194" max="8194" width="59.1640625" style="34" customWidth="1"/>
    <col min="8195" max="8195" width="94.1640625" style="34" customWidth="1"/>
    <col min="8196" max="8196" width="50.83203125" style="34" customWidth="1"/>
    <col min="8197" max="8448" width="13.6640625" style="34"/>
    <col min="8449" max="8449" width="13.33203125" style="34" customWidth="1"/>
    <col min="8450" max="8450" width="59.1640625" style="34" customWidth="1"/>
    <col min="8451" max="8451" width="94.1640625" style="34" customWidth="1"/>
    <col min="8452" max="8452" width="50.83203125" style="34" customWidth="1"/>
    <col min="8453" max="8704" width="13.6640625" style="34"/>
    <col min="8705" max="8705" width="13.33203125" style="34" customWidth="1"/>
    <col min="8706" max="8706" width="59.1640625" style="34" customWidth="1"/>
    <col min="8707" max="8707" width="94.1640625" style="34" customWidth="1"/>
    <col min="8708" max="8708" width="50.83203125" style="34" customWidth="1"/>
    <col min="8709" max="8960" width="13.6640625" style="34"/>
    <col min="8961" max="8961" width="13.33203125" style="34" customWidth="1"/>
    <col min="8962" max="8962" width="59.1640625" style="34" customWidth="1"/>
    <col min="8963" max="8963" width="94.1640625" style="34" customWidth="1"/>
    <col min="8964" max="8964" width="50.83203125" style="34" customWidth="1"/>
    <col min="8965" max="9216" width="13.6640625" style="34"/>
    <col min="9217" max="9217" width="13.33203125" style="34" customWidth="1"/>
    <col min="9218" max="9218" width="59.1640625" style="34" customWidth="1"/>
    <col min="9219" max="9219" width="94.1640625" style="34" customWidth="1"/>
    <col min="9220" max="9220" width="50.83203125" style="34" customWidth="1"/>
    <col min="9221" max="9472" width="13.6640625" style="34"/>
    <col min="9473" max="9473" width="13.33203125" style="34" customWidth="1"/>
    <col min="9474" max="9474" width="59.1640625" style="34" customWidth="1"/>
    <col min="9475" max="9475" width="94.1640625" style="34" customWidth="1"/>
    <col min="9476" max="9476" width="50.83203125" style="34" customWidth="1"/>
    <col min="9477" max="9728" width="13.6640625" style="34"/>
    <col min="9729" max="9729" width="13.33203125" style="34" customWidth="1"/>
    <col min="9730" max="9730" width="59.1640625" style="34" customWidth="1"/>
    <col min="9731" max="9731" width="94.1640625" style="34" customWidth="1"/>
    <col min="9732" max="9732" width="50.83203125" style="34" customWidth="1"/>
    <col min="9733" max="9984" width="13.6640625" style="34"/>
    <col min="9985" max="9985" width="13.33203125" style="34" customWidth="1"/>
    <col min="9986" max="9986" width="59.1640625" style="34" customWidth="1"/>
    <col min="9987" max="9987" width="94.1640625" style="34" customWidth="1"/>
    <col min="9988" max="9988" width="50.83203125" style="34" customWidth="1"/>
    <col min="9989" max="10240" width="13.6640625" style="34"/>
    <col min="10241" max="10241" width="13.33203125" style="34" customWidth="1"/>
    <col min="10242" max="10242" width="59.1640625" style="34" customWidth="1"/>
    <col min="10243" max="10243" width="94.1640625" style="34" customWidth="1"/>
    <col min="10244" max="10244" width="50.83203125" style="34" customWidth="1"/>
    <col min="10245" max="10496" width="13.6640625" style="34"/>
    <col min="10497" max="10497" width="13.33203125" style="34" customWidth="1"/>
    <col min="10498" max="10498" width="59.1640625" style="34" customWidth="1"/>
    <col min="10499" max="10499" width="94.1640625" style="34" customWidth="1"/>
    <col min="10500" max="10500" width="50.83203125" style="34" customWidth="1"/>
    <col min="10501" max="10752" width="13.6640625" style="34"/>
    <col min="10753" max="10753" width="13.33203125" style="34" customWidth="1"/>
    <col min="10754" max="10754" width="59.1640625" style="34" customWidth="1"/>
    <col min="10755" max="10755" width="94.1640625" style="34" customWidth="1"/>
    <col min="10756" max="10756" width="50.83203125" style="34" customWidth="1"/>
    <col min="10757" max="11008" width="13.6640625" style="34"/>
    <col min="11009" max="11009" width="13.33203125" style="34" customWidth="1"/>
    <col min="11010" max="11010" width="59.1640625" style="34" customWidth="1"/>
    <col min="11011" max="11011" width="94.1640625" style="34" customWidth="1"/>
    <col min="11012" max="11012" width="50.83203125" style="34" customWidth="1"/>
    <col min="11013" max="11264" width="13.6640625" style="34"/>
    <col min="11265" max="11265" width="13.33203125" style="34" customWidth="1"/>
    <col min="11266" max="11266" width="59.1640625" style="34" customWidth="1"/>
    <col min="11267" max="11267" width="94.1640625" style="34" customWidth="1"/>
    <col min="11268" max="11268" width="50.83203125" style="34" customWidth="1"/>
    <col min="11269" max="11520" width="13.6640625" style="34"/>
    <col min="11521" max="11521" width="13.33203125" style="34" customWidth="1"/>
    <col min="11522" max="11522" width="59.1640625" style="34" customWidth="1"/>
    <col min="11523" max="11523" width="94.1640625" style="34" customWidth="1"/>
    <col min="11524" max="11524" width="50.83203125" style="34" customWidth="1"/>
    <col min="11525" max="11776" width="13.6640625" style="34"/>
    <col min="11777" max="11777" width="13.33203125" style="34" customWidth="1"/>
    <col min="11778" max="11778" width="59.1640625" style="34" customWidth="1"/>
    <col min="11779" max="11779" width="94.1640625" style="34" customWidth="1"/>
    <col min="11780" max="11780" width="50.83203125" style="34" customWidth="1"/>
    <col min="11781" max="12032" width="13.6640625" style="34"/>
    <col min="12033" max="12033" width="13.33203125" style="34" customWidth="1"/>
    <col min="12034" max="12034" width="59.1640625" style="34" customWidth="1"/>
    <col min="12035" max="12035" width="94.1640625" style="34" customWidth="1"/>
    <col min="12036" max="12036" width="50.83203125" style="34" customWidth="1"/>
    <col min="12037" max="12288" width="13.6640625" style="34"/>
    <col min="12289" max="12289" width="13.33203125" style="34" customWidth="1"/>
    <col min="12290" max="12290" width="59.1640625" style="34" customWidth="1"/>
    <col min="12291" max="12291" width="94.1640625" style="34" customWidth="1"/>
    <col min="12292" max="12292" width="50.83203125" style="34" customWidth="1"/>
    <col min="12293" max="12544" width="13.6640625" style="34"/>
    <col min="12545" max="12545" width="13.33203125" style="34" customWidth="1"/>
    <col min="12546" max="12546" width="59.1640625" style="34" customWidth="1"/>
    <col min="12547" max="12547" width="94.1640625" style="34" customWidth="1"/>
    <col min="12548" max="12548" width="50.83203125" style="34" customWidth="1"/>
    <col min="12549" max="12800" width="13.6640625" style="34"/>
    <col min="12801" max="12801" width="13.33203125" style="34" customWidth="1"/>
    <col min="12802" max="12802" width="59.1640625" style="34" customWidth="1"/>
    <col min="12803" max="12803" width="94.1640625" style="34" customWidth="1"/>
    <col min="12804" max="12804" width="50.83203125" style="34" customWidth="1"/>
    <col min="12805" max="13056" width="13.6640625" style="34"/>
    <col min="13057" max="13057" width="13.33203125" style="34" customWidth="1"/>
    <col min="13058" max="13058" width="59.1640625" style="34" customWidth="1"/>
    <col min="13059" max="13059" width="94.1640625" style="34" customWidth="1"/>
    <col min="13060" max="13060" width="50.83203125" style="34" customWidth="1"/>
    <col min="13061" max="13312" width="13.6640625" style="34"/>
    <col min="13313" max="13313" width="13.33203125" style="34" customWidth="1"/>
    <col min="13314" max="13314" width="59.1640625" style="34" customWidth="1"/>
    <col min="13315" max="13315" width="94.1640625" style="34" customWidth="1"/>
    <col min="13316" max="13316" width="50.83203125" style="34" customWidth="1"/>
    <col min="13317" max="13568" width="13.6640625" style="34"/>
    <col min="13569" max="13569" width="13.33203125" style="34" customWidth="1"/>
    <col min="13570" max="13570" width="59.1640625" style="34" customWidth="1"/>
    <col min="13571" max="13571" width="94.1640625" style="34" customWidth="1"/>
    <col min="13572" max="13572" width="50.83203125" style="34" customWidth="1"/>
    <col min="13573" max="13824" width="13.6640625" style="34"/>
    <col min="13825" max="13825" width="13.33203125" style="34" customWidth="1"/>
    <col min="13826" max="13826" width="59.1640625" style="34" customWidth="1"/>
    <col min="13827" max="13827" width="94.1640625" style="34" customWidth="1"/>
    <col min="13828" max="13828" width="50.83203125" style="34" customWidth="1"/>
    <col min="13829" max="14080" width="13.6640625" style="34"/>
    <col min="14081" max="14081" width="13.33203125" style="34" customWidth="1"/>
    <col min="14082" max="14082" width="59.1640625" style="34" customWidth="1"/>
    <col min="14083" max="14083" width="94.1640625" style="34" customWidth="1"/>
    <col min="14084" max="14084" width="50.83203125" style="34" customWidth="1"/>
    <col min="14085" max="14336" width="13.6640625" style="34"/>
    <col min="14337" max="14337" width="13.33203125" style="34" customWidth="1"/>
    <col min="14338" max="14338" width="59.1640625" style="34" customWidth="1"/>
    <col min="14339" max="14339" width="94.1640625" style="34" customWidth="1"/>
    <col min="14340" max="14340" width="50.83203125" style="34" customWidth="1"/>
    <col min="14341" max="14592" width="13.6640625" style="34"/>
    <col min="14593" max="14593" width="13.33203125" style="34" customWidth="1"/>
    <col min="14594" max="14594" width="59.1640625" style="34" customWidth="1"/>
    <col min="14595" max="14595" width="94.1640625" style="34" customWidth="1"/>
    <col min="14596" max="14596" width="50.83203125" style="34" customWidth="1"/>
    <col min="14597" max="14848" width="13.6640625" style="34"/>
    <col min="14849" max="14849" width="13.33203125" style="34" customWidth="1"/>
    <col min="14850" max="14850" width="59.1640625" style="34" customWidth="1"/>
    <col min="14851" max="14851" width="94.1640625" style="34" customWidth="1"/>
    <col min="14852" max="14852" width="50.83203125" style="34" customWidth="1"/>
    <col min="14853" max="15104" width="13.6640625" style="34"/>
    <col min="15105" max="15105" width="13.33203125" style="34" customWidth="1"/>
    <col min="15106" max="15106" width="59.1640625" style="34" customWidth="1"/>
    <col min="15107" max="15107" width="94.1640625" style="34" customWidth="1"/>
    <col min="15108" max="15108" width="50.83203125" style="34" customWidth="1"/>
    <col min="15109" max="15360" width="13.6640625" style="34"/>
    <col min="15361" max="15361" width="13.33203125" style="34" customWidth="1"/>
    <col min="15362" max="15362" width="59.1640625" style="34" customWidth="1"/>
    <col min="15363" max="15363" width="94.1640625" style="34" customWidth="1"/>
    <col min="15364" max="15364" width="50.83203125" style="34" customWidth="1"/>
    <col min="15365" max="15616" width="13.6640625" style="34"/>
    <col min="15617" max="15617" width="13.33203125" style="34" customWidth="1"/>
    <col min="15618" max="15618" width="59.1640625" style="34" customWidth="1"/>
    <col min="15619" max="15619" width="94.1640625" style="34" customWidth="1"/>
    <col min="15620" max="15620" width="50.83203125" style="34" customWidth="1"/>
    <col min="15621" max="15872" width="13.6640625" style="34"/>
    <col min="15873" max="15873" width="13.33203125" style="34" customWidth="1"/>
    <col min="15874" max="15874" width="59.1640625" style="34" customWidth="1"/>
    <col min="15875" max="15875" width="94.1640625" style="34" customWidth="1"/>
    <col min="15876" max="15876" width="50.83203125" style="34" customWidth="1"/>
    <col min="15877" max="16128" width="13.6640625" style="34"/>
    <col min="16129" max="16129" width="13.33203125" style="34" customWidth="1"/>
    <col min="16130" max="16130" width="59.1640625" style="34" customWidth="1"/>
    <col min="16131" max="16131" width="94.1640625" style="34" customWidth="1"/>
    <col min="16132" max="16132" width="50.83203125" style="34" customWidth="1"/>
    <col min="16133" max="16384" width="13.6640625" style="34"/>
  </cols>
  <sheetData>
    <row r="1" spans="1:6" ht="21.95" customHeight="1">
      <c r="A1" s="267"/>
    </row>
    <row r="2" spans="1:6" ht="21.95" customHeight="1">
      <c r="B2" s="341" t="s">
        <v>112</v>
      </c>
      <c r="C2" s="341"/>
    </row>
    <row r="3" spans="1:6" ht="21.95" customHeight="1">
      <c r="B3" s="341"/>
      <c r="C3" s="341"/>
      <c r="D3" s="43"/>
      <c r="E3" s="43"/>
      <c r="F3" s="43"/>
    </row>
    <row r="4" spans="1:6" ht="21.95" customHeight="1">
      <c r="B4" s="341"/>
      <c r="C4" s="341"/>
    </row>
    <row r="5" spans="1:6" ht="21.95" customHeight="1">
      <c r="A5" s="267" t="s">
        <v>201</v>
      </c>
    </row>
    <row r="6" spans="1:6" ht="200.1" customHeight="1">
      <c r="B6" s="250" t="s">
        <v>113</v>
      </c>
      <c r="C6" s="44" t="s">
        <v>1853</v>
      </c>
      <c r="D6" s="45"/>
    </row>
    <row r="7" spans="1:6" ht="150" customHeight="1">
      <c r="B7" s="250" t="s">
        <v>114</v>
      </c>
      <c r="C7" s="46" t="s">
        <v>1853</v>
      </c>
      <c r="D7" s="45"/>
    </row>
    <row r="8" spans="1:6" ht="200.1" customHeight="1">
      <c r="B8" s="250" t="s">
        <v>115</v>
      </c>
      <c r="C8" s="44" t="s">
        <v>1853</v>
      </c>
      <c r="D8" s="45"/>
    </row>
    <row r="9" spans="1:6" ht="200.1" customHeight="1">
      <c r="B9" s="250" t="s">
        <v>116</v>
      </c>
      <c r="C9" s="44" t="s">
        <v>1853</v>
      </c>
      <c r="D9" s="45"/>
    </row>
  </sheetData>
  <sheetProtection algorithmName="SHA-512" hashValue="cWtypi1DsTEywX6hLDvRQCCOajxN9EM9i7e2RASAHpoSfc8ngcCXxm4grPLs94QzeBoPxU1L7brKypC/i6t8Lg==" saltValue="a8Pb6g2REHYXJtJ6GalkeQ==" spinCount="100000" sheet="1" objects="1" scenarios="1" selectLockedCells="1"/>
  <mergeCells count="1"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>
    <tabColor rgb="FF00A432"/>
  </sheetPr>
  <dimension ref="A1:F13"/>
  <sheetViews>
    <sheetView showGridLines="0" showRowColHeaders="0" zoomScaleNormal="100" workbookViewId="0">
      <selection activeCell="C6" sqref="C6"/>
    </sheetView>
  </sheetViews>
  <sheetFormatPr baseColWidth="10" defaultColWidth="13.83203125" defaultRowHeight="11.25"/>
  <cols>
    <col min="1" max="1" width="13.33203125" style="48" customWidth="1"/>
    <col min="2" max="2" width="94.1640625" style="48" customWidth="1"/>
    <col min="3" max="3" width="59.1640625" style="48" customWidth="1"/>
    <col min="4" max="4" width="35.6640625" style="48" bestFit="1" customWidth="1"/>
    <col min="5" max="256" width="13.83203125" style="48"/>
    <col min="257" max="257" width="13.33203125" style="48" customWidth="1"/>
    <col min="258" max="258" width="94.1640625" style="48" customWidth="1"/>
    <col min="259" max="259" width="59.1640625" style="48" customWidth="1"/>
    <col min="260" max="260" width="35.6640625" style="48" bestFit="1" customWidth="1"/>
    <col min="261" max="512" width="13.83203125" style="48"/>
    <col min="513" max="513" width="13.33203125" style="48" customWidth="1"/>
    <col min="514" max="514" width="94.1640625" style="48" customWidth="1"/>
    <col min="515" max="515" width="59.1640625" style="48" customWidth="1"/>
    <col min="516" max="516" width="35.6640625" style="48" bestFit="1" customWidth="1"/>
    <col min="517" max="768" width="13.83203125" style="48"/>
    <col min="769" max="769" width="13.33203125" style="48" customWidth="1"/>
    <col min="770" max="770" width="94.1640625" style="48" customWidth="1"/>
    <col min="771" max="771" width="59.1640625" style="48" customWidth="1"/>
    <col min="772" max="772" width="35.6640625" style="48" bestFit="1" customWidth="1"/>
    <col min="773" max="1024" width="13.83203125" style="48"/>
    <col min="1025" max="1025" width="13.33203125" style="48" customWidth="1"/>
    <col min="1026" max="1026" width="94.1640625" style="48" customWidth="1"/>
    <col min="1027" max="1027" width="59.1640625" style="48" customWidth="1"/>
    <col min="1028" max="1028" width="35.6640625" style="48" bestFit="1" customWidth="1"/>
    <col min="1029" max="1280" width="13.83203125" style="48"/>
    <col min="1281" max="1281" width="13.33203125" style="48" customWidth="1"/>
    <col min="1282" max="1282" width="94.1640625" style="48" customWidth="1"/>
    <col min="1283" max="1283" width="59.1640625" style="48" customWidth="1"/>
    <col min="1284" max="1284" width="35.6640625" style="48" bestFit="1" customWidth="1"/>
    <col min="1285" max="1536" width="13.83203125" style="48"/>
    <col min="1537" max="1537" width="13.33203125" style="48" customWidth="1"/>
    <col min="1538" max="1538" width="94.1640625" style="48" customWidth="1"/>
    <col min="1539" max="1539" width="59.1640625" style="48" customWidth="1"/>
    <col min="1540" max="1540" width="35.6640625" style="48" bestFit="1" customWidth="1"/>
    <col min="1541" max="1792" width="13.83203125" style="48"/>
    <col min="1793" max="1793" width="13.33203125" style="48" customWidth="1"/>
    <col min="1794" max="1794" width="94.1640625" style="48" customWidth="1"/>
    <col min="1795" max="1795" width="59.1640625" style="48" customWidth="1"/>
    <col min="1796" max="1796" width="35.6640625" style="48" bestFit="1" customWidth="1"/>
    <col min="1797" max="2048" width="13.83203125" style="48"/>
    <col min="2049" max="2049" width="13.33203125" style="48" customWidth="1"/>
    <col min="2050" max="2050" width="94.1640625" style="48" customWidth="1"/>
    <col min="2051" max="2051" width="59.1640625" style="48" customWidth="1"/>
    <col min="2052" max="2052" width="35.6640625" style="48" bestFit="1" customWidth="1"/>
    <col min="2053" max="2304" width="13.83203125" style="48"/>
    <col min="2305" max="2305" width="13.33203125" style="48" customWidth="1"/>
    <col min="2306" max="2306" width="94.1640625" style="48" customWidth="1"/>
    <col min="2307" max="2307" width="59.1640625" style="48" customWidth="1"/>
    <col min="2308" max="2308" width="35.6640625" style="48" bestFit="1" customWidth="1"/>
    <col min="2309" max="2560" width="13.83203125" style="48"/>
    <col min="2561" max="2561" width="13.33203125" style="48" customWidth="1"/>
    <col min="2562" max="2562" width="94.1640625" style="48" customWidth="1"/>
    <col min="2563" max="2563" width="59.1640625" style="48" customWidth="1"/>
    <col min="2564" max="2564" width="35.6640625" style="48" bestFit="1" customWidth="1"/>
    <col min="2565" max="2816" width="13.83203125" style="48"/>
    <col min="2817" max="2817" width="13.33203125" style="48" customWidth="1"/>
    <col min="2818" max="2818" width="94.1640625" style="48" customWidth="1"/>
    <col min="2819" max="2819" width="59.1640625" style="48" customWidth="1"/>
    <col min="2820" max="2820" width="35.6640625" style="48" bestFit="1" customWidth="1"/>
    <col min="2821" max="3072" width="13.83203125" style="48"/>
    <col min="3073" max="3073" width="13.33203125" style="48" customWidth="1"/>
    <col min="3074" max="3074" width="94.1640625" style="48" customWidth="1"/>
    <col min="3075" max="3075" width="59.1640625" style="48" customWidth="1"/>
    <col min="3076" max="3076" width="35.6640625" style="48" bestFit="1" customWidth="1"/>
    <col min="3077" max="3328" width="13.83203125" style="48"/>
    <col min="3329" max="3329" width="13.33203125" style="48" customWidth="1"/>
    <col min="3330" max="3330" width="94.1640625" style="48" customWidth="1"/>
    <col min="3331" max="3331" width="59.1640625" style="48" customWidth="1"/>
    <col min="3332" max="3332" width="35.6640625" style="48" bestFit="1" customWidth="1"/>
    <col min="3333" max="3584" width="13.83203125" style="48"/>
    <col min="3585" max="3585" width="13.33203125" style="48" customWidth="1"/>
    <col min="3586" max="3586" width="94.1640625" style="48" customWidth="1"/>
    <col min="3587" max="3587" width="59.1640625" style="48" customWidth="1"/>
    <col min="3588" max="3588" width="35.6640625" style="48" bestFit="1" customWidth="1"/>
    <col min="3589" max="3840" width="13.83203125" style="48"/>
    <col min="3841" max="3841" width="13.33203125" style="48" customWidth="1"/>
    <col min="3842" max="3842" width="94.1640625" style="48" customWidth="1"/>
    <col min="3843" max="3843" width="59.1640625" style="48" customWidth="1"/>
    <col min="3844" max="3844" width="35.6640625" style="48" bestFit="1" customWidth="1"/>
    <col min="3845" max="4096" width="13.83203125" style="48"/>
    <col min="4097" max="4097" width="13.33203125" style="48" customWidth="1"/>
    <col min="4098" max="4098" width="94.1640625" style="48" customWidth="1"/>
    <col min="4099" max="4099" width="59.1640625" style="48" customWidth="1"/>
    <col min="4100" max="4100" width="35.6640625" style="48" bestFit="1" customWidth="1"/>
    <col min="4101" max="4352" width="13.83203125" style="48"/>
    <col min="4353" max="4353" width="13.33203125" style="48" customWidth="1"/>
    <col min="4354" max="4354" width="94.1640625" style="48" customWidth="1"/>
    <col min="4355" max="4355" width="59.1640625" style="48" customWidth="1"/>
    <col min="4356" max="4356" width="35.6640625" style="48" bestFit="1" customWidth="1"/>
    <col min="4357" max="4608" width="13.83203125" style="48"/>
    <col min="4609" max="4609" width="13.33203125" style="48" customWidth="1"/>
    <col min="4610" max="4610" width="94.1640625" style="48" customWidth="1"/>
    <col min="4611" max="4611" width="59.1640625" style="48" customWidth="1"/>
    <col min="4612" max="4612" width="35.6640625" style="48" bestFit="1" customWidth="1"/>
    <col min="4613" max="4864" width="13.83203125" style="48"/>
    <col min="4865" max="4865" width="13.33203125" style="48" customWidth="1"/>
    <col min="4866" max="4866" width="94.1640625" style="48" customWidth="1"/>
    <col min="4867" max="4867" width="59.1640625" style="48" customWidth="1"/>
    <col min="4868" max="4868" width="35.6640625" style="48" bestFit="1" customWidth="1"/>
    <col min="4869" max="5120" width="13.83203125" style="48"/>
    <col min="5121" max="5121" width="13.33203125" style="48" customWidth="1"/>
    <col min="5122" max="5122" width="94.1640625" style="48" customWidth="1"/>
    <col min="5123" max="5123" width="59.1640625" style="48" customWidth="1"/>
    <col min="5124" max="5124" width="35.6640625" style="48" bestFit="1" customWidth="1"/>
    <col min="5125" max="5376" width="13.83203125" style="48"/>
    <col min="5377" max="5377" width="13.33203125" style="48" customWidth="1"/>
    <col min="5378" max="5378" width="94.1640625" style="48" customWidth="1"/>
    <col min="5379" max="5379" width="59.1640625" style="48" customWidth="1"/>
    <col min="5380" max="5380" width="35.6640625" style="48" bestFit="1" customWidth="1"/>
    <col min="5381" max="5632" width="13.83203125" style="48"/>
    <col min="5633" max="5633" width="13.33203125" style="48" customWidth="1"/>
    <col min="5634" max="5634" width="94.1640625" style="48" customWidth="1"/>
    <col min="5635" max="5635" width="59.1640625" style="48" customWidth="1"/>
    <col min="5636" max="5636" width="35.6640625" style="48" bestFit="1" customWidth="1"/>
    <col min="5637" max="5888" width="13.83203125" style="48"/>
    <col min="5889" max="5889" width="13.33203125" style="48" customWidth="1"/>
    <col min="5890" max="5890" width="94.1640625" style="48" customWidth="1"/>
    <col min="5891" max="5891" width="59.1640625" style="48" customWidth="1"/>
    <col min="5892" max="5892" width="35.6640625" style="48" bestFit="1" customWidth="1"/>
    <col min="5893" max="6144" width="13.83203125" style="48"/>
    <col min="6145" max="6145" width="13.33203125" style="48" customWidth="1"/>
    <col min="6146" max="6146" width="94.1640625" style="48" customWidth="1"/>
    <col min="6147" max="6147" width="59.1640625" style="48" customWidth="1"/>
    <col min="6148" max="6148" width="35.6640625" style="48" bestFit="1" customWidth="1"/>
    <col min="6149" max="6400" width="13.83203125" style="48"/>
    <col min="6401" max="6401" width="13.33203125" style="48" customWidth="1"/>
    <col min="6402" max="6402" width="94.1640625" style="48" customWidth="1"/>
    <col min="6403" max="6403" width="59.1640625" style="48" customWidth="1"/>
    <col min="6404" max="6404" width="35.6640625" style="48" bestFit="1" customWidth="1"/>
    <col min="6405" max="6656" width="13.83203125" style="48"/>
    <col min="6657" max="6657" width="13.33203125" style="48" customWidth="1"/>
    <col min="6658" max="6658" width="94.1640625" style="48" customWidth="1"/>
    <col min="6659" max="6659" width="59.1640625" style="48" customWidth="1"/>
    <col min="6660" max="6660" width="35.6640625" style="48" bestFit="1" customWidth="1"/>
    <col min="6661" max="6912" width="13.83203125" style="48"/>
    <col min="6913" max="6913" width="13.33203125" style="48" customWidth="1"/>
    <col min="6914" max="6914" width="94.1640625" style="48" customWidth="1"/>
    <col min="6915" max="6915" width="59.1640625" style="48" customWidth="1"/>
    <col min="6916" max="6916" width="35.6640625" style="48" bestFit="1" customWidth="1"/>
    <col min="6917" max="7168" width="13.83203125" style="48"/>
    <col min="7169" max="7169" width="13.33203125" style="48" customWidth="1"/>
    <col min="7170" max="7170" width="94.1640625" style="48" customWidth="1"/>
    <col min="7171" max="7171" width="59.1640625" style="48" customWidth="1"/>
    <col min="7172" max="7172" width="35.6640625" style="48" bestFit="1" customWidth="1"/>
    <col min="7173" max="7424" width="13.83203125" style="48"/>
    <col min="7425" max="7425" width="13.33203125" style="48" customWidth="1"/>
    <col min="7426" max="7426" width="94.1640625" style="48" customWidth="1"/>
    <col min="7427" max="7427" width="59.1640625" style="48" customWidth="1"/>
    <col min="7428" max="7428" width="35.6640625" style="48" bestFit="1" customWidth="1"/>
    <col min="7429" max="7680" width="13.83203125" style="48"/>
    <col min="7681" max="7681" width="13.33203125" style="48" customWidth="1"/>
    <col min="7682" max="7682" width="94.1640625" style="48" customWidth="1"/>
    <col min="7683" max="7683" width="59.1640625" style="48" customWidth="1"/>
    <col min="7684" max="7684" width="35.6640625" style="48" bestFit="1" customWidth="1"/>
    <col min="7685" max="7936" width="13.83203125" style="48"/>
    <col min="7937" max="7937" width="13.33203125" style="48" customWidth="1"/>
    <col min="7938" max="7938" width="94.1640625" style="48" customWidth="1"/>
    <col min="7939" max="7939" width="59.1640625" style="48" customWidth="1"/>
    <col min="7940" max="7940" width="35.6640625" style="48" bestFit="1" customWidth="1"/>
    <col min="7941" max="8192" width="13.83203125" style="48"/>
    <col min="8193" max="8193" width="13.33203125" style="48" customWidth="1"/>
    <col min="8194" max="8194" width="94.1640625" style="48" customWidth="1"/>
    <col min="8195" max="8195" width="59.1640625" style="48" customWidth="1"/>
    <col min="8196" max="8196" width="35.6640625" style="48" bestFit="1" customWidth="1"/>
    <col min="8197" max="8448" width="13.83203125" style="48"/>
    <col min="8449" max="8449" width="13.33203125" style="48" customWidth="1"/>
    <col min="8450" max="8450" width="94.1640625" style="48" customWidth="1"/>
    <col min="8451" max="8451" width="59.1640625" style="48" customWidth="1"/>
    <col min="8452" max="8452" width="35.6640625" style="48" bestFit="1" customWidth="1"/>
    <col min="8453" max="8704" width="13.83203125" style="48"/>
    <col min="8705" max="8705" width="13.33203125" style="48" customWidth="1"/>
    <col min="8706" max="8706" width="94.1640625" style="48" customWidth="1"/>
    <col min="8707" max="8707" width="59.1640625" style="48" customWidth="1"/>
    <col min="8708" max="8708" width="35.6640625" style="48" bestFit="1" customWidth="1"/>
    <col min="8709" max="8960" width="13.83203125" style="48"/>
    <col min="8961" max="8961" width="13.33203125" style="48" customWidth="1"/>
    <col min="8962" max="8962" width="94.1640625" style="48" customWidth="1"/>
    <col min="8963" max="8963" width="59.1640625" style="48" customWidth="1"/>
    <col min="8964" max="8964" width="35.6640625" style="48" bestFit="1" customWidth="1"/>
    <col min="8965" max="9216" width="13.83203125" style="48"/>
    <col min="9217" max="9217" width="13.33203125" style="48" customWidth="1"/>
    <col min="9218" max="9218" width="94.1640625" style="48" customWidth="1"/>
    <col min="9219" max="9219" width="59.1640625" style="48" customWidth="1"/>
    <col min="9220" max="9220" width="35.6640625" style="48" bestFit="1" customWidth="1"/>
    <col min="9221" max="9472" width="13.83203125" style="48"/>
    <col min="9473" max="9473" width="13.33203125" style="48" customWidth="1"/>
    <col min="9474" max="9474" width="94.1640625" style="48" customWidth="1"/>
    <col min="9475" max="9475" width="59.1640625" style="48" customWidth="1"/>
    <col min="9476" max="9476" width="35.6640625" style="48" bestFit="1" customWidth="1"/>
    <col min="9477" max="9728" width="13.83203125" style="48"/>
    <col min="9729" max="9729" width="13.33203125" style="48" customWidth="1"/>
    <col min="9730" max="9730" width="94.1640625" style="48" customWidth="1"/>
    <col min="9731" max="9731" width="59.1640625" style="48" customWidth="1"/>
    <col min="9732" max="9732" width="35.6640625" style="48" bestFit="1" customWidth="1"/>
    <col min="9733" max="9984" width="13.83203125" style="48"/>
    <col min="9985" max="9985" width="13.33203125" style="48" customWidth="1"/>
    <col min="9986" max="9986" width="94.1640625" style="48" customWidth="1"/>
    <col min="9987" max="9987" width="59.1640625" style="48" customWidth="1"/>
    <col min="9988" max="9988" width="35.6640625" style="48" bestFit="1" customWidth="1"/>
    <col min="9989" max="10240" width="13.83203125" style="48"/>
    <col min="10241" max="10241" width="13.33203125" style="48" customWidth="1"/>
    <col min="10242" max="10242" width="94.1640625" style="48" customWidth="1"/>
    <col min="10243" max="10243" width="59.1640625" style="48" customWidth="1"/>
    <col min="10244" max="10244" width="35.6640625" style="48" bestFit="1" customWidth="1"/>
    <col min="10245" max="10496" width="13.83203125" style="48"/>
    <col min="10497" max="10497" width="13.33203125" style="48" customWidth="1"/>
    <col min="10498" max="10498" width="94.1640625" style="48" customWidth="1"/>
    <col min="10499" max="10499" width="59.1640625" style="48" customWidth="1"/>
    <col min="10500" max="10500" width="35.6640625" style="48" bestFit="1" customWidth="1"/>
    <col min="10501" max="10752" width="13.83203125" style="48"/>
    <col min="10753" max="10753" width="13.33203125" style="48" customWidth="1"/>
    <col min="10754" max="10754" width="94.1640625" style="48" customWidth="1"/>
    <col min="10755" max="10755" width="59.1640625" style="48" customWidth="1"/>
    <col min="10756" max="10756" width="35.6640625" style="48" bestFit="1" customWidth="1"/>
    <col min="10757" max="11008" width="13.83203125" style="48"/>
    <col min="11009" max="11009" width="13.33203125" style="48" customWidth="1"/>
    <col min="11010" max="11010" width="94.1640625" style="48" customWidth="1"/>
    <col min="11011" max="11011" width="59.1640625" style="48" customWidth="1"/>
    <col min="11012" max="11012" width="35.6640625" style="48" bestFit="1" customWidth="1"/>
    <col min="11013" max="11264" width="13.83203125" style="48"/>
    <col min="11265" max="11265" width="13.33203125" style="48" customWidth="1"/>
    <col min="11266" max="11266" width="94.1640625" style="48" customWidth="1"/>
    <col min="11267" max="11267" width="59.1640625" style="48" customWidth="1"/>
    <col min="11268" max="11268" width="35.6640625" style="48" bestFit="1" customWidth="1"/>
    <col min="11269" max="11520" width="13.83203125" style="48"/>
    <col min="11521" max="11521" width="13.33203125" style="48" customWidth="1"/>
    <col min="11522" max="11522" width="94.1640625" style="48" customWidth="1"/>
    <col min="11523" max="11523" width="59.1640625" style="48" customWidth="1"/>
    <col min="11524" max="11524" width="35.6640625" style="48" bestFit="1" customWidth="1"/>
    <col min="11525" max="11776" width="13.83203125" style="48"/>
    <col min="11777" max="11777" width="13.33203125" style="48" customWidth="1"/>
    <col min="11778" max="11778" width="94.1640625" style="48" customWidth="1"/>
    <col min="11779" max="11779" width="59.1640625" style="48" customWidth="1"/>
    <col min="11780" max="11780" width="35.6640625" style="48" bestFit="1" customWidth="1"/>
    <col min="11781" max="12032" width="13.83203125" style="48"/>
    <col min="12033" max="12033" width="13.33203125" style="48" customWidth="1"/>
    <col min="12034" max="12034" width="94.1640625" style="48" customWidth="1"/>
    <col min="12035" max="12035" width="59.1640625" style="48" customWidth="1"/>
    <col min="12036" max="12036" width="35.6640625" style="48" bestFit="1" customWidth="1"/>
    <col min="12037" max="12288" width="13.83203125" style="48"/>
    <col min="12289" max="12289" width="13.33203125" style="48" customWidth="1"/>
    <col min="12290" max="12290" width="94.1640625" style="48" customWidth="1"/>
    <col min="12291" max="12291" width="59.1640625" style="48" customWidth="1"/>
    <col min="12292" max="12292" width="35.6640625" style="48" bestFit="1" customWidth="1"/>
    <col min="12293" max="12544" width="13.83203125" style="48"/>
    <col min="12545" max="12545" width="13.33203125" style="48" customWidth="1"/>
    <col min="12546" max="12546" width="94.1640625" style="48" customWidth="1"/>
    <col min="12547" max="12547" width="59.1640625" style="48" customWidth="1"/>
    <col min="12548" max="12548" width="35.6640625" style="48" bestFit="1" customWidth="1"/>
    <col min="12549" max="12800" width="13.83203125" style="48"/>
    <col min="12801" max="12801" width="13.33203125" style="48" customWidth="1"/>
    <col min="12802" max="12802" width="94.1640625" style="48" customWidth="1"/>
    <col min="12803" max="12803" width="59.1640625" style="48" customWidth="1"/>
    <col min="12804" max="12804" width="35.6640625" style="48" bestFit="1" customWidth="1"/>
    <col min="12805" max="13056" width="13.83203125" style="48"/>
    <col min="13057" max="13057" width="13.33203125" style="48" customWidth="1"/>
    <col min="13058" max="13058" width="94.1640625" style="48" customWidth="1"/>
    <col min="13059" max="13059" width="59.1640625" style="48" customWidth="1"/>
    <col min="13060" max="13060" width="35.6640625" style="48" bestFit="1" customWidth="1"/>
    <col min="13061" max="13312" width="13.83203125" style="48"/>
    <col min="13313" max="13313" width="13.33203125" style="48" customWidth="1"/>
    <col min="13314" max="13314" width="94.1640625" style="48" customWidth="1"/>
    <col min="13315" max="13315" width="59.1640625" style="48" customWidth="1"/>
    <col min="13316" max="13316" width="35.6640625" style="48" bestFit="1" customWidth="1"/>
    <col min="13317" max="13568" width="13.83203125" style="48"/>
    <col min="13569" max="13569" width="13.33203125" style="48" customWidth="1"/>
    <col min="13570" max="13570" width="94.1640625" style="48" customWidth="1"/>
    <col min="13571" max="13571" width="59.1640625" style="48" customWidth="1"/>
    <col min="13572" max="13572" width="35.6640625" style="48" bestFit="1" customWidth="1"/>
    <col min="13573" max="13824" width="13.83203125" style="48"/>
    <col min="13825" max="13825" width="13.33203125" style="48" customWidth="1"/>
    <col min="13826" max="13826" width="94.1640625" style="48" customWidth="1"/>
    <col min="13827" max="13827" width="59.1640625" style="48" customWidth="1"/>
    <col min="13828" max="13828" width="35.6640625" style="48" bestFit="1" customWidth="1"/>
    <col min="13829" max="14080" width="13.83203125" style="48"/>
    <col min="14081" max="14081" width="13.33203125" style="48" customWidth="1"/>
    <col min="14082" max="14082" width="94.1640625" style="48" customWidth="1"/>
    <col min="14083" max="14083" width="59.1640625" style="48" customWidth="1"/>
    <col min="14084" max="14084" width="35.6640625" style="48" bestFit="1" customWidth="1"/>
    <col min="14085" max="14336" width="13.83203125" style="48"/>
    <col min="14337" max="14337" width="13.33203125" style="48" customWidth="1"/>
    <col min="14338" max="14338" width="94.1640625" style="48" customWidth="1"/>
    <col min="14339" max="14339" width="59.1640625" style="48" customWidth="1"/>
    <col min="14340" max="14340" width="35.6640625" style="48" bestFit="1" customWidth="1"/>
    <col min="14341" max="14592" width="13.83203125" style="48"/>
    <col min="14593" max="14593" width="13.33203125" style="48" customWidth="1"/>
    <col min="14594" max="14594" width="94.1640625" style="48" customWidth="1"/>
    <col min="14595" max="14595" width="59.1640625" style="48" customWidth="1"/>
    <col min="14596" max="14596" width="35.6640625" style="48" bestFit="1" customWidth="1"/>
    <col min="14597" max="14848" width="13.83203125" style="48"/>
    <col min="14849" max="14849" width="13.33203125" style="48" customWidth="1"/>
    <col min="14850" max="14850" width="94.1640625" style="48" customWidth="1"/>
    <col min="14851" max="14851" width="59.1640625" style="48" customWidth="1"/>
    <col min="14852" max="14852" width="35.6640625" style="48" bestFit="1" customWidth="1"/>
    <col min="14853" max="15104" width="13.83203125" style="48"/>
    <col min="15105" max="15105" width="13.33203125" style="48" customWidth="1"/>
    <col min="15106" max="15106" width="94.1640625" style="48" customWidth="1"/>
    <col min="15107" max="15107" width="59.1640625" style="48" customWidth="1"/>
    <col min="15108" max="15108" width="35.6640625" style="48" bestFit="1" customWidth="1"/>
    <col min="15109" max="15360" width="13.83203125" style="48"/>
    <col min="15361" max="15361" width="13.33203125" style="48" customWidth="1"/>
    <col min="15362" max="15362" width="94.1640625" style="48" customWidth="1"/>
    <col min="15363" max="15363" width="59.1640625" style="48" customWidth="1"/>
    <col min="15364" max="15364" width="35.6640625" style="48" bestFit="1" customWidth="1"/>
    <col min="15365" max="15616" width="13.83203125" style="48"/>
    <col min="15617" max="15617" width="13.33203125" style="48" customWidth="1"/>
    <col min="15618" max="15618" width="94.1640625" style="48" customWidth="1"/>
    <col min="15619" max="15619" width="59.1640625" style="48" customWidth="1"/>
    <col min="15620" max="15620" width="35.6640625" style="48" bestFit="1" customWidth="1"/>
    <col min="15621" max="15872" width="13.83203125" style="48"/>
    <col min="15873" max="15873" width="13.33203125" style="48" customWidth="1"/>
    <col min="15874" max="15874" width="94.1640625" style="48" customWidth="1"/>
    <col min="15875" max="15875" width="59.1640625" style="48" customWidth="1"/>
    <col min="15876" max="15876" width="35.6640625" style="48" bestFit="1" customWidth="1"/>
    <col min="15877" max="16128" width="13.83203125" style="48"/>
    <col min="16129" max="16129" width="13.33203125" style="48" customWidth="1"/>
    <col min="16130" max="16130" width="94.1640625" style="48" customWidth="1"/>
    <col min="16131" max="16131" width="59.1640625" style="48" customWidth="1"/>
    <col min="16132" max="16132" width="35.6640625" style="48" bestFit="1" customWidth="1"/>
    <col min="16133" max="16384" width="13.83203125" style="48"/>
  </cols>
  <sheetData>
    <row r="1" spans="1:6" s="34" customFormat="1" ht="21.95" customHeight="1">
      <c r="A1" s="267"/>
    </row>
    <row r="2" spans="1:6" s="34" customFormat="1" ht="21.95" customHeight="1">
      <c r="B2" s="343" t="s">
        <v>117</v>
      </c>
      <c r="C2" s="343"/>
    </row>
    <row r="3" spans="1:6" s="34" customFormat="1" ht="21.95" customHeight="1">
      <c r="B3" s="343"/>
      <c r="C3" s="343"/>
      <c r="D3" s="47"/>
      <c r="E3" s="47"/>
      <c r="F3" s="47"/>
    </row>
    <row r="4" spans="1:6" s="34" customFormat="1" ht="21.95" customHeight="1">
      <c r="B4" s="343"/>
      <c r="C4" s="343"/>
    </row>
    <row r="5" spans="1:6" s="34" customFormat="1" ht="21.95" customHeight="1">
      <c r="A5" s="267" t="s">
        <v>201</v>
      </c>
    </row>
    <row r="6" spans="1:6" ht="66" customHeight="1">
      <c r="B6" s="250" t="s">
        <v>118</v>
      </c>
      <c r="C6" s="268" t="s">
        <v>1854</v>
      </c>
    </row>
    <row r="7" spans="1:6" ht="44.1" customHeight="1">
      <c r="B7" s="49" t="s">
        <v>0</v>
      </c>
      <c r="C7" s="93" t="s">
        <v>1854</v>
      </c>
      <c r="D7" s="50"/>
    </row>
    <row r="8" spans="1:6" ht="44.1" customHeight="1">
      <c r="B8" s="49" t="s">
        <v>119</v>
      </c>
      <c r="C8" s="93" t="s">
        <v>1854</v>
      </c>
      <c r="D8" s="50"/>
    </row>
    <row r="9" spans="1:6" ht="44.1" customHeight="1">
      <c r="B9" s="49" t="s">
        <v>2</v>
      </c>
      <c r="C9" s="241" t="s">
        <v>1854</v>
      </c>
      <c r="D9" s="50"/>
    </row>
    <row r="10" spans="1:6" ht="44.1" customHeight="1">
      <c r="B10" s="240" t="s">
        <v>120</v>
      </c>
      <c r="C10" s="243" t="s">
        <v>1814</v>
      </c>
      <c r="D10" s="50"/>
    </row>
    <row r="11" spans="1:6" ht="44.1" customHeight="1">
      <c r="B11" s="49" t="s">
        <v>3</v>
      </c>
      <c r="C11" s="242" t="s">
        <v>1854</v>
      </c>
      <c r="D11" s="50"/>
    </row>
    <row r="12" spans="1:6" ht="44.1" customHeight="1">
      <c r="B12" s="49" t="s">
        <v>1</v>
      </c>
      <c r="C12" s="51" t="s">
        <v>1854</v>
      </c>
      <c r="D12" s="50"/>
    </row>
    <row r="13" spans="1:6" ht="44.1" customHeight="1">
      <c r="B13" s="49" t="s">
        <v>4</v>
      </c>
      <c r="C13" s="51" t="s">
        <v>1854</v>
      </c>
      <c r="D13" s="50"/>
    </row>
  </sheetData>
  <sheetProtection algorithmName="SHA-512" hashValue="9Rvtb/Bv693I1acXqNje+9mJ4i8almd9esXAkjVCw0zJmSyxtNM1q5rSqFFXHcIoe10QkYyRh8oMCoeoVbSdwA==" saltValue="94DS2Lv2plZ6WAAL8mzm8A==" spinCount="100000" sheet="1" objects="1" scenarios="1" selectLockedCells="1"/>
  <mergeCells count="1"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>
    <tabColor rgb="FF00A432"/>
  </sheetPr>
  <dimension ref="A1:K68"/>
  <sheetViews>
    <sheetView showGridLines="0" showRowColHeaders="0" zoomScale="90" zoomScaleNormal="90" workbookViewId="0"/>
  </sheetViews>
  <sheetFormatPr baseColWidth="10" defaultColWidth="13.83203125" defaultRowHeight="11.25"/>
  <cols>
    <col min="1" max="1" width="13.33203125" style="48" customWidth="1"/>
    <col min="2" max="2" width="65.33203125" style="48" customWidth="1"/>
    <col min="3" max="9" width="21" style="72" customWidth="1"/>
    <col min="10" max="10" width="21" style="48" customWidth="1"/>
    <col min="11" max="11" width="35.5" style="52" customWidth="1"/>
    <col min="12" max="256" width="13.83203125" style="48"/>
    <col min="257" max="257" width="13.33203125" style="48" customWidth="1"/>
    <col min="258" max="258" width="72" style="48" customWidth="1"/>
    <col min="259" max="266" width="18.33203125" style="48" customWidth="1"/>
    <col min="267" max="267" width="35.5" style="48" customWidth="1"/>
    <col min="268" max="512" width="13.83203125" style="48"/>
    <col min="513" max="513" width="13.33203125" style="48" customWidth="1"/>
    <col min="514" max="514" width="72" style="48" customWidth="1"/>
    <col min="515" max="522" width="18.33203125" style="48" customWidth="1"/>
    <col min="523" max="523" width="35.5" style="48" customWidth="1"/>
    <col min="524" max="768" width="13.83203125" style="48"/>
    <col min="769" max="769" width="13.33203125" style="48" customWidth="1"/>
    <col min="770" max="770" width="72" style="48" customWidth="1"/>
    <col min="771" max="778" width="18.33203125" style="48" customWidth="1"/>
    <col min="779" max="779" width="35.5" style="48" customWidth="1"/>
    <col min="780" max="1024" width="13.83203125" style="48"/>
    <col min="1025" max="1025" width="13.33203125" style="48" customWidth="1"/>
    <col min="1026" max="1026" width="72" style="48" customWidth="1"/>
    <col min="1027" max="1034" width="18.33203125" style="48" customWidth="1"/>
    <col min="1035" max="1035" width="35.5" style="48" customWidth="1"/>
    <col min="1036" max="1280" width="13.83203125" style="48"/>
    <col min="1281" max="1281" width="13.33203125" style="48" customWidth="1"/>
    <col min="1282" max="1282" width="72" style="48" customWidth="1"/>
    <col min="1283" max="1290" width="18.33203125" style="48" customWidth="1"/>
    <col min="1291" max="1291" width="35.5" style="48" customWidth="1"/>
    <col min="1292" max="1536" width="13.83203125" style="48"/>
    <col min="1537" max="1537" width="13.33203125" style="48" customWidth="1"/>
    <col min="1538" max="1538" width="72" style="48" customWidth="1"/>
    <col min="1539" max="1546" width="18.33203125" style="48" customWidth="1"/>
    <col min="1547" max="1547" width="35.5" style="48" customWidth="1"/>
    <col min="1548" max="1792" width="13.83203125" style="48"/>
    <col min="1793" max="1793" width="13.33203125" style="48" customWidth="1"/>
    <col min="1794" max="1794" width="72" style="48" customWidth="1"/>
    <col min="1795" max="1802" width="18.33203125" style="48" customWidth="1"/>
    <col min="1803" max="1803" width="35.5" style="48" customWidth="1"/>
    <col min="1804" max="2048" width="13.83203125" style="48"/>
    <col min="2049" max="2049" width="13.33203125" style="48" customWidth="1"/>
    <col min="2050" max="2050" width="72" style="48" customWidth="1"/>
    <col min="2051" max="2058" width="18.33203125" style="48" customWidth="1"/>
    <col min="2059" max="2059" width="35.5" style="48" customWidth="1"/>
    <col min="2060" max="2304" width="13.83203125" style="48"/>
    <col min="2305" max="2305" width="13.33203125" style="48" customWidth="1"/>
    <col min="2306" max="2306" width="72" style="48" customWidth="1"/>
    <col min="2307" max="2314" width="18.33203125" style="48" customWidth="1"/>
    <col min="2315" max="2315" width="35.5" style="48" customWidth="1"/>
    <col min="2316" max="2560" width="13.83203125" style="48"/>
    <col min="2561" max="2561" width="13.33203125" style="48" customWidth="1"/>
    <col min="2562" max="2562" width="72" style="48" customWidth="1"/>
    <col min="2563" max="2570" width="18.33203125" style="48" customWidth="1"/>
    <col min="2571" max="2571" width="35.5" style="48" customWidth="1"/>
    <col min="2572" max="2816" width="13.83203125" style="48"/>
    <col min="2817" max="2817" width="13.33203125" style="48" customWidth="1"/>
    <col min="2818" max="2818" width="72" style="48" customWidth="1"/>
    <col min="2819" max="2826" width="18.33203125" style="48" customWidth="1"/>
    <col min="2827" max="2827" width="35.5" style="48" customWidth="1"/>
    <col min="2828" max="3072" width="13.83203125" style="48"/>
    <col min="3073" max="3073" width="13.33203125" style="48" customWidth="1"/>
    <col min="3074" max="3074" width="72" style="48" customWidth="1"/>
    <col min="3075" max="3082" width="18.33203125" style="48" customWidth="1"/>
    <col min="3083" max="3083" width="35.5" style="48" customWidth="1"/>
    <col min="3084" max="3328" width="13.83203125" style="48"/>
    <col min="3329" max="3329" width="13.33203125" style="48" customWidth="1"/>
    <col min="3330" max="3330" width="72" style="48" customWidth="1"/>
    <col min="3331" max="3338" width="18.33203125" style="48" customWidth="1"/>
    <col min="3339" max="3339" width="35.5" style="48" customWidth="1"/>
    <col min="3340" max="3584" width="13.83203125" style="48"/>
    <col min="3585" max="3585" width="13.33203125" style="48" customWidth="1"/>
    <col min="3586" max="3586" width="72" style="48" customWidth="1"/>
    <col min="3587" max="3594" width="18.33203125" style="48" customWidth="1"/>
    <col min="3595" max="3595" width="35.5" style="48" customWidth="1"/>
    <col min="3596" max="3840" width="13.83203125" style="48"/>
    <col min="3841" max="3841" width="13.33203125" style="48" customWidth="1"/>
    <col min="3842" max="3842" width="72" style="48" customWidth="1"/>
    <col min="3843" max="3850" width="18.33203125" style="48" customWidth="1"/>
    <col min="3851" max="3851" width="35.5" style="48" customWidth="1"/>
    <col min="3852" max="4096" width="13.83203125" style="48"/>
    <col min="4097" max="4097" width="13.33203125" style="48" customWidth="1"/>
    <col min="4098" max="4098" width="72" style="48" customWidth="1"/>
    <col min="4099" max="4106" width="18.33203125" style="48" customWidth="1"/>
    <col min="4107" max="4107" width="35.5" style="48" customWidth="1"/>
    <col min="4108" max="4352" width="13.83203125" style="48"/>
    <col min="4353" max="4353" width="13.33203125" style="48" customWidth="1"/>
    <col min="4354" max="4354" width="72" style="48" customWidth="1"/>
    <col min="4355" max="4362" width="18.33203125" style="48" customWidth="1"/>
    <col min="4363" max="4363" width="35.5" style="48" customWidth="1"/>
    <col min="4364" max="4608" width="13.83203125" style="48"/>
    <col min="4609" max="4609" width="13.33203125" style="48" customWidth="1"/>
    <col min="4610" max="4610" width="72" style="48" customWidth="1"/>
    <col min="4611" max="4618" width="18.33203125" style="48" customWidth="1"/>
    <col min="4619" max="4619" width="35.5" style="48" customWidth="1"/>
    <col min="4620" max="4864" width="13.83203125" style="48"/>
    <col min="4865" max="4865" width="13.33203125" style="48" customWidth="1"/>
    <col min="4866" max="4866" width="72" style="48" customWidth="1"/>
    <col min="4867" max="4874" width="18.33203125" style="48" customWidth="1"/>
    <col min="4875" max="4875" width="35.5" style="48" customWidth="1"/>
    <col min="4876" max="5120" width="13.83203125" style="48"/>
    <col min="5121" max="5121" width="13.33203125" style="48" customWidth="1"/>
    <col min="5122" max="5122" width="72" style="48" customWidth="1"/>
    <col min="5123" max="5130" width="18.33203125" style="48" customWidth="1"/>
    <col min="5131" max="5131" width="35.5" style="48" customWidth="1"/>
    <col min="5132" max="5376" width="13.83203125" style="48"/>
    <col min="5377" max="5377" width="13.33203125" style="48" customWidth="1"/>
    <col min="5378" max="5378" width="72" style="48" customWidth="1"/>
    <col min="5379" max="5386" width="18.33203125" style="48" customWidth="1"/>
    <col min="5387" max="5387" width="35.5" style="48" customWidth="1"/>
    <col min="5388" max="5632" width="13.83203125" style="48"/>
    <col min="5633" max="5633" width="13.33203125" style="48" customWidth="1"/>
    <col min="5634" max="5634" width="72" style="48" customWidth="1"/>
    <col min="5635" max="5642" width="18.33203125" style="48" customWidth="1"/>
    <col min="5643" max="5643" width="35.5" style="48" customWidth="1"/>
    <col min="5644" max="5888" width="13.83203125" style="48"/>
    <col min="5889" max="5889" width="13.33203125" style="48" customWidth="1"/>
    <col min="5890" max="5890" width="72" style="48" customWidth="1"/>
    <col min="5891" max="5898" width="18.33203125" style="48" customWidth="1"/>
    <col min="5899" max="5899" width="35.5" style="48" customWidth="1"/>
    <col min="5900" max="6144" width="13.83203125" style="48"/>
    <col min="6145" max="6145" width="13.33203125" style="48" customWidth="1"/>
    <col min="6146" max="6146" width="72" style="48" customWidth="1"/>
    <col min="6147" max="6154" width="18.33203125" style="48" customWidth="1"/>
    <col min="6155" max="6155" width="35.5" style="48" customWidth="1"/>
    <col min="6156" max="6400" width="13.83203125" style="48"/>
    <col min="6401" max="6401" width="13.33203125" style="48" customWidth="1"/>
    <col min="6402" max="6402" width="72" style="48" customWidth="1"/>
    <col min="6403" max="6410" width="18.33203125" style="48" customWidth="1"/>
    <col min="6411" max="6411" width="35.5" style="48" customWidth="1"/>
    <col min="6412" max="6656" width="13.83203125" style="48"/>
    <col min="6657" max="6657" width="13.33203125" style="48" customWidth="1"/>
    <col min="6658" max="6658" width="72" style="48" customWidth="1"/>
    <col min="6659" max="6666" width="18.33203125" style="48" customWidth="1"/>
    <col min="6667" max="6667" width="35.5" style="48" customWidth="1"/>
    <col min="6668" max="6912" width="13.83203125" style="48"/>
    <col min="6913" max="6913" width="13.33203125" style="48" customWidth="1"/>
    <col min="6914" max="6914" width="72" style="48" customWidth="1"/>
    <col min="6915" max="6922" width="18.33203125" style="48" customWidth="1"/>
    <col min="6923" max="6923" width="35.5" style="48" customWidth="1"/>
    <col min="6924" max="7168" width="13.83203125" style="48"/>
    <col min="7169" max="7169" width="13.33203125" style="48" customWidth="1"/>
    <col min="7170" max="7170" width="72" style="48" customWidth="1"/>
    <col min="7171" max="7178" width="18.33203125" style="48" customWidth="1"/>
    <col min="7179" max="7179" width="35.5" style="48" customWidth="1"/>
    <col min="7180" max="7424" width="13.83203125" style="48"/>
    <col min="7425" max="7425" width="13.33203125" style="48" customWidth="1"/>
    <col min="7426" max="7426" width="72" style="48" customWidth="1"/>
    <col min="7427" max="7434" width="18.33203125" style="48" customWidth="1"/>
    <col min="7435" max="7435" width="35.5" style="48" customWidth="1"/>
    <col min="7436" max="7680" width="13.83203125" style="48"/>
    <col min="7681" max="7681" width="13.33203125" style="48" customWidth="1"/>
    <col min="7682" max="7682" width="72" style="48" customWidth="1"/>
    <col min="7683" max="7690" width="18.33203125" style="48" customWidth="1"/>
    <col min="7691" max="7691" width="35.5" style="48" customWidth="1"/>
    <col min="7692" max="7936" width="13.83203125" style="48"/>
    <col min="7937" max="7937" width="13.33203125" style="48" customWidth="1"/>
    <col min="7938" max="7938" width="72" style="48" customWidth="1"/>
    <col min="7939" max="7946" width="18.33203125" style="48" customWidth="1"/>
    <col min="7947" max="7947" width="35.5" style="48" customWidth="1"/>
    <col min="7948" max="8192" width="13.83203125" style="48"/>
    <col min="8193" max="8193" width="13.33203125" style="48" customWidth="1"/>
    <col min="8194" max="8194" width="72" style="48" customWidth="1"/>
    <col min="8195" max="8202" width="18.33203125" style="48" customWidth="1"/>
    <col min="8203" max="8203" width="35.5" style="48" customWidth="1"/>
    <col min="8204" max="8448" width="13.83203125" style="48"/>
    <col min="8449" max="8449" width="13.33203125" style="48" customWidth="1"/>
    <col min="8450" max="8450" width="72" style="48" customWidth="1"/>
    <col min="8451" max="8458" width="18.33203125" style="48" customWidth="1"/>
    <col min="8459" max="8459" width="35.5" style="48" customWidth="1"/>
    <col min="8460" max="8704" width="13.83203125" style="48"/>
    <col min="8705" max="8705" width="13.33203125" style="48" customWidth="1"/>
    <col min="8706" max="8706" width="72" style="48" customWidth="1"/>
    <col min="8707" max="8714" width="18.33203125" style="48" customWidth="1"/>
    <col min="8715" max="8715" width="35.5" style="48" customWidth="1"/>
    <col min="8716" max="8960" width="13.83203125" style="48"/>
    <col min="8961" max="8961" width="13.33203125" style="48" customWidth="1"/>
    <col min="8962" max="8962" width="72" style="48" customWidth="1"/>
    <col min="8963" max="8970" width="18.33203125" style="48" customWidth="1"/>
    <col min="8971" max="8971" width="35.5" style="48" customWidth="1"/>
    <col min="8972" max="9216" width="13.83203125" style="48"/>
    <col min="9217" max="9217" width="13.33203125" style="48" customWidth="1"/>
    <col min="9218" max="9218" width="72" style="48" customWidth="1"/>
    <col min="9219" max="9226" width="18.33203125" style="48" customWidth="1"/>
    <col min="9227" max="9227" width="35.5" style="48" customWidth="1"/>
    <col min="9228" max="9472" width="13.83203125" style="48"/>
    <col min="9473" max="9473" width="13.33203125" style="48" customWidth="1"/>
    <col min="9474" max="9474" width="72" style="48" customWidth="1"/>
    <col min="9475" max="9482" width="18.33203125" style="48" customWidth="1"/>
    <col min="9483" max="9483" width="35.5" style="48" customWidth="1"/>
    <col min="9484" max="9728" width="13.83203125" style="48"/>
    <col min="9729" max="9729" width="13.33203125" style="48" customWidth="1"/>
    <col min="9730" max="9730" width="72" style="48" customWidth="1"/>
    <col min="9731" max="9738" width="18.33203125" style="48" customWidth="1"/>
    <col min="9739" max="9739" width="35.5" style="48" customWidth="1"/>
    <col min="9740" max="9984" width="13.83203125" style="48"/>
    <col min="9985" max="9985" width="13.33203125" style="48" customWidth="1"/>
    <col min="9986" max="9986" width="72" style="48" customWidth="1"/>
    <col min="9987" max="9994" width="18.33203125" style="48" customWidth="1"/>
    <col min="9995" max="9995" width="35.5" style="48" customWidth="1"/>
    <col min="9996" max="10240" width="13.83203125" style="48"/>
    <col min="10241" max="10241" width="13.33203125" style="48" customWidth="1"/>
    <col min="10242" max="10242" width="72" style="48" customWidth="1"/>
    <col min="10243" max="10250" width="18.33203125" style="48" customWidth="1"/>
    <col min="10251" max="10251" width="35.5" style="48" customWidth="1"/>
    <col min="10252" max="10496" width="13.83203125" style="48"/>
    <col min="10497" max="10497" width="13.33203125" style="48" customWidth="1"/>
    <col min="10498" max="10498" width="72" style="48" customWidth="1"/>
    <col min="10499" max="10506" width="18.33203125" style="48" customWidth="1"/>
    <col min="10507" max="10507" width="35.5" style="48" customWidth="1"/>
    <col min="10508" max="10752" width="13.83203125" style="48"/>
    <col min="10753" max="10753" width="13.33203125" style="48" customWidth="1"/>
    <col min="10754" max="10754" width="72" style="48" customWidth="1"/>
    <col min="10755" max="10762" width="18.33203125" style="48" customWidth="1"/>
    <col min="10763" max="10763" width="35.5" style="48" customWidth="1"/>
    <col min="10764" max="11008" width="13.83203125" style="48"/>
    <col min="11009" max="11009" width="13.33203125" style="48" customWidth="1"/>
    <col min="11010" max="11010" width="72" style="48" customWidth="1"/>
    <col min="11011" max="11018" width="18.33203125" style="48" customWidth="1"/>
    <col min="11019" max="11019" width="35.5" style="48" customWidth="1"/>
    <col min="11020" max="11264" width="13.83203125" style="48"/>
    <col min="11265" max="11265" width="13.33203125" style="48" customWidth="1"/>
    <col min="11266" max="11266" width="72" style="48" customWidth="1"/>
    <col min="11267" max="11274" width="18.33203125" style="48" customWidth="1"/>
    <col min="11275" max="11275" width="35.5" style="48" customWidth="1"/>
    <col min="11276" max="11520" width="13.83203125" style="48"/>
    <col min="11521" max="11521" width="13.33203125" style="48" customWidth="1"/>
    <col min="11522" max="11522" width="72" style="48" customWidth="1"/>
    <col min="11523" max="11530" width="18.33203125" style="48" customWidth="1"/>
    <col min="11531" max="11531" width="35.5" style="48" customWidth="1"/>
    <col min="11532" max="11776" width="13.83203125" style="48"/>
    <col min="11777" max="11777" width="13.33203125" style="48" customWidth="1"/>
    <col min="11778" max="11778" width="72" style="48" customWidth="1"/>
    <col min="11779" max="11786" width="18.33203125" style="48" customWidth="1"/>
    <col min="11787" max="11787" width="35.5" style="48" customWidth="1"/>
    <col min="11788" max="12032" width="13.83203125" style="48"/>
    <col min="12033" max="12033" width="13.33203125" style="48" customWidth="1"/>
    <col min="12034" max="12034" width="72" style="48" customWidth="1"/>
    <col min="12035" max="12042" width="18.33203125" style="48" customWidth="1"/>
    <col min="12043" max="12043" width="35.5" style="48" customWidth="1"/>
    <col min="12044" max="12288" width="13.83203125" style="48"/>
    <col min="12289" max="12289" width="13.33203125" style="48" customWidth="1"/>
    <col min="12290" max="12290" width="72" style="48" customWidth="1"/>
    <col min="12291" max="12298" width="18.33203125" style="48" customWidth="1"/>
    <col min="12299" max="12299" width="35.5" style="48" customWidth="1"/>
    <col min="12300" max="12544" width="13.83203125" style="48"/>
    <col min="12545" max="12545" width="13.33203125" style="48" customWidth="1"/>
    <col min="12546" max="12546" width="72" style="48" customWidth="1"/>
    <col min="12547" max="12554" width="18.33203125" style="48" customWidth="1"/>
    <col min="12555" max="12555" width="35.5" style="48" customWidth="1"/>
    <col min="12556" max="12800" width="13.83203125" style="48"/>
    <col min="12801" max="12801" width="13.33203125" style="48" customWidth="1"/>
    <col min="12802" max="12802" width="72" style="48" customWidth="1"/>
    <col min="12803" max="12810" width="18.33203125" style="48" customWidth="1"/>
    <col min="12811" max="12811" width="35.5" style="48" customWidth="1"/>
    <col min="12812" max="13056" width="13.83203125" style="48"/>
    <col min="13057" max="13057" width="13.33203125" style="48" customWidth="1"/>
    <col min="13058" max="13058" width="72" style="48" customWidth="1"/>
    <col min="13059" max="13066" width="18.33203125" style="48" customWidth="1"/>
    <col min="13067" max="13067" width="35.5" style="48" customWidth="1"/>
    <col min="13068" max="13312" width="13.83203125" style="48"/>
    <col min="13313" max="13313" width="13.33203125" style="48" customWidth="1"/>
    <col min="13314" max="13314" width="72" style="48" customWidth="1"/>
    <col min="13315" max="13322" width="18.33203125" style="48" customWidth="1"/>
    <col min="13323" max="13323" width="35.5" style="48" customWidth="1"/>
    <col min="13324" max="13568" width="13.83203125" style="48"/>
    <col min="13569" max="13569" width="13.33203125" style="48" customWidth="1"/>
    <col min="13570" max="13570" width="72" style="48" customWidth="1"/>
    <col min="13571" max="13578" width="18.33203125" style="48" customWidth="1"/>
    <col min="13579" max="13579" width="35.5" style="48" customWidth="1"/>
    <col min="13580" max="13824" width="13.83203125" style="48"/>
    <col min="13825" max="13825" width="13.33203125" style="48" customWidth="1"/>
    <col min="13826" max="13826" width="72" style="48" customWidth="1"/>
    <col min="13827" max="13834" width="18.33203125" style="48" customWidth="1"/>
    <col min="13835" max="13835" width="35.5" style="48" customWidth="1"/>
    <col min="13836" max="14080" width="13.83203125" style="48"/>
    <col min="14081" max="14081" width="13.33203125" style="48" customWidth="1"/>
    <col min="14082" max="14082" width="72" style="48" customWidth="1"/>
    <col min="14083" max="14090" width="18.33203125" style="48" customWidth="1"/>
    <col min="14091" max="14091" width="35.5" style="48" customWidth="1"/>
    <col min="14092" max="14336" width="13.83203125" style="48"/>
    <col min="14337" max="14337" width="13.33203125" style="48" customWidth="1"/>
    <col min="14338" max="14338" width="72" style="48" customWidth="1"/>
    <col min="14339" max="14346" width="18.33203125" style="48" customWidth="1"/>
    <col min="14347" max="14347" width="35.5" style="48" customWidth="1"/>
    <col min="14348" max="14592" width="13.83203125" style="48"/>
    <col min="14593" max="14593" width="13.33203125" style="48" customWidth="1"/>
    <col min="14594" max="14594" width="72" style="48" customWidth="1"/>
    <col min="14595" max="14602" width="18.33203125" style="48" customWidth="1"/>
    <col min="14603" max="14603" width="35.5" style="48" customWidth="1"/>
    <col min="14604" max="14848" width="13.83203125" style="48"/>
    <col min="14849" max="14849" width="13.33203125" style="48" customWidth="1"/>
    <col min="14850" max="14850" width="72" style="48" customWidth="1"/>
    <col min="14851" max="14858" width="18.33203125" style="48" customWidth="1"/>
    <col min="14859" max="14859" width="35.5" style="48" customWidth="1"/>
    <col min="14860" max="15104" width="13.83203125" style="48"/>
    <col min="15105" max="15105" width="13.33203125" style="48" customWidth="1"/>
    <col min="15106" max="15106" width="72" style="48" customWidth="1"/>
    <col min="15107" max="15114" width="18.33203125" style="48" customWidth="1"/>
    <col min="15115" max="15115" width="35.5" style="48" customWidth="1"/>
    <col min="15116" max="15360" width="13.83203125" style="48"/>
    <col min="15361" max="15361" width="13.33203125" style="48" customWidth="1"/>
    <col min="15362" max="15362" width="72" style="48" customWidth="1"/>
    <col min="15363" max="15370" width="18.33203125" style="48" customWidth="1"/>
    <col min="15371" max="15371" width="35.5" style="48" customWidth="1"/>
    <col min="15372" max="15616" width="13.83203125" style="48"/>
    <col min="15617" max="15617" width="13.33203125" style="48" customWidth="1"/>
    <col min="15618" max="15618" width="72" style="48" customWidth="1"/>
    <col min="15619" max="15626" width="18.33203125" style="48" customWidth="1"/>
    <col min="15627" max="15627" width="35.5" style="48" customWidth="1"/>
    <col min="15628" max="15872" width="13.83203125" style="48"/>
    <col min="15873" max="15873" width="13.33203125" style="48" customWidth="1"/>
    <col min="15874" max="15874" width="72" style="48" customWidth="1"/>
    <col min="15875" max="15882" width="18.33203125" style="48" customWidth="1"/>
    <col min="15883" max="15883" width="35.5" style="48" customWidth="1"/>
    <col min="15884" max="16128" width="13.83203125" style="48"/>
    <col min="16129" max="16129" width="13.33203125" style="48" customWidth="1"/>
    <col min="16130" max="16130" width="72" style="48" customWidth="1"/>
    <col min="16131" max="16138" width="18.33203125" style="48" customWidth="1"/>
    <col min="16139" max="16139" width="35.5" style="48" customWidth="1"/>
    <col min="16140" max="16384" width="13.83203125" style="48"/>
  </cols>
  <sheetData>
    <row r="1" spans="1:11" s="34" customFormat="1" ht="21.95" customHeight="1">
      <c r="A1" s="267"/>
    </row>
    <row r="2" spans="1:11" s="34" customFormat="1" ht="21.95" customHeight="1">
      <c r="B2" s="343" t="s">
        <v>1819</v>
      </c>
      <c r="C2" s="343"/>
      <c r="D2" s="343"/>
      <c r="E2" s="343"/>
      <c r="F2" s="343"/>
      <c r="G2" s="343"/>
      <c r="H2" s="343"/>
      <c r="I2" s="343"/>
      <c r="J2" s="343"/>
    </row>
    <row r="3" spans="1:11" s="34" customFormat="1" ht="21.95" customHeight="1">
      <c r="B3" s="343"/>
      <c r="C3" s="343"/>
      <c r="D3" s="343"/>
      <c r="E3" s="343"/>
      <c r="F3" s="343"/>
      <c r="G3" s="343"/>
      <c r="H3" s="343"/>
      <c r="I3" s="343"/>
      <c r="J3" s="343"/>
    </row>
    <row r="4" spans="1:11" s="34" customFormat="1" ht="21.95" customHeight="1">
      <c r="B4" s="343"/>
      <c r="C4" s="343"/>
      <c r="D4" s="343"/>
      <c r="E4" s="343"/>
      <c r="F4" s="343"/>
      <c r="G4" s="343"/>
      <c r="H4" s="343"/>
      <c r="I4" s="343"/>
      <c r="J4" s="343"/>
    </row>
    <row r="5" spans="1:11" s="34" customFormat="1" ht="21.95" customHeight="1">
      <c r="A5" s="267" t="s">
        <v>201</v>
      </c>
    </row>
    <row r="6" spans="1:11" s="52" customFormat="1" ht="21.95" customHeight="1">
      <c r="B6" s="251"/>
      <c r="C6" s="252">
        <v>1</v>
      </c>
      <c r="D6" s="252">
        <v>2</v>
      </c>
      <c r="E6" s="252">
        <v>3</v>
      </c>
      <c r="F6" s="252">
        <v>4</v>
      </c>
      <c r="G6" s="252">
        <v>5</v>
      </c>
      <c r="H6" s="252">
        <v>7</v>
      </c>
      <c r="I6" s="252">
        <v>8</v>
      </c>
      <c r="J6" s="344" t="s">
        <v>121</v>
      </c>
      <c r="K6" s="53"/>
    </row>
    <row r="7" spans="1:11" s="52" customFormat="1" ht="33" customHeight="1">
      <c r="B7" s="253"/>
      <c r="C7" s="254" t="s">
        <v>122</v>
      </c>
      <c r="D7" s="254" t="s">
        <v>123</v>
      </c>
      <c r="E7" s="254" t="s">
        <v>124</v>
      </c>
      <c r="F7" s="254" t="s">
        <v>1855</v>
      </c>
      <c r="G7" s="255" t="s">
        <v>126</v>
      </c>
      <c r="H7" s="255" t="s">
        <v>127</v>
      </c>
      <c r="I7" s="255" t="s">
        <v>128</v>
      </c>
      <c r="J7" s="345"/>
      <c r="K7" s="53"/>
    </row>
    <row r="8" spans="1:11" ht="21.95" customHeight="1">
      <c r="A8" s="54"/>
      <c r="B8" s="55" t="s">
        <v>129</v>
      </c>
      <c r="C8" s="56"/>
      <c r="D8" s="56"/>
      <c r="E8" s="56"/>
      <c r="F8" s="56"/>
      <c r="G8" s="56"/>
      <c r="H8" s="56"/>
      <c r="I8" s="56"/>
      <c r="J8" s="57"/>
    </row>
    <row r="9" spans="1:11" ht="21.95" customHeight="1">
      <c r="A9" s="54"/>
      <c r="B9" s="58" t="s">
        <v>130</v>
      </c>
      <c r="C9" s="59"/>
      <c r="D9" s="59"/>
      <c r="E9" s="59"/>
      <c r="F9" s="59"/>
      <c r="G9" s="59"/>
      <c r="H9" s="59"/>
      <c r="I9" s="59"/>
      <c r="J9" s="60"/>
    </row>
    <row r="10" spans="1:11" ht="21.95" customHeight="1">
      <c r="A10" s="54"/>
      <c r="B10" s="61" t="s">
        <v>131</v>
      </c>
      <c r="C10" s="270">
        <v>0</v>
      </c>
      <c r="D10" s="270">
        <v>0</v>
      </c>
      <c r="E10" s="270">
        <v>0</v>
      </c>
      <c r="F10" s="270">
        <v>0</v>
      </c>
      <c r="G10" s="270">
        <v>0</v>
      </c>
      <c r="H10" s="270">
        <v>0</v>
      </c>
      <c r="I10" s="270">
        <v>0</v>
      </c>
      <c r="J10" s="271">
        <f t="shared" ref="J10:J17" si="0">SUM(C10:I10)</f>
        <v>0</v>
      </c>
    </row>
    <row r="11" spans="1:11" ht="21.95" customHeight="1">
      <c r="A11" s="54"/>
      <c r="B11" s="61" t="s">
        <v>132</v>
      </c>
      <c r="C11" s="270">
        <v>0</v>
      </c>
      <c r="D11" s="270">
        <v>0</v>
      </c>
      <c r="E11" s="270">
        <v>0</v>
      </c>
      <c r="F11" s="270">
        <v>0</v>
      </c>
      <c r="G11" s="270">
        <v>0</v>
      </c>
      <c r="H11" s="270">
        <v>0</v>
      </c>
      <c r="I11" s="270">
        <v>0</v>
      </c>
      <c r="J11" s="271">
        <f t="shared" si="0"/>
        <v>0</v>
      </c>
    </row>
    <row r="12" spans="1:11" ht="21.95" customHeight="1">
      <c r="A12" s="54"/>
      <c r="B12" s="61" t="s">
        <v>1787</v>
      </c>
      <c r="C12" s="270">
        <v>0</v>
      </c>
      <c r="D12" s="270">
        <v>0</v>
      </c>
      <c r="E12" s="270">
        <v>0</v>
      </c>
      <c r="F12" s="270">
        <v>0</v>
      </c>
      <c r="G12" s="270">
        <v>0</v>
      </c>
      <c r="H12" s="270">
        <v>0</v>
      </c>
      <c r="I12" s="270">
        <v>0</v>
      </c>
      <c r="J12" s="271">
        <f t="shared" si="0"/>
        <v>0</v>
      </c>
    </row>
    <row r="13" spans="1:11" ht="21.95" customHeight="1">
      <c r="A13" s="54"/>
      <c r="B13" s="61" t="s">
        <v>133</v>
      </c>
      <c r="C13" s="270">
        <v>0</v>
      </c>
      <c r="D13" s="270">
        <v>0</v>
      </c>
      <c r="E13" s="270">
        <v>0</v>
      </c>
      <c r="F13" s="270">
        <v>0</v>
      </c>
      <c r="G13" s="270">
        <v>0</v>
      </c>
      <c r="H13" s="270">
        <v>0</v>
      </c>
      <c r="I13" s="270">
        <v>0</v>
      </c>
      <c r="J13" s="271">
        <f t="shared" si="0"/>
        <v>0</v>
      </c>
    </row>
    <row r="14" spans="1:11" ht="21.95" customHeight="1">
      <c r="A14" s="54"/>
      <c r="B14" s="61" t="s">
        <v>1786</v>
      </c>
      <c r="C14" s="270">
        <v>0</v>
      </c>
      <c r="D14" s="270">
        <v>0</v>
      </c>
      <c r="E14" s="270">
        <v>0</v>
      </c>
      <c r="F14" s="270">
        <v>0</v>
      </c>
      <c r="G14" s="270">
        <v>0</v>
      </c>
      <c r="H14" s="270">
        <v>0</v>
      </c>
      <c r="I14" s="270">
        <v>0</v>
      </c>
      <c r="J14" s="271">
        <f t="shared" si="0"/>
        <v>0</v>
      </c>
    </row>
    <row r="15" spans="1:11" ht="21.95" customHeight="1">
      <c r="A15" s="54"/>
      <c r="B15" s="61" t="s">
        <v>1785</v>
      </c>
      <c r="C15" s="270">
        <v>0</v>
      </c>
      <c r="D15" s="270">
        <v>0</v>
      </c>
      <c r="E15" s="270">
        <v>0</v>
      </c>
      <c r="F15" s="270">
        <v>0</v>
      </c>
      <c r="G15" s="270">
        <v>0</v>
      </c>
      <c r="H15" s="270">
        <v>0</v>
      </c>
      <c r="I15" s="270">
        <v>0</v>
      </c>
      <c r="J15" s="271">
        <f t="shared" si="0"/>
        <v>0</v>
      </c>
    </row>
    <row r="16" spans="1:11" ht="21.95" customHeight="1">
      <c r="A16" s="54"/>
      <c r="B16" s="61" t="s">
        <v>134</v>
      </c>
      <c r="C16" s="270">
        <v>0</v>
      </c>
      <c r="D16" s="270">
        <v>0</v>
      </c>
      <c r="E16" s="270">
        <v>0</v>
      </c>
      <c r="F16" s="270">
        <v>0</v>
      </c>
      <c r="G16" s="270">
        <v>0</v>
      </c>
      <c r="H16" s="270">
        <v>0</v>
      </c>
      <c r="I16" s="270">
        <v>0</v>
      </c>
      <c r="J16" s="271">
        <f t="shared" si="0"/>
        <v>0</v>
      </c>
    </row>
    <row r="17" spans="1:11" ht="21.95" customHeight="1">
      <c r="A17" s="54"/>
      <c r="B17" s="62" t="s">
        <v>135</v>
      </c>
      <c r="C17" s="272">
        <f>C10+C11+C12-C13+C14+C15+C16</f>
        <v>0</v>
      </c>
      <c r="D17" s="272">
        <f t="shared" ref="D17:I17" si="1">D10+D11+D12-D13+D14+D15+D16</f>
        <v>0</v>
      </c>
      <c r="E17" s="272">
        <f t="shared" si="1"/>
        <v>0</v>
      </c>
      <c r="F17" s="272">
        <f t="shared" si="1"/>
        <v>0</v>
      </c>
      <c r="G17" s="272">
        <f t="shared" si="1"/>
        <v>0</v>
      </c>
      <c r="H17" s="272">
        <f t="shared" si="1"/>
        <v>0</v>
      </c>
      <c r="I17" s="272">
        <f t="shared" si="1"/>
        <v>0</v>
      </c>
      <c r="J17" s="273">
        <f t="shared" si="0"/>
        <v>0</v>
      </c>
    </row>
    <row r="18" spans="1:11" ht="21.95" customHeight="1">
      <c r="A18" s="54"/>
      <c r="B18" s="58" t="s">
        <v>136</v>
      </c>
      <c r="C18" s="274"/>
      <c r="D18" s="274"/>
      <c r="E18" s="274"/>
      <c r="F18" s="274"/>
      <c r="G18" s="274"/>
      <c r="H18" s="274"/>
      <c r="I18" s="274"/>
      <c r="J18" s="275"/>
    </row>
    <row r="19" spans="1:11" ht="21.95" customHeight="1">
      <c r="A19" s="54"/>
      <c r="B19" s="61" t="s">
        <v>311</v>
      </c>
      <c r="C19" s="270">
        <v>0</v>
      </c>
      <c r="D19" s="270">
        <v>0</v>
      </c>
      <c r="E19" s="270">
        <v>0</v>
      </c>
      <c r="F19" s="270">
        <v>0</v>
      </c>
      <c r="G19" s="270">
        <v>0</v>
      </c>
      <c r="H19" s="270">
        <v>0</v>
      </c>
      <c r="I19" s="270">
        <v>0</v>
      </c>
      <c r="J19" s="276">
        <f t="shared" ref="J19:J29" si="2">SUM(C19:I19)</f>
        <v>0</v>
      </c>
    </row>
    <row r="20" spans="1:11" ht="21.95" customHeight="1">
      <c r="A20" s="54"/>
      <c r="B20" s="61" t="s">
        <v>137</v>
      </c>
      <c r="C20" s="270">
        <v>0</v>
      </c>
      <c r="D20" s="270">
        <v>0</v>
      </c>
      <c r="E20" s="270">
        <v>0</v>
      </c>
      <c r="F20" s="270">
        <v>0</v>
      </c>
      <c r="G20" s="270">
        <v>0</v>
      </c>
      <c r="H20" s="270">
        <v>0</v>
      </c>
      <c r="I20" s="270">
        <v>0</v>
      </c>
      <c r="J20" s="276">
        <f t="shared" si="2"/>
        <v>0</v>
      </c>
    </row>
    <row r="21" spans="1:11" ht="21.95" customHeight="1">
      <c r="A21" s="54"/>
      <c r="B21" s="61" t="s">
        <v>138</v>
      </c>
      <c r="C21" s="270">
        <v>0</v>
      </c>
      <c r="D21" s="270">
        <v>0</v>
      </c>
      <c r="E21" s="270">
        <v>0</v>
      </c>
      <c r="F21" s="270">
        <v>0</v>
      </c>
      <c r="G21" s="270">
        <v>0</v>
      </c>
      <c r="H21" s="270">
        <v>0</v>
      </c>
      <c r="I21" s="270">
        <v>0</v>
      </c>
      <c r="J21" s="276">
        <f t="shared" si="2"/>
        <v>0</v>
      </c>
    </row>
    <row r="22" spans="1:11" s="65" customFormat="1" ht="21.95" customHeight="1">
      <c r="A22" s="63"/>
      <c r="B22" s="61" t="s">
        <v>139</v>
      </c>
      <c r="C22" s="270">
        <v>0</v>
      </c>
      <c r="D22" s="270">
        <v>0</v>
      </c>
      <c r="E22" s="270">
        <v>0</v>
      </c>
      <c r="F22" s="270">
        <v>0</v>
      </c>
      <c r="G22" s="270">
        <v>0</v>
      </c>
      <c r="H22" s="270">
        <v>0</v>
      </c>
      <c r="I22" s="270">
        <v>0</v>
      </c>
      <c r="J22" s="276">
        <f t="shared" si="2"/>
        <v>0</v>
      </c>
      <c r="K22" s="64"/>
    </row>
    <row r="23" spans="1:11" ht="21.95" customHeight="1">
      <c r="A23" s="54"/>
      <c r="B23" s="235" t="s">
        <v>1780</v>
      </c>
      <c r="C23" s="270">
        <v>0</v>
      </c>
      <c r="D23" s="270">
        <v>0</v>
      </c>
      <c r="E23" s="270">
        <v>0</v>
      </c>
      <c r="F23" s="270">
        <v>0</v>
      </c>
      <c r="G23" s="270">
        <v>0</v>
      </c>
      <c r="H23" s="270">
        <v>0</v>
      </c>
      <c r="I23" s="270">
        <v>0</v>
      </c>
      <c r="J23" s="276">
        <f t="shared" si="2"/>
        <v>0</v>
      </c>
    </row>
    <row r="24" spans="1:11" ht="21.95" customHeight="1">
      <c r="A24" s="54"/>
      <c r="B24" s="61" t="s">
        <v>1781</v>
      </c>
      <c r="C24" s="270">
        <v>0</v>
      </c>
      <c r="D24" s="270">
        <v>0</v>
      </c>
      <c r="E24" s="270">
        <v>0</v>
      </c>
      <c r="F24" s="270">
        <v>0</v>
      </c>
      <c r="G24" s="270">
        <v>0</v>
      </c>
      <c r="H24" s="270">
        <v>0</v>
      </c>
      <c r="I24" s="270">
        <v>0</v>
      </c>
      <c r="J24" s="276">
        <f t="shared" si="2"/>
        <v>0</v>
      </c>
    </row>
    <row r="25" spans="1:11" ht="21.95" customHeight="1">
      <c r="A25" s="54"/>
      <c r="B25" s="61" t="s">
        <v>1782</v>
      </c>
      <c r="C25" s="270">
        <v>0</v>
      </c>
      <c r="D25" s="270">
        <v>0</v>
      </c>
      <c r="E25" s="270">
        <v>0</v>
      </c>
      <c r="F25" s="270">
        <v>0</v>
      </c>
      <c r="G25" s="270">
        <v>0</v>
      </c>
      <c r="H25" s="270">
        <v>0</v>
      </c>
      <c r="I25" s="270">
        <v>0</v>
      </c>
      <c r="J25" s="276">
        <f t="shared" si="2"/>
        <v>0</v>
      </c>
    </row>
    <row r="26" spans="1:11" ht="21.95" customHeight="1">
      <c r="A26" s="54"/>
      <c r="B26" s="61" t="s">
        <v>140</v>
      </c>
      <c r="C26" s="270">
        <v>0</v>
      </c>
      <c r="D26" s="270">
        <v>0</v>
      </c>
      <c r="E26" s="270">
        <v>0</v>
      </c>
      <c r="F26" s="270">
        <v>0</v>
      </c>
      <c r="G26" s="270">
        <v>0</v>
      </c>
      <c r="H26" s="270">
        <v>0</v>
      </c>
      <c r="I26" s="270">
        <v>0</v>
      </c>
      <c r="J26" s="276">
        <f t="shared" si="2"/>
        <v>0</v>
      </c>
    </row>
    <row r="27" spans="1:11" ht="21.95" customHeight="1">
      <c r="A27" s="54"/>
      <c r="B27" s="61" t="s">
        <v>1783</v>
      </c>
      <c r="C27" s="270">
        <v>0</v>
      </c>
      <c r="D27" s="270">
        <v>0</v>
      </c>
      <c r="E27" s="270">
        <v>0</v>
      </c>
      <c r="F27" s="270">
        <v>0</v>
      </c>
      <c r="G27" s="270">
        <v>0</v>
      </c>
      <c r="H27" s="270">
        <v>0</v>
      </c>
      <c r="I27" s="270">
        <v>0</v>
      </c>
      <c r="J27" s="276">
        <f t="shared" si="2"/>
        <v>0</v>
      </c>
    </row>
    <row r="28" spans="1:11" ht="21.95" customHeight="1">
      <c r="A28" s="54"/>
      <c r="B28" s="61" t="s">
        <v>1784</v>
      </c>
      <c r="C28" s="270">
        <v>0</v>
      </c>
      <c r="D28" s="270">
        <v>0</v>
      </c>
      <c r="E28" s="270">
        <v>0</v>
      </c>
      <c r="F28" s="270">
        <v>0</v>
      </c>
      <c r="G28" s="270">
        <v>0</v>
      </c>
      <c r="H28" s="270">
        <v>0</v>
      </c>
      <c r="I28" s="270">
        <v>0</v>
      </c>
      <c r="J28" s="276">
        <f t="shared" si="2"/>
        <v>0</v>
      </c>
    </row>
    <row r="29" spans="1:11" ht="21.95" customHeight="1">
      <c r="A29" s="54"/>
      <c r="B29" s="62" t="s">
        <v>141</v>
      </c>
      <c r="C29" s="272">
        <f>C19+C20+C21+C22+C23-C24+C25+C26+C27+C28</f>
        <v>0</v>
      </c>
      <c r="D29" s="272">
        <f t="shared" ref="D29:I29" si="3">D19+D20+D21+D22+D23-D24+D25+D26+D27+D28</f>
        <v>0</v>
      </c>
      <c r="E29" s="272">
        <f t="shared" si="3"/>
        <v>0</v>
      </c>
      <c r="F29" s="272">
        <f t="shared" si="3"/>
        <v>0</v>
      </c>
      <c r="G29" s="272">
        <f t="shared" si="3"/>
        <v>0</v>
      </c>
      <c r="H29" s="272">
        <f t="shared" si="3"/>
        <v>0</v>
      </c>
      <c r="I29" s="272">
        <f t="shared" si="3"/>
        <v>0</v>
      </c>
      <c r="J29" s="273">
        <f t="shared" si="2"/>
        <v>0</v>
      </c>
    </row>
    <row r="30" spans="1:11" ht="21.95" customHeight="1">
      <c r="A30" s="54"/>
      <c r="B30" s="66" t="s">
        <v>142</v>
      </c>
      <c r="C30" s="277">
        <f t="shared" ref="C30:I30" si="4">SUM(C17,C29)</f>
        <v>0</v>
      </c>
      <c r="D30" s="277">
        <f t="shared" si="4"/>
        <v>0</v>
      </c>
      <c r="E30" s="277">
        <f t="shared" si="4"/>
        <v>0</v>
      </c>
      <c r="F30" s="277">
        <f t="shared" si="4"/>
        <v>0</v>
      </c>
      <c r="G30" s="277">
        <f t="shared" si="4"/>
        <v>0</v>
      </c>
      <c r="H30" s="277">
        <f t="shared" si="4"/>
        <v>0</v>
      </c>
      <c r="I30" s="277">
        <f t="shared" si="4"/>
        <v>0</v>
      </c>
      <c r="J30" s="278">
        <f>SUM(J17+J29)</f>
        <v>0</v>
      </c>
    </row>
    <row r="31" spans="1:11" ht="21.95" customHeight="1">
      <c r="A31" s="54"/>
      <c r="B31" s="55" t="s">
        <v>283</v>
      </c>
      <c r="C31" s="67"/>
      <c r="D31" s="67"/>
      <c r="E31" s="67"/>
      <c r="F31" s="67"/>
      <c r="G31" s="67"/>
      <c r="H31" s="67"/>
      <c r="I31" s="67"/>
      <c r="J31" s="279"/>
    </row>
    <row r="32" spans="1:11" ht="21.95" customHeight="1">
      <c r="A32" s="54"/>
      <c r="B32" s="96" t="s">
        <v>143</v>
      </c>
      <c r="C32" s="67"/>
      <c r="D32" s="67"/>
      <c r="E32" s="67"/>
      <c r="F32" s="67"/>
      <c r="G32" s="67"/>
      <c r="H32" s="67"/>
      <c r="I32" s="67"/>
      <c r="J32" s="280"/>
    </row>
    <row r="33" spans="1:10" ht="21.95" customHeight="1">
      <c r="A33" s="54"/>
      <c r="B33" s="58" t="s">
        <v>144</v>
      </c>
      <c r="C33" s="281"/>
      <c r="D33" s="281"/>
      <c r="E33" s="281"/>
      <c r="F33" s="281"/>
      <c r="G33" s="281"/>
      <c r="H33" s="281"/>
      <c r="I33" s="281"/>
      <c r="J33" s="282"/>
    </row>
    <row r="34" spans="1:10" ht="21.95" customHeight="1">
      <c r="A34" s="54"/>
      <c r="B34" s="68" t="s">
        <v>94</v>
      </c>
      <c r="C34" s="283"/>
      <c r="D34" s="283"/>
      <c r="E34" s="283"/>
      <c r="F34" s="283"/>
      <c r="G34" s="283"/>
      <c r="H34" s="283"/>
      <c r="I34" s="283"/>
      <c r="J34" s="284"/>
    </row>
    <row r="35" spans="1:10" ht="21.95" customHeight="1">
      <c r="A35" s="54"/>
      <c r="B35" s="69" t="s">
        <v>145</v>
      </c>
      <c r="C35" s="270">
        <v>0</v>
      </c>
      <c r="D35" s="270">
        <v>0</v>
      </c>
      <c r="E35" s="270">
        <v>0</v>
      </c>
      <c r="F35" s="270">
        <v>0</v>
      </c>
      <c r="G35" s="270">
        <v>0</v>
      </c>
      <c r="H35" s="270">
        <v>0</v>
      </c>
      <c r="I35" s="270">
        <v>0</v>
      </c>
      <c r="J35" s="276">
        <f t="shared" ref="J35:J44" si="5">SUM(C35:I35)</f>
        <v>0</v>
      </c>
    </row>
    <row r="36" spans="1:10" ht="21.95" customHeight="1">
      <c r="A36" s="54"/>
      <c r="B36" s="69" t="s">
        <v>146</v>
      </c>
      <c r="C36" s="270">
        <v>0</v>
      </c>
      <c r="D36" s="270">
        <v>0</v>
      </c>
      <c r="E36" s="270">
        <v>0</v>
      </c>
      <c r="F36" s="270">
        <v>0</v>
      </c>
      <c r="G36" s="270">
        <v>0</v>
      </c>
      <c r="H36" s="270">
        <v>0</v>
      </c>
      <c r="I36" s="270">
        <v>0</v>
      </c>
      <c r="J36" s="276">
        <f t="shared" si="5"/>
        <v>0</v>
      </c>
    </row>
    <row r="37" spans="1:10" ht="21.95" customHeight="1">
      <c r="A37" s="54"/>
      <c r="B37" s="69" t="s">
        <v>147</v>
      </c>
      <c r="C37" s="270">
        <v>0</v>
      </c>
      <c r="D37" s="270">
        <v>0</v>
      </c>
      <c r="E37" s="270">
        <v>0</v>
      </c>
      <c r="F37" s="270">
        <v>0</v>
      </c>
      <c r="G37" s="270">
        <v>0</v>
      </c>
      <c r="H37" s="270">
        <v>0</v>
      </c>
      <c r="I37" s="270">
        <v>0</v>
      </c>
      <c r="J37" s="276">
        <f t="shared" si="5"/>
        <v>0</v>
      </c>
    </row>
    <row r="38" spans="1:10" ht="21.95" customHeight="1">
      <c r="A38" s="54"/>
      <c r="B38" s="69" t="s">
        <v>148</v>
      </c>
      <c r="C38" s="270">
        <v>0</v>
      </c>
      <c r="D38" s="270">
        <v>0</v>
      </c>
      <c r="E38" s="270">
        <v>0</v>
      </c>
      <c r="F38" s="270">
        <v>0</v>
      </c>
      <c r="G38" s="270">
        <v>0</v>
      </c>
      <c r="H38" s="270">
        <v>0</v>
      </c>
      <c r="I38" s="270">
        <v>0</v>
      </c>
      <c r="J38" s="276">
        <f t="shared" si="5"/>
        <v>0</v>
      </c>
    </row>
    <row r="39" spans="1:10" ht="21.95" customHeight="1">
      <c r="A39" s="54"/>
      <c r="B39" s="68" t="s">
        <v>149</v>
      </c>
      <c r="C39" s="272">
        <f t="shared" ref="C39:I39" si="6">SUM(C35:C38)</f>
        <v>0</v>
      </c>
      <c r="D39" s="272">
        <f t="shared" si="6"/>
        <v>0</v>
      </c>
      <c r="E39" s="272">
        <f t="shared" si="6"/>
        <v>0</v>
      </c>
      <c r="F39" s="272">
        <f t="shared" si="6"/>
        <v>0</v>
      </c>
      <c r="G39" s="272">
        <f t="shared" si="6"/>
        <v>0</v>
      </c>
      <c r="H39" s="272">
        <f t="shared" si="6"/>
        <v>0</v>
      </c>
      <c r="I39" s="285">
        <f t="shared" si="6"/>
        <v>0</v>
      </c>
      <c r="J39" s="273">
        <f t="shared" si="5"/>
        <v>0</v>
      </c>
    </row>
    <row r="40" spans="1:10" ht="21.95" customHeight="1">
      <c r="A40" s="54"/>
      <c r="B40" s="61" t="s">
        <v>150</v>
      </c>
      <c r="C40" s="270">
        <v>0</v>
      </c>
      <c r="D40" s="270">
        <v>0</v>
      </c>
      <c r="E40" s="270">
        <v>0</v>
      </c>
      <c r="F40" s="270">
        <v>0</v>
      </c>
      <c r="G40" s="270">
        <v>0</v>
      </c>
      <c r="H40" s="270">
        <v>0</v>
      </c>
      <c r="I40" s="270">
        <v>0</v>
      </c>
      <c r="J40" s="276">
        <f t="shared" si="5"/>
        <v>0</v>
      </c>
    </row>
    <row r="41" spans="1:10" ht="21.95" customHeight="1">
      <c r="A41" s="54"/>
      <c r="B41" s="61" t="s">
        <v>151</v>
      </c>
      <c r="C41" s="270">
        <v>0</v>
      </c>
      <c r="D41" s="270">
        <v>0</v>
      </c>
      <c r="E41" s="270">
        <v>0</v>
      </c>
      <c r="F41" s="270">
        <v>0</v>
      </c>
      <c r="G41" s="270">
        <v>0</v>
      </c>
      <c r="H41" s="270">
        <v>0</v>
      </c>
      <c r="I41" s="270">
        <v>0</v>
      </c>
      <c r="J41" s="276">
        <f t="shared" si="5"/>
        <v>0</v>
      </c>
    </row>
    <row r="42" spans="1:10" ht="21.95" customHeight="1">
      <c r="A42" s="54"/>
      <c r="B42" s="61" t="s">
        <v>1788</v>
      </c>
      <c r="C42" s="270">
        <v>0</v>
      </c>
      <c r="D42" s="270">
        <v>0</v>
      </c>
      <c r="E42" s="270">
        <v>0</v>
      </c>
      <c r="F42" s="270">
        <v>0</v>
      </c>
      <c r="G42" s="270">
        <v>0</v>
      </c>
      <c r="H42" s="270">
        <v>0</v>
      </c>
      <c r="I42" s="270">
        <v>0</v>
      </c>
      <c r="J42" s="276">
        <f t="shared" si="5"/>
        <v>0</v>
      </c>
    </row>
    <row r="43" spans="1:10" ht="21.95" customHeight="1">
      <c r="A43" s="54"/>
      <c r="B43" s="61" t="s">
        <v>152</v>
      </c>
      <c r="C43" s="270">
        <v>0</v>
      </c>
      <c r="D43" s="270">
        <v>0</v>
      </c>
      <c r="E43" s="270">
        <v>0</v>
      </c>
      <c r="F43" s="270">
        <v>0</v>
      </c>
      <c r="G43" s="270">
        <v>0</v>
      </c>
      <c r="H43" s="270">
        <v>0</v>
      </c>
      <c r="I43" s="270">
        <v>0</v>
      </c>
      <c r="J43" s="276">
        <f t="shared" si="5"/>
        <v>0</v>
      </c>
    </row>
    <row r="44" spans="1:10" ht="21.95" customHeight="1">
      <c r="A44" s="54"/>
      <c r="B44" s="61" t="s">
        <v>153</v>
      </c>
      <c r="C44" s="270">
        <v>0</v>
      </c>
      <c r="D44" s="270">
        <v>0</v>
      </c>
      <c r="E44" s="270">
        <v>0</v>
      </c>
      <c r="F44" s="270">
        <v>0</v>
      </c>
      <c r="G44" s="270">
        <v>0</v>
      </c>
      <c r="H44" s="270">
        <v>0</v>
      </c>
      <c r="I44" s="270">
        <v>0</v>
      </c>
      <c r="J44" s="276">
        <f t="shared" si="5"/>
        <v>0</v>
      </c>
    </row>
    <row r="45" spans="1:10" ht="21.95" customHeight="1">
      <c r="A45" s="54"/>
      <c r="B45" s="62" t="s">
        <v>154</v>
      </c>
      <c r="C45" s="272">
        <f t="shared" ref="C45:J45" si="7">SUM(C39:C44)</f>
        <v>0</v>
      </c>
      <c r="D45" s="272">
        <f t="shared" si="7"/>
        <v>0</v>
      </c>
      <c r="E45" s="272">
        <f t="shared" si="7"/>
        <v>0</v>
      </c>
      <c r="F45" s="272">
        <f t="shared" si="7"/>
        <v>0</v>
      </c>
      <c r="G45" s="272">
        <f t="shared" si="7"/>
        <v>0</v>
      </c>
      <c r="H45" s="272">
        <f t="shared" si="7"/>
        <v>0</v>
      </c>
      <c r="I45" s="272">
        <f t="shared" si="7"/>
        <v>0</v>
      </c>
      <c r="J45" s="273">
        <f t="shared" si="7"/>
        <v>0</v>
      </c>
    </row>
    <row r="46" spans="1:10" ht="21.95" customHeight="1">
      <c r="A46" s="54"/>
      <c r="B46" s="58" t="s">
        <v>155</v>
      </c>
      <c r="C46" s="281"/>
      <c r="D46" s="281"/>
      <c r="E46" s="281"/>
      <c r="F46" s="281"/>
      <c r="G46" s="281"/>
      <c r="H46" s="281"/>
      <c r="I46" s="281"/>
      <c r="J46" s="282"/>
    </row>
    <row r="47" spans="1:10" ht="21.95" customHeight="1">
      <c r="A47" s="54"/>
      <c r="B47" s="68" t="s">
        <v>94</v>
      </c>
      <c r="C47" s="67"/>
      <c r="D47" s="67"/>
      <c r="E47" s="67"/>
      <c r="F47" s="67"/>
      <c r="G47" s="67"/>
      <c r="H47" s="67"/>
      <c r="I47" s="67"/>
      <c r="J47" s="280"/>
    </row>
    <row r="48" spans="1:10" ht="21.95" customHeight="1">
      <c r="A48" s="54"/>
      <c r="B48" s="69" t="s">
        <v>1771</v>
      </c>
      <c r="C48" s="270">
        <v>0</v>
      </c>
      <c r="D48" s="270">
        <v>0</v>
      </c>
      <c r="E48" s="270">
        <v>0</v>
      </c>
      <c r="F48" s="270">
        <v>0</v>
      </c>
      <c r="G48" s="270">
        <v>0</v>
      </c>
      <c r="H48" s="270">
        <v>0</v>
      </c>
      <c r="I48" s="270">
        <v>0</v>
      </c>
      <c r="J48" s="276">
        <f t="shared" ref="J48:J58" si="8">SUM(C48:I48)</f>
        <v>0</v>
      </c>
    </row>
    <row r="49" spans="1:10" ht="21.95" customHeight="1">
      <c r="A49" s="54"/>
      <c r="B49" s="69" t="s">
        <v>1772</v>
      </c>
      <c r="C49" s="270">
        <v>0</v>
      </c>
      <c r="D49" s="270">
        <v>0</v>
      </c>
      <c r="E49" s="270">
        <v>0</v>
      </c>
      <c r="F49" s="270">
        <v>0</v>
      </c>
      <c r="G49" s="270">
        <v>0</v>
      </c>
      <c r="H49" s="270">
        <v>0</v>
      </c>
      <c r="I49" s="270">
        <v>0</v>
      </c>
      <c r="J49" s="276">
        <f t="shared" si="8"/>
        <v>0</v>
      </c>
    </row>
    <row r="50" spans="1:10" ht="21.95" customHeight="1">
      <c r="A50" s="54"/>
      <c r="B50" s="69" t="s">
        <v>1773</v>
      </c>
      <c r="C50" s="270">
        <v>0</v>
      </c>
      <c r="D50" s="270">
        <v>0</v>
      </c>
      <c r="E50" s="270">
        <v>0</v>
      </c>
      <c r="F50" s="270">
        <v>0</v>
      </c>
      <c r="G50" s="270">
        <v>0</v>
      </c>
      <c r="H50" s="270">
        <v>0</v>
      </c>
      <c r="I50" s="270">
        <v>0</v>
      </c>
      <c r="J50" s="276">
        <f t="shared" si="8"/>
        <v>0</v>
      </c>
    </row>
    <row r="51" spans="1:10" ht="21.95" customHeight="1">
      <c r="A51" s="54"/>
      <c r="B51" s="69" t="s">
        <v>1774</v>
      </c>
      <c r="C51" s="270">
        <v>0</v>
      </c>
      <c r="D51" s="270">
        <v>0</v>
      </c>
      <c r="E51" s="270">
        <v>0</v>
      </c>
      <c r="F51" s="270">
        <v>0</v>
      </c>
      <c r="G51" s="270">
        <v>0</v>
      </c>
      <c r="H51" s="270">
        <v>0</v>
      </c>
      <c r="I51" s="270">
        <v>0</v>
      </c>
      <c r="J51" s="276">
        <f t="shared" si="8"/>
        <v>0</v>
      </c>
    </row>
    <row r="52" spans="1:10" ht="21.95" customHeight="1">
      <c r="A52" s="54"/>
      <c r="B52" s="234" t="s">
        <v>1775</v>
      </c>
      <c r="C52" s="272">
        <f t="shared" ref="C52:I52" si="9">SUM(C48:C51)</f>
        <v>0</v>
      </c>
      <c r="D52" s="272">
        <f t="shared" si="9"/>
        <v>0</v>
      </c>
      <c r="E52" s="272">
        <f t="shared" si="9"/>
        <v>0</v>
      </c>
      <c r="F52" s="272">
        <f t="shared" si="9"/>
        <v>0</v>
      </c>
      <c r="G52" s="272">
        <f t="shared" si="9"/>
        <v>0</v>
      </c>
      <c r="H52" s="272">
        <f t="shared" si="9"/>
        <v>0</v>
      </c>
      <c r="I52" s="285">
        <f t="shared" si="9"/>
        <v>0</v>
      </c>
      <c r="J52" s="276">
        <f t="shared" si="8"/>
        <v>0</v>
      </c>
    </row>
    <row r="53" spans="1:10" ht="21.95" customHeight="1">
      <c r="A53" s="54"/>
      <c r="B53" s="61" t="s">
        <v>1776</v>
      </c>
      <c r="C53" s="270">
        <v>0</v>
      </c>
      <c r="D53" s="270">
        <v>0</v>
      </c>
      <c r="E53" s="270">
        <v>0</v>
      </c>
      <c r="F53" s="270">
        <v>0</v>
      </c>
      <c r="G53" s="270">
        <v>0</v>
      </c>
      <c r="H53" s="270">
        <v>0</v>
      </c>
      <c r="I53" s="270">
        <v>0</v>
      </c>
      <c r="J53" s="276">
        <f t="shared" si="8"/>
        <v>0</v>
      </c>
    </row>
    <row r="54" spans="1:10" ht="21.95" customHeight="1">
      <c r="A54" s="54"/>
      <c r="B54" s="61" t="s">
        <v>1777</v>
      </c>
      <c r="C54" s="270">
        <v>0</v>
      </c>
      <c r="D54" s="270">
        <v>0</v>
      </c>
      <c r="E54" s="270">
        <v>0</v>
      </c>
      <c r="F54" s="270">
        <v>0</v>
      </c>
      <c r="G54" s="270">
        <v>0</v>
      </c>
      <c r="H54" s="270">
        <v>0</v>
      </c>
      <c r="I54" s="270">
        <v>0</v>
      </c>
      <c r="J54" s="276">
        <f t="shared" si="8"/>
        <v>0</v>
      </c>
    </row>
    <row r="55" spans="1:10" ht="21.95" customHeight="1">
      <c r="A55" s="54"/>
      <c r="B55" s="61" t="s">
        <v>156</v>
      </c>
      <c r="C55" s="270">
        <v>0</v>
      </c>
      <c r="D55" s="270">
        <v>0</v>
      </c>
      <c r="E55" s="270">
        <v>0</v>
      </c>
      <c r="F55" s="270">
        <v>0</v>
      </c>
      <c r="G55" s="270">
        <v>0</v>
      </c>
      <c r="H55" s="270">
        <v>0</v>
      </c>
      <c r="I55" s="270">
        <v>0</v>
      </c>
      <c r="J55" s="276">
        <f t="shared" si="8"/>
        <v>0</v>
      </c>
    </row>
    <row r="56" spans="1:10" ht="21.95" customHeight="1">
      <c r="A56" s="54"/>
      <c r="B56" s="61" t="s">
        <v>1778</v>
      </c>
      <c r="C56" s="270">
        <v>0</v>
      </c>
      <c r="D56" s="270">
        <v>0</v>
      </c>
      <c r="E56" s="270">
        <v>0</v>
      </c>
      <c r="F56" s="270">
        <v>0</v>
      </c>
      <c r="G56" s="270">
        <v>0</v>
      </c>
      <c r="H56" s="270">
        <v>0</v>
      </c>
      <c r="I56" s="270">
        <v>0</v>
      </c>
      <c r="J56" s="276">
        <f t="shared" si="8"/>
        <v>0</v>
      </c>
    </row>
    <row r="57" spans="1:10" ht="21.95" customHeight="1">
      <c r="A57" s="54"/>
      <c r="B57" s="61" t="s">
        <v>1779</v>
      </c>
      <c r="C57" s="270">
        <v>0</v>
      </c>
      <c r="D57" s="270">
        <v>0</v>
      </c>
      <c r="E57" s="270">
        <v>0</v>
      </c>
      <c r="F57" s="270">
        <v>0</v>
      </c>
      <c r="G57" s="270">
        <v>0</v>
      </c>
      <c r="H57" s="270">
        <v>0</v>
      </c>
      <c r="I57" s="270">
        <v>0</v>
      </c>
      <c r="J57" s="276">
        <f t="shared" si="8"/>
        <v>0</v>
      </c>
    </row>
    <row r="58" spans="1:10" ht="21.95" customHeight="1">
      <c r="A58" s="54"/>
      <c r="B58" s="61" t="s">
        <v>157</v>
      </c>
      <c r="C58" s="270">
        <v>0</v>
      </c>
      <c r="D58" s="270">
        <v>0</v>
      </c>
      <c r="E58" s="270">
        <v>0</v>
      </c>
      <c r="F58" s="270">
        <v>0</v>
      </c>
      <c r="G58" s="270">
        <v>0</v>
      </c>
      <c r="H58" s="270">
        <v>0</v>
      </c>
      <c r="I58" s="270">
        <v>0</v>
      </c>
      <c r="J58" s="276">
        <f t="shared" si="8"/>
        <v>0</v>
      </c>
    </row>
    <row r="59" spans="1:10" ht="21.95" customHeight="1">
      <c r="A59" s="54"/>
      <c r="B59" s="62" t="s">
        <v>158</v>
      </c>
      <c r="C59" s="272">
        <f t="shared" ref="C59:J59" si="10">SUM(C52:C58)</f>
        <v>0</v>
      </c>
      <c r="D59" s="272">
        <f t="shared" si="10"/>
        <v>0</v>
      </c>
      <c r="E59" s="272">
        <f t="shared" si="10"/>
        <v>0</v>
      </c>
      <c r="F59" s="272">
        <f t="shared" si="10"/>
        <v>0</v>
      </c>
      <c r="G59" s="272">
        <f t="shared" si="10"/>
        <v>0</v>
      </c>
      <c r="H59" s="272">
        <f t="shared" si="10"/>
        <v>0</v>
      </c>
      <c r="I59" s="272">
        <f t="shared" si="10"/>
        <v>0</v>
      </c>
      <c r="J59" s="273">
        <f t="shared" si="10"/>
        <v>0</v>
      </c>
    </row>
    <row r="60" spans="1:10" ht="21.95" customHeight="1">
      <c r="A60" s="54"/>
      <c r="B60" s="70" t="s">
        <v>159</v>
      </c>
      <c r="C60" s="286">
        <f t="shared" ref="C60:J60" si="11">SUM(C45+C59)</f>
        <v>0</v>
      </c>
      <c r="D60" s="286">
        <f t="shared" si="11"/>
        <v>0</v>
      </c>
      <c r="E60" s="286">
        <f t="shared" si="11"/>
        <v>0</v>
      </c>
      <c r="F60" s="286">
        <f t="shared" si="11"/>
        <v>0</v>
      </c>
      <c r="G60" s="286">
        <f t="shared" si="11"/>
        <v>0</v>
      </c>
      <c r="H60" s="286">
        <f t="shared" si="11"/>
        <v>0</v>
      </c>
      <c r="I60" s="286">
        <f t="shared" si="11"/>
        <v>0</v>
      </c>
      <c r="J60" s="273">
        <f t="shared" si="11"/>
        <v>0</v>
      </c>
    </row>
    <row r="61" spans="1:10" ht="21.95" customHeight="1">
      <c r="A61" s="54"/>
      <c r="B61" s="96" t="s">
        <v>284</v>
      </c>
      <c r="C61" s="67"/>
      <c r="D61" s="67"/>
      <c r="E61" s="67"/>
      <c r="F61" s="67"/>
      <c r="G61" s="67"/>
      <c r="H61" s="67"/>
      <c r="I61" s="67"/>
      <c r="J61" s="287"/>
    </row>
    <row r="62" spans="1:10" ht="21.95" customHeight="1">
      <c r="A62" s="54"/>
      <c r="B62" s="61" t="s">
        <v>160</v>
      </c>
      <c r="C62" s="270">
        <v>0</v>
      </c>
      <c r="D62" s="270">
        <v>0</v>
      </c>
      <c r="E62" s="270">
        <v>0</v>
      </c>
      <c r="F62" s="270">
        <v>0</v>
      </c>
      <c r="G62" s="270">
        <v>0</v>
      </c>
      <c r="H62" s="270">
        <v>0</v>
      </c>
      <c r="I62" s="270">
        <v>0</v>
      </c>
      <c r="J62" s="288">
        <f t="shared" ref="J62:J67" si="12">SUM(C62:I62)</f>
        <v>0</v>
      </c>
    </row>
    <row r="63" spans="1:10" ht="21.95" customHeight="1">
      <c r="A63" s="54"/>
      <c r="B63" s="61" t="s">
        <v>161</v>
      </c>
      <c r="C63" s="270">
        <v>0</v>
      </c>
      <c r="D63" s="270">
        <v>0</v>
      </c>
      <c r="E63" s="270">
        <v>0</v>
      </c>
      <c r="F63" s="270">
        <v>0</v>
      </c>
      <c r="G63" s="270">
        <v>0</v>
      </c>
      <c r="H63" s="270">
        <v>0</v>
      </c>
      <c r="I63" s="270">
        <v>0</v>
      </c>
      <c r="J63" s="276">
        <f t="shared" si="12"/>
        <v>0</v>
      </c>
    </row>
    <row r="64" spans="1:10" ht="21.95" customHeight="1">
      <c r="A64" s="54"/>
      <c r="B64" s="61" t="s">
        <v>162</v>
      </c>
      <c r="C64" s="270">
        <v>0</v>
      </c>
      <c r="D64" s="270">
        <v>0</v>
      </c>
      <c r="E64" s="270">
        <v>0</v>
      </c>
      <c r="F64" s="270">
        <v>0</v>
      </c>
      <c r="G64" s="270">
        <v>0</v>
      </c>
      <c r="H64" s="270">
        <v>0</v>
      </c>
      <c r="I64" s="270">
        <v>0</v>
      </c>
      <c r="J64" s="276">
        <f t="shared" si="12"/>
        <v>0</v>
      </c>
    </row>
    <row r="65" spans="1:10" ht="21.95" customHeight="1">
      <c r="A65" s="54"/>
      <c r="B65" s="61" t="s">
        <v>5</v>
      </c>
      <c r="C65" s="270">
        <v>0</v>
      </c>
      <c r="D65" s="270">
        <v>0</v>
      </c>
      <c r="E65" s="270">
        <v>0</v>
      </c>
      <c r="F65" s="270">
        <v>0</v>
      </c>
      <c r="G65" s="270">
        <v>0</v>
      </c>
      <c r="H65" s="270">
        <v>0</v>
      </c>
      <c r="I65" s="270">
        <v>0</v>
      </c>
      <c r="J65" s="276">
        <f t="shared" si="12"/>
        <v>0</v>
      </c>
    </row>
    <row r="66" spans="1:10" ht="21.95" customHeight="1">
      <c r="A66" s="54"/>
      <c r="B66" s="61" t="s">
        <v>163</v>
      </c>
      <c r="C66" s="270">
        <v>0</v>
      </c>
      <c r="D66" s="270">
        <v>0</v>
      </c>
      <c r="E66" s="270">
        <v>0</v>
      </c>
      <c r="F66" s="270">
        <v>0</v>
      </c>
      <c r="G66" s="270">
        <v>0</v>
      </c>
      <c r="H66" s="270">
        <v>0</v>
      </c>
      <c r="I66" s="270">
        <v>0</v>
      </c>
      <c r="J66" s="276">
        <f t="shared" si="12"/>
        <v>0</v>
      </c>
    </row>
    <row r="67" spans="1:10" ht="21.95" customHeight="1">
      <c r="A67" s="54"/>
      <c r="B67" s="62" t="s">
        <v>164</v>
      </c>
      <c r="C67" s="272">
        <f t="shared" ref="C67:I67" si="13">SUM(C62:C66)</f>
        <v>0</v>
      </c>
      <c r="D67" s="272">
        <f t="shared" si="13"/>
        <v>0</v>
      </c>
      <c r="E67" s="272">
        <f t="shared" si="13"/>
        <v>0</v>
      </c>
      <c r="F67" s="272">
        <f t="shared" si="13"/>
        <v>0</v>
      </c>
      <c r="G67" s="272">
        <f t="shared" si="13"/>
        <v>0</v>
      </c>
      <c r="H67" s="272">
        <f t="shared" si="13"/>
        <v>0</v>
      </c>
      <c r="I67" s="272">
        <f t="shared" si="13"/>
        <v>0</v>
      </c>
      <c r="J67" s="273">
        <f t="shared" si="12"/>
        <v>0</v>
      </c>
    </row>
    <row r="68" spans="1:10" ht="21.95" customHeight="1">
      <c r="A68" s="54"/>
      <c r="B68" s="71" t="s">
        <v>165</v>
      </c>
      <c r="C68" s="277">
        <f t="shared" ref="C68:J68" si="14">SUM(C60+C67)</f>
        <v>0</v>
      </c>
      <c r="D68" s="277">
        <f t="shared" si="14"/>
        <v>0</v>
      </c>
      <c r="E68" s="277">
        <f t="shared" si="14"/>
        <v>0</v>
      </c>
      <c r="F68" s="277">
        <f t="shared" si="14"/>
        <v>0</v>
      </c>
      <c r="G68" s="277">
        <f t="shared" si="14"/>
        <v>0</v>
      </c>
      <c r="H68" s="277">
        <f t="shared" si="14"/>
        <v>0</v>
      </c>
      <c r="I68" s="277">
        <f t="shared" si="14"/>
        <v>0</v>
      </c>
      <c r="J68" s="278">
        <f t="shared" si="14"/>
        <v>0</v>
      </c>
    </row>
  </sheetData>
  <sheetProtection algorithmName="SHA-512" hashValue="NGJVc4mGGDjDjszFydEbS3X2pnzJKiPc69c8liOZ2agFQ2jnKiiPjjAUj68jr/bYCHM+o4/mSQIuFl6sbcCHAA==" saltValue="4UW4FhYmzLuzGswrjSQ7ug==" spinCount="100000" sheet="1" objects="1" scenarios="1" selectLockedCells="1"/>
  <mergeCells count="2">
    <mergeCell ref="B2:J4"/>
    <mergeCell ref="J6:J7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9">
    <tabColor rgb="FF00A432"/>
  </sheetPr>
  <dimension ref="A1:M29"/>
  <sheetViews>
    <sheetView showGridLines="0" showRowColHeaders="0" zoomScale="80" zoomScaleNormal="80" workbookViewId="0"/>
  </sheetViews>
  <sheetFormatPr baseColWidth="10" defaultRowHeight="11.25"/>
  <cols>
    <col min="1" max="1" width="13.33203125" style="73" customWidth="1"/>
    <col min="2" max="2" width="67" style="73" customWidth="1"/>
    <col min="3" max="11" width="20.83203125" style="73" customWidth="1"/>
    <col min="12" max="12" width="32.5" style="73" customWidth="1"/>
    <col min="13" max="256" width="12" style="73"/>
    <col min="257" max="257" width="13.33203125" style="73" customWidth="1"/>
    <col min="258" max="258" width="72" style="73" customWidth="1"/>
    <col min="259" max="267" width="18.33203125" style="73" customWidth="1"/>
    <col min="268" max="268" width="32.5" style="73" customWidth="1"/>
    <col min="269" max="512" width="12" style="73"/>
    <col min="513" max="513" width="13.33203125" style="73" customWidth="1"/>
    <col min="514" max="514" width="72" style="73" customWidth="1"/>
    <col min="515" max="523" width="18.33203125" style="73" customWidth="1"/>
    <col min="524" max="524" width="32.5" style="73" customWidth="1"/>
    <col min="525" max="768" width="12" style="73"/>
    <col min="769" max="769" width="13.33203125" style="73" customWidth="1"/>
    <col min="770" max="770" width="72" style="73" customWidth="1"/>
    <col min="771" max="779" width="18.33203125" style="73" customWidth="1"/>
    <col min="780" max="780" width="32.5" style="73" customWidth="1"/>
    <col min="781" max="1024" width="12" style="73"/>
    <col min="1025" max="1025" width="13.33203125" style="73" customWidth="1"/>
    <col min="1026" max="1026" width="72" style="73" customWidth="1"/>
    <col min="1027" max="1035" width="18.33203125" style="73" customWidth="1"/>
    <col min="1036" max="1036" width="32.5" style="73" customWidth="1"/>
    <col min="1037" max="1280" width="12" style="73"/>
    <col min="1281" max="1281" width="13.33203125" style="73" customWidth="1"/>
    <col min="1282" max="1282" width="72" style="73" customWidth="1"/>
    <col min="1283" max="1291" width="18.33203125" style="73" customWidth="1"/>
    <col min="1292" max="1292" width="32.5" style="73" customWidth="1"/>
    <col min="1293" max="1536" width="12" style="73"/>
    <col min="1537" max="1537" width="13.33203125" style="73" customWidth="1"/>
    <col min="1538" max="1538" width="72" style="73" customWidth="1"/>
    <col min="1539" max="1547" width="18.33203125" style="73" customWidth="1"/>
    <col min="1548" max="1548" width="32.5" style="73" customWidth="1"/>
    <col min="1549" max="1792" width="12" style="73"/>
    <col min="1793" max="1793" width="13.33203125" style="73" customWidth="1"/>
    <col min="1794" max="1794" width="72" style="73" customWidth="1"/>
    <col min="1795" max="1803" width="18.33203125" style="73" customWidth="1"/>
    <col min="1804" max="1804" width="32.5" style="73" customWidth="1"/>
    <col min="1805" max="2048" width="12" style="73"/>
    <col min="2049" max="2049" width="13.33203125" style="73" customWidth="1"/>
    <col min="2050" max="2050" width="72" style="73" customWidth="1"/>
    <col min="2051" max="2059" width="18.33203125" style="73" customWidth="1"/>
    <col min="2060" max="2060" width="32.5" style="73" customWidth="1"/>
    <col min="2061" max="2304" width="12" style="73"/>
    <col min="2305" max="2305" width="13.33203125" style="73" customWidth="1"/>
    <col min="2306" max="2306" width="72" style="73" customWidth="1"/>
    <col min="2307" max="2315" width="18.33203125" style="73" customWidth="1"/>
    <col min="2316" max="2316" width="32.5" style="73" customWidth="1"/>
    <col min="2317" max="2560" width="12" style="73"/>
    <col min="2561" max="2561" width="13.33203125" style="73" customWidth="1"/>
    <col min="2562" max="2562" width="72" style="73" customWidth="1"/>
    <col min="2563" max="2571" width="18.33203125" style="73" customWidth="1"/>
    <col min="2572" max="2572" width="32.5" style="73" customWidth="1"/>
    <col min="2573" max="2816" width="12" style="73"/>
    <col min="2817" max="2817" width="13.33203125" style="73" customWidth="1"/>
    <col min="2818" max="2818" width="72" style="73" customWidth="1"/>
    <col min="2819" max="2827" width="18.33203125" style="73" customWidth="1"/>
    <col min="2828" max="2828" width="32.5" style="73" customWidth="1"/>
    <col min="2829" max="3072" width="12" style="73"/>
    <col min="3073" max="3073" width="13.33203125" style="73" customWidth="1"/>
    <col min="3074" max="3074" width="72" style="73" customWidth="1"/>
    <col min="3075" max="3083" width="18.33203125" style="73" customWidth="1"/>
    <col min="3084" max="3084" width="32.5" style="73" customWidth="1"/>
    <col min="3085" max="3328" width="12" style="73"/>
    <col min="3329" max="3329" width="13.33203125" style="73" customWidth="1"/>
    <col min="3330" max="3330" width="72" style="73" customWidth="1"/>
    <col min="3331" max="3339" width="18.33203125" style="73" customWidth="1"/>
    <col min="3340" max="3340" width="32.5" style="73" customWidth="1"/>
    <col min="3341" max="3584" width="12" style="73"/>
    <col min="3585" max="3585" width="13.33203125" style="73" customWidth="1"/>
    <col min="3586" max="3586" width="72" style="73" customWidth="1"/>
    <col min="3587" max="3595" width="18.33203125" style="73" customWidth="1"/>
    <col min="3596" max="3596" width="32.5" style="73" customWidth="1"/>
    <col min="3597" max="3840" width="12" style="73"/>
    <col min="3841" max="3841" width="13.33203125" style="73" customWidth="1"/>
    <col min="3842" max="3842" width="72" style="73" customWidth="1"/>
    <col min="3843" max="3851" width="18.33203125" style="73" customWidth="1"/>
    <col min="3852" max="3852" width="32.5" style="73" customWidth="1"/>
    <col min="3853" max="4096" width="12" style="73"/>
    <col min="4097" max="4097" width="13.33203125" style="73" customWidth="1"/>
    <col min="4098" max="4098" width="72" style="73" customWidth="1"/>
    <col min="4099" max="4107" width="18.33203125" style="73" customWidth="1"/>
    <col min="4108" max="4108" width="32.5" style="73" customWidth="1"/>
    <col min="4109" max="4352" width="12" style="73"/>
    <col min="4353" max="4353" width="13.33203125" style="73" customWidth="1"/>
    <col min="4354" max="4354" width="72" style="73" customWidth="1"/>
    <col min="4355" max="4363" width="18.33203125" style="73" customWidth="1"/>
    <col min="4364" max="4364" width="32.5" style="73" customWidth="1"/>
    <col min="4365" max="4608" width="12" style="73"/>
    <col min="4609" max="4609" width="13.33203125" style="73" customWidth="1"/>
    <col min="4610" max="4610" width="72" style="73" customWidth="1"/>
    <col min="4611" max="4619" width="18.33203125" style="73" customWidth="1"/>
    <col min="4620" max="4620" width="32.5" style="73" customWidth="1"/>
    <col min="4621" max="4864" width="12" style="73"/>
    <col min="4865" max="4865" width="13.33203125" style="73" customWidth="1"/>
    <col min="4866" max="4866" width="72" style="73" customWidth="1"/>
    <col min="4867" max="4875" width="18.33203125" style="73" customWidth="1"/>
    <col min="4876" max="4876" width="32.5" style="73" customWidth="1"/>
    <col min="4877" max="5120" width="12" style="73"/>
    <col min="5121" max="5121" width="13.33203125" style="73" customWidth="1"/>
    <col min="5122" max="5122" width="72" style="73" customWidth="1"/>
    <col min="5123" max="5131" width="18.33203125" style="73" customWidth="1"/>
    <col min="5132" max="5132" width="32.5" style="73" customWidth="1"/>
    <col min="5133" max="5376" width="12" style="73"/>
    <col min="5377" max="5377" width="13.33203125" style="73" customWidth="1"/>
    <col min="5378" max="5378" width="72" style="73" customWidth="1"/>
    <col min="5379" max="5387" width="18.33203125" style="73" customWidth="1"/>
    <col min="5388" max="5388" width="32.5" style="73" customWidth="1"/>
    <col min="5389" max="5632" width="12" style="73"/>
    <col min="5633" max="5633" width="13.33203125" style="73" customWidth="1"/>
    <col min="5634" max="5634" width="72" style="73" customWidth="1"/>
    <col min="5635" max="5643" width="18.33203125" style="73" customWidth="1"/>
    <col min="5644" max="5644" width="32.5" style="73" customWidth="1"/>
    <col min="5645" max="5888" width="12" style="73"/>
    <col min="5889" max="5889" width="13.33203125" style="73" customWidth="1"/>
    <col min="5890" max="5890" width="72" style="73" customWidth="1"/>
    <col min="5891" max="5899" width="18.33203125" style="73" customWidth="1"/>
    <col min="5900" max="5900" width="32.5" style="73" customWidth="1"/>
    <col min="5901" max="6144" width="12" style="73"/>
    <col min="6145" max="6145" width="13.33203125" style="73" customWidth="1"/>
    <col min="6146" max="6146" width="72" style="73" customWidth="1"/>
    <col min="6147" max="6155" width="18.33203125" style="73" customWidth="1"/>
    <col min="6156" max="6156" width="32.5" style="73" customWidth="1"/>
    <col min="6157" max="6400" width="12" style="73"/>
    <col min="6401" max="6401" width="13.33203125" style="73" customWidth="1"/>
    <col min="6402" max="6402" width="72" style="73" customWidth="1"/>
    <col min="6403" max="6411" width="18.33203125" style="73" customWidth="1"/>
    <col min="6412" max="6412" width="32.5" style="73" customWidth="1"/>
    <col min="6413" max="6656" width="12" style="73"/>
    <col min="6657" max="6657" width="13.33203125" style="73" customWidth="1"/>
    <col min="6658" max="6658" width="72" style="73" customWidth="1"/>
    <col min="6659" max="6667" width="18.33203125" style="73" customWidth="1"/>
    <col min="6668" max="6668" width="32.5" style="73" customWidth="1"/>
    <col min="6669" max="6912" width="12" style="73"/>
    <col min="6913" max="6913" width="13.33203125" style="73" customWidth="1"/>
    <col min="6914" max="6914" width="72" style="73" customWidth="1"/>
    <col min="6915" max="6923" width="18.33203125" style="73" customWidth="1"/>
    <col min="6924" max="6924" width="32.5" style="73" customWidth="1"/>
    <col min="6925" max="7168" width="12" style="73"/>
    <col min="7169" max="7169" width="13.33203125" style="73" customWidth="1"/>
    <col min="7170" max="7170" width="72" style="73" customWidth="1"/>
    <col min="7171" max="7179" width="18.33203125" style="73" customWidth="1"/>
    <col min="7180" max="7180" width="32.5" style="73" customWidth="1"/>
    <col min="7181" max="7424" width="12" style="73"/>
    <col min="7425" max="7425" width="13.33203125" style="73" customWidth="1"/>
    <col min="7426" max="7426" width="72" style="73" customWidth="1"/>
    <col min="7427" max="7435" width="18.33203125" style="73" customWidth="1"/>
    <col min="7436" max="7436" width="32.5" style="73" customWidth="1"/>
    <col min="7437" max="7680" width="12" style="73"/>
    <col min="7681" max="7681" width="13.33203125" style="73" customWidth="1"/>
    <col min="7682" max="7682" width="72" style="73" customWidth="1"/>
    <col min="7683" max="7691" width="18.33203125" style="73" customWidth="1"/>
    <col min="7692" max="7692" width="32.5" style="73" customWidth="1"/>
    <col min="7693" max="7936" width="12" style="73"/>
    <col min="7937" max="7937" width="13.33203125" style="73" customWidth="1"/>
    <col min="7938" max="7938" width="72" style="73" customWidth="1"/>
    <col min="7939" max="7947" width="18.33203125" style="73" customWidth="1"/>
    <col min="7948" max="7948" width="32.5" style="73" customWidth="1"/>
    <col min="7949" max="8192" width="12" style="73"/>
    <col min="8193" max="8193" width="13.33203125" style="73" customWidth="1"/>
    <col min="8194" max="8194" width="72" style="73" customWidth="1"/>
    <col min="8195" max="8203" width="18.33203125" style="73" customWidth="1"/>
    <col min="8204" max="8204" width="32.5" style="73" customWidth="1"/>
    <col min="8205" max="8448" width="12" style="73"/>
    <col min="8449" max="8449" width="13.33203125" style="73" customWidth="1"/>
    <col min="8450" max="8450" width="72" style="73" customWidth="1"/>
    <col min="8451" max="8459" width="18.33203125" style="73" customWidth="1"/>
    <col min="8460" max="8460" width="32.5" style="73" customWidth="1"/>
    <col min="8461" max="8704" width="12" style="73"/>
    <col min="8705" max="8705" width="13.33203125" style="73" customWidth="1"/>
    <col min="8706" max="8706" width="72" style="73" customWidth="1"/>
    <col min="8707" max="8715" width="18.33203125" style="73" customWidth="1"/>
    <col min="8716" max="8716" width="32.5" style="73" customWidth="1"/>
    <col min="8717" max="8960" width="12" style="73"/>
    <col min="8961" max="8961" width="13.33203125" style="73" customWidth="1"/>
    <col min="8962" max="8962" width="72" style="73" customWidth="1"/>
    <col min="8963" max="8971" width="18.33203125" style="73" customWidth="1"/>
    <col min="8972" max="8972" width="32.5" style="73" customWidth="1"/>
    <col min="8973" max="9216" width="12" style="73"/>
    <col min="9217" max="9217" width="13.33203125" style="73" customWidth="1"/>
    <col min="9218" max="9218" width="72" style="73" customWidth="1"/>
    <col min="9219" max="9227" width="18.33203125" style="73" customWidth="1"/>
    <col min="9228" max="9228" width="32.5" style="73" customWidth="1"/>
    <col min="9229" max="9472" width="12" style="73"/>
    <col min="9473" max="9473" width="13.33203125" style="73" customWidth="1"/>
    <col min="9474" max="9474" width="72" style="73" customWidth="1"/>
    <col min="9475" max="9483" width="18.33203125" style="73" customWidth="1"/>
    <col min="9484" max="9484" width="32.5" style="73" customWidth="1"/>
    <col min="9485" max="9728" width="12" style="73"/>
    <col min="9729" max="9729" width="13.33203125" style="73" customWidth="1"/>
    <col min="9730" max="9730" width="72" style="73" customWidth="1"/>
    <col min="9731" max="9739" width="18.33203125" style="73" customWidth="1"/>
    <col min="9740" max="9740" width="32.5" style="73" customWidth="1"/>
    <col min="9741" max="9984" width="12" style="73"/>
    <col min="9985" max="9985" width="13.33203125" style="73" customWidth="1"/>
    <col min="9986" max="9986" width="72" style="73" customWidth="1"/>
    <col min="9987" max="9995" width="18.33203125" style="73" customWidth="1"/>
    <col min="9996" max="9996" width="32.5" style="73" customWidth="1"/>
    <col min="9997" max="10240" width="12" style="73"/>
    <col min="10241" max="10241" width="13.33203125" style="73" customWidth="1"/>
    <col min="10242" max="10242" width="72" style="73" customWidth="1"/>
    <col min="10243" max="10251" width="18.33203125" style="73" customWidth="1"/>
    <col min="10252" max="10252" width="32.5" style="73" customWidth="1"/>
    <col min="10253" max="10496" width="12" style="73"/>
    <col min="10497" max="10497" width="13.33203125" style="73" customWidth="1"/>
    <col min="10498" max="10498" width="72" style="73" customWidth="1"/>
    <col min="10499" max="10507" width="18.33203125" style="73" customWidth="1"/>
    <col min="10508" max="10508" width="32.5" style="73" customWidth="1"/>
    <col min="10509" max="10752" width="12" style="73"/>
    <col min="10753" max="10753" width="13.33203125" style="73" customWidth="1"/>
    <col min="10754" max="10754" width="72" style="73" customWidth="1"/>
    <col min="10755" max="10763" width="18.33203125" style="73" customWidth="1"/>
    <col min="10764" max="10764" width="32.5" style="73" customWidth="1"/>
    <col min="10765" max="11008" width="12" style="73"/>
    <col min="11009" max="11009" width="13.33203125" style="73" customWidth="1"/>
    <col min="11010" max="11010" width="72" style="73" customWidth="1"/>
    <col min="11011" max="11019" width="18.33203125" style="73" customWidth="1"/>
    <col min="11020" max="11020" width="32.5" style="73" customWidth="1"/>
    <col min="11021" max="11264" width="12" style="73"/>
    <col min="11265" max="11265" width="13.33203125" style="73" customWidth="1"/>
    <col min="11266" max="11266" width="72" style="73" customWidth="1"/>
    <col min="11267" max="11275" width="18.33203125" style="73" customWidth="1"/>
    <col min="11276" max="11276" width="32.5" style="73" customWidth="1"/>
    <col min="11277" max="11520" width="12" style="73"/>
    <col min="11521" max="11521" width="13.33203125" style="73" customWidth="1"/>
    <col min="11522" max="11522" width="72" style="73" customWidth="1"/>
    <col min="11523" max="11531" width="18.33203125" style="73" customWidth="1"/>
    <col min="11532" max="11532" width="32.5" style="73" customWidth="1"/>
    <col min="11533" max="11776" width="12" style="73"/>
    <col min="11777" max="11777" width="13.33203125" style="73" customWidth="1"/>
    <col min="11778" max="11778" width="72" style="73" customWidth="1"/>
    <col min="11779" max="11787" width="18.33203125" style="73" customWidth="1"/>
    <col min="11788" max="11788" width="32.5" style="73" customWidth="1"/>
    <col min="11789" max="12032" width="12" style="73"/>
    <col min="12033" max="12033" width="13.33203125" style="73" customWidth="1"/>
    <col min="12034" max="12034" width="72" style="73" customWidth="1"/>
    <col min="12035" max="12043" width="18.33203125" style="73" customWidth="1"/>
    <col min="12044" max="12044" width="32.5" style="73" customWidth="1"/>
    <col min="12045" max="12288" width="12" style="73"/>
    <col min="12289" max="12289" width="13.33203125" style="73" customWidth="1"/>
    <col min="12290" max="12290" width="72" style="73" customWidth="1"/>
    <col min="12291" max="12299" width="18.33203125" style="73" customWidth="1"/>
    <col min="12300" max="12300" width="32.5" style="73" customWidth="1"/>
    <col min="12301" max="12544" width="12" style="73"/>
    <col min="12545" max="12545" width="13.33203125" style="73" customWidth="1"/>
    <col min="12546" max="12546" width="72" style="73" customWidth="1"/>
    <col min="12547" max="12555" width="18.33203125" style="73" customWidth="1"/>
    <col min="12556" max="12556" width="32.5" style="73" customWidth="1"/>
    <col min="12557" max="12800" width="12" style="73"/>
    <col min="12801" max="12801" width="13.33203125" style="73" customWidth="1"/>
    <col min="12802" max="12802" width="72" style="73" customWidth="1"/>
    <col min="12803" max="12811" width="18.33203125" style="73" customWidth="1"/>
    <col min="12812" max="12812" width="32.5" style="73" customWidth="1"/>
    <col min="12813" max="13056" width="12" style="73"/>
    <col min="13057" max="13057" width="13.33203125" style="73" customWidth="1"/>
    <col min="13058" max="13058" width="72" style="73" customWidth="1"/>
    <col min="13059" max="13067" width="18.33203125" style="73" customWidth="1"/>
    <col min="13068" max="13068" width="32.5" style="73" customWidth="1"/>
    <col min="13069" max="13312" width="12" style="73"/>
    <col min="13313" max="13313" width="13.33203125" style="73" customWidth="1"/>
    <col min="13314" max="13314" width="72" style="73" customWidth="1"/>
    <col min="13315" max="13323" width="18.33203125" style="73" customWidth="1"/>
    <col min="13324" max="13324" width="32.5" style="73" customWidth="1"/>
    <col min="13325" max="13568" width="12" style="73"/>
    <col min="13569" max="13569" width="13.33203125" style="73" customWidth="1"/>
    <col min="13570" max="13570" width="72" style="73" customWidth="1"/>
    <col min="13571" max="13579" width="18.33203125" style="73" customWidth="1"/>
    <col min="13580" max="13580" width="32.5" style="73" customWidth="1"/>
    <col min="13581" max="13824" width="12" style="73"/>
    <col min="13825" max="13825" width="13.33203125" style="73" customWidth="1"/>
    <col min="13826" max="13826" width="72" style="73" customWidth="1"/>
    <col min="13827" max="13835" width="18.33203125" style="73" customWidth="1"/>
    <col min="13836" max="13836" width="32.5" style="73" customWidth="1"/>
    <col min="13837" max="14080" width="12" style="73"/>
    <col min="14081" max="14081" width="13.33203125" style="73" customWidth="1"/>
    <col min="14082" max="14082" width="72" style="73" customWidth="1"/>
    <col min="14083" max="14091" width="18.33203125" style="73" customWidth="1"/>
    <col min="14092" max="14092" width="32.5" style="73" customWidth="1"/>
    <col min="14093" max="14336" width="12" style="73"/>
    <col min="14337" max="14337" width="13.33203125" style="73" customWidth="1"/>
    <col min="14338" max="14338" width="72" style="73" customWidth="1"/>
    <col min="14339" max="14347" width="18.33203125" style="73" customWidth="1"/>
    <col min="14348" max="14348" width="32.5" style="73" customWidth="1"/>
    <col min="14349" max="14592" width="12" style="73"/>
    <col min="14593" max="14593" width="13.33203125" style="73" customWidth="1"/>
    <col min="14594" max="14594" width="72" style="73" customWidth="1"/>
    <col min="14595" max="14603" width="18.33203125" style="73" customWidth="1"/>
    <col min="14604" max="14604" width="32.5" style="73" customWidth="1"/>
    <col min="14605" max="14848" width="12" style="73"/>
    <col min="14849" max="14849" width="13.33203125" style="73" customWidth="1"/>
    <col min="14850" max="14850" width="72" style="73" customWidth="1"/>
    <col min="14851" max="14859" width="18.33203125" style="73" customWidth="1"/>
    <col min="14860" max="14860" width="32.5" style="73" customWidth="1"/>
    <col min="14861" max="15104" width="12" style="73"/>
    <col min="15105" max="15105" width="13.33203125" style="73" customWidth="1"/>
    <col min="15106" max="15106" width="72" style="73" customWidth="1"/>
    <col min="15107" max="15115" width="18.33203125" style="73" customWidth="1"/>
    <col min="15116" max="15116" width="32.5" style="73" customWidth="1"/>
    <col min="15117" max="15360" width="12" style="73"/>
    <col min="15361" max="15361" width="13.33203125" style="73" customWidth="1"/>
    <col min="15362" max="15362" width="72" style="73" customWidth="1"/>
    <col min="15363" max="15371" width="18.33203125" style="73" customWidth="1"/>
    <col min="15372" max="15372" width="32.5" style="73" customWidth="1"/>
    <col min="15373" max="15616" width="12" style="73"/>
    <col min="15617" max="15617" width="13.33203125" style="73" customWidth="1"/>
    <col min="15618" max="15618" width="72" style="73" customWidth="1"/>
    <col min="15619" max="15627" width="18.33203125" style="73" customWidth="1"/>
    <col min="15628" max="15628" width="32.5" style="73" customWidth="1"/>
    <col min="15629" max="15872" width="12" style="73"/>
    <col min="15873" max="15873" width="13.33203125" style="73" customWidth="1"/>
    <col min="15874" max="15874" width="72" style="73" customWidth="1"/>
    <col min="15875" max="15883" width="18.33203125" style="73" customWidth="1"/>
    <col min="15884" max="15884" width="32.5" style="73" customWidth="1"/>
    <col min="15885" max="16128" width="12" style="73"/>
    <col min="16129" max="16129" width="13.33203125" style="73" customWidth="1"/>
    <col min="16130" max="16130" width="72" style="73" customWidth="1"/>
    <col min="16131" max="16139" width="18.33203125" style="73" customWidth="1"/>
    <col min="16140" max="16140" width="32.5" style="73" customWidth="1"/>
    <col min="16141" max="16384" width="12" style="73"/>
  </cols>
  <sheetData>
    <row r="1" spans="1:13" s="34" customFormat="1" ht="21.95" customHeight="1">
      <c r="A1" s="267"/>
    </row>
    <row r="2" spans="1:13" s="34" customFormat="1" ht="21.95" customHeight="1">
      <c r="B2" s="343" t="s">
        <v>168</v>
      </c>
      <c r="C2" s="343"/>
      <c r="D2" s="343"/>
      <c r="E2" s="343"/>
      <c r="F2" s="343"/>
      <c r="G2" s="343"/>
      <c r="H2" s="343"/>
      <c r="I2" s="343"/>
      <c r="J2" s="343"/>
    </row>
    <row r="3" spans="1:13" s="34" customFormat="1" ht="21.95" customHeight="1">
      <c r="B3" s="343"/>
      <c r="C3" s="343"/>
      <c r="D3" s="343"/>
      <c r="E3" s="343"/>
      <c r="F3" s="343"/>
      <c r="G3" s="343"/>
      <c r="H3" s="343"/>
      <c r="I3" s="343"/>
      <c r="J3" s="343"/>
    </row>
    <row r="4" spans="1:13" s="34" customFormat="1" ht="21.95" customHeight="1">
      <c r="B4" s="343"/>
      <c r="C4" s="343"/>
      <c r="D4" s="343"/>
      <c r="E4" s="343"/>
      <c r="F4" s="343"/>
      <c r="G4" s="343"/>
      <c r="H4" s="343"/>
      <c r="I4" s="343"/>
      <c r="J4" s="343"/>
    </row>
    <row r="5" spans="1:13" s="34" customFormat="1" ht="21.95" customHeight="1">
      <c r="A5" s="267" t="s">
        <v>201</v>
      </c>
    </row>
    <row r="6" spans="1:13" ht="21.95" customHeight="1">
      <c r="B6" s="251"/>
      <c r="C6" s="252">
        <v>1</v>
      </c>
      <c r="D6" s="252">
        <v>2</v>
      </c>
      <c r="E6" s="252">
        <v>3</v>
      </c>
      <c r="F6" s="252">
        <v>4</v>
      </c>
      <c r="G6" s="252">
        <v>5</v>
      </c>
      <c r="H6" s="252">
        <v>7</v>
      </c>
      <c r="I6" s="252">
        <v>8</v>
      </c>
      <c r="J6" s="252">
        <v>9</v>
      </c>
      <c r="K6" s="344" t="s">
        <v>1848</v>
      </c>
      <c r="L6" s="74"/>
      <c r="M6" s="74"/>
    </row>
    <row r="7" spans="1:13" ht="33" customHeight="1">
      <c r="B7" s="253"/>
      <c r="C7" s="254" t="s">
        <v>122</v>
      </c>
      <c r="D7" s="254" t="s">
        <v>123</v>
      </c>
      <c r="E7" s="254" t="s">
        <v>124</v>
      </c>
      <c r="F7" s="254" t="s">
        <v>125</v>
      </c>
      <c r="G7" s="255" t="s">
        <v>126</v>
      </c>
      <c r="H7" s="255" t="s">
        <v>127</v>
      </c>
      <c r="I7" s="255" t="s">
        <v>128</v>
      </c>
      <c r="J7" s="255" t="s">
        <v>166</v>
      </c>
      <c r="K7" s="345"/>
      <c r="L7" s="74"/>
      <c r="M7" s="74"/>
    </row>
    <row r="8" spans="1:13" ht="21.95" customHeight="1">
      <c r="B8" s="55" t="s">
        <v>167</v>
      </c>
      <c r="C8" s="75"/>
      <c r="D8" s="75"/>
      <c r="E8" s="75"/>
      <c r="F8" s="75"/>
      <c r="G8" s="75"/>
      <c r="H8" s="75"/>
      <c r="I8" s="75"/>
      <c r="J8" s="75"/>
      <c r="K8" s="76"/>
      <c r="L8" s="74"/>
      <c r="M8" s="74"/>
    </row>
    <row r="9" spans="1:13" ht="21.95" customHeight="1">
      <c r="B9" s="58" t="s">
        <v>168</v>
      </c>
      <c r="C9" s="59"/>
      <c r="D9" s="59"/>
      <c r="E9" s="59"/>
      <c r="F9" s="59"/>
      <c r="G9" s="59"/>
      <c r="H9" s="59"/>
      <c r="I9" s="59"/>
      <c r="J9" s="59"/>
      <c r="K9" s="77"/>
      <c r="L9" s="74"/>
      <c r="M9" s="74"/>
    </row>
    <row r="10" spans="1:13" ht="21.95" customHeight="1">
      <c r="B10" s="61" t="s">
        <v>169</v>
      </c>
      <c r="C10" s="270">
        <v>0</v>
      </c>
      <c r="D10" s="270">
        <v>0</v>
      </c>
      <c r="E10" s="270">
        <v>0</v>
      </c>
      <c r="F10" s="270">
        <v>0</v>
      </c>
      <c r="G10" s="270">
        <v>0</v>
      </c>
      <c r="H10" s="270">
        <v>0</v>
      </c>
      <c r="I10" s="270">
        <v>0</v>
      </c>
      <c r="J10" s="289"/>
      <c r="K10" s="273">
        <f>SUM(C10:J10)</f>
        <v>0</v>
      </c>
      <c r="L10" s="80"/>
      <c r="M10" s="74"/>
    </row>
    <row r="11" spans="1:13" ht="21.95" customHeight="1">
      <c r="B11" s="61" t="s">
        <v>170</v>
      </c>
      <c r="C11" s="270">
        <v>0</v>
      </c>
      <c r="D11" s="270">
        <v>0</v>
      </c>
      <c r="E11" s="270">
        <v>0</v>
      </c>
      <c r="F11" s="270">
        <v>0</v>
      </c>
      <c r="G11" s="270">
        <v>0</v>
      </c>
      <c r="H11" s="270">
        <v>0</v>
      </c>
      <c r="I11" s="270">
        <v>0</v>
      </c>
      <c r="J11" s="289"/>
      <c r="K11" s="273">
        <f>SUM(C11:J11)</f>
        <v>0</v>
      </c>
      <c r="L11" s="80"/>
      <c r="M11" s="74"/>
    </row>
    <row r="12" spans="1:13" ht="21.95" customHeight="1">
      <c r="B12" s="81" t="s">
        <v>171</v>
      </c>
      <c r="C12" s="272">
        <f>C10-C11</f>
        <v>0</v>
      </c>
      <c r="D12" s="272">
        <f t="shared" ref="D12:I12" si="0">D10-D11</f>
        <v>0</v>
      </c>
      <c r="E12" s="272">
        <f t="shared" si="0"/>
        <v>0</v>
      </c>
      <c r="F12" s="272">
        <f t="shared" si="0"/>
        <v>0</v>
      </c>
      <c r="G12" s="272">
        <f t="shared" si="0"/>
        <v>0</v>
      </c>
      <c r="H12" s="272">
        <f t="shared" si="0"/>
        <v>0</v>
      </c>
      <c r="I12" s="272">
        <f t="shared" si="0"/>
        <v>0</v>
      </c>
      <c r="J12" s="289"/>
      <c r="K12" s="273">
        <f>K10-K11</f>
        <v>0</v>
      </c>
      <c r="L12" s="80"/>
      <c r="M12" s="74"/>
    </row>
    <row r="13" spans="1:13" ht="21.95" customHeight="1">
      <c r="B13" s="61" t="s">
        <v>172</v>
      </c>
      <c r="C13" s="270">
        <v>0</v>
      </c>
      <c r="D13" s="270">
        <v>0</v>
      </c>
      <c r="E13" s="270">
        <v>0</v>
      </c>
      <c r="F13" s="270">
        <v>0</v>
      </c>
      <c r="G13" s="270">
        <v>0</v>
      </c>
      <c r="H13" s="270">
        <v>0</v>
      </c>
      <c r="I13" s="270">
        <v>0</v>
      </c>
      <c r="J13" s="289"/>
      <c r="K13" s="273">
        <f t="shared" ref="K13:K19" si="1">SUM(C13:J13)</f>
        <v>0</v>
      </c>
      <c r="L13" s="80"/>
      <c r="M13" s="74"/>
    </row>
    <row r="14" spans="1:13" ht="21.95" customHeight="1">
      <c r="B14" s="61" t="s">
        <v>173</v>
      </c>
      <c r="C14" s="270">
        <v>0</v>
      </c>
      <c r="D14" s="270">
        <v>0</v>
      </c>
      <c r="E14" s="270">
        <v>0</v>
      </c>
      <c r="F14" s="270">
        <v>0</v>
      </c>
      <c r="G14" s="270">
        <v>0</v>
      </c>
      <c r="H14" s="270">
        <v>0</v>
      </c>
      <c r="I14" s="270">
        <v>0</v>
      </c>
      <c r="J14" s="289"/>
      <c r="K14" s="273">
        <f t="shared" si="1"/>
        <v>0</v>
      </c>
      <c r="L14" s="80"/>
      <c r="M14" s="74"/>
    </row>
    <row r="15" spans="1:13" ht="21.95" customHeight="1">
      <c r="B15" s="61" t="s">
        <v>174</v>
      </c>
      <c r="C15" s="270">
        <v>0</v>
      </c>
      <c r="D15" s="270">
        <v>0</v>
      </c>
      <c r="E15" s="270">
        <v>0</v>
      </c>
      <c r="F15" s="270">
        <v>0</v>
      </c>
      <c r="G15" s="270">
        <v>0</v>
      </c>
      <c r="H15" s="270">
        <v>0</v>
      </c>
      <c r="I15" s="270">
        <v>0</v>
      </c>
      <c r="J15" s="289"/>
      <c r="K15" s="273">
        <f t="shared" si="1"/>
        <v>0</v>
      </c>
      <c r="L15" s="80"/>
      <c r="M15" s="74"/>
    </row>
    <row r="16" spans="1:13" ht="21.95" customHeight="1">
      <c r="B16" s="61" t="s">
        <v>175</v>
      </c>
      <c r="C16" s="270">
        <v>0</v>
      </c>
      <c r="D16" s="270">
        <v>0</v>
      </c>
      <c r="E16" s="270">
        <v>0</v>
      </c>
      <c r="F16" s="270">
        <v>0</v>
      </c>
      <c r="G16" s="270">
        <v>0</v>
      </c>
      <c r="H16" s="270">
        <v>0</v>
      </c>
      <c r="I16" s="270">
        <v>0</v>
      </c>
      <c r="J16" s="289"/>
      <c r="K16" s="273">
        <f t="shared" si="1"/>
        <v>0</v>
      </c>
      <c r="L16" s="80"/>
      <c r="M16" s="74"/>
    </row>
    <row r="17" spans="2:13" ht="21.95" customHeight="1">
      <c r="B17" s="61" t="s">
        <v>176</v>
      </c>
      <c r="C17" s="270">
        <v>0</v>
      </c>
      <c r="D17" s="270">
        <v>0</v>
      </c>
      <c r="E17" s="270">
        <v>0</v>
      </c>
      <c r="F17" s="270">
        <v>0</v>
      </c>
      <c r="G17" s="270">
        <v>0</v>
      </c>
      <c r="H17" s="270">
        <v>0</v>
      </c>
      <c r="I17" s="270">
        <v>0</v>
      </c>
      <c r="J17" s="289"/>
      <c r="K17" s="273">
        <f t="shared" si="1"/>
        <v>0</v>
      </c>
      <c r="L17" s="80"/>
      <c r="M17" s="74"/>
    </row>
    <row r="18" spans="2:13" ht="21.95" customHeight="1">
      <c r="B18" s="61" t="s">
        <v>177</v>
      </c>
      <c r="C18" s="270">
        <v>0</v>
      </c>
      <c r="D18" s="270">
        <v>0</v>
      </c>
      <c r="E18" s="270">
        <v>0</v>
      </c>
      <c r="F18" s="270">
        <v>0</v>
      </c>
      <c r="G18" s="270">
        <v>0</v>
      </c>
      <c r="H18" s="270">
        <v>0</v>
      </c>
      <c r="I18" s="270">
        <v>0</v>
      </c>
      <c r="J18" s="289"/>
      <c r="K18" s="273">
        <f t="shared" si="1"/>
        <v>0</v>
      </c>
      <c r="L18" s="80"/>
      <c r="M18" s="82"/>
    </row>
    <row r="19" spans="2:13" ht="21.95" customHeight="1">
      <c r="B19" s="61" t="s">
        <v>178</v>
      </c>
      <c r="C19" s="270">
        <v>0</v>
      </c>
      <c r="D19" s="270">
        <v>0</v>
      </c>
      <c r="E19" s="270">
        <v>0</v>
      </c>
      <c r="F19" s="270">
        <v>0</v>
      </c>
      <c r="G19" s="270">
        <v>0</v>
      </c>
      <c r="H19" s="270">
        <v>0</v>
      </c>
      <c r="I19" s="270">
        <v>0</v>
      </c>
      <c r="J19" s="289"/>
      <c r="K19" s="273">
        <f t="shared" si="1"/>
        <v>0</v>
      </c>
      <c r="L19" s="80"/>
      <c r="M19" s="74"/>
    </row>
    <row r="20" spans="2:13" ht="21.95" customHeight="1">
      <c r="B20" s="81" t="s">
        <v>179</v>
      </c>
      <c r="C20" s="272">
        <f>C12-C13-C14-C15+C16-C17+C18+C19</f>
        <v>0</v>
      </c>
      <c r="D20" s="272">
        <f t="shared" ref="D20:K20" si="2">D12-D13-D14-D15+D16-D17+D18+D19</f>
        <v>0</v>
      </c>
      <c r="E20" s="272">
        <f t="shared" si="2"/>
        <v>0</v>
      </c>
      <c r="F20" s="272">
        <f t="shared" si="2"/>
        <v>0</v>
      </c>
      <c r="G20" s="272">
        <f t="shared" si="2"/>
        <v>0</v>
      </c>
      <c r="H20" s="272">
        <f t="shared" si="2"/>
        <v>0</v>
      </c>
      <c r="I20" s="272">
        <f t="shared" si="2"/>
        <v>0</v>
      </c>
      <c r="J20" s="289"/>
      <c r="K20" s="273">
        <f t="shared" si="2"/>
        <v>0</v>
      </c>
      <c r="M20" s="74"/>
    </row>
    <row r="21" spans="2:13" ht="21.95" customHeight="1">
      <c r="B21" s="61" t="s">
        <v>1766</v>
      </c>
      <c r="C21" s="270">
        <v>0</v>
      </c>
      <c r="D21" s="270">
        <v>0</v>
      </c>
      <c r="E21" s="270">
        <v>0</v>
      </c>
      <c r="F21" s="270">
        <v>0</v>
      </c>
      <c r="G21" s="270">
        <v>0</v>
      </c>
      <c r="H21" s="270">
        <v>0</v>
      </c>
      <c r="I21" s="270">
        <v>0</v>
      </c>
      <c r="J21" s="289"/>
      <c r="K21" s="273">
        <f>SUM(C21:J21)</f>
        <v>0</v>
      </c>
      <c r="L21" s="80"/>
      <c r="M21" s="74"/>
    </row>
    <row r="22" spans="2:13" ht="21.95" customHeight="1">
      <c r="B22" s="83" t="s">
        <v>180</v>
      </c>
      <c r="C22" s="272">
        <f>C20-C21</f>
        <v>0</v>
      </c>
      <c r="D22" s="272">
        <f t="shared" ref="D22:K22" si="3">D20-D21</f>
        <v>0</v>
      </c>
      <c r="E22" s="272">
        <f t="shared" si="3"/>
        <v>0</v>
      </c>
      <c r="F22" s="272">
        <f t="shared" si="3"/>
        <v>0</v>
      </c>
      <c r="G22" s="272">
        <f t="shared" si="3"/>
        <v>0</v>
      </c>
      <c r="H22" s="272">
        <f t="shared" si="3"/>
        <v>0</v>
      </c>
      <c r="I22" s="272">
        <f t="shared" si="3"/>
        <v>0</v>
      </c>
      <c r="J22" s="289"/>
      <c r="K22" s="273">
        <f t="shared" si="3"/>
        <v>0</v>
      </c>
      <c r="M22" s="84"/>
    </row>
    <row r="23" spans="2:13" ht="21.95" customHeight="1">
      <c r="B23" s="61" t="s">
        <v>181</v>
      </c>
      <c r="C23" s="270">
        <v>0</v>
      </c>
      <c r="D23" s="270">
        <v>0</v>
      </c>
      <c r="E23" s="270">
        <v>0</v>
      </c>
      <c r="F23" s="270">
        <v>0</v>
      </c>
      <c r="G23" s="270">
        <v>0</v>
      </c>
      <c r="H23" s="270">
        <v>0</v>
      </c>
      <c r="I23" s="270">
        <v>0</v>
      </c>
      <c r="J23" s="289"/>
      <c r="K23" s="273">
        <f>SUM(C23:J23)</f>
        <v>0</v>
      </c>
      <c r="L23" s="80"/>
    </row>
    <row r="24" spans="2:13" ht="21.95" customHeight="1">
      <c r="B24" s="81" t="s">
        <v>182</v>
      </c>
      <c r="C24" s="272">
        <f t="shared" ref="C24:K24" si="4">C22+C23</f>
        <v>0</v>
      </c>
      <c r="D24" s="272">
        <f t="shared" si="4"/>
        <v>0</v>
      </c>
      <c r="E24" s="272">
        <f t="shared" si="4"/>
        <v>0</v>
      </c>
      <c r="F24" s="272">
        <f t="shared" si="4"/>
        <v>0</v>
      </c>
      <c r="G24" s="272">
        <f t="shared" si="4"/>
        <v>0</v>
      </c>
      <c r="H24" s="272">
        <f t="shared" si="4"/>
        <v>0</v>
      </c>
      <c r="I24" s="272">
        <f t="shared" si="4"/>
        <v>0</v>
      </c>
      <c r="J24" s="289"/>
      <c r="K24" s="273">
        <f t="shared" si="4"/>
        <v>0</v>
      </c>
    </row>
    <row r="25" spans="2:13" ht="21.95" customHeight="1">
      <c r="B25" s="58" t="s">
        <v>183</v>
      </c>
      <c r="C25" s="281"/>
      <c r="D25" s="281"/>
      <c r="E25" s="281"/>
      <c r="F25" s="281"/>
      <c r="G25" s="281"/>
      <c r="H25" s="281"/>
      <c r="I25" s="281"/>
      <c r="J25" s="281"/>
      <c r="K25" s="290"/>
    </row>
    <row r="26" spans="2:13" ht="21.95" customHeight="1">
      <c r="B26" s="78" t="s">
        <v>184</v>
      </c>
      <c r="C26" s="291"/>
      <c r="D26" s="291"/>
      <c r="E26" s="291"/>
      <c r="F26" s="291"/>
      <c r="G26" s="291"/>
      <c r="H26" s="291"/>
      <c r="I26" s="291"/>
      <c r="J26" s="292">
        <v>0</v>
      </c>
      <c r="K26" s="276">
        <f>SUM(C26:J26)</f>
        <v>0</v>
      </c>
    </row>
    <row r="27" spans="2:13" ht="21.95" customHeight="1">
      <c r="B27" s="78" t="s">
        <v>185</v>
      </c>
      <c r="C27" s="291"/>
      <c r="D27" s="291"/>
      <c r="E27" s="291"/>
      <c r="F27" s="291"/>
      <c r="G27" s="291"/>
      <c r="H27" s="291"/>
      <c r="I27" s="291"/>
      <c r="J27" s="292">
        <v>0</v>
      </c>
      <c r="K27" s="276">
        <f>SUM(C27:J27)</f>
        <v>0</v>
      </c>
    </row>
    <row r="28" spans="2:13" ht="21.95" customHeight="1">
      <c r="B28" s="85" t="s">
        <v>186</v>
      </c>
      <c r="C28" s="244"/>
      <c r="D28" s="244"/>
      <c r="E28" s="244"/>
      <c r="F28" s="244"/>
      <c r="G28" s="244"/>
      <c r="H28" s="244"/>
      <c r="I28" s="244"/>
      <c r="J28" s="293">
        <f>J26-J27</f>
        <v>0</v>
      </c>
      <c r="K28" s="273">
        <f>K26-K27</f>
        <v>0</v>
      </c>
    </row>
    <row r="29" spans="2:13" ht="21.95" customHeight="1">
      <c r="B29" s="86" t="s">
        <v>187</v>
      </c>
      <c r="C29" s="277">
        <f t="shared" ref="C29:I29" si="5">C24+C28</f>
        <v>0</v>
      </c>
      <c r="D29" s="277">
        <f t="shared" si="5"/>
        <v>0</v>
      </c>
      <c r="E29" s="277">
        <f t="shared" si="5"/>
        <v>0</v>
      </c>
      <c r="F29" s="277">
        <f t="shared" si="5"/>
        <v>0</v>
      </c>
      <c r="G29" s="277">
        <f t="shared" si="5"/>
        <v>0</v>
      </c>
      <c r="H29" s="277">
        <f t="shared" si="5"/>
        <v>0</v>
      </c>
      <c r="I29" s="277">
        <f t="shared" si="5"/>
        <v>0</v>
      </c>
      <c r="J29" s="244"/>
      <c r="K29" s="278">
        <f>K24+K28</f>
        <v>0</v>
      </c>
      <c r="L29" s="82"/>
    </row>
  </sheetData>
  <sheetProtection algorithmName="SHA-512" hashValue="hhNad+jBTuPd6Jc/npItd6vz47incX/CZ+LJlGE61yLSq7VJfm0KQKSNNEzUm3oTMJAMZkdJK8s/52BBhj8SIw==" saltValue="gIxM5ExAiRd1P12Wo0lppg==" spinCount="100000" sheet="1" objects="1" scenarios="1" selectLockedCells="1"/>
  <mergeCells count="2">
    <mergeCell ref="B2:J4"/>
    <mergeCell ref="K6:K7"/>
  </mergeCells>
  <hyperlinks>
    <hyperlink ref="A5" location="Índice!A1" display="INICIO"/>
  </hyperlink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Roman,Normal"&amp;12&amp;A</oddHeader>
    <oddFooter>&amp;C&amp;"Times New Roman,Normal"&amp;12Página &amp;P</oddFooter>
  </headerFooter>
  <ignoredErrors>
    <ignoredError sqref="K12" formula="1"/>
  </ignoredErrors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>
    <tabColor rgb="FF0070C0"/>
  </sheetPr>
  <dimension ref="A1:IT38"/>
  <sheetViews>
    <sheetView showGridLines="0" showRowColHeaders="0" zoomScaleNormal="100" workbookViewId="0">
      <selection activeCell="C7" sqref="C7"/>
    </sheetView>
  </sheetViews>
  <sheetFormatPr baseColWidth="10" defaultColWidth="14.33203125" defaultRowHeight="14.25"/>
  <cols>
    <col min="1" max="1" width="13.33203125" style="105" customWidth="1"/>
    <col min="2" max="2" width="75.83203125" style="105" customWidth="1"/>
    <col min="3" max="3" width="65.83203125" style="105" customWidth="1"/>
    <col min="4" max="254" width="14.33203125" style="105"/>
    <col min="255" max="16384" width="14.33203125" style="106"/>
  </cols>
  <sheetData>
    <row r="1" spans="1:9" s="34" customFormat="1" ht="21.95" customHeight="1">
      <c r="A1" s="267"/>
    </row>
    <row r="2" spans="1:9" s="34" customFormat="1" ht="21.95" customHeight="1">
      <c r="B2" s="346" t="s">
        <v>363</v>
      </c>
      <c r="C2" s="346"/>
      <c r="D2" s="107"/>
      <c r="E2" s="107"/>
      <c r="F2" s="107"/>
      <c r="G2" s="107"/>
      <c r="H2" s="107"/>
      <c r="I2" s="107"/>
    </row>
    <row r="3" spans="1:9" s="34" customFormat="1" ht="21.95" customHeight="1">
      <c r="B3" s="346"/>
      <c r="C3" s="346"/>
      <c r="D3" s="107"/>
      <c r="E3" s="107"/>
      <c r="F3" s="107"/>
      <c r="G3" s="107"/>
      <c r="H3" s="107"/>
      <c r="I3" s="107"/>
    </row>
    <row r="4" spans="1:9" s="34" customFormat="1" ht="21.95" customHeight="1">
      <c r="B4" s="346"/>
      <c r="C4" s="346"/>
      <c r="D4" s="107"/>
      <c r="E4" s="107"/>
      <c r="F4" s="107"/>
      <c r="G4" s="107"/>
      <c r="H4" s="107"/>
      <c r="I4" s="107"/>
    </row>
    <row r="5" spans="1:9" s="34" customFormat="1" ht="21.95" customHeight="1">
      <c r="A5" s="267" t="s">
        <v>201</v>
      </c>
    </row>
    <row r="6" spans="1:9" s="103" customFormat="1" ht="43.15" customHeight="1">
      <c r="A6" s="102"/>
      <c r="B6" s="113"/>
      <c r="C6" s="256" t="s">
        <v>320</v>
      </c>
    </row>
    <row r="7" spans="1:9" s="104" customFormat="1" ht="150" customHeight="1">
      <c r="B7" s="254" t="s">
        <v>364</v>
      </c>
      <c r="C7" s="93" t="s">
        <v>1854</v>
      </c>
    </row>
    <row r="8" spans="1:9" ht="21.95" customHeight="1">
      <c r="B8" s="58" t="s">
        <v>549</v>
      </c>
      <c r="C8" s="108"/>
    </row>
    <row r="9" spans="1:9" ht="21.95" customHeight="1">
      <c r="B9" s="112" t="s">
        <v>319</v>
      </c>
      <c r="C9" s="270">
        <v>0</v>
      </c>
    </row>
    <row r="10" spans="1:9" ht="21.95" customHeight="1">
      <c r="B10" s="112" t="s">
        <v>318</v>
      </c>
      <c r="C10" s="270">
        <v>0</v>
      </c>
    </row>
    <row r="11" spans="1:9" ht="21.95" customHeight="1">
      <c r="A11" s="106"/>
      <c r="B11" s="110" t="s">
        <v>317</v>
      </c>
      <c r="C11" s="294">
        <f>SUM(C9:C10)</f>
        <v>0</v>
      </c>
    </row>
    <row r="12" spans="1:9" ht="21.95" customHeight="1">
      <c r="A12" s="106"/>
      <c r="B12" s="58" t="s">
        <v>548</v>
      </c>
      <c r="C12" s="295"/>
    </row>
    <row r="13" spans="1:9" ht="21.95" customHeight="1">
      <c r="B13" s="61" t="s">
        <v>316</v>
      </c>
      <c r="C13" s="270">
        <v>0</v>
      </c>
    </row>
    <row r="14" spans="1:9" ht="21.95" customHeight="1">
      <c r="B14" s="61" t="s">
        <v>315</v>
      </c>
      <c r="C14" s="270">
        <v>0</v>
      </c>
    </row>
    <row r="15" spans="1:9" ht="21.95" customHeight="1">
      <c r="B15" s="61" t="s">
        <v>314</v>
      </c>
      <c r="C15" s="270">
        <v>0</v>
      </c>
    </row>
    <row r="16" spans="1:9" ht="21.95" customHeight="1">
      <c r="B16" s="110" t="s">
        <v>313</v>
      </c>
      <c r="C16" s="294">
        <f>SUM(C13:C15)</f>
        <v>0</v>
      </c>
    </row>
    <row r="17" spans="2:3" ht="21.95" customHeight="1">
      <c r="B17" s="111" t="s">
        <v>312</v>
      </c>
      <c r="C17" s="278">
        <f>C11+C16</f>
        <v>0</v>
      </c>
    </row>
    <row r="21" spans="2:3">
      <c r="B21" s="114"/>
    </row>
    <row r="22" spans="2:3">
      <c r="B22" s="114"/>
    </row>
    <row r="23" spans="2:3">
      <c r="B23" s="115"/>
    </row>
    <row r="24" spans="2:3">
      <c r="B24" s="114"/>
    </row>
    <row r="25" spans="2:3">
      <c r="B25" s="114"/>
    </row>
    <row r="26" spans="2:3">
      <c r="B26" s="114"/>
    </row>
    <row r="27" spans="2:3">
      <c r="B27" s="114"/>
    </row>
    <row r="28" spans="2:3">
      <c r="B28" s="114"/>
    </row>
    <row r="29" spans="2:3">
      <c r="B29" s="114"/>
    </row>
    <row r="30" spans="2:3" ht="15">
      <c r="B30" s="116"/>
    </row>
    <row r="31" spans="2:3">
      <c r="B31" s="114"/>
    </row>
    <row r="32" spans="2:3">
      <c r="B32" s="117"/>
    </row>
    <row r="33" spans="2:2">
      <c r="B33" s="117"/>
    </row>
    <row r="34" spans="2:2">
      <c r="B34" s="117"/>
    </row>
    <row r="35" spans="2:2" ht="15">
      <c r="B35" s="116"/>
    </row>
    <row r="36" spans="2:2" ht="15">
      <c r="B36" s="116"/>
    </row>
    <row r="37" spans="2:2">
      <c r="B37" s="114"/>
    </row>
    <row r="38" spans="2:2">
      <c r="B38" s="114"/>
    </row>
  </sheetData>
  <sheetProtection algorithmName="SHA-512" hashValue="Mz3eEjPo7zCTdNYpx0TUGwVcZQEUZZcVHfTRc1/d6CgVcYwUNx0yOSLAXavKOesBuymYwDHybfUF8pHAYzS87A==" saltValue="9sTMOkz9uH4h694fNWGh3w==" spinCount="100000" sheet="1" objects="1" scenarios="1" selectLockedCells="1"/>
  <mergeCells count="1">
    <mergeCell ref="B2:C4"/>
  </mergeCells>
  <hyperlinks>
    <hyperlink ref="A5" location="Índice!A1" display="INICIO"/>
  </hyperlinks>
  <pageMargins left="0" right="0" top="0.39374999999999999" bottom="0.39374999999999999" header="0" footer="0"/>
  <pageSetup paperSize="9" firstPageNumber="0" pageOrder="overThenDown" orientation="portrait" horizontalDpi="300" verticalDpi="300"/>
  <headerFooter alignWithMargins="0">
    <oddHeader>&amp;C&amp;11&amp;A</oddHeader>
    <oddFooter>&amp;C&amp;11Página &amp;P</oddFooter>
  </headerFooter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>
    <tabColor rgb="FF0070C0"/>
  </sheetPr>
  <dimension ref="A1:I15"/>
  <sheetViews>
    <sheetView showGridLines="0" showRowColHeaders="0" zoomScale="90" zoomScaleNormal="90" workbookViewId="0">
      <selection activeCell="C6" sqref="C6:E6"/>
    </sheetView>
  </sheetViews>
  <sheetFormatPr baseColWidth="10" defaultColWidth="14.1640625" defaultRowHeight="14.25"/>
  <cols>
    <col min="1" max="1" width="13.33203125" style="118" customWidth="1"/>
    <col min="2" max="2" width="99.83203125" style="118" customWidth="1"/>
    <col min="3" max="5" width="22.83203125" style="118" customWidth="1"/>
    <col min="6" max="16384" width="14.1640625" style="118"/>
  </cols>
  <sheetData>
    <row r="1" spans="1:9" s="34" customFormat="1" ht="21.95" customHeight="1">
      <c r="A1" s="267"/>
    </row>
    <row r="2" spans="1:9" s="34" customFormat="1" ht="21.95" customHeight="1">
      <c r="B2" s="343" t="s">
        <v>370</v>
      </c>
      <c r="C2" s="343"/>
      <c r="D2" s="343"/>
      <c r="E2" s="343"/>
      <c r="F2" s="107"/>
      <c r="G2" s="107"/>
      <c r="H2" s="107"/>
      <c r="I2" s="107"/>
    </row>
    <row r="3" spans="1:9" s="34" customFormat="1" ht="21.95" customHeight="1">
      <c r="B3" s="343"/>
      <c r="C3" s="343"/>
      <c r="D3" s="343"/>
      <c r="E3" s="343"/>
      <c r="F3" s="107"/>
      <c r="G3" s="107"/>
      <c r="H3" s="107"/>
      <c r="I3" s="107"/>
    </row>
    <row r="4" spans="1:9" s="34" customFormat="1" ht="21.95" customHeight="1">
      <c r="B4" s="343"/>
      <c r="C4" s="343"/>
      <c r="D4" s="343"/>
      <c r="E4" s="343"/>
      <c r="F4" s="107"/>
      <c r="G4" s="107"/>
      <c r="H4" s="107"/>
      <c r="I4" s="107"/>
    </row>
    <row r="5" spans="1:9" s="34" customFormat="1" ht="21.95" customHeight="1">
      <c r="A5" s="267" t="s">
        <v>201</v>
      </c>
    </row>
    <row r="6" spans="1:9" s="104" customFormat="1" ht="150" customHeight="1">
      <c r="B6" s="256" t="s">
        <v>365</v>
      </c>
      <c r="C6" s="347" t="s">
        <v>1853</v>
      </c>
      <c r="D6" s="348"/>
      <c r="E6" s="349"/>
    </row>
    <row r="7" spans="1:9" ht="21.95" customHeight="1">
      <c r="B7" s="58" t="s">
        <v>132</v>
      </c>
      <c r="C7" s="120" t="s">
        <v>367</v>
      </c>
      <c r="D7" s="120" t="s">
        <v>368</v>
      </c>
      <c r="E7" s="121" t="s">
        <v>323</v>
      </c>
    </row>
    <row r="8" spans="1:9" ht="21.95" customHeight="1">
      <c r="B8" s="112" t="s">
        <v>327</v>
      </c>
      <c r="C8" s="270">
        <v>0</v>
      </c>
      <c r="D8" s="270">
        <v>0</v>
      </c>
      <c r="E8" s="273">
        <f>SUM(C8:D8)</f>
        <v>0</v>
      </c>
      <c r="F8" s="50"/>
    </row>
    <row r="9" spans="1:9" ht="21.95" customHeight="1">
      <c r="B9" s="112" t="s">
        <v>326</v>
      </c>
      <c r="C9" s="270">
        <v>0</v>
      </c>
      <c r="D9" s="270">
        <v>0</v>
      </c>
      <c r="E9" s="273">
        <f>SUM(C9:D9)</f>
        <v>0</v>
      </c>
      <c r="F9" s="50"/>
    </row>
    <row r="10" spans="1:9" ht="21.95" customHeight="1">
      <c r="B10" s="112" t="s">
        <v>369</v>
      </c>
      <c r="C10" s="270">
        <v>0</v>
      </c>
      <c r="D10" s="270">
        <v>0</v>
      </c>
      <c r="E10" s="273">
        <f>SUM(C10:D10)</f>
        <v>0</v>
      </c>
      <c r="F10" s="50"/>
    </row>
    <row r="11" spans="1:9" ht="21.95" customHeight="1">
      <c r="B11" s="110" t="s">
        <v>325</v>
      </c>
      <c r="C11" s="286">
        <f>+C8+C9-C10</f>
        <v>0</v>
      </c>
      <c r="D11" s="296">
        <f>+D8+D9-D10</f>
        <v>0</v>
      </c>
      <c r="E11" s="273">
        <f>+E8+E9-E10</f>
        <v>0</v>
      </c>
      <c r="F11" s="119"/>
    </row>
    <row r="12" spans="1:9" s="104" customFormat="1" ht="150" customHeight="1">
      <c r="B12" s="256" t="s">
        <v>371</v>
      </c>
      <c r="C12" s="347" t="s">
        <v>1853</v>
      </c>
      <c r="D12" s="348"/>
      <c r="E12" s="349"/>
    </row>
    <row r="13" spans="1:9" ht="21.95" customHeight="1">
      <c r="B13" s="122" t="s">
        <v>366</v>
      </c>
      <c r="C13" s="120" t="s">
        <v>367</v>
      </c>
      <c r="D13" s="120" t="s">
        <v>368</v>
      </c>
      <c r="E13" s="121" t="s">
        <v>323</v>
      </c>
    </row>
    <row r="14" spans="1:9" ht="21.95" customHeight="1">
      <c r="B14" s="112" t="s">
        <v>322</v>
      </c>
      <c r="C14" s="270">
        <v>0</v>
      </c>
      <c r="D14" s="270">
        <v>0</v>
      </c>
      <c r="E14" s="273">
        <f>SUM(C14:D14)</f>
        <v>0</v>
      </c>
      <c r="F14" s="50"/>
    </row>
    <row r="15" spans="1:9" ht="21.95" customHeight="1">
      <c r="B15" s="123" t="s">
        <v>321</v>
      </c>
      <c r="C15" s="270">
        <v>0</v>
      </c>
      <c r="D15" s="270">
        <v>0</v>
      </c>
      <c r="E15" s="297">
        <f>SUM(C15:D15)</f>
        <v>0</v>
      </c>
      <c r="F15" s="50"/>
    </row>
  </sheetData>
  <sheetProtection algorithmName="SHA-512" hashValue="WFzsO3U6laSlmUNWcQjXls6mgV/HFVjnfwPSez67yS8+12PriE1rTZmdwbMrYjgfsQkLq0ANNviJnhyCCn1myQ==" saltValue="w+D6kLPd4rwQKlUhVZXmig==" spinCount="100000" sheet="1" objects="1" scenarios="1" selectLockedCells="1"/>
  <mergeCells count="3">
    <mergeCell ref="C12:E12"/>
    <mergeCell ref="C6:E6"/>
    <mergeCell ref="B2:E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>
    <tabColor rgb="FF0070C0"/>
  </sheetPr>
  <dimension ref="A1:M37"/>
  <sheetViews>
    <sheetView showGridLines="0" showRowColHeaders="0" zoomScale="80" zoomScaleNormal="80" workbookViewId="0"/>
  </sheetViews>
  <sheetFormatPr baseColWidth="10" defaultColWidth="13.83203125" defaultRowHeight="11.25"/>
  <cols>
    <col min="1" max="1" width="13.33203125" style="48" customWidth="1"/>
    <col min="2" max="2" width="60.83203125" style="48" customWidth="1"/>
    <col min="3" max="12" width="20.83203125" style="48" customWidth="1"/>
    <col min="13" max="16384" width="13.83203125" style="48"/>
  </cols>
  <sheetData>
    <row r="1" spans="1:13" s="34" customFormat="1" ht="21.95" customHeight="1">
      <c r="A1" s="267"/>
    </row>
    <row r="2" spans="1:13" s="34" customFormat="1" ht="21.95" customHeight="1">
      <c r="B2" s="107"/>
      <c r="C2" s="343" t="s">
        <v>376</v>
      </c>
      <c r="D2" s="343"/>
      <c r="E2" s="343"/>
      <c r="F2" s="343"/>
      <c r="G2" s="343"/>
      <c r="H2" s="343"/>
      <c r="I2" s="343"/>
      <c r="J2" s="107"/>
      <c r="K2" s="107"/>
      <c r="L2" s="107"/>
    </row>
    <row r="3" spans="1:13" s="34" customFormat="1" ht="21.95" customHeight="1">
      <c r="B3" s="107"/>
      <c r="C3" s="343"/>
      <c r="D3" s="343"/>
      <c r="E3" s="343"/>
      <c r="F3" s="343"/>
      <c r="G3" s="343"/>
      <c r="H3" s="343"/>
      <c r="I3" s="343"/>
      <c r="J3" s="107"/>
      <c r="K3" s="107"/>
      <c r="L3" s="107"/>
    </row>
    <row r="4" spans="1:13" s="34" customFormat="1" ht="21.95" customHeight="1">
      <c r="B4" s="107"/>
      <c r="C4" s="343"/>
      <c r="D4" s="343"/>
      <c r="E4" s="343"/>
      <c r="F4" s="343"/>
      <c r="G4" s="343"/>
      <c r="H4" s="343"/>
      <c r="I4" s="343"/>
      <c r="J4" s="107"/>
      <c r="K4" s="107"/>
      <c r="L4" s="107"/>
    </row>
    <row r="5" spans="1:13" s="34" customFormat="1" ht="21.95" customHeight="1">
      <c r="A5" s="267" t="s">
        <v>201</v>
      </c>
    </row>
    <row r="6" spans="1:13" ht="54.95" customHeight="1">
      <c r="B6" s="250"/>
      <c r="C6" s="256" t="s">
        <v>353</v>
      </c>
      <c r="D6" s="256" t="s">
        <v>352</v>
      </c>
      <c r="E6" s="256" t="s">
        <v>351</v>
      </c>
      <c r="F6" s="256" t="s">
        <v>350</v>
      </c>
      <c r="G6" s="256" t="s">
        <v>349</v>
      </c>
      <c r="H6" s="256" t="s">
        <v>348</v>
      </c>
      <c r="I6" s="256" t="s">
        <v>347</v>
      </c>
      <c r="J6" s="256" t="s">
        <v>346</v>
      </c>
      <c r="K6" s="256" t="s">
        <v>345</v>
      </c>
      <c r="L6" s="256" t="s">
        <v>323</v>
      </c>
      <c r="M6" s="126"/>
    </row>
    <row r="7" spans="1:13" ht="21.95" customHeight="1">
      <c r="B7" s="58" t="s">
        <v>354</v>
      </c>
      <c r="C7" s="59"/>
      <c r="D7" s="59"/>
      <c r="E7" s="59"/>
      <c r="F7" s="59"/>
      <c r="G7" s="59"/>
      <c r="H7" s="59"/>
      <c r="I7" s="59"/>
      <c r="J7" s="59"/>
      <c r="K7" s="130"/>
      <c r="L7" s="131"/>
      <c r="M7" s="126"/>
    </row>
    <row r="8" spans="1:13" ht="21.95" customHeight="1">
      <c r="B8" s="112" t="s">
        <v>333</v>
      </c>
      <c r="C8" s="270">
        <v>0</v>
      </c>
      <c r="D8" s="270">
        <v>0</v>
      </c>
      <c r="E8" s="270">
        <v>0</v>
      </c>
      <c r="F8" s="270">
        <v>0</v>
      </c>
      <c r="G8" s="270">
        <v>0</v>
      </c>
      <c r="H8" s="270">
        <v>0</v>
      </c>
      <c r="I8" s="270">
        <v>0</v>
      </c>
      <c r="J8" s="270">
        <v>0</v>
      </c>
      <c r="K8" s="270">
        <v>0</v>
      </c>
      <c r="L8" s="276">
        <f t="shared" ref="L8:L15" si="0">SUM(C8:K8)</f>
        <v>0</v>
      </c>
      <c r="M8" s="124"/>
    </row>
    <row r="9" spans="1:13" ht="21.95" customHeight="1">
      <c r="B9" s="112" t="s">
        <v>332</v>
      </c>
      <c r="C9" s="270">
        <v>0</v>
      </c>
      <c r="D9" s="270">
        <v>0</v>
      </c>
      <c r="E9" s="270">
        <v>0</v>
      </c>
      <c r="F9" s="270">
        <v>0</v>
      </c>
      <c r="G9" s="270">
        <v>0</v>
      </c>
      <c r="H9" s="270">
        <v>0</v>
      </c>
      <c r="I9" s="270">
        <v>0</v>
      </c>
      <c r="J9" s="270">
        <v>0</v>
      </c>
      <c r="K9" s="270">
        <v>0</v>
      </c>
      <c r="L9" s="276">
        <f t="shared" si="0"/>
        <v>0</v>
      </c>
      <c r="M9" s="124"/>
    </row>
    <row r="10" spans="1:13" ht="21.95" customHeight="1">
      <c r="B10" s="112" t="s">
        <v>331</v>
      </c>
      <c r="C10" s="270">
        <v>0</v>
      </c>
      <c r="D10" s="270">
        <v>0</v>
      </c>
      <c r="E10" s="270">
        <v>0</v>
      </c>
      <c r="F10" s="270">
        <v>0</v>
      </c>
      <c r="G10" s="270">
        <v>0</v>
      </c>
      <c r="H10" s="270">
        <v>0</v>
      </c>
      <c r="I10" s="270">
        <v>0</v>
      </c>
      <c r="J10" s="270">
        <v>0</v>
      </c>
      <c r="K10" s="270">
        <v>0</v>
      </c>
      <c r="L10" s="276">
        <f t="shared" si="0"/>
        <v>0</v>
      </c>
      <c r="M10" s="124"/>
    </row>
    <row r="11" spans="1:13" ht="21.95" customHeight="1">
      <c r="B11" s="112" t="s">
        <v>341</v>
      </c>
      <c r="C11" s="270">
        <v>0</v>
      </c>
      <c r="D11" s="270">
        <v>0</v>
      </c>
      <c r="E11" s="270">
        <v>0</v>
      </c>
      <c r="F11" s="270">
        <v>0</v>
      </c>
      <c r="G11" s="270">
        <v>0</v>
      </c>
      <c r="H11" s="270">
        <v>0</v>
      </c>
      <c r="I11" s="270">
        <v>0</v>
      </c>
      <c r="J11" s="270">
        <v>0</v>
      </c>
      <c r="K11" s="270">
        <v>0</v>
      </c>
      <c r="L11" s="276">
        <f t="shared" si="0"/>
        <v>0</v>
      </c>
      <c r="M11" s="124"/>
    </row>
    <row r="12" spans="1:13" ht="21.95" customHeight="1">
      <c r="B12" s="112" t="s">
        <v>329</v>
      </c>
      <c r="C12" s="270">
        <v>0</v>
      </c>
      <c r="D12" s="270">
        <v>0</v>
      </c>
      <c r="E12" s="270">
        <v>0</v>
      </c>
      <c r="F12" s="270">
        <v>0</v>
      </c>
      <c r="G12" s="270">
        <v>0</v>
      </c>
      <c r="H12" s="270">
        <v>0</v>
      </c>
      <c r="I12" s="270">
        <v>0</v>
      </c>
      <c r="J12" s="270">
        <v>0</v>
      </c>
      <c r="K12" s="270">
        <v>0</v>
      </c>
      <c r="L12" s="276">
        <f t="shared" si="0"/>
        <v>0</v>
      </c>
      <c r="M12" s="124"/>
    </row>
    <row r="13" spans="1:13" ht="21.95" customHeight="1">
      <c r="B13" s="112" t="s">
        <v>328</v>
      </c>
      <c r="C13" s="270">
        <v>0</v>
      </c>
      <c r="D13" s="270">
        <v>0</v>
      </c>
      <c r="E13" s="270">
        <v>0</v>
      </c>
      <c r="F13" s="270">
        <v>0</v>
      </c>
      <c r="G13" s="270">
        <v>0</v>
      </c>
      <c r="H13" s="270">
        <v>0</v>
      </c>
      <c r="I13" s="270">
        <v>0</v>
      </c>
      <c r="J13" s="270">
        <v>0</v>
      </c>
      <c r="K13" s="270">
        <v>0</v>
      </c>
      <c r="L13" s="276">
        <f t="shared" si="0"/>
        <v>0</v>
      </c>
      <c r="M13" s="124"/>
    </row>
    <row r="14" spans="1:13" ht="21.95" customHeight="1">
      <c r="B14" s="112" t="s">
        <v>344</v>
      </c>
      <c r="C14" s="270">
        <v>0</v>
      </c>
      <c r="D14" s="270">
        <v>0</v>
      </c>
      <c r="E14" s="270">
        <v>0</v>
      </c>
      <c r="F14" s="270">
        <v>0</v>
      </c>
      <c r="G14" s="270">
        <v>0</v>
      </c>
      <c r="H14" s="270">
        <v>0</v>
      </c>
      <c r="I14" s="270">
        <v>0</v>
      </c>
      <c r="J14" s="270">
        <v>0</v>
      </c>
      <c r="K14" s="270">
        <v>0</v>
      </c>
      <c r="L14" s="276">
        <f t="shared" si="0"/>
        <v>0</v>
      </c>
      <c r="M14" s="124"/>
    </row>
    <row r="15" spans="1:13" ht="21.95" customHeight="1">
      <c r="B15" s="112" t="s">
        <v>343</v>
      </c>
      <c r="C15" s="270">
        <v>0</v>
      </c>
      <c r="D15" s="270">
        <v>0</v>
      </c>
      <c r="E15" s="270">
        <v>0</v>
      </c>
      <c r="F15" s="270">
        <v>0</v>
      </c>
      <c r="G15" s="270">
        <v>0</v>
      </c>
      <c r="H15" s="270">
        <v>0</v>
      </c>
      <c r="I15" s="270">
        <v>0</v>
      </c>
      <c r="J15" s="270">
        <v>0</v>
      </c>
      <c r="K15" s="270">
        <v>0</v>
      </c>
      <c r="L15" s="276">
        <f t="shared" si="0"/>
        <v>0</v>
      </c>
      <c r="M15" s="124"/>
    </row>
    <row r="16" spans="1:13" ht="21.95" customHeight="1">
      <c r="B16" s="111" t="s">
        <v>342</v>
      </c>
      <c r="C16" s="298">
        <f t="shared" ref="C16:L16" si="1">SUM(C8:C15)</f>
        <v>0</v>
      </c>
      <c r="D16" s="298">
        <f t="shared" si="1"/>
        <v>0</v>
      </c>
      <c r="E16" s="298">
        <f t="shared" si="1"/>
        <v>0</v>
      </c>
      <c r="F16" s="298">
        <f t="shared" si="1"/>
        <v>0</v>
      </c>
      <c r="G16" s="298">
        <f t="shared" si="1"/>
        <v>0</v>
      </c>
      <c r="H16" s="298">
        <f t="shared" si="1"/>
        <v>0</v>
      </c>
      <c r="I16" s="298">
        <f t="shared" si="1"/>
        <v>0</v>
      </c>
      <c r="J16" s="298">
        <f t="shared" si="1"/>
        <v>0</v>
      </c>
      <c r="K16" s="298">
        <f t="shared" si="1"/>
        <v>0</v>
      </c>
      <c r="L16" s="299">
        <f t="shared" si="1"/>
        <v>0</v>
      </c>
    </row>
    <row r="17" spans="2:13" ht="21.95" customHeight="1">
      <c r="C17" s="127"/>
      <c r="D17" s="127"/>
      <c r="E17" s="127"/>
      <c r="F17" s="127"/>
    </row>
    <row r="18" spans="2:13" s="73" customFormat="1" ht="54.95" customHeight="1">
      <c r="B18" s="257"/>
      <c r="C18" s="256" t="s">
        <v>122</v>
      </c>
      <c r="D18" s="256" t="s">
        <v>123</v>
      </c>
      <c r="E18" s="256" t="s">
        <v>124</v>
      </c>
      <c r="F18" s="256" t="s">
        <v>125</v>
      </c>
      <c r="G18" s="258" t="s">
        <v>126</v>
      </c>
      <c r="H18" s="258" t="s">
        <v>127</v>
      </c>
      <c r="I18" s="258" t="s">
        <v>375</v>
      </c>
      <c r="J18" s="256" t="s">
        <v>361</v>
      </c>
      <c r="K18" s="74"/>
      <c r="L18" s="74"/>
    </row>
    <row r="19" spans="2:13" ht="21.95" customHeight="1">
      <c r="B19" s="58" t="s">
        <v>340</v>
      </c>
      <c r="C19" s="59"/>
      <c r="D19" s="59"/>
      <c r="E19" s="59"/>
      <c r="F19" s="59"/>
      <c r="G19" s="59"/>
      <c r="H19" s="59"/>
      <c r="I19" s="59"/>
      <c r="J19" s="132"/>
    </row>
    <row r="20" spans="2:13" ht="21.95" customHeight="1">
      <c r="B20" s="112" t="s">
        <v>338</v>
      </c>
      <c r="C20" s="270">
        <v>0</v>
      </c>
      <c r="D20" s="270">
        <v>0</v>
      </c>
      <c r="E20" s="270">
        <v>0</v>
      </c>
      <c r="F20" s="270">
        <v>0</v>
      </c>
      <c r="G20" s="270">
        <v>0</v>
      </c>
      <c r="H20" s="270">
        <v>0</v>
      </c>
      <c r="I20" s="270">
        <v>0</v>
      </c>
      <c r="J20" s="276">
        <f>SUM(C20:I20)</f>
        <v>0</v>
      </c>
      <c r="M20" s="124"/>
    </row>
    <row r="21" spans="2:13" ht="21.95" customHeight="1">
      <c r="B21" s="112" t="s">
        <v>337</v>
      </c>
      <c r="C21" s="270">
        <v>0</v>
      </c>
      <c r="D21" s="270">
        <v>0</v>
      </c>
      <c r="E21" s="270">
        <v>0</v>
      </c>
      <c r="F21" s="270">
        <v>0</v>
      </c>
      <c r="G21" s="270">
        <v>0</v>
      </c>
      <c r="H21" s="270">
        <v>0</v>
      </c>
      <c r="I21" s="270">
        <v>0</v>
      </c>
      <c r="J21" s="276">
        <f>SUM(C21:I21)</f>
        <v>0</v>
      </c>
      <c r="M21" s="124"/>
    </row>
    <row r="22" spans="2:13" ht="21.95" customHeight="1">
      <c r="B22" s="112" t="s">
        <v>336</v>
      </c>
      <c r="C22" s="270">
        <v>0</v>
      </c>
      <c r="D22" s="270">
        <v>0</v>
      </c>
      <c r="E22" s="270">
        <v>0</v>
      </c>
      <c r="F22" s="270">
        <v>0</v>
      </c>
      <c r="G22" s="270">
        <v>0</v>
      </c>
      <c r="H22" s="270">
        <v>0</v>
      </c>
      <c r="I22" s="270">
        <v>0</v>
      </c>
      <c r="J22" s="276">
        <f>SUM(C22:I22)</f>
        <v>0</v>
      </c>
      <c r="M22" s="124"/>
    </row>
    <row r="23" spans="2:13" ht="21.95" customHeight="1">
      <c r="B23" s="110" t="s">
        <v>335</v>
      </c>
      <c r="C23" s="286">
        <f>C20+C21-C22</f>
        <v>0</v>
      </c>
      <c r="D23" s="286">
        <f t="shared" ref="D23:J23" si="2">D20+D21-D22</f>
        <v>0</v>
      </c>
      <c r="E23" s="286">
        <f t="shared" si="2"/>
        <v>0</v>
      </c>
      <c r="F23" s="286">
        <f t="shared" si="2"/>
        <v>0</v>
      </c>
      <c r="G23" s="286">
        <f t="shared" si="2"/>
        <v>0</v>
      </c>
      <c r="H23" s="286">
        <f t="shared" si="2"/>
        <v>0</v>
      </c>
      <c r="I23" s="286">
        <f t="shared" si="2"/>
        <v>0</v>
      </c>
      <c r="J23" s="273">
        <f t="shared" si="2"/>
        <v>0</v>
      </c>
      <c r="M23" s="124"/>
    </row>
    <row r="24" spans="2:13" ht="21.95" customHeight="1">
      <c r="B24" s="58" t="s">
        <v>339</v>
      </c>
      <c r="C24" s="281"/>
      <c r="D24" s="281"/>
      <c r="E24" s="281"/>
      <c r="F24" s="281"/>
      <c r="G24" s="281"/>
      <c r="H24" s="281"/>
      <c r="I24" s="281"/>
      <c r="J24" s="282"/>
      <c r="M24" s="128"/>
    </row>
    <row r="25" spans="2:13" ht="21.95" customHeight="1">
      <c r="B25" s="112" t="s">
        <v>1767</v>
      </c>
      <c r="C25" s="270">
        <v>0</v>
      </c>
      <c r="D25" s="270">
        <v>0</v>
      </c>
      <c r="E25" s="270">
        <v>0</v>
      </c>
      <c r="F25" s="270">
        <v>0</v>
      </c>
      <c r="G25" s="270">
        <v>0</v>
      </c>
      <c r="H25" s="270">
        <v>0</v>
      </c>
      <c r="I25" s="270">
        <v>0</v>
      </c>
      <c r="J25" s="276">
        <f>SUM(C25:I25)</f>
        <v>0</v>
      </c>
      <c r="M25" s="124"/>
    </row>
    <row r="26" spans="2:13" ht="21.95" customHeight="1">
      <c r="B26" s="112" t="s">
        <v>1768</v>
      </c>
      <c r="C26" s="270">
        <v>0</v>
      </c>
      <c r="D26" s="270">
        <v>0</v>
      </c>
      <c r="E26" s="270">
        <v>0</v>
      </c>
      <c r="F26" s="270">
        <v>0</v>
      </c>
      <c r="G26" s="270">
        <v>0</v>
      </c>
      <c r="H26" s="270">
        <v>0</v>
      </c>
      <c r="I26" s="270">
        <v>0</v>
      </c>
      <c r="J26" s="276">
        <f>SUM(C26:I26)</f>
        <v>0</v>
      </c>
      <c r="M26" s="124"/>
    </row>
    <row r="27" spans="2:13" ht="21.95" customHeight="1">
      <c r="B27" s="112" t="s">
        <v>1769</v>
      </c>
      <c r="C27" s="270">
        <v>0</v>
      </c>
      <c r="D27" s="270">
        <v>0</v>
      </c>
      <c r="E27" s="270">
        <v>0</v>
      </c>
      <c r="F27" s="270">
        <v>0</v>
      </c>
      <c r="G27" s="270">
        <v>0</v>
      </c>
      <c r="H27" s="270">
        <v>0</v>
      </c>
      <c r="I27" s="270">
        <v>0</v>
      </c>
      <c r="J27" s="276">
        <f>SUM(C27:I27)</f>
        <v>0</v>
      </c>
      <c r="M27" s="124"/>
    </row>
    <row r="28" spans="2:13" ht="21.95" customHeight="1">
      <c r="B28" s="111" t="s">
        <v>1770</v>
      </c>
      <c r="C28" s="298">
        <f>C25+C26-C27</f>
        <v>0</v>
      </c>
      <c r="D28" s="298">
        <f t="shared" ref="D28:J28" si="3">D25+D26-D27</f>
        <v>0</v>
      </c>
      <c r="E28" s="298">
        <f t="shared" si="3"/>
        <v>0</v>
      </c>
      <c r="F28" s="298">
        <f t="shared" si="3"/>
        <v>0</v>
      </c>
      <c r="G28" s="298">
        <f t="shared" si="3"/>
        <v>0</v>
      </c>
      <c r="H28" s="298">
        <f t="shared" si="3"/>
        <v>0</v>
      </c>
      <c r="I28" s="298">
        <f t="shared" si="3"/>
        <v>0</v>
      </c>
      <c r="J28" s="299">
        <f t="shared" si="3"/>
        <v>0</v>
      </c>
      <c r="M28" s="128"/>
    </row>
    <row r="29" spans="2:13" ht="11.25" customHeight="1">
      <c r="M29" s="128"/>
    </row>
    <row r="30" spans="2:13" ht="44.1" customHeight="1">
      <c r="B30" s="350" t="s">
        <v>334</v>
      </c>
      <c r="C30" s="351"/>
      <c r="D30" s="351"/>
      <c r="E30" s="351"/>
      <c r="F30" s="351"/>
      <c r="G30" s="351"/>
      <c r="H30" s="351"/>
      <c r="I30" s="351"/>
      <c r="J30" s="352"/>
      <c r="M30" s="128"/>
    </row>
    <row r="31" spans="2:13" ht="44.1" customHeight="1">
      <c r="B31" s="133" t="s">
        <v>994</v>
      </c>
      <c r="C31" s="347" t="s">
        <v>1853</v>
      </c>
      <c r="D31" s="348"/>
      <c r="E31" s="348"/>
      <c r="F31" s="348"/>
      <c r="G31" s="348"/>
      <c r="H31" s="348"/>
      <c r="I31" s="348"/>
      <c r="J31" s="349"/>
      <c r="M31" s="124"/>
    </row>
    <row r="32" spans="2:13" ht="44.1" customHeight="1">
      <c r="B32" s="133" t="s">
        <v>995</v>
      </c>
      <c r="C32" s="347" t="s">
        <v>1853</v>
      </c>
      <c r="D32" s="348"/>
      <c r="E32" s="348"/>
      <c r="F32" s="348"/>
      <c r="G32" s="348"/>
      <c r="H32" s="348"/>
      <c r="I32" s="348"/>
      <c r="J32" s="349"/>
      <c r="M32" s="124"/>
    </row>
    <row r="33" spans="2:13" ht="44.1" customHeight="1">
      <c r="B33" s="133" t="s">
        <v>996</v>
      </c>
      <c r="C33" s="347" t="s">
        <v>1853</v>
      </c>
      <c r="D33" s="348"/>
      <c r="E33" s="348"/>
      <c r="F33" s="348"/>
      <c r="G33" s="348"/>
      <c r="H33" s="348"/>
      <c r="I33" s="348"/>
      <c r="J33" s="349"/>
      <c r="M33" s="124"/>
    </row>
    <row r="34" spans="2:13" ht="44.1" customHeight="1">
      <c r="B34" s="133" t="s">
        <v>997</v>
      </c>
      <c r="C34" s="347" t="s">
        <v>1853</v>
      </c>
      <c r="D34" s="348"/>
      <c r="E34" s="348"/>
      <c r="F34" s="348"/>
      <c r="G34" s="348"/>
      <c r="H34" s="348"/>
      <c r="I34" s="348"/>
      <c r="J34" s="349"/>
      <c r="M34" s="124"/>
    </row>
    <row r="35" spans="2:13" ht="44.1" customHeight="1">
      <c r="B35" s="133" t="s">
        <v>998</v>
      </c>
      <c r="C35" s="347" t="s">
        <v>1853</v>
      </c>
      <c r="D35" s="348"/>
      <c r="E35" s="348"/>
      <c r="F35" s="348"/>
      <c r="G35" s="348"/>
      <c r="H35" s="348"/>
      <c r="I35" s="348"/>
      <c r="J35" s="349"/>
      <c r="M35" s="124"/>
    </row>
    <row r="36" spans="2:13" ht="44.1" customHeight="1">
      <c r="B36" s="133" t="s">
        <v>999</v>
      </c>
      <c r="C36" s="347" t="s">
        <v>1853</v>
      </c>
      <c r="D36" s="348"/>
      <c r="E36" s="348"/>
      <c r="F36" s="348"/>
      <c r="G36" s="348"/>
      <c r="H36" s="348"/>
      <c r="I36" s="348"/>
      <c r="J36" s="349"/>
      <c r="M36" s="124"/>
    </row>
    <row r="37" spans="2:13" ht="44.1" customHeight="1">
      <c r="B37" s="133" t="s">
        <v>1000</v>
      </c>
      <c r="C37" s="347" t="s">
        <v>1853</v>
      </c>
      <c r="D37" s="348"/>
      <c r="E37" s="348"/>
      <c r="F37" s="348"/>
      <c r="G37" s="348"/>
      <c r="H37" s="348"/>
      <c r="I37" s="348"/>
      <c r="J37" s="349"/>
      <c r="M37" s="124"/>
    </row>
  </sheetData>
  <sheetProtection algorithmName="SHA-512" hashValue="HYmMz3LdLqJx+T4a2Mq0nMKOR0R3tG3t66cADvJ5bwq7Qw8M/S4K01NffdhLbLb1oe8v7vpGMZMq7yKSrfYWaQ==" saltValue="hDHVjUutQ60R1AD/f9WMUg==" spinCount="100000" sheet="1" objects="1" scenarios="1" selectLockedCells="1"/>
  <mergeCells count="9">
    <mergeCell ref="C2:I4"/>
    <mergeCell ref="C34:J34"/>
    <mergeCell ref="C35:J35"/>
    <mergeCell ref="C36:J36"/>
    <mergeCell ref="C37:J37"/>
    <mergeCell ref="B30:J30"/>
    <mergeCell ref="C31:J31"/>
    <mergeCell ref="C32:J32"/>
    <mergeCell ref="C33:J33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>
    <tabColor rgb="FF0070C0"/>
  </sheetPr>
  <dimension ref="A1:L19"/>
  <sheetViews>
    <sheetView showGridLines="0" showRowColHeaders="0" zoomScale="90" zoomScaleNormal="90" workbookViewId="0"/>
  </sheetViews>
  <sheetFormatPr baseColWidth="10" defaultColWidth="13.83203125" defaultRowHeight="12.75"/>
  <cols>
    <col min="1" max="1" width="13.33203125" style="50" customWidth="1"/>
    <col min="2" max="2" width="77.83203125" style="50" customWidth="1"/>
    <col min="3" max="3" width="44.83203125" style="125" customWidth="1"/>
    <col min="4" max="5" width="44.83203125" style="50" customWidth="1"/>
    <col min="6" max="6" width="61.5" style="50" bestFit="1" customWidth="1"/>
    <col min="7" max="16384" width="13.83203125" style="50"/>
  </cols>
  <sheetData>
    <row r="1" spans="1:12" s="34" customFormat="1" ht="21.95" customHeight="1">
      <c r="A1" s="267"/>
    </row>
    <row r="2" spans="1:12" s="34" customFormat="1" ht="21.95" customHeight="1">
      <c r="B2" s="343" t="s">
        <v>851</v>
      </c>
      <c r="C2" s="343"/>
      <c r="D2" s="343"/>
      <c r="E2" s="343"/>
      <c r="F2" s="107"/>
      <c r="G2" s="107"/>
      <c r="H2" s="107"/>
      <c r="I2" s="107"/>
      <c r="J2" s="107"/>
      <c r="K2" s="107"/>
      <c r="L2" s="107"/>
    </row>
    <row r="3" spans="1:12" s="34" customFormat="1" ht="21.95" customHeight="1">
      <c r="B3" s="343"/>
      <c r="C3" s="343"/>
      <c r="D3" s="343"/>
      <c r="E3" s="343"/>
      <c r="F3" s="107"/>
      <c r="G3" s="107"/>
      <c r="H3" s="107"/>
      <c r="I3" s="107"/>
      <c r="J3" s="107"/>
      <c r="K3" s="107"/>
      <c r="L3" s="107"/>
    </row>
    <row r="4" spans="1:12" s="34" customFormat="1" ht="21.95" customHeight="1">
      <c r="B4" s="343"/>
      <c r="C4" s="343"/>
      <c r="D4" s="343"/>
      <c r="E4" s="343"/>
      <c r="F4" s="107"/>
      <c r="G4" s="107"/>
      <c r="H4" s="107"/>
      <c r="I4" s="107"/>
      <c r="J4" s="107"/>
      <c r="K4" s="107"/>
      <c r="L4" s="107"/>
    </row>
    <row r="5" spans="1:12" s="34" customFormat="1" ht="21.95" customHeight="1">
      <c r="A5" s="267" t="s">
        <v>201</v>
      </c>
    </row>
    <row r="6" spans="1:12" ht="21.95" customHeight="1">
      <c r="B6" s="122" t="s">
        <v>372</v>
      </c>
      <c r="C6" s="120" t="s">
        <v>324</v>
      </c>
      <c r="D6" s="120" t="s">
        <v>500</v>
      </c>
      <c r="E6" s="121" t="s">
        <v>323</v>
      </c>
      <c r="F6" s="124"/>
    </row>
    <row r="7" spans="1:12" s="104" customFormat="1" ht="60" customHeight="1">
      <c r="B7" s="256" t="s">
        <v>373</v>
      </c>
      <c r="C7" s="177" t="s">
        <v>1854</v>
      </c>
      <c r="D7" s="177" t="s">
        <v>1854</v>
      </c>
      <c r="E7" s="178" t="s">
        <v>1854</v>
      </c>
    </row>
    <row r="8" spans="1:12" s="104" customFormat="1" ht="60" customHeight="1">
      <c r="B8" s="254" t="s">
        <v>374</v>
      </c>
      <c r="C8" s="177" t="s">
        <v>1854</v>
      </c>
      <c r="D8" s="177" t="s">
        <v>1854</v>
      </c>
      <c r="E8" s="180"/>
    </row>
    <row r="9" spans="1:12" s="104" customFormat="1" ht="60" customHeight="1">
      <c r="B9" s="254" t="s">
        <v>362</v>
      </c>
      <c r="C9" s="177" t="s">
        <v>1854</v>
      </c>
      <c r="D9" s="177" t="s">
        <v>1854</v>
      </c>
      <c r="E9" s="179"/>
    </row>
    <row r="10" spans="1:12" ht="21.95" customHeight="1">
      <c r="B10" s="58" t="s">
        <v>372</v>
      </c>
      <c r="C10" s="120" t="s">
        <v>324</v>
      </c>
      <c r="D10" s="120" t="s">
        <v>500</v>
      </c>
      <c r="E10" s="121" t="s">
        <v>323</v>
      </c>
      <c r="F10" s="124"/>
    </row>
    <row r="11" spans="1:12" ht="21.95" customHeight="1">
      <c r="B11" s="112" t="s">
        <v>360</v>
      </c>
      <c r="C11" s="270">
        <v>0</v>
      </c>
      <c r="D11" s="270">
        <v>0</v>
      </c>
      <c r="E11" s="273">
        <f>+C11+D11</f>
        <v>0</v>
      </c>
      <c r="F11" s="124"/>
    </row>
    <row r="12" spans="1:12" ht="21.95" customHeight="1">
      <c r="B12" s="112" t="s">
        <v>359</v>
      </c>
      <c r="C12" s="270">
        <v>0</v>
      </c>
      <c r="D12" s="270">
        <v>0</v>
      </c>
      <c r="E12" s="273">
        <f>+C12+D12</f>
        <v>0</v>
      </c>
      <c r="F12" s="124"/>
    </row>
    <row r="13" spans="1:12" ht="21.95" customHeight="1">
      <c r="B13" s="112" t="s">
        <v>358</v>
      </c>
      <c r="C13" s="270">
        <v>0</v>
      </c>
      <c r="D13" s="270">
        <v>0</v>
      </c>
      <c r="E13" s="273">
        <f>+C13+D13</f>
        <v>0</v>
      </c>
      <c r="F13" s="124"/>
    </row>
    <row r="14" spans="1:12" ht="21.95" customHeight="1">
      <c r="B14" s="110" t="s">
        <v>357</v>
      </c>
      <c r="C14" s="296">
        <f>SUM(C11:C13)</f>
        <v>0</v>
      </c>
      <c r="D14" s="296">
        <f>SUM(D11:D13)</f>
        <v>0</v>
      </c>
      <c r="E14" s="273">
        <f>SUM(E11:E13)</f>
        <v>0</v>
      </c>
    </row>
    <row r="15" spans="1:12" ht="21.95" customHeight="1">
      <c r="B15" s="112" t="s">
        <v>356</v>
      </c>
      <c r="C15" s="270">
        <v>0</v>
      </c>
      <c r="D15" s="270">
        <v>0</v>
      </c>
      <c r="E15" s="273">
        <f>+C15+D15</f>
        <v>0</v>
      </c>
      <c r="F15" s="124"/>
    </row>
    <row r="16" spans="1:12" ht="21.95" customHeight="1">
      <c r="B16" s="123" t="s">
        <v>355</v>
      </c>
      <c r="C16" s="270">
        <v>0</v>
      </c>
      <c r="D16" s="270">
        <v>0</v>
      </c>
      <c r="E16" s="297">
        <f>+C16+D16</f>
        <v>0</v>
      </c>
      <c r="F16" s="124"/>
    </row>
    <row r="18" spans="6:6">
      <c r="F18" s="124"/>
    </row>
    <row r="19" spans="6:6">
      <c r="F19" s="124"/>
    </row>
  </sheetData>
  <sheetProtection algorithmName="SHA-512" hashValue="S3rDIByc1dkHRAg56k1eVuWmuQDPJHw9v8178jK3wzHu+xrzktjwZuf5H9naNk+zshWkDFiJaszdq61gCdX0gg==" saltValue="ZYn/4V2hFzO2R/LzDTdhKg==" spinCount="100000" sheet="1" objects="1" scenarios="1" selectLockedCells="1"/>
  <mergeCells count="1">
    <mergeCell ref="B2:E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ignoredErrors>
    <ignoredError sqref="E14" formula="1"/>
  </ignoredErrors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>
    <tabColor rgb="FF0070C0"/>
  </sheetPr>
  <dimension ref="A1:L9"/>
  <sheetViews>
    <sheetView showGridLines="0" showRowColHeaders="0" zoomScale="80" zoomScaleNormal="80" workbookViewId="0">
      <selection activeCell="A5" sqref="A5"/>
    </sheetView>
  </sheetViews>
  <sheetFormatPr baseColWidth="10" defaultColWidth="14" defaultRowHeight="14.25"/>
  <cols>
    <col min="1" max="1" width="13.33203125" style="106" customWidth="1"/>
    <col min="2" max="2" width="92.1640625" style="106" customWidth="1"/>
    <col min="3" max="3" width="95.83203125" style="106" customWidth="1"/>
    <col min="4" max="4" width="54.1640625" style="106" customWidth="1"/>
    <col min="5" max="16384" width="14" style="106"/>
  </cols>
  <sheetData>
    <row r="1" spans="1:12" s="34" customFormat="1" ht="21.95" customHeight="1">
      <c r="A1" s="267"/>
    </row>
    <row r="2" spans="1:12" s="34" customFormat="1" ht="21.95" customHeight="1">
      <c r="B2" s="343" t="s">
        <v>1859</v>
      </c>
      <c r="C2" s="343"/>
      <c r="D2" s="107"/>
      <c r="E2" s="107"/>
      <c r="F2" s="107"/>
      <c r="G2" s="107"/>
      <c r="H2" s="107"/>
      <c r="I2" s="107"/>
      <c r="J2" s="107"/>
      <c r="K2" s="107"/>
      <c r="L2" s="107"/>
    </row>
    <row r="3" spans="1:12" s="34" customFormat="1" ht="21.95" customHeight="1">
      <c r="B3" s="343"/>
      <c r="C3" s="343"/>
      <c r="D3" s="107"/>
      <c r="E3" s="107"/>
      <c r="F3" s="107"/>
      <c r="G3" s="107"/>
      <c r="H3" s="107"/>
      <c r="I3" s="107"/>
      <c r="J3" s="107"/>
      <c r="K3" s="107"/>
      <c r="L3" s="107"/>
    </row>
    <row r="4" spans="1:12" s="34" customFormat="1" ht="21.95" customHeight="1">
      <c r="B4" s="343"/>
      <c r="C4" s="343"/>
      <c r="D4" s="107"/>
      <c r="E4" s="107"/>
      <c r="F4" s="107"/>
      <c r="G4" s="107"/>
      <c r="H4" s="107"/>
      <c r="I4" s="107"/>
      <c r="J4" s="107"/>
      <c r="K4" s="107"/>
      <c r="L4" s="107"/>
    </row>
    <row r="5" spans="1:12" s="34" customFormat="1" ht="21.95" customHeight="1">
      <c r="A5" s="267" t="s">
        <v>201</v>
      </c>
    </row>
    <row r="6" spans="1:12" s="104" customFormat="1" ht="150" customHeight="1">
      <c r="B6" s="256" t="s">
        <v>1789</v>
      </c>
      <c r="C6" s="178" t="s">
        <v>1853</v>
      </c>
      <c r="D6" s="150"/>
      <c r="E6" s="150"/>
    </row>
    <row r="7" spans="1:12" ht="150" customHeight="1">
      <c r="B7" s="254" t="s">
        <v>1790</v>
      </c>
      <c r="C7" s="178" t="s">
        <v>1853</v>
      </c>
      <c r="D7" s="150"/>
      <c r="E7" s="151"/>
    </row>
    <row r="8" spans="1:12" ht="150" customHeight="1">
      <c r="B8" s="254" t="s">
        <v>1791</v>
      </c>
      <c r="C8" s="243" t="s">
        <v>1765</v>
      </c>
      <c r="D8" s="150"/>
      <c r="E8" s="151"/>
    </row>
    <row r="9" spans="1:12">
      <c r="B9" s="129"/>
    </row>
  </sheetData>
  <sheetProtection algorithmName="SHA-512" hashValue="OGuiWsdsuBk5RwTfBfSPdspxqKfnrRrfGodtfas0BIU06tME6r9ZLG4IXuMpW2Bx+Aiw4XT3ZtOaFRRoWsH+Qg==" saltValue="vGcHiSySDL9IWbO7eR0U/Q==" spinCount="100000" sheet="1" objects="1" scenarios="1" selectLockedCells="1"/>
  <mergeCells count="1">
    <mergeCell ref="B2:C4"/>
  </mergeCells>
  <hyperlinks>
    <hyperlink ref="A5" location="Índice!A1" display="INICIO"/>
  </hyperlinks>
  <pageMargins left="0" right="0" top="0.39374999999999999" bottom="0.39374999999999999" header="0" footer="0"/>
  <pageSetup paperSize="9" firstPageNumber="0" pageOrder="overThenDown" orientation="portrait" horizontalDpi="300" verticalDpi="300"/>
  <headerFooter alignWithMargins="0">
    <oddHeader>&amp;C&amp;11&amp;A</oddHeader>
    <oddFooter>&amp;C&amp;11Página &amp;P</oddFooter>
  </headerFooter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>
    <tabColor rgb="FF0070C0"/>
  </sheetPr>
  <dimension ref="A1:K10"/>
  <sheetViews>
    <sheetView showGridLines="0" showRowColHeaders="0" zoomScaleNormal="100" workbookViewId="0">
      <selection activeCell="C8" sqref="C8:E10"/>
    </sheetView>
  </sheetViews>
  <sheetFormatPr baseColWidth="10" defaultColWidth="14" defaultRowHeight="14.25"/>
  <cols>
    <col min="1" max="1" width="13.33203125" style="106" customWidth="1"/>
    <col min="2" max="2" width="60.83203125" style="106" customWidth="1"/>
    <col min="3" max="3" width="20.83203125" style="106" customWidth="1"/>
    <col min="4" max="5" width="22.83203125" style="106" customWidth="1"/>
    <col min="6" max="255" width="14" style="106"/>
    <col min="256" max="256" width="14" style="106" customWidth="1"/>
    <col min="257" max="257" width="57.6640625" style="106" customWidth="1"/>
    <col min="258" max="259" width="14" style="106"/>
    <col min="260" max="260" width="26.33203125" style="106" customWidth="1"/>
    <col min="261" max="261" width="54.1640625" style="106" customWidth="1"/>
    <col min="262" max="511" width="14" style="106"/>
    <col min="512" max="512" width="14" style="106" customWidth="1"/>
    <col min="513" max="513" width="57.6640625" style="106" customWidth="1"/>
    <col min="514" max="515" width="14" style="106"/>
    <col min="516" max="516" width="26.33203125" style="106" customWidth="1"/>
    <col min="517" max="517" width="54.1640625" style="106" customWidth="1"/>
    <col min="518" max="767" width="14" style="106"/>
    <col min="768" max="768" width="14" style="106" customWidth="1"/>
    <col min="769" max="769" width="57.6640625" style="106" customWidth="1"/>
    <col min="770" max="771" width="14" style="106"/>
    <col min="772" max="772" width="26.33203125" style="106" customWidth="1"/>
    <col min="773" max="773" width="54.1640625" style="106" customWidth="1"/>
    <col min="774" max="1023" width="14" style="106"/>
    <col min="1024" max="1024" width="14" style="106" customWidth="1"/>
    <col min="1025" max="1025" width="57.6640625" style="106" customWidth="1"/>
    <col min="1026" max="1027" width="14" style="106"/>
    <col min="1028" max="1028" width="26.33203125" style="106" customWidth="1"/>
    <col min="1029" max="1029" width="54.1640625" style="106" customWidth="1"/>
    <col min="1030" max="1279" width="14" style="106"/>
    <col min="1280" max="1280" width="14" style="106" customWidth="1"/>
    <col min="1281" max="1281" width="57.6640625" style="106" customWidth="1"/>
    <col min="1282" max="1283" width="14" style="106"/>
    <col min="1284" max="1284" width="26.33203125" style="106" customWidth="1"/>
    <col min="1285" max="1285" width="54.1640625" style="106" customWidth="1"/>
    <col min="1286" max="1535" width="14" style="106"/>
    <col min="1536" max="1536" width="14" style="106" customWidth="1"/>
    <col min="1537" max="1537" width="57.6640625" style="106" customWidth="1"/>
    <col min="1538" max="1539" width="14" style="106"/>
    <col min="1540" max="1540" width="26.33203125" style="106" customWidth="1"/>
    <col min="1541" max="1541" width="54.1640625" style="106" customWidth="1"/>
    <col min="1542" max="1791" width="14" style="106"/>
    <col min="1792" max="1792" width="14" style="106" customWidth="1"/>
    <col min="1793" max="1793" width="57.6640625" style="106" customWidth="1"/>
    <col min="1794" max="1795" width="14" style="106"/>
    <col min="1796" max="1796" width="26.33203125" style="106" customWidth="1"/>
    <col min="1797" max="1797" width="54.1640625" style="106" customWidth="1"/>
    <col min="1798" max="2047" width="14" style="106"/>
    <col min="2048" max="2048" width="14" style="106" customWidth="1"/>
    <col min="2049" max="2049" width="57.6640625" style="106" customWidth="1"/>
    <col min="2050" max="2051" width="14" style="106"/>
    <col min="2052" max="2052" width="26.33203125" style="106" customWidth="1"/>
    <col min="2053" max="2053" width="54.1640625" style="106" customWidth="1"/>
    <col min="2054" max="2303" width="14" style="106"/>
    <col min="2304" max="2304" width="14" style="106" customWidth="1"/>
    <col min="2305" max="2305" width="57.6640625" style="106" customWidth="1"/>
    <col min="2306" max="2307" width="14" style="106"/>
    <col min="2308" max="2308" width="26.33203125" style="106" customWidth="1"/>
    <col min="2309" max="2309" width="54.1640625" style="106" customWidth="1"/>
    <col min="2310" max="2559" width="14" style="106"/>
    <col min="2560" max="2560" width="14" style="106" customWidth="1"/>
    <col min="2561" max="2561" width="57.6640625" style="106" customWidth="1"/>
    <col min="2562" max="2563" width="14" style="106"/>
    <col min="2564" max="2564" width="26.33203125" style="106" customWidth="1"/>
    <col min="2565" max="2565" width="54.1640625" style="106" customWidth="1"/>
    <col min="2566" max="2815" width="14" style="106"/>
    <col min="2816" max="2816" width="14" style="106" customWidth="1"/>
    <col min="2817" max="2817" width="57.6640625" style="106" customWidth="1"/>
    <col min="2818" max="2819" width="14" style="106"/>
    <col min="2820" max="2820" width="26.33203125" style="106" customWidth="1"/>
    <col min="2821" max="2821" width="54.1640625" style="106" customWidth="1"/>
    <col min="2822" max="3071" width="14" style="106"/>
    <col min="3072" max="3072" width="14" style="106" customWidth="1"/>
    <col min="3073" max="3073" width="57.6640625" style="106" customWidth="1"/>
    <col min="3074" max="3075" width="14" style="106"/>
    <col min="3076" max="3076" width="26.33203125" style="106" customWidth="1"/>
    <col min="3077" max="3077" width="54.1640625" style="106" customWidth="1"/>
    <col min="3078" max="3327" width="14" style="106"/>
    <col min="3328" max="3328" width="14" style="106" customWidth="1"/>
    <col min="3329" max="3329" width="57.6640625" style="106" customWidth="1"/>
    <col min="3330" max="3331" width="14" style="106"/>
    <col min="3332" max="3332" width="26.33203125" style="106" customWidth="1"/>
    <col min="3333" max="3333" width="54.1640625" style="106" customWidth="1"/>
    <col min="3334" max="3583" width="14" style="106"/>
    <col min="3584" max="3584" width="14" style="106" customWidth="1"/>
    <col min="3585" max="3585" width="57.6640625" style="106" customWidth="1"/>
    <col min="3586" max="3587" width="14" style="106"/>
    <col min="3588" max="3588" width="26.33203125" style="106" customWidth="1"/>
    <col min="3589" max="3589" width="54.1640625" style="106" customWidth="1"/>
    <col min="3590" max="3839" width="14" style="106"/>
    <col min="3840" max="3840" width="14" style="106" customWidth="1"/>
    <col min="3841" max="3841" width="57.6640625" style="106" customWidth="1"/>
    <col min="3842" max="3843" width="14" style="106"/>
    <col min="3844" max="3844" width="26.33203125" style="106" customWidth="1"/>
    <col min="3845" max="3845" width="54.1640625" style="106" customWidth="1"/>
    <col min="3846" max="4095" width="14" style="106"/>
    <col min="4096" max="4096" width="14" style="106" customWidth="1"/>
    <col min="4097" max="4097" width="57.6640625" style="106" customWidth="1"/>
    <col min="4098" max="4099" width="14" style="106"/>
    <col min="4100" max="4100" width="26.33203125" style="106" customWidth="1"/>
    <col min="4101" max="4101" width="54.1640625" style="106" customWidth="1"/>
    <col min="4102" max="4351" width="14" style="106"/>
    <col min="4352" max="4352" width="14" style="106" customWidth="1"/>
    <col min="4353" max="4353" width="57.6640625" style="106" customWidth="1"/>
    <col min="4354" max="4355" width="14" style="106"/>
    <col min="4356" max="4356" width="26.33203125" style="106" customWidth="1"/>
    <col min="4357" max="4357" width="54.1640625" style="106" customWidth="1"/>
    <col min="4358" max="4607" width="14" style="106"/>
    <col min="4608" max="4608" width="14" style="106" customWidth="1"/>
    <col min="4609" max="4609" width="57.6640625" style="106" customWidth="1"/>
    <col min="4610" max="4611" width="14" style="106"/>
    <col min="4612" max="4612" width="26.33203125" style="106" customWidth="1"/>
    <col min="4613" max="4613" width="54.1640625" style="106" customWidth="1"/>
    <col min="4614" max="4863" width="14" style="106"/>
    <col min="4864" max="4864" width="14" style="106" customWidth="1"/>
    <col min="4865" max="4865" width="57.6640625" style="106" customWidth="1"/>
    <col min="4866" max="4867" width="14" style="106"/>
    <col min="4868" max="4868" width="26.33203125" style="106" customWidth="1"/>
    <col min="4869" max="4869" width="54.1640625" style="106" customWidth="1"/>
    <col min="4870" max="5119" width="14" style="106"/>
    <col min="5120" max="5120" width="14" style="106" customWidth="1"/>
    <col min="5121" max="5121" width="57.6640625" style="106" customWidth="1"/>
    <col min="5122" max="5123" width="14" style="106"/>
    <col min="5124" max="5124" width="26.33203125" style="106" customWidth="1"/>
    <col min="5125" max="5125" width="54.1640625" style="106" customWidth="1"/>
    <col min="5126" max="5375" width="14" style="106"/>
    <col min="5376" max="5376" width="14" style="106" customWidth="1"/>
    <col min="5377" max="5377" width="57.6640625" style="106" customWidth="1"/>
    <col min="5378" max="5379" width="14" style="106"/>
    <col min="5380" max="5380" width="26.33203125" style="106" customWidth="1"/>
    <col min="5381" max="5381" width="54.1640625" style="106" customWidth="1"/>
    <col min="5382" max="5631" width="14" style="106"/>
    <col min="5632" max="5632" width="14" style="106" customWidth="1"/>
    <col min="5633" max="5633" width="57.6640625" style="106" customWidth="1"/>
    <col min="5634" max="5635" width="14" style="106"/>
    <col min="5636" max="5636" width="26.33203125" style="106" customWidth="1"/>
    <col min="5637" max="5637" width="54.1640625" style="106" customWidth="1"/>
    <col min="5638" max="5887" width="14" style="106"/>
    <col min="5888" max="5888" width="14" style="106" customWidth="1"/>
    <col min="5889" max="5889" width="57.6640625" style="106" customWidth="1"/>
    <col min="5890" max="5891" width="14" style="106"/>
    <col min="5892" max="5892" width="26.33203125" style="106" customWidth="1"/>
    <col min="5893" max="5893" width="54.1640625" style="106" customWidth="1"/>
    <col min="5894" max="6143" width="14" style="106"/>
    <col min="6144" max="6144" width="14" style="106" customWidth="1"/>
    <col min="6145" max="6145" width="57.6640625" style="106" customWidth="1"/>
    <col min="6146" max="6147" width="14" style="106"/>
    <col min="6148" max="6148" width="26.33203125" style="106" customWidth="1"/>
    <col min="6149" max="6149" width="54.1640625" style="106" customWidth="1"/>
    <col min="6150" max="6399" width="14" style="106"/>
    <col min="6400" max="6400" width="14" style="106" customWidth="1"/>
    <col min="6401" max="6401" width="57.6640625" style="106" customWidth="1"/>
    <col min="6402" max="6403" width="14" style="106"/>
    <col min="6404" max="6404" width="26.33203125" style="106" customWidth="1"/>
    <col min="6405" max="6405" width="54.1640625" style="106" customWidth="1"/>
    <col min="6406" max="6655" width="14" style="106"/>
    <col min="6656" max="6656" width="14" style="106" customWidth="1"/>
    <col min="6657" max="6657" width="57.6640625" style="106" customWidth="1"/>
    <col min="6658" max="6659" width="14" style="106"/>
    <col min="6660" max="6660" width="26.33203125" style="106" customWidth="1"/>
    <col min="6661" max="6661" width="54.1640625" style="106" customWidth="1"/>
    <col min="6662" max="6911" width="14" style="106"/>
    <col min="6912" max="6912" width="14" style="106" customWidth="1"/>
    <col min="6913" max="6913" width="57.6640625" style="106" customWidth="1"/>
    <col min="6914" max="6915" width="14" style="106"/>
    <col min="6916" max="6916" width="26.33203125" style="106" customWidth="1"/>
    <col min="6917" max="6917" width="54.1640625" style="106" customWidth="1"/>
    <col min="6918" max="7167" width="14" style="106"/>
    <col min="7168" max="7168" width="14" style="106" customWidth="1"/>
    <col min="7169" max="7169" width="57.6640625" style="106" customWidth="1"/>
    <col min="7170" max="7171" width="14" style="106"/>
    <col min="7172" max="7172" width="26.33203125" style="106" customWidth="1"/>
    <col min="7173" max="7173" width="54.1640625" style="106" customWidth="1"/>
    <col min="7174" max="7423" width="14" style="106"/>
    <col min="7424" max="7424" width="14" style="106" customWidth="1"/>
    <col min="7425" max="7425" width="57.6640625" style="106" customWidth="1"/>
    <col min="7426" max="7427" width="14" style="106"/>
    <col min="7428" max="7428" width="26.33203125" style="106" customWidth="1"/>
    <col min="7429" max="7429" width="54.1640625" style="106" customWidth="1"/>
    <col min="7430" max="7679" width="14" style="106"/>
    <col min="7680" max="7680" width="14" style="106" customWidth="1"/>
    <col min="7681" max="7681" width="57.6640625" style="106" customWidth="1"/>
    <col min="7682" max="7683" width="14" style="106"/>
    <col min="7684" max="7684" width="26.33203125" style="106" customWidth="1"/>
    <col min="7685" max="7685" width="54.1640625" style="106" customWidth="1"/>
    <col min="7686" max="7935" width="14" style="106"/>
    <col min="7936" max="7936" width="14" style="106" customWidth="1"/>
    <col min="7937" max="7937" width="57.6640625" style="106" customWidth="1"/>
    <col min="7938" max="7939" width="14" style="106"/>
    <col min="7940" max="7940" width="26.33203125" style="106" customWidth="1"/>
    <col min="7941" max="7941" width="54.1640625" style="106" customWidth="1"/>
    <col min="7942" max="8191" width="14" style="106"/>
    <col min="8192" max="8192" width="14" style="106" customWidth="1"/>
    <col min="8193" max="8193" width="57.6640625" style="106" customWidth="1"/>
    <col min="8194" max="8195" width="14" style="106"/>
    <col min="8196" max="8196" width="26.33203125" style="106" customWidth="1"/>
    <col min="8197" max="8197" width="54.1640625" style="106" customWidth="1"/>
    <col min="8198" max="8447" width="14" style="106"/>
    <col min="8448" max="8448" width="14" style="106" customWidth="1"/>
    <col min="8449" max="8449" width="57.6640625" style="106" customWidth="1"/>
    <col min="8450" max="8451" width="14" style="106"/>
    <col min="8452" max="8452" width="26.33203125" style="106" customWidth="1"/>
    <col min="8453" max="8453" width="54.1640625" style="106" customWidth="1"/>
    <col min="8454" max="8703" width="14" style="106"/>
    <col min="8704" max="8704" width="14" style="106" customWidth="1"/>
    <col min="8705" max="8705" width="57.6640625" style="106" customWidth="1"/>
    <col min="8706" max="8707" width="14" style="106"/>
    <col min="8708" max="8708" width="26.33203125" style="106" customWidth="1"/>
    <col min="8709" max="8709" width="54.1640625" style="106" customWidth="1"/>
    <col min="8710" max="8959" width="14" style="106"/>
    <col min="8960" max="8960" width="14" style="106" customWidth="1"/>
    <col min="8961" max="8961" width="57.6640625" style="106" customWidth="1"/>
    <col min="8962" max="8963" width="14" style="106"/>
    <col min="8964" max="8964" width="26.33203125" style="106" customWidth="1"/>
    <col min="8965" max="8965" width="54.1640625" style="106" customWidth="1"/>
    <col min="8966" max="9215" width="14" style="106"/>
    <col min="9216" max="9216" width="14" style="106" customWidth="1"/>
    <col min="9217" max="9217" width="57.6640625" style="106" customWidth="1"/>
    <col min="9218" max="9219" width="14" style="106"/>
    <col min="9220" max="9220" width="26.33203125" style="106" customWidth="1"/>
    <col min="9221" max="9221" width="54.1640625" style="106" customWidth="1"/>
    <col min="9222" max="9471" width="14" style="106"/>
    <col min="9472" max="9472" width="14" style="106" customWidth="1"/>
    <col min="9473" max="9473" width="57.6640625" style="106" customWidth="1"/>
    <col min="9474" max="9475" width="14" style="106"/>
    <col min="9476" max="9476" width="26.33203125" style="106" customWidth="1"/>
    <col min="9477" max="9477" width="54.1640625" style="106" customWidth="1"/>
    <col min="9478" max="9727" width="14" style="106"/>
    <col min="9728" max="9728" width="14" style="106" customWidth="1"/>
    <col min="9729" max="9729" width="57.6640625" style="106" customWidth="1"/>
    <col min="9730" max="9731" width="14" style="106"/>
    <col min="9732" max="9732" width="26.33203125" style="106" customWidth="1"/>
    <col min="9733" max="9733" width="54.1640625" style="106" customWidth="1"/>
    <col min="9734" max="9983" width="14" style="106"/>
    <col min="9984" max="9984" width="14" style="106" customWidth="1"/>
    <col min="9985" max="9985" width="57.6640625" style="106" customWidth="1"/>
    <col min="9986" max="9987" width="14" style="106"/>
    <col min="9988" max="9988" width="26.33203125" style="106" customWidth="1"/>
    <col min="9989" max="9989" width="54.1640625" style="106" customWidth="1"/>
    <col min="9990" max="10239" width="14" style="106"/>
    <col min="10240" max="10240" width="14" style="106" customWidth="1"/>
    <col min="10241" max="10241" width="57.6640625" style="106" customWidth="1"/>
    <col min="10242" max="10243" width="14" style="106"/>
    <col min="10244" max="10244" width="26.33203125" style="106" customWidth="1"/>
    <col min="10245" max="10245" width="54.1640625" style="106" customWidth="1"/>
    <col min="10246" max="10495" width="14" style="106"/>
    <col min="10496" max="10496" width="14" style="106" customWidth="1"/>
    <col min="10497" max="10497" width="57.6640625" style="106" customWidth="1"/>
    <col min="10498" max="10499" width="14" style="106"/>
    <col min="10500" max="10500" width="26.33203125" style="106" customWidth="1"/>
    <col min="10501" max="10501" width="54.1640625" style="106" customWidth="1"/>
    <col min="10502" max="10751" width="14" style="106"/>
    <col min="10752" max="10752" width="14" style="106" customWidth="1"/>
    <col min="10753" max="10753" width="57.6640625" style="106" customWidth="1"/>
    <col min="10754" max="10755" width="14" style="106"/>
    <col min="10756" max="10756" width="26.33203125" style="106" customWidth="1"/>
    <col min="10757" max="10757" width="54.1640625" style="106" customWidth="1"/>
    <col min="10758" max="11007" width="14" style="106"/>
    <col min="11008" max="11008" width="14" style="106" customWidth="1"/>
    <col min="11009" max="11009" width="57.6640625" style="106" customWidth="1"/>
    <col min="11010" max="11011" width="14" style="106"/>
    <col min="11012" max="11012" width="26.33203125" style="106" customWidth="1"/>
    <col min="11013" max="11013" width="54.1640625" style="106" customWidth="1"/>
    <col min="11014" max="11263" width="14" style="106"/>
    <col min="11264" max="11264" width="14" style="106" customWidth="1"/>
    <col min="11265" max="11265" width="57.6640625" style="106" customWidth="1"/>
    <col min="11266" max="11267" width="14" style="106"/>
    <col min="11268" max="11268" width="26.33203125" style="106" customWidth="1"/>
    <col min="11269" max="11269" width="54.1640625" style="106" customWidth="1"/>
    <col min="11270" max="11519" width="14" style="106"/>
    <col min="11520" max="11520" width="14" style="106" customWidth="1"/>
    <col min="11521" max="11521" width="57.6640625" style="106" customWidth="1"/>
    <col min="11522" max="11523" width="14" style="106"/>
    <col min="11524" max="11524" width="26.33203125" style="106" customWidth="1"/>
    <col min="11525" max="11525" width="54.1640625" style="106" customWidth="1"/>
    <col min="11526" max="11775" width="14" style="106"/>
    <col min="11776" max="11776" width="14" style="106" customWidth="1"/>
    <col min="11777" max="11777" width="57.6640625" style="106" customWidth="1"/>
    <col min="11778" max="11779" width="14" style="106"/>
    <col min="11780" max="11780" width="26.33203125" style="106" customWidth="1"/>
    <col min="11781" max="11781" width="54.1640625" style="106" customWidth="1"/>
    <col min="11782" max="12031" width="14" style="106"/>
    <col min="12032" max="12032" width="14" style="106" customWidth="1"/>
    <col min="12033" max="12033" width="57.6640625" style="106" customWidth="1"/>
    <col min="12034" max="12035" width="14" style="106"/>
    <col min="12036" max="12036" width="26.33203125" style="106" customWidth="1"/>
    <col min="12037" max="12037" width="54.1640625" style="106" customWidth="1"/>
    <col min="12038" max="12287" width="14" style="106"/>
    <col min="12288" max="12288" width="14" style="106" customWidth="1"/>
    <col min="12289" max="12289" width="57.6640625" style="106" customWidth="1"/>
    <col min="12290" max="12291" width="14" style="106"/>
    <col min="12292" max="12292" width="26.33203125" style="106" customWidth="1"/>
    <col min="12293" max="12293" width="54.1640625" style="106" customWidth="1"/>
    <col min="12294" max="12543" width="14" style="106"/>
    <col min="12544" max="12544" width="14" style="106" customWidth="1"/>
    <col min="12545" max="12545" width="57.6640625" style="106" customWidth="1"/>
    <col min="12546" max="12547" width="14" style="106"/>
    <col min="12548" max="12548" width="26.33203125" style="106" customWidth="1"/>
    <col min="12549" max="12549" width="54.1640625" style="106" customWidth="1"/>
    <col min="12550" max="12799" width="14" style="106"/>
    <col min="12800" max="12800" width="14" style="106" customWidth="1"/>
    <col min="12801" max="12801" width="57.6640625" style="106" customWidth="1"/>
    <col min="12802" max="12803" width="14" style="106"/>
    <col min="12804" max="12804" width="26.33203125" style="106" customWidth="1"/>
    <col min="12805" max="12805" width="54.1640625" style="106" customWidth="1"/>
    <col min="12806" max="13055" width="14" style="106"/>
    <col min="13056" max="13056" width="14" style="106" customWidth="1"/>
    <col min="13057" max="13057" width="57.6640625" style="106" customWidth="1"/>
    <col min="13058" max="13059" width="14" style="106"/>
    <col min="13060" max="13060" width="26.33203125" style="106" customWidth="1"/>
    <col min="13061" max="13061" width="54.1640625" style="106" customWidth="1"/>
    <col min="13062" max="13311" width="14" style="106"/>
    <col min="13312" max="13312" width="14" style="106" customWidth="1"/>
    <col min="13313" max="13313" width="57.6640625" style="106" customWidth="1"/>
    <col min="13314" max="13315" width="14" style="106"/>
    <col min="13316" max="13316" width="26.33203125" style="106" customWidth="1"/>
    <col min="13317" max="13317" width="54.1640625" style="106" customWidth="1"/>
    <col min="13318" max="13567" width="14" style="106"/>
    <col min="13568" max="13568" width="14" style="106" customWidth="1"/>
    <col min="13569" max="13569" width="57.6640625" style="106" customWidth="1"/>
    <col min="13570" max="13571" width="14" style="106"/>
    <col min="13572" max="13572" width="26.33203125" style="106" customWidth="1"/>
    <col min="13573" max="13573" width="54.1640625" style="106" customWidth="1"/>
    <col min="13574" max="13823" width="14" style="106"/>
    <col min="13824" max="13824" width="14" style="106" customWidth="1"/>
    <col min="13825" max="13825" width="57.6640625" style="106" customWidth="1"/>
    <col min="13826" max="13827" width="14" style="106"/>
    <col min="13828" max="13828" width="26.33203125" style="106" customWidth="1"/>
    <col min="13829" max="13829" width="54.1640625" style="106" customWidth="1"/>
    <col min="13830" max="14079" width="14" style="106"/>
    <col min="14080" max="14080" width="14" style="106" customWidth="1"/>
    <col min="14081" max="14081" width="57.6640625" style="106" customWidth="1"/>
    <col min="14082" max="14083" width="14" style="106"/>
    <col min="14084" max="14084" width="26.33203125" style="106" customWidth="1"/>
    <col min="14085" max="14085" width="54.1640625" style="106" customWidth="1"/>
    <col min="14086" max="14335" width="14" style="106"/>
    <col min="14336" max="14336" width="14" style="106" customWidth="1"/>
    <col min="14337" max="14337" width="57.6640625" style="106" customWidth="1"/>
    <col min="14338" max="14339" width="14" style="106"/>
    <col min="14340" max="14340" width="26.33203125" style="106" customWidth="1"/>
    <col min="14341" max="14341" width="54.1640625" style="106" customWidth="1"/>
    <col min="14342" max="14591" width="14" style="106"/>
    <col min="14592" max="14592" width="14" style="106" customWidth="1"/>
    <col min="14593" max="14593" width="57.6640625" style="106" customWidth="1"/>
    <col min="14594" max="14595" width="14" style="106"/>
    <col min="14596" max="14596" width="26.33203125" style="106" customWidth="1"/>
    <col min="14597" max="14597" width="54.1640625" style="106" customWidth="1"/>
    <col min="14598" max="14847" width="14" style="106"/>
    <col min="14848" max="14848" width="14" style="106" customWidth="1"/>
    <col min="14849" max="14849" width="57.6640625" style="106" customWidth="1"/>
    <col min="14850" max="14851" width="14" style="106"/>
    <col min="14852" max="14852" width="26.33203125" style="106" customWidth="1"/>
    <col min="14853" max="14853" width="54.1640625" style="106" customWidth="1"/>
    <col min="14854" max="15103" width="14" style="106"/>
    <col min="15104" max="15104" width="14" style="106" customWidth="1"/>
    <col min="15105" max="15105" width="57.6640625" style="106" customWidth="1"/>
    <col min="15106" max="15107" width="14" style="106"/>
    <col min="15108" max="15108" width="26.33203125" style="106" customWidth="1"/>
    <col min="15109" max="15109" width="54.1640625" style="106" customWidth="1"/>
    <col min="15110" max="15359" width="14" style="106"/>
    <col min="15360" max="15360" width="14" style="106" customWidth="1"/>
    <col min="15361" max="15361" width="57.6640625" style="106" customWidth="1"/>
    <col min="15362" max="15363" width="14" style="106"/>
    <col min="15364" max="15364" width="26.33203125" style="106" customWidth="1"/>
    <col min="15365" max="15365" width="54.1640625" style="106" customWidth="1"/>
    <col min="15366" max="15615" width="14" style="106"/>
    <col min="15616" max="15616" width="14" style="106" customWidth="1"/>
    <col min="15617" max="15617" width="57.6640625" style="106" customWidth="1"/>
    <col min="15618" max="15619" width="14" style="106"/>
    <col min="15620" max="15620" width="26.33203125" style="106" customWidth="1"/>
    <col min="15621" max="15621" width="54.1640625" style="106" customWidth="1"/>
    <col min="15622" max="15871" width="14" style="106"/>
    <col min="15872" max="15872" width="14" style="106" customWidth="1"/>
    <col min="15873" max="15873" width="57.6640625" style="106" customWidth="1"/>
    <col min="15874" max="15875" width="14" style="106"/>
    <col min="15876" max="15876" width="26.33203125" style="106" customWidth="1"/>
    <col min="15877" max="15877" width="54.1640625" style="106" customWidth="1"/>
    <col min="15878" max="16127" width="14" style="106"/>
    <col min="16128" max="16128" width="14" style="106" customWidth="1"/>
    <col min="16129" max="16129" width="57.6640625" style="106" customWidth="1"/>
    <col min="16130" max="16131" width="14" style="106"/>
    <col min="16132" max="16132" width="26.33203125" style="106" customWidth="1"/>
    <col min="16133" max="16133" width="54.1640625" style="106" customWidth="1"/>
    <col min="16134" max="16384" width="14" style="106"/>
  </cols>
  <sheetData>
    <row r="1" spans="1:11" s="34" customFormat="1" ht="21.95" customHeight="1">
      <c r="A1" s="267"/>
    </row>
    <row r="2" spans="1:11" s="34" customFormat="1" ht="21.95" customHeight="1">
      <c r="B2" s="343" t="s">
        <v>492</v>
      </c>
      <c r="C2" s="343"/>
      <c r="D2" s="343"/>
      <c r="E2" s="343"/>
      <c r="F2" s="107"/>
      <c r="G2" s="107"/>
      <c r="H2" s="107"/>
      <c r="I2" s="107"/>
      <c r="J2" s="107"/>
      <c r="K2" s="107"/>
    </row>
    <row r="3" spans="1:11" s="34" customFormat="1" ht="21.95" customHeight="1">
      <c r="B3" s="343"/>
      <c r="C3" s="343"/>
      <c r="D3" s="343"/>
      <c r="E3" s="343"/>
      <c r="F3" s="107"/>
      <c r="G3" s="107"/>
      <c r="H3" s="107"/>
      <c r="I3" s="107"/>
      <c r="J3" s="107"/>
      <c r="K3" s="107"/>
    </row>
    <row r="4" spans="1:11" s="34" customFormat="1" ht="21.95" customHeight="1">
      <c r="B4" s="343"/>
      <c r="C4" s="343"/>
      <c r="D4" s="343"/>
      <c r="E4" s="343"/>
      <c r="F4" s="107"/>
      <c r="G4" s="107"/>
      <c r="H4" s="107"/>
      <c r="I4" s="107"/>
      <c r="J4" s="107"/>
      <c r="K4" s="107"/>
    </row>
    <row r="5" spans="1:11" s="34" customFormat="1" ht="21.95" customHeight="1">
      <c r="A5" s="267" t="s">
        <v>201</v>
      </c>
    </row>
    <row r="6" spans="1:11" s="104" customFormat="1" ht="150" customHeight="1">
      <c r="B6" s="256" t="s">
        <v>1006</v>
      </c>
      <c r="C6" s="347" t="s">
        <v>1854</v>
      </c>
      <c r="D6" s="348"/>
      <c r="E6" s="353"/>
    </row>
    <row r="7" spans="1:11" s="104" customFormat="1" ht="21.95" customHeight="1">
      <c r="B7" s="58"/>
      <c r="C7" s="120" t="s">
        <v>367</v>
      </c>
      <c r="D7" s="120" t="s">
        <v>368</v>
      </c>
      <c r="E7" s="121" t="s">
        <v>323</v>
      </c>
    </row>
    <row r="8" spans="1:11" ht="21.95" customHeight="1">
      <c r="B8" s="112" t="s">
        <v>377</v>
      </c>
      <c r="C8" s="270">
        <v>0</v>
      </c>
      <c r="D8" s="270">
        <v>0</v>
      </c>
      <c r="E8" s="273">
        <f>+C8+D8</f>
        <v>0</v>
      </c>
    </row>
    <row r="9" spans="1:11" ht="21.95" customHeight="1">
      <c r="B9" s="112" t="s">
        <v>378</v>
      </c>
      <c r="C9" s="270">
        <v>0</v>
      </c>
      <c r="D9" s="270">
        <v>0</v>
      </c>
      <c r="E9" s="273">
        <f>+C9+D9</f>
        <v>0</v>
      </c>
    </row>
    <row r="10" spans="1:11" ht="21.95" customHeight="1">
      <c r="B10" s="111" t="s">
        <v>1003</v>
      </c>
      <c r="C10" s="296">
        <f>SUM(C8:C9)</f>
        <v>0</v>
      </c>
      <c r="D10" s="296">
        <f>SUM(D8:D9)</f>
        <v>0</v>
      </c>
      <c r="E10" s="278">
        <f>SUM(E8:E9)</f>
        <v>0</v>
      </c>
    </row>
  </sheetData>
  <sheetProtection algorithmName="SHA-512" hashValue="IsVXtSsVUS2JsnvRGxwCVqpFpra0Cag9Daz3cusj6oclqXBfVKOBwhBRiOGu93jILT/swWwBqui46jkxFxFmCQ==" saltValue="6vyZwBGEShQLdKGFm/mkpQ==" spinCount="100000" sheet="1" objects="1" scenarios="1" selectLockedCells="1"/>
  <mergeCells count="2">
    <mergeCell ref="C6:E6"/>
    <mergeCell ref="B2:E4"/>
  </mergeCells>
  <hyperlinks>
    <hyperlink ref="A5" location="Índice!A1" display="INICIO"/>
  </hyperlinks>
  <pageMargins left="0" right="0" top="0.39374999999999999" bottom="0.39374999999999999" header="0" footer="0"/>
  <pageSetup paperSize="9" firstPageNumber="0" pageOrder="overThenDown" orientation="portrait" horizontalDpi="300" verticalDpi="300"/>
  <headerFooter alignWithMargins="0">
    <oddHeader>&amp;C&amp;11&amp;A</oddHeader>
    <oddFooter>&amp;C&amp;11Página &amp;P</oddFooter>
  </headerFooter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4">
    <tabColor rgb="FF0070C0"/>
  </sheetPr>
  <dimension ref="A1:K7"/>
  <sheetViews>
    <sheetView showGridLines="0" showRowColHeaders="0" zoomScaleNormal="100" workbookViewId="0">
      <selection activeCell="C7" sqref="C7"/>
    </sheetView>
  </sheetViews>
  <sheetFormatPr baseColWidth="10" defaultColWidth="14" defaultRowHeight="14.25"/>
  <cols>
    <col min="1" max="1" width="13.33203125" style="106" customWidth="1"/>
    <col min="2" max="2" width="80.83203125" style="106" customWidth="1"/>
    <col min="3" max="3" width="65.83203125" style="106" customWidth="1"/>
    <col min="4" max="255" width="14" style="106"/>
    <col min="256" max="256" width="14" style="106" customWidth="1"/>
    <col min="257" max="257" width="85.83203125" style="106" customWidth="1"/>
    <col min="258" max="258" width="14" style="106"/>
    <col min="259" max="259" width="54.1640625" style="106" customWidth="1"/>
    <col min="260" max="511" width="14" style="106"/>
    <col min="512" max="512" width="14" style="106" customWidth="1"/>
    <col min="513" max="513" width="85.83203125" style="106" customWidth="1"/>
    <col min="514" max="514" width="14" style="106"/>
    <col min="515" max="515" width="54.1640625" style="106" customWidth="1"/>
    <col min="516" max="767" width="14" style="106"/>
    <col min="768" max="768" width="14" style="106" customWidth="1"/>
    <col min="769" max="769" width="85.83203125" style="106" customWidth="1"/>
    <col min="770" max="770" width="14" style="106"/>
    <col min="771" max="771" width="54.1640625" style="106" customWidth="1"/>
    <col min="772" max="1023" width="14" style="106"/>
    <col min="1024" max="1024" width="14" style="106" customWidth="1"/>
    <col min="1025" max="1025" width="85.83203125" style="106" customWidth="1"/>
    <col min="1026" max="1026" width="14" style="106"/>
    <col min="1027" max="1027" width="54.1640625" style="106" customWidth="1"/>
    <col min="1028" max="1279" width="14" style="106"/>
    <col min="1280" max="1280" width="14" style="106" customWidth="1"/>
    <col min="1281" max="1281" width="85.83203125" style="106" customWidth="1"/>
    <col min="1282" max="1282" width="14" style="106"/>
    <col min="1283" max="1283" width="54.1640625" style="106" customWidth="1"/>
    <col min="1284" max="1535" width="14" style="106"/>
    <col min="1536" max="1536" width="14" style="106" customWidth="1"/>
    <col min="1537" max="1537" width="85.83203125" style="106" customWidth="1"/>
    <col min="1538" max="1538" width="14" style="106"/>
    <col min="1539" max="1539" width="54.1640625" style="106" customWidth="1"/>
    <col min="1540" max="1791" width="14" style="106"/>
    <col min="1792" max="1792" width="14" style="106" customWidth="1"/>
    <col min="1793" max="1793" width="85.83203125" style="106" customWidth="1"/>
    <col min="1794" max="1794" width="14" style="106"/>
    <col min="1795" max="1795" width="54.1640625" style="106" customWidth="1"/>
    <col min="1796" max="2047" width="14" style="106"/>
    <col min="2048" max="2048" width="14" style="106" customWidth="1"/>
    <col min="2049" max="2049" width="85.83203125" style="106" customWidth="1"/>
    <col min="2050" max="2050" width="14" style="106"/>
    <col min="2051" max="2051" width="54.1640625" style="106" customWidth="1"/>
    <col min="2052" max="2303" width="14" style="106"/>
    <col min="2304" max="2304" width="14" style="106" customWidth="1"/>
    <col min="2305" max="2305" width="85.83203125" style="106" customWidth="1"/>
    <col min="2306" max="2306" width="14" style="106"/>
    <col min="2307" max="2307" width="54.1640625" style="106" customWidth="1"/>
    <col min="2308" max="2559" width="14" style="106"/>
    <col min="2560" max="2560" width="14" style="106" customWidth="1"/>
    <col min="2561" max="2561" width="85.83203125" style="106" customWidth="1"/>
    <col min="2562" max="2562" width="14" style="106"/>
    <col min="2563" max="2563" width="54.1640625" style="106" customWidth="1"/>
    <col min="2564" max="2815" width="14" style="106"/>
    <col min="2816" max="2816" width="14" style="106" customWidth="1"/>
    <col min="2817" max="2817" width="85.83203125" style="106" customWidth="1"/>
    <col min="2818" max="2818" width="14" style="106"/>
    <col min="2819" max="2819" width="54.1640625" style="106" customWidth="1"/>
    <col min="2820" max="3071" width="14" style="106"/>
    <col min="3072" max="3072" width="14" style="106" customWidth="1"/>
    <col min="3073" max="3073" width="85.83203125" style="106" customWidth="1"/>
    <col min="3074" max="3074" width="14" style="106"/>
    <col min="3075" max="3075" width="54.1640625" style="106" customWidth="1"/>
    <col min="3076" max="3327" width="14" style="106"/>
    <col min="3328" max="3328" width="14" style="106" customWidth="1"/>
    <col min="3329" max="3329" width="85.83203125" style="106" customWidth="1"/>
    <col min="3330" max="3330" width="14" style="106"/>
    <col min="3331" max="3331" width="54.1640625" style="106" customWidth="1"/>
    <col min="3332" max="3583" width="14" style="106"/>
    <col min="3584" max="3584" width="14" style="106" customWidth="1"/>
    <col min="3585" max="3585" width="85.83203125" style="106" customWidth="1"/>
    <col min="3586" max="3586" width="14" style="106"/>
    <col min="3587" max="3587" width="54.1640625" style="106" customWidth="1"/>
    <col min="3588" max="3839" width="14" style="106"/>
    <col min="3840" max="3840" width="14" style="106" customWidth="1"/>
    <col min="3841" max="3841" width="85.83203125" style="106" customWidth="1"/>
    <col min="3842" max="3842" width="14" style="106"/>
    <col min="3843" max="3843" width="54.1640625" style="106" customWidth="1"/>
    <col min="3844" max="4095" width="14" style="106"/>
    <col min="4096" max="4096" width="14" style="106" customWidth="1"/>
    <col min="4097" max="4097" width="85.83203125" style="106" customWidth="1"/>
    <col min="4098" max="4098" width="14" style="106"/>
    <col min="4099" max="4099" width="54.1640625" style="106" customWidth="1"/>
    <col min="4100" max="4351" width="14" style="106"/>
    <col min="4352" max="4352" width="14" style="106" customWidth="1"/>
    <col min="4353" max="4353" width="85.83203125" style="106" customWidth="1"/>
    <col min="4354" max="4354" width="14" style="106"/>
    <col min="4355" max="4355" width="54.1640625" style="106" customWidth="1"/>
    <col min="4356" max="4607" width="14" style="106"/>
    <col min="4608" max="4608" width="14" style="106" customWidth="1"/>
    <col min="4609" max="4609" width="85.83203125" style="106" customWidth="1"/>
    <col min="4610" max="4610" width="14" style="106"/>
    <col min="4611" max="4611" width="54.1640625" style="106" customWidth="1"/>
    <col min="4612" max="4863" width="14" style="106"/>
    <col min="4864" max="4864" width="14" style="106" customWidth="1"/>
    <col min="4865" max="4865" width="85.83203125" style="106" customWidth="1"/>
    <col min="4866" max="4866" width="14" style="106"/>
    <col min="4867" max="4867" width="54.1640625" style="106" customWidth="1"/>
    <col min="4868" max="5119" width="14" style="106"/>
    <col min="5120" max="5120" width="14" style="106" customWidth="1"/>
    <col min="5121" max="5121" width="85.83203125" style="106" customWidth="1"/>
    <col min="5122" max="5122" width="14" style="106"/>
    <col min="5123" max="5123" width="54.1640625" style="106" customWidth="1"/>
    <col min="5124" max="5375" width="14" style="106"/>
    <col min="5376" max="5376" width="14" style="106" customWidth="1"/>
    <col min="5377" max="5377" width="85.83203125" style="106" customWidth="1"/>
    <col min="5378" max="5378" width="14" style="106"/>
    <col min="5379" max="5379" width="54.1640625" style="106" customWidth="1"/>
    <col min="5380" max="5631" width="14" style="106"/>
    <col min="5632" max="5632" width="14" style="106" customWidth="1"/>
    <col min="5633" max="5633" width="85.83203125" style="106" customWidth="1"/>
    <col min="5634" max="5634" width="14" style="106"/>
    <col min="5635" max="5635" width="54.1640625" style="106" customWidth="1"/>
    <col min="5636" max="5887" width="14" style="106"/>
    <col min="5888" max="5888" width="14" style="106" customWidth="1"/>
    <col min="5889" max="5889" width="85.83203125" style="106" customWidth="1"/>
    <col min="5890" max="5890" width="14" style="106"/>
    <col min="5891" max="5891" width="54.1640625" style="106" customWidth="1"/>
    <col min="5892" max="6143" width="14" style="106"/>
    <col min="6144" max="6144" width="14" style="106" customWidth="1"/>
    <col min="6145" max="6145" width="85.83203125" style="106" customWidth="1"/>
    <col min="6146" max="6146" width="14" style="106"/>
    <col min="6147" max="6147" width="54.1640625" style="106" customWidth="1"/>
    <col min="6148" max="6399" width="14" style="106"/>
    <col min="6400" max="6400" width="14" style="106" customWidth="1"/>
    <col min="6401" max="6401" width="85.83203125" style="106" customWidth="1"/>
    <col min="6402" max="6402" width="14" style="106"/>
    <col min="6403" max="6403" width="54.1640625" style="106" customWidth="1"/>
    <col min="6404" max="6655" width="14" style="106"/>
    <col min="6656" max="6656" width="14" style="106" customWidth="1"/>
    <col min="6657" max="6657" width="85.83203125" style="106" customWidth="1"/>
    <col min="6658" max="6658" width="14" style="106"/>
    <col min="6659" max="6659" width="54.1640625" style="106" customWidth="1"/>
    <col min="6660" max="6911" width="14" style="106"/>
    <col min="6912" max="6912" width="14" style="106" customWidth="1"/>
    <col min="6913" max="6913" width="85.83203125" style="106" customWidth="1"/>
    <col min="6914" max="6914" width="14" style="106"/>
    <col min="6915" max="6915" width="54.1640625" style="106" customWidth="1"/>
    <col min="6916" max="7167" width="14" style="106"/>
    <col min="7168" max="7168" width="14" style="106" customWidth="1"/>
    <col min="7169" max="7169" width="85.83203125" style="106" customWidth="1"/>
    <col min="7170" max="7170" width="14" style="106"/>
    <col min="7171" max="7171" width="54.1640625" style="106" customWidth="1"/>
    <col min="7172" max="7423" width="14" style="106"/>
    <col min="7424" max="7424" width="14" style="106" customWidth="1"/>
    <col min="7425" max="7425" width="85.83203125" style="106" customWidth="1"/>
    <col min="7426" max="7426" width="14" style="106"/>
    <col min="7427" max="7427" width="54.1640625" style="106" customWidth="1"/>
    <col min="7428" max="7679" width="14" style="106"/>
    <col min="7680" max="7680" width="14" style="106" customWidth="1"/>
    <col min="7681" max="7681" width="85.83203125" style="106" customWidth="1"/>
    <col min="7682" max="7682" width="14" style="106"/>
    <col min="7683" max="7683" width="54.1640625" style="106" customWidth="1"/>
    <col min="7684" max="7935" width="14" style="106"/>
    <col min="7936" max="7936" width="14" style="106" customWidth="1"/>
    <col min="7937" max="7937" width="85.83203125" style="106" customWidth="1"/>
    <col min="7938" max="7938" width="14" style="106"/>
    <col min="7939" max="7939" width="54.1640625" style="106" customWidth="1"/>
    <col min="7940" max="8191" width="14" style="106"/>
    <col min="8192" max="8192" width="14" style="106" customWidth="1"/>
    <col min="8193" max="8193" width="85.83203125" style="106" customWidth="1"/>
    <col min="8194" max="8194" width="14" style="106"/>
    <col min="8195" max="8195" width="54.1640625" style="106" customWidth="1"/>
    <col min="8196" max="8447" width="14" style="106"/>
    <col min="8448" max="8448" width="14" style="106" customWidth="1"/>
    <col min="8449" max="8449" width="85.83203125" style="106" customWidth="1"/>
    <col min="8450" max="8450" width="14" style="106"/>
    <col min="8451" max="8451" width="54.1640625" style="106" customWidth="1"/>
    <col min="8452" max="8703" width="14" style="106"/>
    <col min="8704" max="8704" width="14" style="106" customWidth="1"/>
    <col min="8705" max="8705" width="85.83203125" style="106" customWidth="1"/>
    <col min="8706" max="8706" width="14" style="106"/>
    <col min="8707" max="8707" width="54.1640625" style="106" customWidth="1"/>
    <col min="8708" max="8959" width="14" style="106"/>
    <col min="8960" max="8960" width="14" style="106" customWidth="1"/>
    <col min="8961" max="8961" width="85.83203125" style="106" customWidth="1"/>
    <col min="8962" max="8962" width="14" style="106"/>
    <col min="8963" max="8963" width="54.1640625" style="106" customWidth="1"/>
    <col min="8964" max="9215" width="14" style="106"/>
    <col min="9216" max="9216" width="14" style="106" customWidth="1"/>
    <col min="9217" max="9217" width="85.83203125" style="106" customWidth="1"/>
    <col min="9218" max="9218" width="14" style="106"/>
    <col min="9219" max="9219" width="54.1640625" style="106" customWidth="1"/>
    <col min="9220" max="9471" width="14" style="106"/>
    <col min="9472" max="9472" width="14" style="106" customWidth="1"/>
    <col min="9473" max="9473" width="85.83203125" style="106" customWidth="1"/>
    <col min="9474" max="9474" width="14" style="106"/>
    <col min="9475" max="9475" width="54.1640625" style="106" customWidth="1"/>
    <col min="9476" max="9727" width="14" style="106"/>
    <col min="9728" max="9728" width="14" style="106" customWidth="1"/>
    <col min="9729" max="9729" width="85.83203125" style="106" customWidth="1"/>
    <col min="9730" max="9730" width="14" style="106"/>
    <col min="9731" max="9731" width="54.1640625" style="106" customWidth="1"/>
    <col min="9732" max="9983" width="14" style="106"/>
    <col min="9984" max="9984" width="14" style="106" customWidth="1"/>
    <col min="9985" max="9985" width="85.83203125" style="106" customWidth="1"/>
    <col min="9986" max="9986" width="14" style="106"/>
    <col min="9987" max="9987" width="54.1640625" style="106" customWidth="1"/>
    <col min="9988" max="10239" width="14" style="106"/>
    <col min="10240" max="10240" width="14" style="106" customWidth="1"/>
    <col min="10241" max="10241" width="85.83203125" style="106" customWidth="1"/>
    <col min="10242" max="10242" width="14" style="106"/>
    <col min="10243" max="10243" width="54.1640625" style="106" customWidth="1"/>
    <col min="10244" max="10495" width="14" style="106"/>
    <col min="10496" max="10496" width="14" style="106" customWidth="1"/>
    <col min="10497" max="10497" width="85.83203125" style="106" customWidth="1"/>
    <col min="10498" max="10498" width="14" style="106"/>
    <col min="10499" max="10499" width="54.1640625" style="106" customWidth="1"/>
    <col min="10500" max="10751" width="14" style="106"/>
    <col min="10752" max="10752" width="14" style="106" customWidth="1"/>
    <col min="10753" max="10753" width="85.83203125" style="106" customWidth="1"/>
    <col min="10754" max="10754" width="14" style="106"/>
    <col min="10755" max="10755" width="54.1640625" style="106" customWidth="1"/>
    <col min="10756" max="11007" width="14" style="106"/>
    <col min="11008" max="11008" width="14" style="106" customWidth="1"/>
    <col min="11009" max="11009" width="85.83203125" style="106" customWidth="1"/>
    <col min="11010" max="11010" width="14" style="106"/>
    <col min="11011" max="11011" width="54.1640625" style="106" customWidth="1"/>
    <col min="11012" max="11263" width="14" style="106"/>
    <col min="11264" max="11264" width="14" style="106" customWidth="1"/>
    <col min="11265" max="11265" width="85.83203125" style="106" customWidth="1"/>
    <col min="11266" max="11266" width="14" style="106"/>
    <col min="11267" max="11267" width="54.1640625" style="106" customWidth="1"/>
    <col min="11268" max="11519" width="14" style="106"/>
    <col min="11520" max="11520" width="14" style="106" customWidth="1"/>
    <col min="11521" max="11521" width="85.83203125" style="106" customWidth="1"/>
    <col min="11522" max="11522" width="14" style="106"/>
    <col min="11523" max="11523" width="54.1640625" style="106" customWidth="1"/>
    <col min="11524" max="11775" width="14" style="106"/>
    <col min="11776" max="11776" width="14" style="106" customWidth="1"/>
    <col min="11777" max="11777" width="85.83203125" style="106" customWidth="1"/>
    <col min="11778" max="11778" width="14" style="106"/>
    <col min="11779" max="11779" width="54.1640625" style="106" customWidth="1"/>
    <col min="11780" max="12031" width="14" style="106"/>
    <col min="12032" max="12032" width="14" style="106" customWidth="1"/>
    <col min="12033" max="12033" width="85.83203125" style="106" customWidth="1"/>
    <col min="12034" max="12034" width="14" style="106"/>
    <col min="12035" max="12035" width="54.1640625" style="106" customWidth="1"/>
    <col min="12036" max="12287" width="14" style="106"/>
    <col min="12288" max="12288" width="14" style="106" customWidth="1"/>
    <col min="12289" max="12289" width="85.83203125" style="106" customWidth="1"/>
    <col min="12290" max="12290" width="14" style="106"/>
    <col min="12291" max="12291" width="54.1640625" style="106" customWidth="1"/>
    <col min="12292" max="12543" width="14" style="106"/>
    <col min="12544" max="12544" width="14" style="106" customWidth="1"/>
    <col min="12545" max="12545" width="85.83203125" style="106" customWidth="1"/>
    <col min="12546" max="12546" width="14" style="106"/>
    <col min="12547" max="12547" width="54.1640625" style="106" customWidth="1"/>
    <col min="12548" max="12799" width="14" style="106"/>
    <col min="12800" max="12800" width="14" style="106" customWidth="1"/>
    <col min="12801" max="12801" width="85.83203125" style="106" customWidth="1"/>
    <col min="12802" max="12802" width="14" style="106"/>
    <col min="12803" max="12803" width="54.1640625" style="106" customWidth="1"/>
    <col min="12804" max="13055" width="14" style="106"/>
    <col min="13056" max="13056" width="14" style="106" customWidth="1"/>
    <col min="13057" max="13057" width="85.83203125" style="106" customWidth="1"/>
    <col min="13058" max="13058" width="14" style="106"/>
    <col min="13059" max="13059" width="54.1640625" style="106" customWidth="1"/>
    <col min="13060" max="13311" width="14" style="106"/>
    <col min="13312" max="13312" width="14" style="106" customWidth="1"/>
    <col min="13313" max="13313" width="85.83203125" style="106" customWidth="1"/>
    <col min="13314" max="13314" width="14" style="106"/>
    <col min="13315" max="13315" width="54.1640625" style="106" customWidth="1"/>
    <col min="13316" max="13567" width="14" style="106"/>
    <col min="13568" max="13568" width="14" style="106" customWidth="1"/>
    <col min="13569" max="13569" width="85.83203125" style="106" customWidth="1"/>
    <col min="13570" max="13570" width="14" style="106"/>
    <col min="13571" max="13571" width="54.1640625" style="106" customWidth="1"/>
    <col min="13572" max="13823" width="14" style="106"/>
    <col min="13824" max="13824" width="14" style="106" customWidth="1"/>
    <col min="13825" max="13825" width="85.83203125" style="106" customWidth="1"/>
    <col min="13826" max="13826" width="14" style="106"/>
    <col min="13827" max="13827" width="54.1640625" style="106" customWidth="1"/>
    <col min="13828" max="14079" width="14" style="106"/>
    <col min="14080" max="14080" width="14" style="106" customWidth="1"/>
    <col min="14081" max="14081" width="85.83203125" style="106" customWidth="1"/>
    <col min="14082" max="14082" width="14" style="106"/>
    <col min="14083" max="14083" width="54.1640625" style="106" customWidth="1"/>
    <col min="14084" max="14335" width="14" style="106"/>
    <col min="14336" max="14336" width="14" style="106" customWidth="1"/>
    <col min="14337" max="14337" width="85.83203125" style="106" customWidth="1"/>
    <col min="14338" max="14338" width="14" style="106"/>
    <col min="14339" max="14339" width="54.1640625" style="106" customWidth="1"/>
    <col min="14340" max="14591" width="14" style="106"/>
    <col min="14592" max="14592" width="14" style="106" customWidth="1"/>
    <col min="14593" max="14593" width="85.83203125" style="106" customWidth="1"/>
    <col min="14594" max="14594" width="14" style="106"/>
    <col min="14595" max="14595" width="54.1640625" style="106" customWidth="1"/>
    <col min="14596" max="14847" width="14" style="106"/>
    <col min="14848" max="14848" width="14" style="106" customWidth="1"/>
    <col min="14849" max="14849" width="85.83203125" style="106" customWidth="1"/>
    <col min="14850" max="14850" width="14" style="106"/>
    <col min="14851" max="14851" width="54.1640625" style="106" customWidth="1"/>
    <col min="14852" max="15103" width="14" style="106"/>
    <col min="15104" max="15104" width="14" style="106" customWidth="1"/>
    <col min="15105" max="15105" width="85.83203125" style="106" customWidth="1"/>
    <col min="15106" max="15106" width="14" style="106"/>
    <col min="15107" max="15107" width="54.1640625" style="106" customWidth="1"/>
    <col min="15108" max="15359" width="14" style="106"/>
    <col min="15360" max="15360" width="14" style="106" customWidth="1"/>
    <col min="15361" max="15361" width="85.83203125" style="106" customWidth="1"/>
    <col min="15362" max="15362" width="14" style="106"/>
    <col min="15363" max="15363" width="54.1640625" style="106" customWidth="1"/>
    <col min="15364" max="15615" width="14" style="106"/>
    <col min="15616" max="15616" width="14" style="106" customWidth="1"/>
    <col min="15617" max="15617" width="85.83203125" style="106" customWidth="1"/>
    <col min="15618" max="15618" width="14" style="106"/>
    <col min="15619" max="15619" width="54.1640625" style="106" customWidth="1"/>
    <col min="15620" max="15871" width="14" style="106"/>
    <col min="15872" max="15872" width="14" style="106" customWidth="1"/>
    <col min="15873" max="15873" width="85.83203125" style="106" customWidth="1"/>
    <col min="15874" max="15874" width="14" style="106"/>
    <col min="15875" max="15875" width="54.1640625" style="106" customWidth="1"/>
    <col min="15876" max="16127" width="14" style="106"/>
    <col min="16128" max="16128" width="14" style="106" customWidth="1"/>
    <col min="16129" max="16129" width="85.83203125" style="106" customWidth="1"/>
    <col min="16130" max="16130" width="14" style="106"/>
    <col min="16131" max="16131" width="54.1640625" style="106" customWidth="1"/>
    <col min="16132" max="16384" width="14" style="106"/>
  </cols>
  <sheetData>
    <row r="1" spans="1:11" s="34" customFormat="1" ht="21.95" customHeight="1">
      <c r="A1" s="267"/>
    </row>
    <row r="2" spans="1:11" s="34" customFormat="1" ht="21.95" customHeight="1">
      <c r="B2" s="343" t="s">
        <v>490</v>
      </c>
      <c r="C2" s="343"/>
      <c r="D2" s="107"/>
      <c r="E2" s="107"/>
      <c r="F2" s="107"/>
      <c r="G2" s="107"/>
      <c r="H2" s="107"/>
      <c r="I2" s="107"/>
      <c r="J2" s="107"/>
      <c r="K2" s="107"/>
    </row>
    <row r="3" spans="1:11" s="34" customFormat="1" ht="21.95" customHeight="1">
      <c r="B3" s="343"/>
      <c r="C3" s="343"/>
      <c r="D3" s="107"/>
      <c r="E3" s="107"/>
      <c r="F3" s="107"/>
      <c r="G3" s="107"/>
      <c r="H3" s="107"/>
      <c r="I3" s="107"/>
      <c r="J3" s="107"/>
      <c r="K3" s="107"/>
    </row>
    <row r="4" spans="1:11" s="34" customFormat="1" ht="21.95" customHeight="1">
      <c r="B4" s="343"/>
      <c r="C4" s="343"/>
      <c r="D4" s="107"/>
      <c r="E4" s="107"/>
      <c r="F4" s="107"/>
      <c r="G4" s="107"/>
      <c r="H4" s="107"/>
      <c r="I4" s="107"/>
      <c r="J4" s="107"/>
      <c r="K4" s="107"/>
    </row>
    <row r="5" spans="1:11" s="34" customFormat="1" ht="21.95" customHeight="1">
      <c r="A5" s="267" t="s">
        <v>201</v>
      </c>
    </row>
    <row r="6" spans="1:11" s="104" customFormat="1" ht="150" customHeight="1">
      <c r="B6" s="256" t="s">
        <v>491</v>
      </c>
      <c r="C6" s="178" t="s">
        <v>1854</v>
      </c>
      <c r="D6" s="152"/>
      <c r="E6" s="150"/>
    </row>
    <row r="7" spans="1:11" ht="21.95" customHeight="1">
      <c r="B7" s="141" t="s">
        <v>379</v>
      </c>
      <c r="C7" s="270">
        <v>0</v>
      </c>
    </row>
  </sheetData>
  <sheetProtection algorithmName="SHA-512" hashValue="G23LxeFCr8Av/t/LatfpKDOdggBrtDiYEPPOw8DyGC2cSNboVkcIiim6Ok21WBJ9yF223zj7qdJQ/q9Zb7BUnA==" saltValue="bKvrGEBCEpBcUuZzMm1+ug==" spinCount="100000" sheet="1" objects="1" scenarios="1" selectLockedCells="1"/>
  <mergeCells count="1">
    <mergeCell ref="B2:C4"/>
  </mergeCells>
  <hyperlinks>
    <hyperlink ref="A5" location="Índice!A1" display="INICIO"/>
  </hyperlinks>
  <pageMargins left="0" right="0" top="0.39374999999999999" bottom="0.39374999999999999" header="0" footer="0"/>
  <pageSetup paperSize="9" firstPageNumber="0" pageOrder="overThenDown" orientation="portrait" horizontalDpi="300" verticalDpi="300"/>
  <headerFooter alignWithMargins="0">
    <oddHeader>&amp;C&amp;11&amp;A</oddHeader>
    <oddFooter>&amp;C&amp;11Página &amp;P</oddFooter>
  </headerFooter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5">
    <tabColor rgb="FFFF0000"/>
  </sheetPr>
  <dimension ref="A1:V31"/>
  <sheetViews>
    <sheetView showGridLines="0" showRowColHeaders="0" zoomScale="90" zoomScaleNormal="90" workbookViewId="0"/>
  </sheetViews>
  <sheetFormatPr baseColWidth="10" defaultColWidth="13.83203125" defaultRowHeight="11.25"/>
  <cols>
    <col min="1" max="1" width="13.33203125" style="134" customWidth="1"/>
    <col min="2" max="2" width="80.83203125" style="134" customWidth="1"/>
    <col min="3" max="21" width="22.83203125" style="134" customWidth="1"/>
    <col min="22" max="256" width="13.83203125" style="134"/>
    <col min="257" max="257" width="13.83203125" style="134" customWidth="1"/>
    <col min="258" max="258" width="75.5" style="134" customWidth="1"/>
    <col min="259" max="512" width="13.83203125" style="134"/>
    <col min="513" max="513" width="13.83203125" style="134" customWidth="1"/>
    <col min="514" max="514" width="75.5" style="134" customWidth="1"/>
    <col min="515" max="768" width="13.83203125" style="134"/>
    <col min="769" max="769" width="13.83203125" style="134" customWidth="1"/>
    <col min="770" max="770" width="75.5" style="134" customWidth="1"/>
    <col min="771" max="1024" width="13.83203125" style="134"/>
    <col min="1025" max="1025" width="13.83203125" style="134" customWidth="1"/>
    <col min="1026" max="1026" width="75.5" style="134" customWidth="1"/>
    <col min="1027" max="1280" width="13.83203125" style="134"/>
    <col min="1281" max="1281" width="13.83203125" style="134" customWidth="1"/>
    <col min="1282" max="1282" width="75.5" style="134" customWidth="1"/>
    <col min="1283" max="1536" width="13.83203125" style="134"/>
    <col min="1537" max="1537" width="13.83203125" style="134" customWidth="1"/>
    <col min="1538" max="1538" width="75.5" style="134" customWidth="1"/>
    <col min="1539" max="1792" width="13.83203125" style="134"/>
    <col min="1793" max="1793" width="13.83203125" style="134" customWidth="1"/>
    <col min="1794" max="1794" width="75.5" style="134" customWidth="1"/>
    <col min="1795" max="2048" width="13.83203125" style="134"/>
    <col min="2049" max="2049" width="13.83203125" style="134" customWidth="1"/>
    <col min="2050" max="2050" width="75.5" style="134" customWidth="1"/>
    <col min="2051" max="2304" width="13.83203125" style="134"/>
    <col min="2305" max="2305" width="13.83203125" style="134" customWidth="1"/>
    <col min="2306" max="2306" width="75.5" style="134" customWidth="1"/>
    <col min="2307" max="2560" width="13.83203125" style="134"/>
    <col min="2561" max="2561" width="13.83203125" style="134" customWidth="1"/>
    <col min="2562" max="2562" width="75.5" style="134" customWidth="1"/>
    <col min="2563" max="2816" width="13.83203125" style="134"/>
    <col min="2817" max="2817" width="13.83203125" style="134" customWidth="1"/>
    <col min="2818" max="2818" width="75.5" style="134" customWidth="1"/>
    <col min="2819" max="3072" width="13.83203125" style="134"/>
    <col min="3073" max="3073" width="13.83203125" style="134" customWidth="1"/>
    <col min="3074" max="3074" width="75.5" style="134" customWidth="1"/>
    <col min="3075" max="3328" width="13.83203125" style="134"/>
    <col min="3329" max="3329" width="13.83203125" style="134" customWidth="1"/>
    <col min="3330" max="3330" width="75.5" style="134" customWidth="1"/>
    <col min="3331" max="3584" width="13.83203125" style="134"/>
    <col min="3585" max="3585" width="13.83203125" style="134" customWidth="1"/>
    <col min="3586" max="3586" width="75.5" style="134" customWidth="1"/>
    <col min="3587" max="3840" width="13.83203125" style="134"/>
    <col min="3841" max="3841" width="13.83203125" style="134" customWidth="1"/>
    <col min="3842" max="3842" width="75.5" style="134" customWidth="1"/>
    <col min="3843" max="4096" width="13.83203125" style="134"/>
    <col min="4097" max="4097" width="13.83203125" style="134" customWidth="1"/>
    <col min="4098" max="4098" width="75.5" style="134" customWidth="1"/>
    <col min="4099" max="4352" width="13.83203125" style="134"/>
    <col min="4353" max="4353" width="13.83203125" style="134" customWidth="1"/>
    <col min="4354" max="4354" width="75.5" style="134" customWidth="1"/>
    <col min="4355" max="4608" width="13.83203125" style="134"/>
    <col min="4609" max="4609" width="13.83203125" style="134" customWidth="1"/>
    <col min="4610" max="4610" width="75.5" style="134" customWidth="1"/>
    <col min="4611" max="4864" width="13.83203125" style="134"/>
    <col min="4865" max="4865" width="13.83203125" style="134" customWidth="1"/>
    <col min="4866" max="4866" width="75.5" style="134" customWidth="1"/>
    <col min="4867" max="5120" width="13.83203125" style="134"/>
    <col min="5121" max="5121" width="13.83203125" style="134" customWidth="1"/>
    <col min="5122" max="5122" width="75.5" style="134" customWidth="1"/>
    <col min="5123" max="5376" width="13.83203125" style="134"/>
    <col min="5377" max="5377" width="13.83203125" style="134" customWidth="1"/>
    <col min="5378" max="5378" width="75.5" style="134" customWidth="1"/>
    <col min="5379" max="5632" width="13.83203125" style="134"/>
    <col min="5633" max="5633" width="13.83203125" style="134" customWidth="1"/>
    <col min="5634" max="5634" width="75.5" style="134" customWidth="1"/>
    <col min="5635" max="5888" width="13.83203125" style="134"/>
    <col min="5889" max="5889" width="13.83203125" style="134" customWidth="1"/>
    <col min="5890" max="5890" width="75.5" style="134" customWidth="1"/>
    <col min="5891" max="6144" width="13.83203125" style="134"/>
    <col min="6145" max="6145" width="13.83203125" style="134" customWidth="1"/>
    <col min="6146" max="6146" width="75.5" style="134" customWidth="1"/>
    <col min="6147" max="6400" width="13.83203125" style="134"/>
    <col min="6401" max="6401" width="13.83203125" style="134" customWidth="1"/>
    <col min="6402" max="6402" width="75.5" style="134" customWidth="1"/>
    <col min="6403" max="6656" width="13.83203125" style="134"/>
    <col min="6657" max="6657" width="13.83203125" style="134" customWidth="1"/>
    <col min="6658" max="6658" width="75.5" style="134" customWidth="1"/>
    <col min="6659" max="6912" width="13.83203125" style="134"/>
    <col min="6913" max="6913" width="13.83203125" style="134" customWidth="1"/>
    <col min="6914" max="6914" width="75.5" style="134" customWidth="1"/>
    <col min="6915" max="7168" width="13.83203125" style="134"/>
    <col min="7169" max="7169" width="13.83203125" style="134" customWidth="1"/>
    <col min="7170" max="7170" width="75.5" style="134" customWidth="1"/>
    <col min="7171" max="7424" width="13.83203125" style="134"/>
    <col min="7425" max="7425" width="13.83203125" style="134" customWidth="1"/>
    <col min="7426" max="7426" width="75.5" style="134" customWidth="1"/>
    <col min="7427" max="7680" width="13.83203125" style="134"/>
    <col min="7681" max="7681" width="13.83203125" style="134" customWidth="1"/>
    <col min="7682" max="7682" width="75.5" style="134" customWidth="1"/>
    <col min="7683" max="7936" width="13.83203125" style="134"/>
    <col min="7937" max="7937" width="13.83203125" style="134" customWidth="1"/>
    <col min="7938" max="7938" width="75.5" style="134" customWidth="1"/>
    <col min="7939" max="8192" width="13.83203125" style="134"/>
    <col min="8193" max="8193" width="13.83203125" style="134" customWidth="1"/>
    <col min="8194" max="8194" width="75.5" style="134" customWidth="1"/>
    <col min="8195" max="8448" width="13.83203125" style="134"/>
    <col min="8449" max="8449" width="13.83203125" style="134" customWidth="1"/>
    <col min="8450" max="8450" width="75.5" style="134" customWidth="1"/>
    <col min="8451" max="8704" width="13.83203125" style="134"/>
    <col min="8705" max="8705" width="13.83203125" style="134" customWidth="1"/>
    <col min="8706" max="8706" width="75.5" style="134" customWidth="1"/>
    <col min="8707" max="8960" width="13.83203125" style="134"/>
    <col min="8961" max="8961" width="13.83203125" style="134" customWidth="1"/>
    <col min="8962" max="8962" width="75.5" style="134" customWidth="1"/>
    <col min="8963" max="9216" width="13.83203125" style="134"/>
    <col min="9217" max="9217" width="13.83203125" style="134" customWidth="1"/>
    <col min="9218" max="9218" width="75.5" style="134" customWidth="1"/>
    <col min="9219" max="9472" width="13.83203125" style="134"/>
    <col min="9473" max="9473" width="13.83203125" style="134" customWidth="1"/>
    <col min="9474" max="9474" width="75.5" style="134" customWidth="1"/>
    <col min="9475" max="9728" width="13.83203125" style="134"/>
    <col min="9729" max="9729" width="13.83203125" style="134" customWidth="1"/>
    <col min="9730" max="9730" width="75.5" style="134" customWidth="1"/>
    <col min="9731" max="9984" width="13.83203125" style="134"/>
    <col min="9985" max="9985" width="13.83203125" style="134" customWidth="1"/>
    <col min="9986" max="9986" width="75.5" style="134" customWidth="1"/>
    <col min="9987" max="10240" width="13.83203125" style="134"/>
    <col min="10241" max="10241" width="13.83203125" style="134" customWidth="1"/>
    <col min="10242" max="10242" width="75.5" style="134" customWidth="1"/>
    <col min="10243" max="10496" width="13.83203125" style="134"/>
    <col min="10497" max="10497" width="13.83203125" style="134" customWidth="1"/>
    <col min="10498" max="10498" width="75.5" style="134" customWidth="1"/>
    <col min="10499" max="10752" width="13.83203125" style="134"/>
    <col min="10753" max="10753" width="13.83203125" style="134" customWidth="1"/>
    <col min="10754" max="10754" width="75.5" style="134" customWidth="1"/>
    <col min="10755" max="11008" width="13.83203125" style="134"/>
    <col min="11009" max="11009" width="13.83203125" style="134" customWidth="1"/>
    <col min="11010" max="11010" width="75.5" style="134" customWidth="1"/>
    <col min="11011" max="11264" width="13.83203125" style="134"/>
    <col min="11265" max="11265" width="13.83203125" style="134" customWidth="1"/>
    <col min="11266" max="11266" width="75.5" style="134" customWidth="1"/>
    <col min="11267" max="11520" width="13.83203125" style="134"/>
    <col min="11521" max="11521" width="13.83203125" style="134" customWidth="1"/>
    <col min="11522" max="11522" width="75.5" style="134" customWidth="1"/>
    <col min="11523" max="11776" width="13.83203125" style="134"/>
    <col min="11777" max="11777" width="13.83203125" style="134" customWidth="1"/>
    <col min="11778" max="11778" width="75.5" style="134" customWidth="1"/>
    <col min="11779" max="12032" width="13.83203125" style="134"/>
    <col min="12033" max="12033" width="13.83203125" style="134" customWidth="1"/>
    <col min="12034" max="12034" width="75.5" style="134" customWidth="1"/>
    <col min="12035" max="12288" width="13.83203125" style="134"/>
    <col min="12289" max="12289" width="13.83203125" style="134" customWidth="1"/>
    <col min="12290" max="12290" width="75.5" style="134" customWidth="1"/>
    <col min="12291" max="12544" width="13.83203125" style="134"/>
    <col min="12545" max="12545" width="13.83203125" style="134" customWidth="1"/>
    <col min="12546" max="12546" width="75.5" style="134" customWidth="1"/>
    <col min="12547" max="12800" width="13.83203125" style="134"/>
    <col min="12801" max="12801" width="13.83203125" style="134" customWidth="1"/>
    <col min="12802" max="12802" width="75.5" style="134" customWidth="1"/>
    <col min="12803" max="13056" width="13.83203125" style="134"/>
    <col min="13057" max="13057" width="13.83203125" style="134" customWidth="1"/>
    <col min="13058" max="13058" width="75.5" style="134" customWidth="1"/>
    <col min="13059" max="13312" width="13.83203125" style="134"/>
    <col min="13313" max="13313" width="13.83203125" style="134" customWidth="1"/>
    <col min="13314" max="13314" width="75.5" style="134" customWidth="1"/>
    <col min="13315" max="13568" width="13.83203125" style="134"/>
    <col min="13569" max="13569" width="13.83203125" style="134" customWidth="1"/>
    <col min="13570" max="13570" width="75.5" style="134" customWidth="1"/>
    <col min="13571" max="13824" width="13.83203125" style="134"/>
    <col min="13825" max="13825" width="13.83203125" style="134" customWidth="1"/>
    <col min="13826" max="13826" width="75.5" style="134" customWidth="1"/>
    <col min="13827" max="14080" width="13.83203125" style="134"/>
    <col min="14081" max="14081" width="13.83203125" style="134" customWidth="1"/>
    <col min="14082" max="14082" width="75.5" style="134" customWidth="1"/>
    <col min="14083" max="14336" width="13.83203125" style="134"/>
    <col min="14337" max="14337" width="13.83203125" style="134" customWidth="1"/>
    <col min="14338" max="14338" width="75.5" style="134" customWidth="1"/>
    <col min="14339" max="14592" width="13.83203125" style="134"/>
    <col min="14593" max="14593" width="13.83203125" style="134" customWidth="1"/>
    <col min="14594" max="14594" width="75.5" style="134" customWidth="1"/>
    <col min="14595" max="14848" width="13.83203125" style="134"/>
    <col min="14849" max="14849" width="13.83203125" style="134" customWidth="1"/>
    <col min="14850" max="14850" width="75.5" style="134" customWidth="1"/>
    <col min="14851" max="15104" width="13.83203125" style="134"/>
    <col min="15105" max="15105" width="13.83203125" style="134" customWidth="1"/>
    <col min="15106" max="15106" width="75.5" style="134" customWidth="1"/>
    <col min="15107" max="15360" width="13.83203125" style="134"/>
    <col min="15361" max="15361" width="13.83203125" style="134" customWidth="1"/>
    <col min="15362" max="15362" width="75.5" style="134" customWidth="1"/>
    <col min="15363" max="15616" width="13.83203125" style="134"/>
    <col min="15617" max="15617" width="13.83203125" style="134" customWidth="1"/>
    <col min="15618" max="15618" width="75.5" style="134" customWidth="1"/>
    <col min="15619" max="15872" width="13.83203125" style="134"/>
    <col min="15873" max="15873" width="13.83203125" style="134" customWidth="1"/>
    <col min="15874" max="15874" width="75.5" style="134" customWidth="1"/>
    <col min="15875" max="16128" width="13.83203125" style="134"/>
    <col min="16129" max="16129" width="13.83203125" style="134" customWidth="1"/>
    <col min="16130" max="16130" width="75.5" style="134" customWidth="1"/>
    <col min="16131" max="16384" width="13.83203125" style="134"/>
  </cols>
  <sheetData>
    <row r="1" spans="1:22" s="34" customFormat="1" ht="21.95" customHeight="1">
      <c r="A1" s="267"/>
    </row>
    <row r="2" spans="1:22" s="34" customFormat="1" ht="21.95" customHeight="1">
      <c r="B2" s="343" t="s">
        <v>494</v>
      </c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107"/>
      <c r="P2" s="107"/>
      <c r="Q2" s="107"/>
      <c r="R2" s="107"/>
      <c r="S2" s="107"/>
      <c r="T2" s="107"/>
      <c r="U2" s="107"/>
    </row>
    <row r="3" spans="1:22" s="34" customFormat="1" ht="21.95" customHeight="1"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107"/>
      <c r="P3" s="107"/>
      <c r="Q3" s="107"/>
      <c r="R3" s="107"/>
      <c r="S3" s="107"/>
      <c r="T3" s="107"/>
      <c r="U3" s="107"/>
    </row>
    <row r="4" spans="1:22" s="34" customFormat="1" ht="21.95" customHeight="1"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107"/>
      <c r="P4" s="107"/>
      <c r="Q4" s="107"/>
      <c r="R4" s="107"/>
      <c r="S4" s="107"/>
      <c r="T4" s="107"/>
      <c r="U4" s="107"/>
    </row>
    <row r="5" spans="1:22" s="34" customFormat="1" ht="21.95" customHeight="1">
      <c r="A5" s="267" t="s">
        <v>201</v>
      </c>
    </row>
    <row r="6" spans="1:22" ht="21.95" customHeight="1">
      <c r="B6" s="344" t="s">
        <v>380</v>
      </c>
      <c r="C6" s="350" t="s">
        <v>381</v>
      </c>
      <c r="D6" s="354"/>
      <c r="E6" s="354"/>
      <c r="F6" s="354"/>
      <c r="G6" s="354"/>
      <c r="H6" s="354"/>
      <c r="I6" s="354"/>
      <c r="J6" s="354"/>
      <c r="K6" s="354"/>
      <c r="L6" s="354"/>
      <c r="M6" s="354"/>
      <c r="N6" s="354"/>
      <c r="O6" s="354"/>
      <c r="P6" s="354"/>
      <c r="Q6" s="354"/>
      <c r="R6" s="354"/>
      <c r="S6" s="352"/>
    </row>
    <row r="7" spans="1:22" ht="21.95" customHeight="1">
      <c r="B7" s="357"/>
      <c r="C7" s="350" t="s">
        <v>383</v>
      </c>
      <c r="D7" s="352"/>
      <c r="E7" s="355" t="s">
        <v>384</v>
      </c>
      <c r="F7" s="350" t="s">
        <v>385</v>
      </c>
      <c r="G7" s="352"/>
      <c r="H7" s="355" t="s">
        <v>386</v>
      </c>
      <c r="I7" s="355" t="s">
        <v>387</v>
      </c>
      <c r="J7" s="355" t="s">
        <v>388</v>
      </c>
      <c r="K7" s="355" t="s">
        <v>389</v>
      </c>
      <c r="L7" s="355" t="s">
        <v>390</v>
      </c>
      <c r="M7" s="355" t="s">
        <v>391</v>
      </c>
      <c r="N7" s="355" t="s">
        <v>392</v>
      </c>
      <c r="O7" s="350" t="s">
        <v>393</v>
      </c>
      <c r="P7" s="354"/>
      <c r="Q7" s="354"/>
      <c r="R7" s="352"/>
      <c r="S7" s="355" t="s">
        <v>394</v>
      </c>
    </row>
    <row r="8" spans="1:22" ht="45" customHeight="1">
      <c r="B8" s="345"/>
      <c r="C8" s="256" t="s">
        <v>396</v>
      </c>
      <c r="D8" s="256" t="s">
        <v>397</v>
      </c>
      <c r="E8" s="356"/>
      <c r="F8" s="256" t="s">
        <v>385</v>
      </c>
      <c r="G8" s="256" t="s">
        <v>398</v>
      </c>
      <c r="H8" s="356"/>
      <c r="I8" s="356"/>
      <c r="J8" s="356"/>
      <c r="K8" s="356"/>
      <c r="L8" s="356"/>
      <c r="M8" s="356"/>
      <c r="N8" s="356"/>
      <c r="O8" s="256" t="s">
        <v>399</v>
      </c>
      <c r="P8" s="256" t="s">
        <v>400</v>
      </c>
      <c r="Q8" s="256" t="s">
        <v>401</v>
      </c>
      <c r="R8" s="256" t="s">
        <v>402</v>
      </c>
      <c r="S8" s="356"/>
    </row>
    <row r="9" spans="1:22" ht="44.1" customHeight="1">
      <c r="B9" s="142" t="s">
        <v>493</v>
      </c>
      <c r="C9" s="153" t="s">
        <v>1853</v>
      </c>
      <c r="D9" s="153" t="s">
        <v>1853</v>
      </c>
      <c r="E9" s="153" t="s">
        <v>1853</v>
      </c>
      <c r="F9" s="153" t="s">
        <v>1853</v>
      </c>
      <c r="G9" s="153" t="s">
        <v>1853</v>
      </c>
      <c r="H9" s="153" t="s">
        <v>1853</v>
      </c>
      <c r="I9" s="153" t="s">
        <v>1853</v>
      </c>
      <c r="J9" s="153" t="s">
        <v>1853</v>
      </c>
      <c r="K9" s="153" t="s">
        <v>1853</v>
      </c>
      <c r="L9" s="153" t="s">
        <v>1853</v>
      </c>
      <c r="M9" s="153" t="s">
        <v>1853</v>
      </c>
      <c r="N9" s="153" t="s">
        <v>1853</v>
      </c>
      <c r="O9" s="153" t="s">
        <v>1853</v>
      </c>
      <c r="P9" s="153" t="s">
        <v>1853</v>
      </c>
      <c r="Q9" s="153" t="s">
        <v>1853</v>
      </c>
      <c r="R9" s="153" t="s">
        <v>1853</v>
      </c>
      <c r="S9" s="153" t="s">
        <v>1853</v>
      </c>
      <c r="T9" s="101"/>
    </row>
    <row r="10" spans="1:22" ht="44.1" customHeight="1">
      <c r="B10" s="133" t="s">
        <v>405</v>
      </c>
      <c r="C10" s="153" t="s">
        <v>1853</v>
      </c>
      <c r="D10" s="153" t="s">
        <v>1853</v>
      </c>
      <c r="E10" s="153" t="s">
        <v>1853</v>
      </c>
      <c r="F10" s="153" t="s">
        <v>1853</v>
      </c>
      <c r="G10" s="153" t="s">
        <v>1853</v>
      </c>
      <c r="H10" s="153" t="s">
        <v>1853</v>
      </c>
      <c r="I10" s="153" t="s">
        <v>1853</v>
      </c>
      <c r="J10" s="153" t="s">
        <v>1853</v>
      </c>
      <c r="K10" s="153" t="s">
        <v>1853</v>
      </c>
      <c r="L10" s="153" t="s">
        <v>1853</v>
      </c>
      <c r="M10" s="153" t="s">
        <v>1853</v>
      </c>
      <c r="N10" s="153" t="s">
        <v>1853</v>
      </c>
      <c r="O10" s="153" t="s">
        <v>1853</v>
      </c>
      <c r="P10" s="153" t="s">
        <v>1853</v>
      </c>
      <c r="Q10" s="153" t="s">
        <v>1853</v>
      </c>
      <c r="R10" s="153" t="s">
        <v>1853</v>
      </c>
      <c r="S10" s="153" t="s">
        <v>1853</v>
      </c>
      <c r="T10" s="100"/>
    </row>
    <row r="11" spans="1:22" ht="44.1" customHeight="1">
      <c r="B11" s="133" t="s">
        <v>406</v>
      </c>
      <c r="C11" s="153" t="s">
        <v>1853</v>
      </c>
      <c r="D11" s="153" t="s">
        <v>1853</v>
      </c>
      <c r="E11" s="153" t="s">
        <v>1853</v>
      </c>
      <c r="F11" s="153" t="s">
        <v>1853</v>
      </c>
      <c r="G11" s="153" t="s">
        <v>1853</v>
      </c>
      <c r="H11" s="153" t="s">
        <v>1853</v>
      </c>
      <c r="I11" s="153" t="s">
        <v>1853</v>
      </c>
      <c r="J11" s="153" t="s">
        <v>1853</v>
      </c>
      <c r="K11" s="153" t="s">
        <v>1853</v>
      </c>
      <c r="L11" s="153" t="s">
        <v>1853</v>
      </c>
      <c r="M11" s="153" t="s">
        <v>1853</v>
      </c>
      <c r="N11" s="153" t="s">
        <v>1853</v>
      </c>
      <c r="O11" s="153" t="s">
        <v>1853</v>
      </c>
      <c r="P11" s="153" t="s">
        <v>1853</v>
      </c>
      <c r="Q11" s="153" t="s">
        <v>1853</v>
      </c>
      <c r="R11" s="153" t="s">
        <v>1853</v>
      </c>
      <c r="S11" s="153" t="s">
        <v>1853</v>
      </c>
      <c r="T11" s="100"/>
    </row>
    <row r="12" spans="1:22" ht="44.1" customHeight="1">
      <c r="B12" s="133" t="s">
        <v>407</v>
      </c>
      <c r="C12" s="153" t="s">
        <v>1853</v>
      </c>
      <c r="D12" s="153" t="s">
        <v>1853</v>
      </c>
      <c r="E12" s="153" t="s">
        <v>1853</v>
      </c>
      <c r="F12" s="153" t="s">
        <v>1853</v>
      </c>
      <c r="G12" s="153" t="s">
        <v>1853</v>
      </c>
      <c r="H12" s="153" t="s">
        <v>1853</v>
      </c>
      <c r="I12" s="153" t="s">
        <v>1853</v>
      </c>
      <c r="J12" s="153" t="s">
        <v>1853</v>
      </c>
      <c r="K12" s="153" t="s">
        <v>1853</v>
      </c>
      <c r="L12" s="153" t="s">
        <v>1853</v>
      </c>
      <c r="M12" s="153" t="s">
        <v>1853</v>
      </c>
      <c r="N12" s="153" t="s">
        <v>1853</v>
      </c>
      <c r="O12" s="153" t="s">
        <v>1853</v>
      </c>
      <c r="P12" s="153" t="s">
        <v>1853</v>
      </c>
      <c r="Q12" s="153" t="s">
        <v>1853</v>
      </c>
      <c r="R12" s="153" t="s">
        <v>1853</v>
      </c>
      <c r="S12" s="153" t="s">
        <v>1853</v>
      </c>
      <c r="T12" s="100"/>
    </row>
    <row r="13" spans="1:22" ht="21.95" customHeight="1">
      <c r="B13" s="135"/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101"/>
    </row>
    <row r="14" spans="1:22" ht="21.95" customHeight="1">
      <c r="B14" s="355" t="s">
        <v>380</v>
      </c>
      <c r="C14" s="350" t="s">
        <v>381</v>
      </c>
      <c r="D14" s="354"/>
      <c r="E14" s="354"/>
      <c r="F14" s="354"/>
      <c r="G14" s="354"/>
      <c r="H14" s="354"/>
      <c r="I14" s="354"/>
      <c r="J14" s="354"/>
      <c r="K14" s="354"/>
      <c r="L14" s="354"/>
      <c r="M14" s="354"/>
      <c r="N14" s="354"/>
      <c r="O14" s="354"/>
      <c r="P14" s="354"/>
      <c r="Q14" s="354"/>
      <c r="R14" s="354"/>
      <c r="S14" s="358"/>
      <c r="T14" s="350" t="s">
        <v>382</v>
      </c>
      <c r="U14" s="352"/>
    </row>
    <row r="15" spans="1:22" ht="21.95" customHeight="1">
      <c r="B15" s="357"/>
      <c r="C15" s="350" t="s">
        <v>383</v>
      </c>
      <c r="D15" s="352"/>
      <c r="E15" s="355" t="s">
        <v>384</v>
      </c>
      <c r="F15" s="350" t="s">
        <v>385</v>
      </c>
      <c r="G15" s="352"/>
      <c r="H15" s="355" t="s">
        <v>386</v>
      </c>
      <c r="I15" s="355" t="s">
        <v>387</v>
      </c>
      <c r="J15" s="355" t="s">
        <v>388</v>
      </c>
      <c r="K15" s="355" t="s">
        <v>389</v>
      </c>
      <c r="L15" s="355" t="s">
        <v>390</v>
      </c>
      <c r="M15" s="355" t="s">
        <v>391</v>
      </c>
      <c r="N15" s="355" t="s">
        <v>392</v>
      </c>
      <c r="O15" s="350" t="s">
        <v>393</v>
      </c>
      <c r="P15" s="354"/>
      <c r="Q15" s="354"/>
      <c r="R15" s="352"/>
      <c r="S15" s="355" t="s">
        <v>394</v>
      </c>
      <c r="T15" s="350" t="s">
        <v>395</v>
      </c>
      <c r="U15" s="352"/>
    </row>
    <row r="16" spans="1:22" ht="45" customHeight="1">
      <c r="B16" s="345"/>
      <c r="C16" s="256" t="s">
        <v>396</v>
      </c>
      <c r="D16" s="256" t="s">
        <v>397</v>
      </c>
      <c r="E16" s="356"/>
      <c r="F16" s="256" t="s">
        <v>385</v>
      </c>
      <c r="G16" s="256" t="s">
        <v>398</v>
      </c>
      <c r="H16" s="356"/>
      <c r="I16" s="356"/>
      <c r="J16" s="356"/>
      <c r="K16" s="357"/>
      <c r="L16" s="357"/>
      <c r="M16" s="357"/>
      <c r="N16" s="357"/>
      <c r="O16" s="259" t="s">
        <v>399</v>
      </c>
      <c r="P16" s="259" t="s">
        <v>400</v>
      </c>
      <c r="Q16" s="259" t="s">
        <v>401</v>
      </c>
      <c r="R16" s="259" t="s">
        <v>402</v>
      </c>
      <c r="S16" s="357"/>
      <c r="T16" s="259" t="s">
        <v>403</v>
      </c>
      <c r="U16" s="259" t="s">
        <v>404</v>
      </c>
    </row>
    <row r="17" spans="2:22" ht="21.95" customHeight="1">
      <c r="B17" s="58" t="s">
        <v>577</v>
      </c>
      <c r="C17" s="59"/>
      <c r="D17" s="59"/>
      <c r="E17" s="59"/>
      <c r="F17" s="59"/>
      <c r="G17" s="59"/>
      <c r="H17" s="59"/>
      <c r="I17" s="59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4"/>
      <c r="V17" s="101"/>
    </row>
    <row r="18" spans="2:22" ht="21.95" customHeight="1">
      <c r="B18" s="61" t="s">
        <v>408</v>
      </c>
      <c r="C18" s="270">
        <v>0</v>
      </c>
      <c r="D18" s="270">
        <v>0</v>
      </c>
      <c r="E18" s="270">
        <v>0</v>
      </c>
      <c r="F18" s="270">
        <v>0</v>
      </c>
      <c r="G18" s="270">
        <v>0</v>
      </c>
      <c r="H18" s="270">
        <v>0</v>
      </c>
      <c r="I18" s="270">
        <v>0</v>
      </c>
      <c r="J18" s="270">
        <v>0</v>
      </c>
      <c r="K18" s="270">
        <v>0</v>
      </c>
      <c r="L18" s="270">
        <v>0</v>
      </c>
      <c r="M18" s="270">
        <v>0</v>
      </c>
      <c r="N18" s="270">
        <v>0</v>
      </c>
      <c r="O18" s="270">
        <v>0</v>
      </c>
      <c r="P18" s="270">
        <v>0</v>
      </c>
      <c r="Q18" s="270">
        <v>0</v>
      </c>
      <c r="R18" s="270">
        <v>0</v>
      </c>
      <c r="S18" s="270">
        <v>0</v>
      </c>
      <c r="T18" s="286">
        <f>SUM(C18:S18)</f>
        <v>0</v>
      </c>
      <c r="U18" s="270">
        <v>0</v>
      </c>
      <c r="V18" s="100"/>
    </row>
    <row r="19" spans="2:22" ht="21.95" customHeight="1">
      <c r="B19" s="145" t="s">
        <v>578</v>
      </c>
      <c r="C19" s="281"/>
      <c r="D19" s="281"/>
      <c r="E19" s="281"/>
      <c r="F19" s="281"/>
      <c r="G19" s="281"/>
      <c r="H19" s="281"/>
      <c r="I19" s="281"/>
      <c r="J19" s="300"/>
      <c r="K19" s="300"/>
      <c r="L19" s="300"/>
      <c r="M19" s="300"/>
      <c r="N19" s="300"/>
      <c r="O19" s="300"/>
      <c r="P19" s="300"/>
      <c r="Q19" s="300"/>
      <c r="R19" s="300"/>
      <c r="S19" s="300"/>
      <c r="T19" s="281"/>
      <c r="U19" s="301"/>
      <c r="V19" s="101"/>
    </row>
    <row r="20" spans="2:22" ht="21.95" customHeight="1">
      <c r="B20" s="61" t="s">
        <v>409</v>
      </c>
      <c r="C20" s="270">
        <v>0</v>
      </c>
      <c r="D20" s="270">
        <v>0</v>
      </c>
      <c r="E20" s="270">
        <v>0</v>
      </c>
      <c r="F20" s="270">
        <v>0</v>
      </c>
      <c r="G20" s="270">
        <v>0</v>
      </c>
      <c r="H20" s="270">
        <v>0</v>
      </c>
      <c r="I20" s="270">
        <v>0</v>
      </c>
      <c r="J20" s="270">
        <v>0</v>
      </c>
      <c r="K20" s="270">
        <v>0</v>
      </c>
      <c r="L20" s="270">
        <v>0</v>
      </c>
      <c r="M20" s="270">
        <v>0</v>
      </c>
      <c r="N20" s="270">
        <v>0</v>
      </c>
      <c r="O20" s="270">
        <v>0</v>
      </c>
      <c r="P20" s="270">
        <v>0</v>
      </c>
      <c r="Q20" s="270">
        <v>0</v>
      </c>
      <c r="R20" s="270">
        <v>0</v>
      </c>
      <c r="S20" s="270">
        <v>0</v>
      </c>
      <c r="T20" s="276">
        <f t="shared" ref="T20:T25" si="0">SUM(C20:S20)</f>
        <v>0</v>
      </c>
      <c r="U20" s="270">
        <v>0</v>
      </c>
      <c r="V20" s="100"/>
    </row>
    <row r="21" spans="2:22" ht="21.95" customHeight="1">
      <c r="B21" s="61" t="s">
        <v>410</v>
      </c>
      <c r="C21" s="270">
        <v>0</v>
      </c>
      <c r="D21" s="270">
        <v>0</v>
      </c>
      <c r="E21" s="270">
        <v>0</v>
      </c>
      <c r="F21" s="270">
        <v>0</v>
      </c>
      <c r="G21" s="270">
        <v>0</v>
      </c>
      <c r="H21" s="270">
        <v>0</v>
      </c>
      <c r="I21" s="270">
        <v>0</v>
      </c>
      <c r="J21" s="270">
        <v>0</v>
      </c>
      <c r="K21" s="270">
        <v>0</v>
      </c>
      <c r="L21" s="270">
        <v>0</v>
      </c>
      <c r="M21" s="270">
        <v>0</v>
      </c>
      <c r="N21" s="270">
        <v>0</v>
      </c>
      <c r="O21" s="270">
        <v>0</v>
      </c>
      <c r="P21" s="270">
        <v>0</v>
      </c>
      <c r="Q21" s="270">
        <v>0</v>
      </c>
      <c r="R21" s="270">
        <v>0</v>
      </c>
      <c r="S21" s="270">
        <v>0</v>
      </c>
      <c r="T21" s="286">
        <f t="shared" si="0"/>
        <v>0</v>
      </c>
      <c r="U21" s="270">
        <v>0</v>
      </c>
      <c r="V21" s="100"/>
    </row>
    <row r="22" spans="2:22" ht="21.95" customHeight="1">
      <c r="B22" s="61" t="s">
        <v>411</v>
      </c>
      <c r="C22" s="270">
        <v>0</v>
      </c>
      <c r="D22" s="270">
        <v>0</v>
      </c>
      <c r="E22" s="270">
        <v>0</v>
      </c>
      <c r="F22" s="270">
        <v>0</v>
      </c>
      <c r="G22" s="270">
        <v>0</v>
      </c>
      <c r="H22" s="270">
        <v>0</v>
      </c>
      <c r="I22" s="270">
        <v>0</v>
      </c>
      <c r="J22" s="270">
        <v>0</v>
      </c>
      <c r="K22" s="270">
        <v>0</v>
      </c>
      <c r="L22" s="270">
        <v>0</v>
      </c>
      <c r="M22" s="270">
        <v>0</v>
      </c>
      <c r="N22" s="270">
        <v>0</v>
      </c>
      <c r="O22" s="270">
        <v>0</v>
      </c>
      <c r="P22" s="270">
        <v>0</v>
      </c>
      <c r="Q22" s="270">
        <v>0</v>
      </c>
      <c r="R22" s="270">
        <v>0</v>
      </c>
      <c r="S22" s="270">
        <v>0</v>
      </c>
      <c r="T22" s="286">
        <f t="shared" si="0"/>
        <v>0</v>
      </c>
      <c r="U22" s="270">
        <v>0</v>
      </c>
      <c r="V22" s="100"/>
    </row>
    <row r="23" spans="2:22" ht="21.95" customHeight="1">
      <c r="B23" s="61" t="s">
        <v>412</v>
      </c>
      <c r="C23" s="270">
        <v>0</v>
      </c>
      <c r="D23" s="270">
        <v>0</v>
      </c>
      <c r="E23" s="270">
        <v>0</v>
      </c>
      <c r="F23" s="270">
        <v>0</v>
      </c>
      <c r="G23" s="270">
        <v>0</v>
      </c>
      <c r="H23" s="270">
        <v>0</v>
      </c>
      <c r="I23" s="270">
        <v>0</v>
      </c>
      <c r="J23" s="270">
        <v>0</v>
      </c>
      <c r="K23" s="270">
        <v>0</v>
      </c>
      <c r="L23" s="270">
        <v>0</v>
      </c>
      <c r="M23" s="270">
        <v>0</v>
      </c>
      <c r="N23" s="270">
        <v>0</v>
      </c>
      <c r="O23" s="270">
        <v>0</v>
      </c>
      <c r="P23" s="270">
        <v>0</v>
      </c>
      <c r="Q23" s="270">
        <v>0</v>
      </c>
      <c r="R23" s="270">
        <v>0</v>
      </c>
      <c r="S23" s="270">
        <v>0</v>
      </c>
      <c r="T23" s="286">
        <f t="shared" si="0"/>
        <v>0</v>
      </c>
      <c r="U23" s="270">
        <v>0</v>
      </c>
      <c r="V23" s="100"/>
    </row>
    <row r="24" spans="2:22" ht="21.95" customHeight="1">
      <c r="B24" s="61" t="s">
        <v>413</v>
      </c>
      <c r="C24" s="270">
        <v>0</v>
      </c>
      <c r="D24" s="270">
        <v>0</v>
      </c>
      <c r="E24" s="270">
        <v>0</v>
      </c>
      <c r="F24" s="270">
        <v>0</v>
      </c>
      <c r="G24" s="270">
        <v>0</v>
      </c>
      <c r="H24" s="270">
        <v>0</v>
      </c>
      <c r="I24" s="270">
        <v>0</v>
      </c>
      <c r="J24" s="270">
        <v>0</v>
      </c>
      <c r="K24" s="270">
        <v>0</v>
      </c>
      <c r="L24" s="270">
        <v>0</v>
      </c>
      <c r="M24" s="270">
        <v>0</v>
      </c>
      <c r="N24" s="270">
        <v>0</v>
      </c>
      <c r="O24" s="270">
        <v>0</v>
      </c>
      <c r="P24" s="270">
        <v>0</v>
      </c>
      <c r="Q24" s="270">
        <v>0</v>
      </c>
      <c r="R24" s="270">
        <v>0</v>
      </c>
      <c r="S24" s="270">
        <v>0</v>
      </c>
      <c r="T24" s="286">
        <f t="shared" si="0"/>
        <v>0</v>
      </c>
      <c r="U24" s="270">
        <v>0</v>
      </c>
      <c r="V24" s="100"/>
    </row>
    <row r="25" spans="2:22" ht="21.95" customHeight="1">
      <c r="B25" s="61" t="s">
        <v>414</v>
      </c>
      <c r="C25" s="270">
        <v>0</v>
      </c>
      <c r="D25" s="270">
        <v>0</v>
      </c>
      <c r="E25" s="270">
        <v>0</v>
      </c>
      <c r="F25" s="270">
        <v>0</v>
      </c>
      <c r="G25" s="270">
        <v>0</v>
      </c>
      <c r="H25" s="270">
        <v>0</v>
      </c>
      <c r="I25" s="270">
        <v>0</v>
      </c>
      <c r="J25" s="270">
        <v>0</v>
      </c>
      <c r="K25" s="270">
        <v>0</v>
      </c>
      <c r="L25" s="270">
        <v>0</v>
      </c>
      <c r="M25" s="270">
        <v>0</v>
      </c>
      <c r="N25" s="270">
        <v>0</v>
      </c>
      <c r="O25" s="270">
        <v>0</v>
      </c>
      <c r="P25" s="270">
        <v>0</v>
      </c>
      <c r="Q25" s="270">
        <v>0</v>
      </c>
      <c r="R25" s="270">
        <v>0</v>
      </c>
      <c r="S25" s="270">
        <v>0</v>
      </c>
      <c r="T25" s="286">
        <f t="shared" si="0"/>
        <v>0</v>
      </c>
      <c r="U25" s="270">
        <v>0</v>
      </c>
      <c r="V25" s="100"/>
    </row>
    <row r="26" spans="2:22" ht="21.95" customHeight="1">
      <c r="B26" s="146" t="s">
        <v>415</v>
      </c>
      <c r="C26" s="272">
        <f>C20+C21-C22-C23+C24-C25</f>
        <v>0</v>
      </c>
      <c r="D26" s="272">
        <f t="shared" ref="D26:U26" si="1">D20+D21-D22-D23+D24-D25</f>
        <v>0</v>
      </c>
      <c r="E26" s="272">
        <f>E20+E21-E22-E23+E24-E25</f>
        <v>0</v>
      </c>
      <c r="F26" s="272">
        <f t="shared" si="1"/>
        <v>0</v>
      </c>
      <c r="G26" s="272">
        <f t="shared" si="1"/>
        <v>0</v>
      </c>
      <c r="H26" s="272">
        <f t="shared" si="1"/>
        <v>0</v>
      </c>
      <c r="I26" s="272">
        <f t="shared" si="1"/>
        <v>0</v>
      </c>
      <c r="J26" s="272">
        <f t="shared" si="1"/>
        <v>0</v>
      </c>
      <c r="K26" s="272">
        <f t="shared" si="1"/>
        <v>0</v>
      </c>
      <c r="L26" s="272">
        <f t="shared" si="1"/>
        <v>0</v>
      </c>
      <c r="M26" s="272">
        <f t="shared" si="1"/>
        <v>0</v>
      </c>
      <c r="N26" s="272">
        <f>N20+N21-N22-N23+N24-N25</f>
        <v>0</v>
      </c>
      <c r="O26" s="272">
        <f t="shared" si="1"/>
        <v>0</v>
      </c>
      <c r="P26" s="272">
        <f t="shared" si="1"/>
        <v>0</v>
      </c>
      <c r="Q26" s="272">
        <f t="shared" si="1"/>
        <v>0</v>
      </c>
      <c r="R26" s="272">
        <f t="shared" si="1"/>
        <v>0</v>
      </c>
      <c r="S26" s="272">
        <f t="shared" si="1"/>
        <v>0</v>
      </c>
      <c r="T26" s="286">
        <f t="shared" si="1"/>
        <v>0</v>
      </c>
      <c r="U26" s="302">
        <f t="shared" si="1"/>
        <v>0</v>
      </c>
      <c r="V26" s="101"/>
    </row>
    <row r="27" spans="2:22" ht="21.95" customHeight="1">
      <c r="B27" s="147" t="s">
        <v>416</v>
      </c>
      <c r="C27" s="298">
        <f t="shared" ref="C27:U27" si="2">+C18+C26</f>
        <v>0</v>
      </c>
      <c r="D27" s="298">
        <f t="shared" si="2"/>
        <v>0</v>
      </c>
      <c r="E27" s="298">
        <f t="shared" si="2"/>
        <v>0</v>
      </c>
      <c r="F27" s="298">
        <f t="shared" si="2"/>
        <v>0</v>
      </c>
      <c r="G27" s="298">
        <f t="shared" si="2"/>
        <v>0</v>
      </c>
      <c r="H27" s="298">
        <f t="shared" si="2"/>
        <v>0</v>
      </c>
      <c r="I27" s="298">
        <f t="shared" si="2"/>
        <v>0</v>
      </c>
      <c r="J27" s="298">
        <f t="shared" si="2"/>
        <v>0</v>
      </c>
      <c r="K27" s="298">
        <f t="shared" si="2"/>
        <v>0</v>
      </c>
      <c r="L27" s="298">
        <f t="shared" si="2"/>
        <v>0</v>
      </c>
      <c r="M27" s="298">
        <f t="shared" si="2"/>
        <v>0</v>
      </c>
      <c r="N27" s="298">
        <f t="shared" si="2"/>
        <v>0</v>
      </c>
      <c r="O27" s="298">
        <f t="shared" si="2"/>
        <v>0</v>
      </c>
      <c r="P27" s="298">
        <f t="shared" si="2"/>
        <v>0</v>
      </c>
      <c r="Q27" s="298">
        <f t="shared" si="2"/>
        <v>0</v>
      </c>
      <c r="R27" s="298">
        <f t="shared" si="2"/>
        <v>0</v>
      </c>
      <c r="S27" s="298">
        <f t="shared" si="2"/>
        <v>0</v>
      </c>
      <c r="T27" s="298">
        <f t="shared" si="2"/>
        <v>0</v>
      </c>
      <c r="U27" s="299">
        <f t="shared" si="2"/>
        <v>0</v>
      </c>
      <c r="V27" s="101"/>
    </row>
    <row r="28" spans="2:22" ht="21.95" customHeight="1">
      <c r="B28" s="148" t="s">
        <v>417</v>
      </c>
      <c r="C28" s="270">
        <v>0</v>
      </c>
      <c r="D28" s="270">
        <v>0</v>
      </c>
      <c r="E28" s="270">
        <v>0</v>
      </c>
      <c r="F28" s="270">
        <v>0</v>
      </c>
      <c r="G28" s="270">
        <v>0</v>
      </c>
      <c r="H28" s="270">
        <v>0</v>
      </c>
      <c r="I28" s="270">
        <v>0</v>
      </c>
      <c r="J28" s="270">
        <v>0</v>
      </c>
      <c r="K28" s="270">
        <v>0</v>
      </c>
      <c r="L28" s="270">
        <v>0</v>
      </c>
      <c r="M28" s="270">
        <v>0</v>
      </c>
      <c r="N28" s="270">
        <v>0</v>
      </c>
      <c r="O28" s="270">
        <v>0</v>
      </c>
      <c r="P28" s="270">
        <v>0</v>
      </c>
      <c r="Q28" s="270">
        <v>0</v>
      </c>
      <c r="R28" s="270">
        <v>0</v>
      </c>
      <c r="S28" s="270">
        <v>0</v>
      </c>
      <c r="T28" s="289"/>
      <c r="U28" s="289"/>
      <c r="V28" s="100"/>
    </row>
    <row r="29" spans="2:22" ht="44.1" customHeight="1">
      <c r="B29" s="58" t="s">
        <v>418</v>
      </c>
      <c r="C29" s="153" t="s">
        <v>1854</v>
      </c>
      <c r="D29" s="153" t="s">
        <v>1854</v>
      </c>
      <c r="E29" s="153" t="s">
        <v>1854</v>
      </c>
      <c r="F29" s="153" t="s">
        <v>1854</v>
      </c>
      <c r="G29" s="153" t="s">
        <v>1854</v>
      </c>
      <c r="H29" s="153" t="s">
        <v>1854</v>
      </c>
      <c r="I29" s="153" t="s">
        <v>1854</v>
      </c>
      <c r="J29" s="153" t="s">
        <v>1854</v>
      </c>
      <c r="K29" s="153" t="s">
        <v>1854</v>
      </c>
      <c r="L29" s="153" t="s">
        <v>1854</v>
      </c>
      <c r="M29" s="153" t="s">
        <v>1854</v>
      </c>
      <c r="N29" s="153" t="s">
        <v>1854</v>
      </c>
      <c r="O29" s="153" t="s">
        <v>1854</v>
      </c>
      <c r="P29" s="153" t="s">
        <v>1854</v>
      </c>
      <c r="Q29" s="153" t="s">
        <v>1854</v>
      </c>
      <c r="R29" s="153" t="s">
        <v>1854</v>
      </c>
      <c r="S29" s="153" t="s">
        <v>1854</v>
      </c>
      <c r="T29" s="79"/>
      <c r="U29" s="79"/>
      <c r="V29" s="100"/>
    </row>
    <row r="30" spans="2:22" ht="21.95" customHeight="1">
      <c r="B30" s="148" t="s">
        <v>419</v>
      </c>
      <c r="C30" s="270">
        <v>0</v>
      </c>
      <c r="D30" s="270">
        <v>0</v>
      </c>
      <c r="E30" s="270">
        <v>0</v>
      </c>
      <c r="F30" s="270">
        <v>0</v>
      </c>
      <c r="G30" s="270">
        <v>0</v>
      </c>
      <c r="H30" s="270">
        <v>0</v>
      </c>
      <c r="I30" s="270">
        <v>0</v>
      </c>
      <c r="J30" s="270">
        <v>0</v>
      </c>
      <c r="K30" s="270">
        <v>0</v>
      </c>
      <c r="L30" s="270">
        <v>0</v>
      </c>
      <c r="M30" s="270">
        <v>0</v>
      </c>
      <c r="N30" s="270">
        <v>0</v>
      </c>
      <c r="O30" s="270">
        <v>0</v>
      </c>
      <c r="P30" s="270">
        <v>0</v>
      </c>
      <c r="Q30" s="270">
        <v>0</v>
      </c>
      <c r="R30" s="270">
        <v>0</v>
      </c>
      <c r="S30" s="270">
        <v>0</v>
      </c>
      <c r="T30" s="289"/>
      <c r="U30" s="289"/>
      <c r="V30" s="100"/>
    </row>
    <row r="31" spans="2:22" ht="21.95" customHeight="1">
      <c r="B31" s="149" t="s">
        <v>420</v>
      </c>
      <c r="C31" s="270">
        <v>0</v>
      </c>
      <c r="D31" s="270">
        <v>0</v>
      </c>
      <c r="E31" s="270">
        <v>0</v>
      </c>
      <c r="F31" s="270">
        <v>0</v>
      </c>
      <c r="G31" s="270">
        <v>0</v>
      </c>
      <c r="H31" s="270">
        <v>0</v>
      </c>
      <c r="I31" s="270">
        <v>0</v>
      </c>
      <c r="J31" s="270">
        <v>0</v>
      </c>
      <c r="K31" s="270">
        <v>0</v>
      </c>
      <c r="L31" s="270">
        <v>0</v>
      </c>
      <c r="M31" s="270">
        <v>0</v>
      </c>
      <c r="N31" s="270">
        <v>0</v>
      </c>
      <c r="O31" s="270">
        <v>0</v>
      </c>
      <c r="P31" s="270">
        <v>0</v>
      </c>
      <c r="Q31" s="270">
        <v>0</v>
      </c>
      <c r="R31" s="270">
        <v>0</v>
      </c>
      <c r="S31" s="270">
        <v>0</v>
      </c>
      <c r="T31" s="289"/>
      <c r="U31" s="289"/>
      <c r="V31" s="100"/>
    </row>
  </sheetData>
  <sheetProtection algorithmName="SHA-512" hashValue="cpgpw2R9qMtXMCpY0fi40sVH9Y2gm2NdGJvbndyuPdzvU28LBY42ZeiqzoVTKH3cYqLJX+DBCQtwwJzpzUPJSg==" saltValue="aHHs1CIY5BwsXn/0cnRlCA==" spinCount="100000" sheet="1" objects="1" scenarios="1" selectLockedCells="1"/>
  <mergeCells count="31">
    <mergeCell ref="T15:U15"/>
    <mergeCell ref="B2:N4"/>
    <mergeCell ref="K15:K16"/>
    <mergeCell ref="L15:L16"/>
    <mergeCell ref="M15:M16"/>
    <mergeCell ref="N15:N16"/>
    <mergeCell ref="O15:R15"/>
    <mergeCell ref="S15:S16"/>
    <mergeCell ref="B14:B16"/>
    <mergeCell ref="C14:S14"/>
    <mergeCell ref="T14:U14"/>
    <mergeCell ref="C15:D15"/>
    <mergeCell ref="E15:E16"/>
    <mergeCell ref="F15:G15"/>
    <mergeCell ref="H15:H16"/>
    <mergeCell ref="I15:I16"/>
    <mergeCell ref="J15:J16"/>
    <mergeCell ref="K7:K8"/>
    <mergeCell ref="L7:L8"/>
    <mergeCell ref="M7:M8"/>
    <mergeCell ref="N7:N8"/>
    <mergeCell ref="O7:R7"/>
    <mergeCell ref="S7:S8"/>
    <mergeCell ref="B6:B8"/>
    <mergeCell ref="C6:S6"/>
    <mergeCell ref="C7:D7"/>
    <mergeCell ref="E7:E8"/>
    <mergeCell ref="F7:G7"/>
    <mergeCell ref="H7:H8"/>
    <mergeCell ref="I7:I8"/>
    <mergeCell ref="J7:J8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rgb="FF0070C0"/>
  </sheetPr>
  <dimension ref="A1:L15"/>
  <sheetViews>
    <sheetView showGridLines="0" showRowColHeaders="0" zoomScaleNormal="100" workbookViewId="0">
      <selection activeCell="C11" sqref="C11"/>
    </sheetView>
  </sheetViews>
  <sheetFormatPr baseColWidth="10" defaultColWidth="11.33203125" defaultRowHeight="11.25"/>
  <cols>
    <col min="1" max="1" width="13.33203125" style="99" customWidth="1"/>
    <col min="2" max="2" width="65.83203125" style="99" customWidth="1"/>
    <col min="3" max="3" width="21.83203125" style="99" customWidth="1"/>
    <col min="4" max="5" width="22.83203125" style="99" customWidth="1"/>
    <col min="6" max="9" width="14.83203125" style="99" customWidth="1"/>
    <col min="10" max="10" width="13" style="99" customWidth="1"/>
    <col min="11" max="256" width="11.33203125" style="99"/>
    <col min="257" max="257" width="11.33203125" style="99" customWidth="1"/>
    <col min="258" max="258" width="59" style="99" customWidth="1"/>
    <col min="259" max="265" width="14.83203125" style="99" customWidth="1"/>
    <col min="266" max="266" width="13" style="99" customWidth="1"/>
    <col min="267" max="512" width="11.33203125" style="99"/>
    <col min="513" max="513" width="11.33203125" style="99" customWidth="1"/>
    <col min="514" max="514" width="59" style="99" customWidth="1"/>
    <col min="515" max="521" width="14.83203125" style="99" customWidth="1"/>
    <col min="522" max="522" width="13" style="99" customWidth="1"/>
    <col min="523" max="768" width="11.33203125" style="99"/>
    <col min="769" max="769" width="11.33203125" style="99" customWidth="1"/>
    <col min="770" max="770" width="59" style="99" customWidth="1"/>
    <col min="771" max="777" width="14.83203125" style="99" customWidth="1"/>
    <col min="778" max="778" width="13" style="99" customWidth="1"/>
    <col min="779" max="1024" width="11.33203125" style="99"/>
    <col min="1025" max="1025" width="11.33203125" style="99" customWidth="1"/>
    <col min="1026" max="1026" width="59" style="99" customWidth="1"/>
    <col min="1027" max="1033" width="14.83203125" style="99" customWidth="1"/>
    <col min="1034" max="1034" width="13" style="99" customWidth="1"/>
    <col min="1035" max="1280" width="11.33203125" style="99"/>
    <col min="1281" max="1281" width="11.33203125" style="99" customWidth="1"/>
    <col min="1282" max="1282" width="59" style="99" customWidth="1"/>
    <col min="1283" max="1289" width="14.83203125" style="99" customWidth="1"/>
    <col min="1290" max="1290" width="13" style="99" customWidth="1"/>
    <col min="1291" max="1536" width="11.33203125" style="99"/>
    <col min="1537" max="1537" width="11.33203125" style="99" customWidth="1"/>
    <col min="1538" max="1538" width="59" style="99" customWidth="1"/>
    <col min="1539" max="1545" width="14.83203125" style="99" customWidth="1"/>
    <col min="1546" max="1546" width="13" style="99" customWidth="1"/>
    <col min="1547" max="1792" width="11.33203125" style="99"/>
    <col min="1793" max="1793" width="11.33203125" style="99" customWidth="1"/>
    <col min="1794" max="1794" width="59" style="99" customWidth="1"/>
    <col min="1795" max="1801" width="14.83203125" style="99" customWidth="1"/>
    <col min="1802" max="1802" width="13" style="99" customWidth="1"/>
    <col min="1803" max="2048" width="11.33203125" style="99"/>
    <col min="2049" max="2049" width="11.33203125" style="99" customWidth="1"/>
    <col min="2050" max="2050" width="59" style="99" customWidth="1"/>
    <col min="2051" max="2057" width="14.83203125" style="99" customWidth="1"/>
    <col min="2058" max="2058" width="13" style="99" customWidth="1"/>
    <col min="2059" max="2304" width="11.33203125" style="99"/>
    <col min="2305" max="2305" width="11.33203125" style="99" customWidth="1"/>
    <col min="2306" max="2306" width="59" style="99" customWidth="1"/>
    <col min="2307" max="2313" width="14.83203125" style="99" customWidth="1"/>
    <col min="2314" max="2314" width="13" style="99" customWidth="1"/>
    <col min="2315" max="2560" width="11.33203125" style="99"/>
    <col min="2561" max="2561" width="11.33203125" style="99" customWidth="1"/>
    <col min="2562" max="2562" width="59" style="99" customWidth="1"/>
    <col min="2563" max="2569" width="14.83203125" style="99" customWidth="1"/>
    <col min="2570" max="2570" width="13" style="99" customWidth="1"/>
    <col min="2571" max="2816" width="11.33203125" style="99"/>
    <col min="2817" max="2817" width="11.33203125" style="99" customWidth="1"/>
    <col min="2818" max="2818" width="59" style="99" customWidth="1"/>
    <col min="2819" max="2825" width="14.83203125" style="99" customWidth="1"/>
    <col min="2826" max="2826" width="13" style="99" customWidth="1"/>
    <col min="2827" max="3072" width="11.33203125" style="99"/>
    <col min="3073" max="3073" width="11.33203125" style="99" customWidth="1"/>
    <col min="3074" max="3074" width="59" style="99" customWidth="1"/>
    <col min="3075" max="3081" width="14.83203125" style="99" customWidth="1"/>
    <col min="3082" max="3082" width="13" style="99" customWidth="1"/>
    <col min="3083" max="3328" width="11.33203125" style="99"/>
    <col min="3329" max="3329" width="11.33203125" style="99" customWidth="1"/>
    <col min="3330" max="3330" width="59" style="99" customWidth="1"/>
    <col min="3331" max="3337" width="14.83203125" style="99" customWidth="1"/>
    <col min="3338" max="3338" width="13" style="99" customWidth="1"/>
    <col min="3339" max="3584" width="11.33203125" style="99"/>
    <col min="3585" max="3585" width="11.33203125" style="99" customWidth="1"/>
    <col min="3586" max="3586" width="59" style="99" customWidth="1"/>
    <col min="3587" max="3593" width="14.83203125" style="99" customWidth="1"/>
    <col min="3594" max="3594" width="13" style="99" customWidth="1"/>
    <col min="3595" max="3840" width="11.33203125" style="99"/>
    <col min="3841" max="3841" width="11.33203125" style="99" customWidth="1"/>
    <col min="3842" max="3842" width="59" style="99" customWidth="1"/>
    <col min="3843" max="3849" width="14.83203125" style="99" customWidth="1"/>
    <col min="3850" max="3850" width="13" style="99" customWidth="1"/>
    <col min="3851" max="4096" width="11.33203125" style="99"/>
    <col min="4097" max="4097" width="11.33203125" style="99" customWidth="1"/>
    <col min="4098" max="4098" width="59" style="99" customWidth="1"/>
    <col min="4099" max="4105" width="14.83203125" style="99" customWidth="1"/>
    <col min="4106" max="4106" width="13" style="99" customWidth="1"/>
    <col min="4107" max="4352" width="11.33203125" style="99"/>
    <col min="4353" max="4353" width="11.33203125" style="99" customWidth="1"/>
    <col min="4354" max="4354" width="59" style="99" customWidth="1"/>
    <col min="4355" max="4361" width="14.83203125" style="99" customWidth="1"/>
    <col min="4362" max="4362" width="13" style="99" customWidth="1"/>
    <col min="4363" max="4608" width="11.33203125" style="99"/>
    <col min="4609" max="4609" width="11.33203125" style="99" customWidth="1"/>
    <col min="4610" max="4610" width="59" style="99" customWidth="1"/>
    <col min="4611" max="4617" width="14.83203125" style="99" customWidth="1"/>
    <col min="4618" max="4618" width="13" style="99" customWidth="1"/>
    <col min="4619" max="4864" width="11.33203125" style="99"/>
    <col min="4865" max="4865" width="11.33203125" style="99" customWidth="1"/>
    <col min="4866" max="4866" width="59" style="99" customWidth="1"/>
    <col min="4867" max="4873" width="14.83203125" style="99" customWidth="1"/>
    <col min="4874" max="4874" width="13" style="99" customWidth="1"/>
    <col min="4875" max="5120" width="11.33203125" style="99"/>
    <col min="5121" max="5121" width="11.33203125" style="99" customWidth="1"/>
    <col min="5122" max="5122" width="59" style="99" customWidth="1"/>
    <col min="5123" max="5129" width="14.83203125" style="99" customWidth="1"/>
    <col min="5130" max="5130" width="13" style="99" customWidth="1"/>
    <col min="5131" max="5376" width="11.33203125" style="99"/>
    <col min="5377" max="5377" width="11.33203125" style="99" customWidth="1"/>
    <col min="5378" max="5378" width="59" style="99" customWidth="1"/>
    <col min="5379" max="5385" width="14.83203125" style="99" customWidth="1"/>
    <col min="5386" max="5386" width="13" style="99" customWidth="1"/>
    <col min="5387" max="5632" width="11.33203125" style="99"/>
    <col min="5633" max="5633" width="11.33203125" style="99" customWidth="1"/>
    <col min="5634" max="5634" width="59" style="99" customWidth="1"/>
    <col min="5635" max="5641" width="14.83203125" style="99" customWidth="1"/>
    <col min="5642" max="5642" width="13" style="99" customWidth="1"/>
    <col min="5643" max="5888" width="11.33203125" style="99"/>
    <col min="5889" max="5889" width="11.33203125" style="99" customWidth="1"/>
    <col min="5890" max="5890" width="59" style="99" customWidth="1"/>
    <col min="5891" max="5897" width="14.83203125" style="99" customWidth="1"/>
    <col min="5898" max="5898" width="13" style="99" customWidth="1"/>
    <col min="5899" max="6144" width="11.33203125" style="99"/>
    <col min="6145" max="6145" width="11.33203125" style="99" customWidth="1"/>
    <col min="6146" max="6146" width="59" style="99" customWidth="1"/>
    <col min="6147" max="6153" width="14.83203125" style="99" customWidth="1"/>
    <col min="6154" max="6154" width="13" style="99" customWidth="1"/>
    <col min="6155" max="6400" width="11.33203125" style="99"/>
    <col min="6401" max="6401" width="11.33203125" style="99" customWidth="1"/>
    <col min="6402" max="6402" width="59" style="99" customWidth="1"/>
    <col min="6403" max="6409" width="14.83203125" style="99" customWidth="1"/>
    <col min="6410" max="6410" width="13" style="99" customWidth="1"/>
    <col min="6411" max="6656" width="11.33203125" style="99"/>
    <col min="6657" max="6657" width="11.33203125" style="99" customWidth="1"/>
    <col min="6658" max="6658" width="59" style="99" customWidth="1"/>
    <col min="6659" max="6665" width="14.83203125" style="99" customWidth="1"/>
    <col min="6666" max="6666" width="13" style="99" customWidth="1"/>
    <col min="6667" max="6912" width="11.33203125" style="99"/>
    <col min="6913" max="6913" width="11.33203125" style="99" customWidth="1"/>
    <col min="6914" max="6914" width="59" style="99" customWidth="1"/>
    <col min="6915" max="6921" width="14.83203125" style="99" customWidth="1"/>
    <col min="6922" max="6922" width="13" style="99" customWidth="1"/>
    <col min="6923" max="7168" width="11.33203125" style="99"/>
    <col min="7169" max="7169" width="11.33203125" style="99" customWidth="1"/>
    <col min="7170" max="7170" width="59" style="99" customWidth="1"/>
    <col min="7171" max="7177" width="14.83203125" style="99" customWidth="1"/>
    <col min="7178" max="7178" width="13" style="99" customWidth="1"/>
    <col min="7179" max="7424" width="11.33203125" style="99"/>
    <col min="7425" max="7425" width="11.33203125" style="99" customWidth="1"/>
    <col min="7426" max="7426" width="59" style="99" customWidth="1"/>
    <col min="7427" max="7433" width="14.83203125" style="99" customWidth="1"/>
    <col min="7434" max="7434" width="13" style="99" customWidth="1"/>
    <col min="7435" max="7680" width="11.33203125" style="99"/>
    <col min="7681" max="7681" width="11.33203125" style="99" customWidth="1"/>
    <col min="7682" max="7682" width="59" style="99" customWidth="1"/>
    <col min="7683" max="7689" width="14.83203125" style="99" customWidth="1"/>
    <col min="7690" max="7690" width="13" style="99" customWidth="1"/>
    <col min="7691" max="7936" width="11.33203125" style="99"/>
    <col min="7937" max="7937" width="11.33203125" style="99" customWidth="1"/>
    <col min="7938" max="7938" width="59" style="99" customWidth="1"/>
    <col min="7939" max="7945" width="14.83203125" style="99" customWidth="1"/>
    <col min="7946" max="7946" width="13" style="99" customWidth="1"/>
    <col min="7947" max="8192" width="11.33203125" style="99"/>
    <col min="8193" max="8193" width="11.33203125" style="99" customWidth="1"/>
    <col min="8194" max="8194" width="59" style="99" customWidth="1"/>
    <col min="8195" max="8201" width="14.83203125" style="99" customWidth="1"/>
    <col min="8202" max="8202" width="13" style="99" customWidth="1"/>
    <col min="8203" max="8448" width="11.33203125" style="99"/>
    <col min="8449" max="8449" width="11.33203125" style="99" customWidth="1"/>
    <col min="8450" max="8450" width="59" style="99" customWidth="1"/>
    <col min="8451" max="8457" width="14.83203125" style="99" customWidth="1"/>
    <col min="8458" max="8458" width="13" style="99" customWidth="1"/>
    <col min="8459" max="8704" width="11.33203125" style="99"/>
    <col min="8705" max="8705" width="11.33203125" style="99" customWidth="1"/>
    <col min="8706" max="8706" width="59" style="99" customWidth="1"/>
    <col min="8707" max="8713" width="14.83203125" style="99" customWidth="1"/>
    <col min="8714" max="8714" width="13" style="99" customWidth="1"/>
    <col min="8715" max="8960" width="11.33203125" style="99"/>
    <col min="8961" max="8961" width="11.33203125" style="99" customWidth="1"/>
    <col min="8962" max="8962" width="59" style="99" customWidth="1"/>
    <col min="8963" max="8969" width="14.83203125" style="99" customWidth="1"/>
    <col min="8970" max="8970" width="13" style="99" customWidth="1"/>
    <col min="8971" max="9216" width="11.33203125" style="99"/>
    <col min="9217" max="9217" width="11.33203125" style="99" customWidth="1"/>
    <col min="9218" max="9218" width="59" style="99" customWidth="1"/>
    <col min="9219" max="9225" width="14.83203125" style="99" customWidth="1"/>
    <col min="9226" max="9226" width="13" style="99" customWidth="1"/>
    <col min="9227" max="9472" width="11.33203125" style="99"/>
    <col min="9473" max="9473" width="11.33203125" style="99" customWidth="1"/>
    <col min="9474" max="9474" width="59" style="99" customWidth="1"/>
    <col min="9475" max="9481" width="14.83203125" style="99" customWidth="1"/>
    <col min="9482" max="9482" width="13" style="99" customWidth="1"/>
    <col min="9483" max="9728" width="11.33203125" style="99"/>
    <col min="9729" max="9729" width="11.33203125" style="99" customWidth="1"/>
    <col min="9730" max="9730" width="59" style="99" customWidth="1"/>
    <col min="9731" max="9737" width="14.83203125" style="99" customWidth="1"/>
    <col min="9738" max="9738" width="13" style="99" customWidth="1"/>
    <col min="9739" max="9984" width="11.33203125" style="99"/>
    <col min="9985" max="9985" width="11.33203125" style="99" customWidth="1"/>
    <col min="9986" max="9986" width="59" style="99" customWidth="1"/>
    <col min="9987" max="9993" width="14.83203125" style="99" customWidth="1"/>
    <col min="9994" max="9994" width="13" style="99" customWidth="1"/>
    <col min="9995" max="10240" width="11.33203125" style="99"/>
    <col min="10241" max="10241" width="11.33203125" style="99" customWidth="1"/>
    <col min="10242" max="10242" width="59" style="99" customWidth="1"/>
    <col min="10243" max="10249" width="14.83203125" style="99" customWidth="1"/>
    <col min="10250" max="10250" width="13" style="99" customWidth="1"/>
    <col min="10251" max="10496" width="11.33203125" style="99"/>
    <col min="10497" max="10497" width="11.33203125" style="99" customWidth="1"/>
    <col min="10498" max="10498" width="59" style="99" customWidth="1"/>
    <col min="10499" max="10505" width="14.83203125" style="99" customWidth="1"/>
    <col min="10506" max="10506" width="13" style="99" customWidth="1"/>
    <col min="10507" max="10752" width="11.33203125" style="99"/>
    <col min="10753" max="10753" width="11.33203125" style="99" customWidth="1"/>
    <col min="10754" max="10754" width="59" style="99" customWidth="1"/>
    <col min="10755" max="10761" width="14.83203125" style="99" customWidth="1"/>
    <col min="10762" max="10762" width="13" style="99" customWidth="1"/>
    <col min="10763" max="11008" width="11.33203125" style="99"/>
    <col min="11009" max="11009" width="11.33203125" style="99" customWidth="1"/>
    <col min="11010" max="11010" width="59" style="99" customWidth="1"/>
    <col min="11011" max="11017" width="14.83203125" style="99" customWidth="1"/>
    <col min="11018" max="11018" width="13" style="99" customWidth="1"/>
    <col min="11019" max="11264" width="11.33203125" style="99"/>
    <col min="11265" max="11265" width="11.33203125" style="99" customWidth="1"/>
    <col min="11266" max="11266" width="59" style="99" customWidth="1"/>
    <col min="11267" max="11273" width="14.83203125" style="99" customWidth="1"/>
    <col min="11274" max="11274" width="13" style="99" customWidth="1"/>
    <col min="11275" max="11520" width="11.33203125" style="99"/>
    <col min="11521" max="11521" width="11.33203125" style="99" customWidth="1"/>
    <col min="11522" max="11522" width="59" style="99" customWidth="1"/>
    <col min="11523" max="11529" width="14.83203125" style="99" customWidth="1"/>
    <col min="11530" max="11530" width="13" style="99" customWidth="1"/>
    <col min="11531" max="11776" width="11.33203125" style="99"/>
    <col min="11777" max="11777" width="11.33203125" style="99" customWidth="1"/>
    <col min="11778" max="11778" width="59" style="99" customWidth="1"/>
    <col min="11779" max="11785" width="14.83203125" style="99" customWidth="1"/>
    <col min="11786" max="11786" width="13" style="99" customWidth="1"/>
    <col min="11787" max="12032" width="11.33203125" style="99"/>
    <col min="12033" max="12033" width="11.33203125" style="99" customWidth="1"/>
    <col min="12034" max="12034" width="59" style="99" customWidth="1"/>
    <col min="12035" max="12041" width="14.83203125" style="99" customWidth="1"/>
    <col min="12042" max="12042" width="13" style="99" customWidth="1"/>
    <col min="12043" max="12288" width="11.33203125" style="99"/>
    <col min="12289" max="12289" width="11.33203125" style="99" customWidth="1"/>
    <col min="12290" max="12290" width="59" style="99" customWidth="1"/>
    <col min="12291" max="12297" width="14.83203125" style="99" customWidth="1"/>
    <col min="12298" max="12298" width="13" style="99" customWidth="1"/>
    <col min="12299" max="12544" width="11.33203125" style="99"/>
    <col min="12545" max="12545" width="11.33203125" style="99" customWidth="1"/>
    <col min="12546" max="12546" width="59" style="99" customWidth="1"/>
    <col min="12547" max="12553" width="14.83203125" style="99" customWidth="1"/>
    <col min="12554" max="12554" width="13" style="99" customWidth="1"/>
    <col min="12555" max="12800" width="11.33203125" style="99"/>
    <col min="12801" max="12801" width="11.33203125" style="99" customWidth="1"/>
    <col min="12802" max="12802" width="59" style="99" customWidth="1"/>
    <col min="12803" max="12809" width="14.83203125" style="99" customWidth="1"/>
    <col min="12810" max="12810" width="13" style="99" customWidth="1"/>
    <col min="12811" max="13056" width="11.33203125" style="99"/>
    <col min="13057" max="13057" width="11.33203125" style="99" customWidth="1"/>
    <col min="13058" max="13058" width="59" style="99" customWidth="1"/>
    <col min="13059" max="13065" width="14.83203125" style="99" customWidth="1"/>
    <col min="13066" max="13066" width="13" style="99" customWidth="1"/>
    <col min="13067" max="13312" width="11.33203125" style="99"/>
    <col min="13313" max="13313" width="11.33203125" style="99" customWidth="1"/>
    <col min="13314" max="13314" width="59" style="99" customWidth="1"/>
    <col min="13315" max="13321" width="14.83203125" style="99" customWidth="1"/>
    <col min="13322" max="13322" width="13" style="99" customWidth="1"/>
    <col min="13323" max="13568" width="11.33203125" style="99"/>
    <col min="13569" max="13569" width="11.33203125" style="99" customWidth="1"/>
    <col min="13570" max="13570" width="59" style="99" customWidth="1"/>
    <col min="13571" max="13577" width="14.83203125" style="99" customWidth="1"/>
    <col min="13578" max="13578" width="13" style="99" customWidth="1"/>
    <col min="13579" max="13824" width="11.33203125" style="99"/>
    <col min="13825" max="13825" width="11.33203125" style="99" customWidth="1"/>
    <col min="13826" max="13826" width="59" style="99" customWidth="1"/>
    <col min="13827" max="13833" width="14.83203125" style="99" customWidth="1"/>
    <col min="13834" max="13834" width="13" style="99" customWidth="1"/>
    <col min="13835" max="14080" width="11.33203125" style="99"/>
    <col min="14081" max="14081" width="11.33203125" style="99" customWidth="1"/>
    <col min="14082" max="14082" width="59" style="99" customWidth="1"/>
    <col min="14083" max="14089" width="14.83203125" style="99" customWidth="1"/>
    <col min="14090" max="14090" width="13" style="99" customWidth="1"/>
    <col min="14091" max="14336" width="11.33203125" style="99"/>
    <col min="14337" max="14337" width="11.33203125" style="99" customWidth="1"/>
    <col min="14338" max="14338" width="59" style="99" customWidth="1"/>
    <col min="14339" max="14345" width="14.83203125" style="99" customWidth="1"/>
    <col min="14346" max="14346" width="13" style="99" customWidth="1"/>
    <col min="14347" max="14592" width="11.33203125" style="99"/>
    <col min="14593" max="14593" width="11.33203125" style="99" customWidth="1"/>
    <col min="14594" max="14594" width="59" style="99" customWidth="1"/>
    <col min="14595" max="14601" width="14.83203125" style="99" customWidth="1"/>
    <col min="14602" max="14602" width="13" style="99" customWidth="1"/>
    <col min="14603" max="14848" width="11.33203125" style="99"/>
    <col min="14849" max="14849" width="11.33203125" style="99" customWidth="1"/>
    <col min="14850" max="14850" width="59" style="99" customWidth="1"/>
    <col min="14851" max="14857" width="14.83203125" style="99" customWidth="1"/>
    <col min="14858" max="14858" width="13" style="99" customWidth="1"/>
    <col min="14859" max="15104" width="11.33203125" style="99"/>
    <col min="15105" max="15105" width="11.33203125" style="99" customWidth="1"/>
    <col min="15106" max="15106" width="59" style="99" customWidth="1"/>
    <col min="15107" max="15113" width="14.83203125" style="99" customWidth="1"/>
    <col min="15114" max="15114" width="13" style="99" customWidth="1"/>
    <col min="15115" max="15360" width="11.33203125" style="99"/>
    <col min="15361" max="15361" width="11.33203125" style="99" customWidth="1"/>
    <col min="15362" max="15362" width="59" style="99" customWidth="1"/>
    <col min="15363" max="15369" width="14.83203125" style="99" customWidth="1"/>
    <col min="15370" max="15370" width="13" style="99" customWidth="1"/>
    <col min="15371" max="15616" width="11.33203125" style="99"/>
    <col min="15617" max="15617" width="11.33203125" style="99" customWidth="1"/>
    <col min="15618" max="15618" width="59" style="99" customWidth="1"/>
    <col min="15619" max="15625" width="14.83203125" style="99" customWidth="1"/>
    <col min="15626" max="15626" width="13" style="99" customWidth="1"/>
    <col min="15627" max="15872" width="11.33203125" style="99"/>
    <col min="15873" max="15873" width="11.33203125" style="99" customWidth="1"/>
    <col min="15874" max="15874" width="59" style="99" customWidth="1"/>
    <col min="15875" max="15881" width="14.83203125" style="99" customWidth="1"/>
    <col min="15882" max="15882" width="13" style="99" customWidth="1"/>
    <col min="15883" max="16128" width="11.33203125" style="99"/>
    <col min="16129" max="16129" width="11.33203125" style="99" customWidth="1"/>
    <col min="16130" max="16130" width="59" style="99" customWidth="1"/>
    <col min="16131" max="16137" width="14.83203125" style="99" customWidth="1"/>
    <col min="16138" max="16138" width="13" style="99" customWidth="1"/>
    <col min="16139" max="16384" width="11.33203125" style="99"/>
  </cols>
  <sheetData>
    <row r="1" spans="1:12" s="34" customFormat="1" ht="21.95" customHeight="1">
      <c r="A1" s="267"/>
    </row>
    <row r="2" spans="1:12" s="34" customFormat="1" ht="21.95" customHeight="1">
      <c r="B2" s="343" t="s">
        <v>499</v>
      </c>
      <c r="C2" s="343"/>
      <c r="D2" s="343"/>
      <c r="E2" s="343"/>
      <c r="F2" s="107"/>
      <c r="G2" s="107"/>
      <c r="H2" s="107"/>
      <c r="I2" s="107"/>
      <c r="J2" s="107"/>
      <c r="K2" s="107"/>
      <c r="L2" s="107"/>
    </row>
    <row r="3" spans="1:12" s="34" customFormat="1" ht="21.95" customHeight="1">
      <c r="B3" s="343"/>
      <c r="C3" s="343"/>
      <c r="D3" s="343"/>
      <c r="E3" s="343"/>
      <c r="F3" s="107"/>
      <c r="G3" s="107"/>
      <c r="H3" s="107"/>
      <c r="I3" s="107"/>
      <c r="J3" s="107"/>
      <c r="K3" s="107"/>
      <c r="L3" s="107"/>
    </row>
    <row r="4" spans="1:12" s="34" customFormat="1" ht="21.95" customHeight="1">
      <c r="B4" s="343"/>
      <c r="C4" s="343"/>
      <c r="D4" s="343"/>
      <c r="E4" s="343"/>
      <c r="F4" s="107"/>
      <c r="G4" s="107"/>
      <c r="H4" s="107"/>
      <c r="I4" s="107"/>
      <c r="J4" s="107"/>
      <c r="K4" s="107"/>
      <c r="L4" s="107"/>
    </row>
    <row r="5" spans="1:12" s="34" customFormat="1" ht="21.95" customHeight="1">
      <c r="A5" s="267" t="s">
        <v>201</v>
      </c>
    </row>
    <row r="6" spans="1:12" ht="150" customHeight="1">
      <c r="B6" s="256" t="s">
        <v>495</v>
      </c>
      <c r="C6" s="347" t="s">
        <v>1854</v>
      </c>
      <c r="D6" s="348"/>
      <c r="E6" s="349"/>
    </row>
    <row r="7" spans="1:12" ht="21.95" customHeight="1">
      <c r="B7" s="58" t="s">
        <v>421</v>
      </c>
      <c r="C7" s="120" t="s">
        <v>367</v>
      </c>
      <c r="D7" s="120" t="s">
        <v>501</v>
      </c>
      <c r="E7" s="121" t="s">
        <v>323</v>
      </c>
    </row>
    <row r="8" spans="1:12" ht="21.95" customHeight="1">
      <c r="B8" s="109" t="s">
        <v>1001</v>
      </c>
      <c r="C8" s="270">
        <v>0</v>
      </c>
      <c r="D8" s="270">
        <v>0</v>
      </c>
      <c r="E8" s="278">
        <f>SUM(C8:D8)</f>
        <v>0</v>
      </c>
    </row>
    <row r="9" spans="1:12" ht="21.95" customHeight="1">
      <c r="B9" s="137"/>
      <c r="C9" s="137"/>
      <c r="D9" s="137"/>
      <c r="E9" s="137"/>
    </row>
    <row r="10" spans="1:12" ht="21.95" customHeight="1">
      <c r="B10" s="350" t="s">
        <v>422</v>
      </c>
      <c r="C10" s="352"/>
      <c r="D10" s="137"/>
      <c r="E10" s="137"/>
    </row>
    <row r="11" spans="1:12" ht="21.95" customHeight="1">
      <c r="B11" s="61" t="s">
        <v>423</v>
      </c>
      <c r="C11" s="303">
        <v>0</v>
      </c>
      <c r="D11" s="137"/>
      <c r="E11" s="137"/>
    </row>
    <row r="12" spans="1:12" ht="21.95" customHeight="1">
      <c r="B12" s="61" t="s">
        <v>424</v>
      </c>
      <c r="C12" s="270">
        <v>0</v>
      </c>
      <c r="D12" s="137"/>
      <c r="E12" s="137"/>
    </row>
    <row r="13" spans="1:12" ht="21.95" customHeight="1">
      <c r="B13" s="61" t="s">
        <v>425</v>
      </c>
      <c r="C13" s="270">
        <v>0</v>
      </c>
    </row>
    <row r="14" spans="1:12" ht="21.95" customHeight="1">
      <c r="B14" s="112" t="s">
        <v>426</v>
      </c>
      <c r="C14" s="270">
        <v>0</v>
      </c>
    </row>
    <row r="15" spans="1:12" ht="21.95" customHeight="1">
      <c r="B15" s="123" t="s">
        <v>496</v>
      </c>
      <c r="C15" s="270">
        <v>0</v>
      </c>
    </row>
  </sheetData>
  <sheetProtection algorithmName="SHA-512" hashValue="ZMQ3ftlvng96ua7kMmOodF/uFma522cNASYc9kwpWboArqE6XYj/ApV3/AvV6f2lHWI4UGFwtZ1T7F9ejjVSog==" saltValue="rkMABYMybYQjVoKrMZ3YcQ==" spinCount="100000" sheet="1" objects="1" scenarios="1" selectLockedCells="1"/>
  <mergeCells count="3">
    <mergeCell ref="C6:E6"/>
    <mergeCell ref="B10:C10"/>
    <mergeCell ref="B2:E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0070C0"/>
  </sheetPr>
  <dimension ref="A1:L13"/>
  <sheetViews>
    <sheetView showGridLines="0" showRowColHeaders="0" zoomScaleNormal="100" workbookViewId="0"/>
  </sheetViews>
  <sheetFormatPr baseColWidth="10" defaultColWidth="13.83203125" defaultRowHeight="12.75"/>
  <cols>
    <col min="1" max="1" width="13.33203125" style="98" customWidth="1"/>
    <col min="2" max="2" width="76.33203125" style="98" customWidth="1"/>
    <col min="3" max="3" width="22.83203125" style="98" customWidth="1"/>
    <col min="4" max="4" width="75.83203125" style="98" customWidth="1"/>
    <col min="5" max="256" width="13.83203125" style="98"/>
    <col min="257" max="257" width="13.83203125" style="98" customWidth="1"/>
    <col min="258" max="258" width="55.6640625" style="98" customWidth="1"/>
    <col min="259" max="259" width="11.83203125" style="98" customWidth="1"/>
    <col min="260" max="260" width="58.33203125" style="98" customWidth="1"/>
    <col min="261" max="512" width="13.83203125" style="98"/>
    <col min="513" max="513" width="13.83203125" style="98" customWidth="1"/>
    <col min="514" max="514" width="55.6640625" style="98" customWidth="1"/>
    <col min="515" max="515" width="11.83203125" style="98" customWidth="1"/>
    <col min="516" max="516" width="58.33203125" style="98" customWidth="1"/>
    <col min="517" max="768" width="13.83203125" style="98"/>
    <col min="769" max="769" width="13.83203125" style="98" customWidth="1"/>
    <col min="770" max="770" width="55.6640625" style="98" customWidth="1"/>
    <col min="771" max="771" width="11.83203125" style="98" customWidth="1"/>
    <col min="772" max="772" width="58.33203125" style="98" customWidth="1"/>
    <col min="773" max="1024" width="13.83203125" style="98"/>
    <col min="1025" max="1025" width="13.83203125" style="98" customWidth="1"/>
    <col min="1026" max="1026" width="55.6640625" style="98" customWidth="1"/>
    <col min="1027" max="1027" width="11.83203125" style="98" customWidth="1"/>
    <col min="1028" max="1028" width="58.33203125" style="98" customWidth="1"/>
    <col min="1029" max="1280" width="13.83203125" style="98"/>
    <col min="1281" max="1281" width="13.83203125" style="98" customWidth="1"/>
    <col min="1282" max="1282" width="55.6640625" style="98" customWidth="1"/>
    <col min="1283" max="1283" width="11.83203125" style="98" customWidth="1"/>
    <col min="1284" max="1284" width="58.33203125" style="98" customWidth="1"/>
    <col min="1285" max="1536" width="13.83203125" style="98"/>
    <col min="1537" max="1537" width="13.83203125" style="98" customWidth="1"/>
    <col min="1538" max="1538" width="55.6640625" style="98" customWidth="1"/>
    <col min="1539" max="1539" width="11.83203125" style="98" customWidth="1"/>
    <col min="1540" max="1540" width="58.33203125" style="98" customWidth="1"/>
    <col min="1541" max="1792" width="13.83203125" style="98"/>
    <col min="1793" max="1793" width="13.83203125" style="98" customWidth="1"/>
    <col min="1794" max="1794" width="55.6640625" style="98" customWidth="1"/>
    <col min="1795" max="1795" width="11.83203125" style="98" customWidth="1"/>
    <col min="1796" max="1796" width="58.33203125" style="98" customWidth="1"/>
    <col min="1797" max="2048" width="13.83203125" style="98"/>
    <col min="2049" max="2049" width="13.83203125" style="98" customWidth="1"/>
    <col min="2050" max="2050" width="55.6640625" style="98" customWidth="1"/>
    <col min="2051" max="2051" width="11.83203125" style="98" customWidth="1"/>
    <col min="2052" max="2052" width="58.33203125" style="98" customWidth="1"/>
    <col min="2053" max="2304" width="13.83203125" style="98"/>
    <col min="2305" max="2305" width="13.83203125" style="98" customWidth="1"/>
    <col min="2306" max="2306" width="55.6640625" style="98" customWidth="1"/>
    <col min="2307" max="2307" width="11.83203125" style="98" customWidth="1"/>
    <col min="2308" max="2308" width="58.33203125" style="98" customWidth="1"/>
    <col min="2309" max="2560" width="13.83203125" style="98"/>
    <col min="2561" max="2561" width="13.83203125" style="98" customWidth="1"/>
    <col min="2562" max="2562" width="55.6640625" style="98" customWidth="1"/>
    <col min="2563" max="2563" width="11.83203125" style="98" customWidth="1"/>
    <col min="2564" max="2564" width="58.33203125" style="98" customWidth="1"/>
    <col min="2565" max="2816" width="13.83203125" style="98"/>
    <col min="2817" max="2817" width="13.83203125" style="98" customWidth="1"/>
    <col min="2818" max="2818" width="55.6640625" style="98" customWidth="1"/>
    <col min="2819" max="2819" width="11.83203125" style="98" customWidth="1"/>
    <col min="2820" max="2820" width="58.33203125" style="98" customWidth="1"/>
    <col min="2821" max="3072" width="13.83203125" style="98"/>
    <col min="3073" max="3073" width="13.83203125" style="98" customWidth="1"/>
    <col min="3074" max="3074" width="55.6640625" style="98" customWidth="1"/>
    <col min="3075" max="3075" width="11.83203125" style="98" customWidth="1"/>
    <col min="3076" max="3076" width="58.33203125" style="98" customWidth="1"/>
    <col min="3077" max="3328" width="13.83203125" style="98"/>
    <col min="3329" max="3329" width="13.83203125" style="98" customWidth="1"/>
    <col min="3330" max="3330" width="55.6640625" style="98" customWidth="1"/>
    <col min="3331" max="3331" width="11.83203125" style="98" customWidth="1"/>
    <col min="3332" max="3332" width="58.33203125" style="98" customWidth="1"/>
    <col min="3333" max="3584" width="13.83203125" style="98"/>
    <col min="3585" max="3585" width="13.83203125" style="98" customWidth="1"/>
    <col min="3586" max="3586" width="55.6640625" style="98" customWidth="1"/>
    <col min="3587" max="3587" width="11.83203125" style="98" customWidth="1"/>
    <col min="3588" max="3588" width="58.33203125" style="98" customWidth="1"/>
    <col min="3589" max="3840" width="13.83203125" style="98"/>
    <col min="3841" max="3841" width="13.83203125" style="98" customWidth="1"/>
    <col min="3842" max="3842" width="55.6640625" style="98" customWidth="1"/>
    <col min="3843" max="3843" width="11.83203125" style="98" customWidth="1"/>
    <col min="3844" max="3844" width="58.33203125" style="98" customWidth="1"/>
    <col min="3845" max="4096" width="13.83203125" style="98"/>
    <col min="4097" max="4097" width="13.83203125" style="98" customWidth="1"/>
    <col min="4098" max="4098" width="55.6640625" style="98" customWidth="1"/>
    <col min="4099" max="4099" width="11.83203125" style="98" customWidth="1"/>
    <col min="4100" max="4100" width="58.33203125" style="98" customWidth="1"/>
    <col min="4101" max="4352" width="13.83203125" style="98"/>
    <col min="4353" max="4353" width="13.83203125" style="98" customWidth="1"/>
    <col min="4354" max="4354" width="55.6640625" style="98" customWidth="1"/>
    <col min="4355" max="4355" width="11.83203125" style="98" customWidth="1"/>
    <col min="4356" max="4356" width="58.33203125" style="98" customWidth="1"/>
    <col min="4357" max="4608" width="13.83203125" style="98"/>
    <col min="4609" max="4609" width="13.83203125" style="98" customWidth="1"/>
    <col min="4610" max="4610" width="55.6640625" style="98" customWidth="1"/>
    <col min="4611" max="4611" width="11.83203125" style="98" customWidth="1"/>
    <col min="4612" max="4612" width="58.33203125" style="98" customWidth="1"/>
    <col min="4613" max="4864" width="13.83203125" style="98"/>
    <col min="4865" max="4865" width="13.83203125" style="98" customWidth="1"/>
    <col min="4866" max="4866" width="55.6640625" style="98" customWidth="1"/>
    <col min="4867" max="4867" width="11.83203125" style="98" customWidth="1"/>
    <col min="4868" max="4868" width="58.33203125" style="98" customWidth="1"/>
    <col min="4869" max="5120" width="13.83203125" style="98"/>
    <col min="5121" max="5121" width="13.83203125" style="98" customWidth="1"/>
    <col min="5122" max="5122" width="55.6640625" style="98" customWidth="1"/>
    <col min="5123" max="5123" width="11.83203125" style="98" customWidth="1"/>
    <col min="5124" max="5124" width="58.33203125" style="98" customWidth="1"/>
    <col min="5125" max="5376" width="13.83203125" style="98"/>
    <col min="5377" max="5377" width="13.83203125" style="98" customWidth="1"/>
    <col min="5378" max="5378" width="55.6640625" style="98" customWidth="1"/>
    <col min="5379" max="5379" width="11.83203125" style="98" customWidth="1"/>
    <col min="5380" max="5380" width="58.33203125" style="98" customWidth="1"/>
    <col min="5381" max="5632" width="13.83203125" style="98"/>
    <col min="5633" max="5633" width="13.83203125" style="98" customWidth="1"/>
    <col min="5634" max="5634" width="55.6640625" style="98" customWidth="1"/>
    <col min="5635" max="5635" width="11.83203125" style="98" customWidth="1"/>
    <col min="5636" max="5636" width="58.33203125" style="98" customWidth="1"/>
    <col min="5637" max="5888" width="13.83203125" style="98"/>
    <col min="5889" max="5889" width="13.83203125" style="98" customWidth="1"/>
    <col min="5890" max="5890" width="55.6640625" style="98" customWidth="1"/>
    <col min="5891" max="5891" width="11.83203125" style="98" customWidth="1"/>
    <col min="5892" max="5892" width="58.33203125" style="98" customWidth="1"/>
    <col min="5893" max="6144" width="13.83203125" style="98"/>
    <col min="6145" max="6145" width="13.83203125" style="98" customWidth="1"/>
    <col min="6146" max="6146" width="55.6640625" style="98" customWidth="1"/>
    <col min="6147" max="6147" width="11.83203125" style="98" customWidth="1"/>
    <col min="6148" max="6148" width="58.33203125" style="98" customWidth="1"/>
    <col min="6149" max="6400" width="13.83203125" style="98"/>
    <col min="6401" max="6401" width="13.83203125" style="98" customWidth="1"/>
    <col min="6402" max="6402" width="55.6640625" style="98" customWidth="1"/>
    <col min="6403" max="6403" width="11.83203125" style="98" customWidth="1"/>
    <col min="6404" max="6404" width="58.33203125" style="98" customWidth="1"/>
    <col min="6405" max="6656" width="13.83203125" style="98"/>
    <col min="6657" max="6657" width="13.83203125" style="98" customWidth="1"/>
    <col min="6658" max="6658" width="55.6640625" style="98" customWidth="1"/>
    <col min="6659" max="6659" width="11.83203125" style="98" customWidth="1"/>
    <col min="6660" max="6660" width="58.33203125" style="98" customWidth="1"/>
    <col min="6661" max="6912" width="13.83203125" style="98"/>
    <col min="6913" max="6913" width="13.83203125" style="98" customWidth="1"/>
    <col min="6914" max="6914" width="55.6640625" style="98" customWidth="1"/>
    <col min="6915" max="6915" width="11.83203125" style="98" customWidth="1"/>
    <col min="6916" max="6916" width="58.33203125" style="98" customWidth="1"/>
    <col min="6917" max="7168" width="13.83203125" style="98"/>
    <col min="7169" max="7169" width="13.83203125" style="98" customWidth="1"/>
    <col min="7170" max="7170" width="55.6640625" style="98" customWidth="1"/>
    <col min="7171" max="7171" width="11.83203125" style="98" customWidth="1"/>
    <col min="7172" max="7172" width="58.33203125" style="98" customWidth="1"/>
    <col min="7173" max="7424" width="13.83203125" style="98"/>
    <col min="7425" max="7425" width="13.83203125" style="98" customWidth="1"/>
    <col min="7426" max="7426" width="55.6640625" style="98" customWidth="1"/>
    <col min="7427" max="7427" width="11.83203125" style="98" customWidth="1"/>
    <col min="7428" max="7428" width="58.33203125" style="98" customWidth="1"/>
    <col min="7429" max="7680" width="13.83203125" style="98"/>
    <col min="7681" max="7681" width="13.83203125" style="98" customWidth="1"/>
    <col min="7682" max="7682" width="55.6640625" style="98" customWidth="1"/>
    <col min="7683" max="7683" width="11.83203125" style="98" customWidth="1"/>
    <col min="7684" max="7684" width="58.33203125" style="98" customWidth="1"/>
    <col min="7685" max="7936" width="13.83203125" style="98"/>
    <col min="7937" max="7937" width="13.83203125" style="98" customWidth="1"/>
    <col min="7938" max="7938" width="55.6640625" style="98" customWidth="1"/>
    <col min="7939" max="7939" width="11.83203125" style="98" customWidth="1"/>
    <col min="7940" max="7940" width="58.33203125" style="98" customWidth="1"/>
    <col min="7941" max="8192" width="13.83203125" style="98"/>
    <col min="8193" max="8193" width="13.83203125" style="98" customWidth="1"/>
    <col min="8194" max="8194" width="55.6640625" style="98" customWidth="1"/>
    <col min="8195" max="8195" width="11.83203125" style="98" customWidth="1"/>
    <col min="8196" max="8196" width="58.33203125" style="98" customWidth="1"/>
    <col min="8197" max="8448" width="13.83203125" style="98"/>
    <col min="8449" max="8449" width="13.83203125" style="98" customWidth="1"/>
    <col min="8450" max="8450" width="55.6640625" style="98" customWidth="1"/>
    <col min="8451" max="8451" width="11.83203125" style="98" customWidth="1"/>
    <col min="8452" max="8452" width="58.33203125" style="98" customWidth="1"/>
    <col min="8453" max="8704" width="13.83203125" style="98"/>
    <col min="8705" max="8705" width="13.83203125" style="98" customWidth="1"/>
    <col min="8706" max="8706" width="55.6640625" style="98" customWidth="1"/>
    <col min="8707" max="8707" width="11.83203125" style="98" customWidth="1"/>
    <col min="8708" max="8708" width="58.33203125" style="98" customWidth="1"/>
    <col min="8709" max="8960" width="13.83203125" style="98"/>
    <col min="8961" max="8961" width="13.83203125" style="98" customWidth="1"/>
    <col min="8962" max="8962" width="55.6640625" style="98" customWidth="1"/>
    <col min="8963" max="8963" width="11.83203125" style="98" customWidth="1"/>
    <col min="8964" max="8964" width="58.33203125" style="98" customWidth="1"/>
    <col min="8965" max="9216" width="13.83203125" style="98"/>
    <col min="9217" max="9217" width="13.83203125" style="98" customWidth="1"/>
    <col min="9218" max="9218" width="55.6640625" style="98" customWidth="1"/>
    <col min="9219" max="9219" width="11.83203125" style="98" customWidth="1"/>
    <col min="9220" max="9220" width="58.33203125" style="98" customWidth="1"/>
    <col min="9221" max="9472" width="13.83203125" style="98"/>
    <col min="9473" max="9473" width="13.83203125" style="98" customWidth="1"/>
    <col min="9474" max="9474" width="55.6640625" style="98" customWidth="1"/>
    <col min="9475" max="9475" width="11.83203125" style="98" customWidth="1"/>
    <col min="9476" max="9476" width="58.33203125" style="98" customWidth="1"/>
    <col min="9477" max="9728" width="13.83203125" style="98"/>
    <col min="9729" max="9729" width="13.83203125" style="98" customWidth="1"/>
    <col min="9730" max="9730" width="55.6640625" style="98" customWidth="1"/>
    <col min="9731" max="9731" width="11.83203125" style="98" customWidth="1"/>
    <col min="9732" max="9732" width="58.33203125" style="98" customWidth="1"/>
    <col min="9733" max="9984" width="13.83203125" style="98"/>
    <col min="9985" max="9985" width="13.83203125" style="98" customWidth="1"/>
    <col min="9986" max="9986" width="55.6640625" style="98" customWidth="1"/>
    <col min="9987" max="9987" width="11.83203125" style="98" customWidth="1"/>
    <col min="9988" max="9988" width="58.33203125" style="98" customWidth="1"/>
    <col min="9989" max="10240" width="13.83203125" style="98"/>
    <col min="10241" max="10241" width="13.83203125" style="98" customWidth="1"/>
    <col min="10242" max="10242" width="55.6640625" style="98" customWidth="1"/>
    <col min="10243" max="10243" width="11.83203125" style="98" customWidth="1"/>
    <col min="10244" max="10244" width="58.33203125" style="98" customWidth="1"/>
    <col min="10245" max="10496" width="13.83203125" style="98"/>
    <col min="10497" max="10497" width="13.83203125" style="98" customWidth="1"/>
    <col min="10498" max="10498" width="55.6640625" style="98" customWidth="1"/>
    <col min="10499" max="10499" width="11.83203125" style="98" customWidth="1"/>
    <col min="10500" max="10500" width="58.33203125" style="98" customWidth="1"/>
    <col min="10501" max="10752" width="13.83203125" style="98"/>
    <col min="10753" max="10753" width="13.83203125" style="98" customWidth="1"/>
    <col min="10754" max="10754" width="55.6640625" style="98" customWidth="1"/>
    <col min="10755" max="10755" width="11.83203125" style="98" customWidth="1"/>
    <col min="10756" max="10756" width="58.33203125" style="98" customWidth="1"/>
    <col min="10757" max="11008" width="13.83203125" style="98"/>
    <col min="11009" max="11009" width="13.83203125" style="98" customWidth="1"/>
    <col min="11010" max="11010" width="55.6640625" style="98" customWidth="1"/>
    <col min="11011" max="11011" width="11.83203125" style="98" customWidth="1"/>
    <col min="11012" max="11012" width="58.33203125" style="98" customWidth="1"/>
    <col min="11013" max="11264" width="13.83203125" style="98"/>
    <col min="11265" max="11265" width="13.83203125" style="98" customWidth="1"/>
    <col min="11266" max="11266" width="55.6640625" style="98" customWidth="1"/>
    <col min="11267" max="11267" width="11.83203125" style="98" customWidth="1"/>
    <col min="11268" max="11268" width="58.33203125" style="98" customWidth="1"/>
    <col min="11269" max="11520" width="13.83203125" style="98"/>
    <col min="11521" max="11521" width="13.83203125" style="98" customWidth="1"/>
    <col min="11522" max="11522" width="55.6640625" style="98" customWidth="1"/>
    <col min="11523" max="11523" width="11.83203125" style="98" customWidth="1"/>
    <col min="11524" max="11524" width="58.33203125" style="98" customWidth="1"/>
    <col min="11525" max="11776" width="13.83203125" style="98"/>
    <col min="11777" max="11777" width="13.83203125" style="98" customWidth="1"/>
    <col min="11778" max="11778" width="55.6640625" style="98" customWidth="1"/>
    <col min="11779" max="11779" width="11.83203125" style="98" customWidth="1"/>
    <col min="11780" max="11780" width="58.33203125" style="98" customWidth="1"/>
    <col min="11781" max="12032" width="13.83203125" style="98"/>
    <col min="12033" max="12033" width="13.83203125" style="98" customWidth="1"/>
    <col min="12034" max="12034" width="55.6640625" style="98" customWidth="1"/>
    <col min="12035" max="12035" width="11.83203125" style="98" customWidth="1"/>
    <col min="12036" max="12036" width="58.33203125" style="98" customWidth="1"/>
    <col min="12037" max="12288" width="13.83203125" style="98"/>
    <col min="12289" max="12289" width="13.83203125" style="98" customWidth="1"/>
    <col min="12290" max="12290" width="55.6640625" style="98" customWidth="1"/>
    <col min="12291" max="12291" width="11.83203125" style="98" customWidth="1"/>
    <col min="12292" max="12292" width="58.33203125" style="98" customWidth="1"/>
    <col min="12293" max="12544" width="13.83203125" style="98"/>
    <col min="12545" max="12545" width="13.83203125" style="98" customWidth="1"/>
    <col min="12546" max="12546" width="55.6640625" style="98" customWidth="1"/>
    <col min="12547" max="12547" width="11.83203125" style="98" customWidth="1"/>
    <col min="12548" max="12548" width="58.33203125" style="98" customWidth="1"/>
    <col min="12549" max="12800" width="13.83203125" style="98"/>
    <col min="12801" max="12801" width="13.83203125" style="98" customWidth="1"/>
    <col min="12802" max="12802" width="55.6640625" style="98" customWidth="1"/>
    <col min="12803" max="12803" width="11.83203125" style="98" customWidth="1"/>
    <col min="12804" max="12804" width="58.33203125" style="98" customWidth="1"/>
    <col min="12805" max="13056" width="13.83203125" style="98"/>
    <col min="13057" max="13057" width="13.83203125" style="98" customWidth="1"/>
    <col min="13058" max="13058" width="55.6640625" style="98" customWidth="1"/>
    <col min="13059" max="13059" width="11.83203125" style="98" customWidth="1"/>
    <col min="13060" max="13060" width="58.33203125" style="98" customWidth="1"/>
    <col min="13061" max="13312" width="13.83203125" style="98"/>
    <col min="13313" max="13313" width="13.83203125" style="98" customWidth="1"/>
    <col min="13314" max="13314" width="55.6640625" style="98" customWidth="1"/>
    <col min="13315" max="13315" width="11.83203125" style="98" customWidth="1"/>
    <col min="13316" max="13316" width="58.33203125" style="98" customWidth="1"/>
    <col min="13317" max="13568" width="13.83203125" style="98"/>
    <col min="13569" max="13569" width="13.83203125" style="98" customWidth="1"/>
    <col min="13570" max="13570" width="55.6640625" style="98" customWidth="1"/>
    <col min="13571" max="13571" width="11.83203125" style="98" customWidth="1"/>
    <col min="13572" max="13572" width="58.33203125" style="98" customWidth="1"/>
    <col min="13573" max="13824" width="13.83203125" style="98"/>
    <col min="13825" max="13825" width="13.83203125" style="98" customWidth="1"/>
    <col min="13826" max="13826" width="55.6640625" style="98" customWidth="1"/>
    <col min="13827" max="13827" width="11.83203125" style="98" customWidth="1"/>
    <col min="13828" max="13828" width="58.33203125" style="98" customWidth="1"/>
    <col min="13829" max="14080" width="13.83203125" style="98"/>
    <col min="14081" max="14081" width="13.83203125" style="98" customWidth="1"/>
    <col min="14082" max="14082" width="55.6640625" style="98" customWidth="1"/>
    <col min="14083" max="14083" width="11.83203125" style="98" customWidth="1"/>
    <col min="14084" max="14084" width="58.33203125" style="98" customWidth="1"/>
    <col min="14085" max="14336" width="13.83203125" style="98"/>
    <col min="14337" max="14337" width="13.83203125" style="98" customWidth="1"/>
    <col min="14338" max="14338" width="55.6640625" style="98" customWidth="1"/>
    <col min="14339" max="14339" width="11.83203125" style="98" customWidth="1"/>
    <col min="14340" max="14340" width="58.33203125" style="98" customWidth="1"/>
    <col min="14341" max="14592" width="13.83203125" style="98"/>
    <col min="14593" max="14593" width="13.83203125" style="98" customWidth="1"/>
    <col min="14594" max="14594" width="55.6640625" style="98" customWidth="1"/>
    <col min="14595" max="14595" width="11.83203125" style="98" customWidth="1"/>
    <col min="14596" max="14596" width="58.33203125" style="98" customWidth="1"/>
    <col min="14597" max="14848" width="13.83203125" style="98"/>
    <col min="14849" max="14849" width="13.83203125" style="98" customWidth="1"/>
    <col min="14850" max="14850" width="55.6640625" style="98" customWidth="1"/>
    <col min="14851" max="14851" width="11.83203125" style="98" customWidth="1"/>
    <col min="14852" max="14852" width="58.33203125" style="98" customWidth="1"/>
    <col min="14853" max="15104" width="13.83203125" style="98"/>
    <col min="15105" max="15105" width="13.83203125" style="98" customWidth="1"/>
    <col min="15106" max="15106" width="55.6640625" style="98" customWidth="1"/>
    <col min="15107" max="15107" width="11.83203125" style="98" customWidth="1"/>
    <col min="15108" max="15108" width="58.33203125" style="98" customWidth="1"/>
    <col min="15109" max="15360" width="13.83203125" style="98"/>
    <col min="15361" max="15361" width="13.83203125" style="98" customWidth="1"/>
    <col min="15362" max="15362" width="55.6640625" style="98" customWidth="1"/>
    <col min="15363" max="15363" width="11.83203125" style="98" customWidth="1"/>
    <col min="15364" max="15364" width="58.33203125" style="98" customWidth="1"/>
    <col min="15365" max="15616" width="13.83203125" style="98"/>
    <col min="15617" max="15617" width="13.83203125" style="98" customWidth="1"/>
    <col min="15618" max="15618" width="55.6640625" style="98" customWidth="1"/>
    <col min="15619" max="15619" width="11.83203125" style="98" customWidth="1"/>
    <col min="15620" max="15620" width="58.33203125" style="98" customWidth="1"/>
    <col min="15621" max="15872" width="13.83203125" style="98"/>
    <col min="15873" max="15873" width="13.83203125" style="98" customWidth="1"/>
    <col min="15874" max="15874" width="55.6640625" style="98" customWidth="1"/>
    <col min="15875" max="15875" width="11.83203125" style="98" customWidth="1"/>
    <col min="15876" max="15876" width="58.33203125" style="98" customWidth="1"/>
    <col min="15877" max="16128" width="13.83203125" style="98"/>
    <col min="16129" max="16129" width="13.83203125" style="98" customWidth="1"/>
    <col min="16130" max="16130" width="55.6640625" style="98" customWidth="1"/>
    <col min="16131" max="16131" width="11.83203125" style="98" customWidth="1"/>
    <col min="16132" max="16132" width="58.33203125" style="98" customWidth="1"/>
    <col min="16133" max="16384" width="13.83203125" style="98"/>
  </cols>
  <sheetData>
    <row r="1" spans="1:12" s="34" customFormat="1" ht="21.95" customHeight="1">
      <c r="A1" s="267"/>
    </row>
    <row r="2" spans="1:12" s="34" customFormat="1" ht="21.95" customHeight="1">
      <c r="B2" s="343" t="s">
        <v>498</v>
      </c>
      <c r="C2" s="343"/>
      <c r="D2" s="343"/>
      <c r="E2" s="107"/>
      <c r="F2" s="107"/>
      <c r="G2" s="107"/>
      <c r="H2" s="107"/>
      <c r="I2" s="107"/>
      <c r="J2" s="107"/>
      <c r="K2" s="107"/>
      <c r="L2" s="107"/>
    </row>
    <row r="3" spans="1:12" s="34" customFormat="1" ht="21.95" customHeight="1">
      <c r="B3" s="343"/>
      <c r="C3" s="343"/>
      <c r="D3" s="343"/>
      <c r="E3" s="107"/>
      <c r="F3" s="107"/>
      <c r="G3" s="107"/>
      <c r="H3" s="107"/>
      <c r="I3" s="107"/>
      <c r="J3" s="107"/>
      <c r="K3" s="107"/>
      <c r="L3" s="107"/>
    </row>
    <row r="4" spans="1:12" s="34" customFormat="1" ht="21.95" customHeight="1">
      <c r="B4" s="343"/>
      <c r="C4" s="343"/>
      <c r="D4" s="343"/>
      <c r="E4" s="107"/>
      <c r="F4" s="107"/>
      <c r="G4" s="107"/>
      <c r="H4" s="107"/>
      <c r="I4" s="107"/>
      <c r="J4" s="107"/>
      <c r="K4" s="107"/>
      <c r="L4" s="107"/>
    </row>
    <row r="5" spans="1:12" s="34" customFormat="1" ht="21.95" customHeight="1">
      <c r="A5" s="267" t="s">
        <v>201</v>
      </c>
    </row>
    <row r="6" spans="1:12" ht="44.1" customHeight="1">
      <c r="B6" s="256" t="s">
        <v>427</v>
      </c>
      <c r="C6" s="256" t="s">
        <v>428</v>
      </c>
      <c r="D6" s="256" t="s">
        <v>429</v>
      </c>
    </row>
    <row r="7" spans="1:12" ht="21.95" customHeight="1">
      <c r="B7" s="58" t="s">
        <v>430</v>
      </c>
      <c r="C7" s="120"/>
      <c r="D7" s="154"/>
    </row>
    <row r="8" spans="1:12" ht="44.1" customHeight="1">
      <c r="B8" s="155" t="s">
        <v>431</v>
      </c>
      <c r="C8" s="304">
        <v>0</v>
      </c>
      <c r="D8" s="158" t="s">
        <v>1854</v>
      </c>
    </row>
    <row r="9" spans="1:12" ht="44.1" customHeight="1">
      <c r="B9" s="155" t="s">
        <v>432</v>
      </c>
      <c r="C9" s="303">
        <v>0</v>
      </c>
      <c r="D9" s="159" t="s">
        <v>1854</v>
      </c>
    </row>
    <row r="10" spans="1:12" ht="44.1" customHeight="1">
      <c r="B10" s="155" t="s">
        <v>433</v>
      </c>
      <c r="C10" s="303">
        <v>0</v>
      </c>
      <c r="D10" s="159" t="s">
        <v>1854</v>
      </c>
    </row>
    <row r="11" spans="1:12" ht="44.1" customHeight="1">
      <c r="B11" s="155" t="s">
        <v>434</v>
      </c>
      <c r="C11" s="303">
        <v>0</v>
      </c>
      <c r="D11" s="159" t="s">
        <v>1854</v>
      </c>
    </row>
    <row r="12" spans="1:12" ht="44.1" customHeight="1">
      <c r="B12" s="155" t="s">
        <v>435</v>
      </c>
      <c r="C12" s="303">
        <v>0</v>
      </c>
      <c r="D12" s="160" t="s">
        <v>1854</v>
      </c>
    </row>
    <row r="13" spans="1:12" ht="44.1" customHeight="1">
      <c r="B13" s="156" t="s">
        <v>436</v>
      </c>
      <c r="C13" s="305">
        <f>SUM(C8:C12)</f>
        <v>0</v>
      </c>
      <c r="D13" s="157"/>
    </row>
  </sheetData>
  <sheetProtection algorithmName="SHA-512" hashValue="ydn+u3FcRCXyujHU5SKKcwD273PniT6jxnwSZJwiuLvVP9rtQbNA/GMEMf5yb3K5c2QwCYQDW6S2kh6ascB0Cw==" saltValue="vJVxaN2SJw5DWC+BYbw7ng==" spinCount="100000" sheet="1" objects="1" scenarios="1" selectLockedCells="1"/>
  <mergeCells count="1">
    <mergeCell ref="B2:D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0070C0"/>
  </sheetPr>
  <dimension ref="A1:IR13"/>
  <sheetViews>
    <sheetView showGridLines="0" showRowColHeaders="0" zoomScaleNormal="100" workbookViewId="0">
      <selection activeCell="D10" sqref="D10"/>
    </sheetView>
  </sheetViews>
  <sheetFormatPr baseColWidth="10" defaultColWidth="11.33203125" defaultRowHeight="12.75"/>
  <cols>
    <col min="1" max="1" width="13.33203125" style="99" customWidth="1"/>
    <col min="2" max="2" width="48.33203125" style="99" customWidth="1"/>
    <col min="3" max="5" width="22.83203125" style="99" customWidth="1"/>
    <col min="6" max="6" width="65.83203125" style="99" customWidth="1"/>
    <col min="7" max="252" width="11.33203125" style="99"/>
    <col min="253" max="258" width="11.33203125" style="98"/>
    <col min="259" max="259" width="11.33203125" style="98" customWidth="1"/>
    <col min="260" max="260" width="48.33203125" style="98" customWidth="1"/>
    <col min="261" max="261" width="14.83203125" style="98" customWidth="1"/>
    <col min="262" max="514" width="11.33203125" style="98"/>
    <col min="515" max="515" width="11.33203125" style="98" customWidth="1"/>
    <col min="516" max="516" width="48.33203125" style="98" customWidth="1"/>
    <col min="517" max="517" width="14.83203125" style="98" customWidth="1"/>
    <col min="518" max="770" width="11.33203125" style="98"/>
    <col min="771" max="771" width="11.33203125" style="98" customWidth="1"/>
    <col min="772" max="772" width="48.33203125" style="98" customWidth="1"/>
    <col min="773" max="773" width="14.83203125" style="98" customWidth="1"/>
    <col min="774" max="1026" width="11.33203125" style="98"/>
    <col min="1027" max="1027" width="11.33203125" style="98" customWidth="1"/>
    <col min="1028" max="1028" width="48.33203125" style="98" customWidth="1"/>
    <col min="1029" max="1029" width="14.83203125" style="98" customWidth="1"/>
    <col min="1030" max="1282" width="11.33203125" style="98"/>
    <col min="1283" max="1283" width="11.33203125" style="98" customWidth="1"/>
    <col min="1284" max="1284" width="48.33203125" style="98" customWidth="1"/>
    <col min="1285" max="1285" width="14.83203125" style="98" customWidth="1"/>
    <col min="1286" max="1538" width="11.33203125" style="98"/>
    <col min="1539" max="1539" width="11.33203125" style="98" customWidth="1"/>
    <col min="1540" max="1540" width="48.33203125" style="98" customWidth="1"/>
    <col min="1541" max="1541" width="14.83203125" style="98" customWidth="1"/>
    <col min="1542" max="1794" width="11.33203125" style="98"/>
    <col min="1795" max="1795" width="11.33203125" style="98" customWidth="1"/>
    <col min="1796" max="1796" width="48.33203125" style="98" customWidth="1"/>
    <col min="1797" max="1797" width="14.83203125" style="98" customWidth="1"/>
    <col min="1798" max="2050" width="11.33203125" style="98"/>
    <col min="2051" max="2051" width="11.33203125" style="98" customWidth="1"/>
    <col min="2052" max="2052" width="48.33203125" style="98" customWidth="1"/>
    <col min="2053" max="2053" width="14.83203125" style="98" customWidth="1"/>
    <col min="2054" max="2306" width="11.33203125" style="98"/>
    <col min="2307" max="2307" width="11.33203125" style="98" customWidth="1"/>
    <col min="2308" max="2308" width="48.33203125" style="98" customWidth="1"/>
    <col min="2309" max="2309" width="14.83203125" style="98" customWidth="1"/>
    <col min="2310" max="2562" width="11.33203125" style="98"/>
    <col min="2563" max="2563" width="11.33203125" style="98" customWidth="1"/>
    <col min="2564" max="2564" width="48.33203125" style="98" customWidth="1"/>
    <col min="2565" max="2565" width="14.83203125" style="98" customWidth="1"/>
    <col min="2566" max="2818" width="11.33203125" style="98"/>
    <col min="2819" max="2819" width="11.33203125" style="98" customWidth="1"/>
    <col min="2820" max="2820" width="48.33203125" style="98" customWidth="1"/>
    <col min="2821" max="2821" width="14.83203125" style="98" customWidth="1"/>
    <col min="2822" max="3074" width="11.33203125" style="98"/>
    <col min="3075" max="3075" width="11.33203125" style="98" customWidth="1"/>
    <col min="3076" max="3076" width="48.33203125" style="98" customWidth="1"/>
    <col min="3077" max="3077" width="14.83203125" style="98" customWidth="1"/>
    <col min="3078" max="3330" width="11.33203125" style="98"/>
    <col min="3331" max="3331" width="11.33203125" style="98" customWidth="1"/>
    <col min="3332" max="3332" width="48.33203125" style="98" customWidth="1"/>
    <col min="3333" max="3333" width="14.83203125" style="98" customWidth="1"/>
    <col min="3334" max="3586" width="11.33203125" style="98"/>
    <col min="3587" max="3587" width="11.33203125" style="98" customWidth="1"/>
    <col min="3588" max="3588" width="48.33203125" style="98" customWidth="1"/>
    <col min="3589" max="3589" width="14.83203125" style="98" customWidth="1"/>
    <col min="3590" max="3842" width="11.33203125" style="98"/>
    <col min="3843" max="3843" width="11.33203125" style="98" customWidth="1"/>
    <col min="3844" max="3844" width="48.33203125" style="98" customWidth="1"/>
    <col min="3845" max="3845" width="14.83203125" style="98" customWidth="1"/>
    <col min="3846" max="4098" width="11.33203125" style="98"/>
    <col min="4099" max="4099" width="11.33203125" style="98" customWidth="1"/>
    <col min="4100" max="4100" width="48.33203125" style="98" customWidth="1"/>
    <col min="4101" max="4101" width="14.83203125" style="98" customWidth="1"/>
    <col min="4102" max="4354" width="11.33203125" style="98"/>
    <col min="4355" max="4355" width="11.33203125" style="98" customWidth="1"/>
    <col min="4356" max="4356" width="48.33203125" style="98" customWidth="1"/>
    <col min="4357" max="4357" width="14.83203125" style="98" customWidth="1"/>
    <col min="4358" max="4610" width="11.33203125" style="98"/>
    <col min="4611" max="4611" width="11.33203125" style="98" customWidth="1"/>
    <col min="4612" max="4612" width="48.33203125" style="98" customWidth="1"/>
    <col min="4613" max="4613" width="14.83203125" style="98" customWidth="1"/>
    <col min="4614" max="4866" width="11.33203125" style="98"/>
    <col min="4867" max="4867" width="11.33203125" style="98" customWidth="1"/>
    <col min="4868" max="4868" width="48.33203125" style="98" customWidth="1"/>
    <col min="4869" max="4869" width="14.83203125" style="98" customWidth="1"/>
    <col min="4870" max="5122" width="11.33203125" style="98"/>
    <col min="5123" max="5123" width="11.33203125" style="98" customWidth="1"/>
    <col min="5124" max="5124" width="48.33203125" style="98" customWidth="1"/>
    <col min="5125" max="5125" width="14.83203125" style="98" customWidth="1"/>
    <col min="5126" max="5378" width="11.33203125" style="98"/>
    <col min="5379" max="5379" width="11.33203125" style="98" customWidth="1"/>
    <col min="5380" max="5380" width="48.33203125" style="98" customWidth="1"/>
    <col min="5381" max="5381" width="14.83203125" style="98" customWidth="1"/>
    <col min="5382" max="5634" width="11.33203125" style="98"/>
    <col min="5635" max="5635" width="11.33203125" style="98" customWidth="1"/>
    <col min="5636" max="5636" width="48.33203125" style="98" customWidth="1"/>
    <col min="5637" max="5637" width="14.83203125" style="98" customWidth="1"/>
    <col min="5638" max="5890" width="11.33203125" style="98"/>
    <col min="5891" max="5891" width="11.33203125" style="98" customWidth="1"/>
    <col min="5892" max="5892" width="48.33203125" style="98" customWidth="1"/>
    <col min="5893" max="5893" width="14.83203125" style="98" customWidth="1"/>
    <col min="5894" max="6146" width="11.33203125" style="98"/>
    <col min="6147" max="6147" width="11.33203125" style="98" customWidth="1"/>
    <col min="6148" max="6148" width="48.33203125" style="98" customWidth="1"/>
    <col min="6149" max="6149" width="14.83203125" style="98" customWidth="1"/>
    <col min="6150" max="6402" width="11.33203125" style="98"/>
    <col min="6403" max="6403" width="11.33203125" style="98" customWidth="1"/>
    <col min="6404" max="6404" width="48.33203125" style="98" customWidth="1"/>
    <col min="6405" max="6405" width="14.83203125" style="98" customWidth="1"/>
    <col min="6406" max="6658" width="11.33203125" style="98"/>
    <col min="6659" max="6659" width="11.33203125" style="98" customWidth="1"/>
    <col min="6660" max="6660" width="48.33203125" style="98" customWidth="1"/>
    <col min="6661" max="6661" width="14.83203125" style="98" customWidth="1"/>
    <col min="6662" max="6914" width="11.33203125" style="98"/>
    <col min="6915" max="6915" width="11.33203125" style="98" customWidth="1"/>
    <col min="6916" max="6916" width="48.33203125" style="98" customWidth="1"/>
    <col min="6917" max="6917" width="14.83203125" style="98" customWidth="1"/>
    <col min="6918" max="7170" width="11.33203125" style="98"/>
    <col min="7171" max="7171" width="11.33203125" style="98" customWidth="1"/>
    <col min="7172" max="7172" width="48.33203125" style="98" customWidth="1"/>
    <col min="7173" max="7173" width="14.83203125" style="98" customWidth="1"/>
    <col min="7174" max="7426" width="11.33203125" style="98"/>
    <col min="7427" max="7427" width="11.33203125" style="98" customWidth="1"/>
    <col min="7428" max="7428" width="48.33203125" style="98" customWidth="1"/>
    <col min="7429" max="7429" width="14.83203125" style="98" customWidth="1"/>
    <col min="7430" max="7682" width="11.33203125" style="98"/>
    <col min="7683" max="7683" width="11.33203125" style="98" customWidth="1"/>
    <col min="7684" max="7684" width="48.33203125" style="98" customWidth="1"/>
    <col min="7685" max="7685" width="14.83203125" style="98" customWidth="1"/>
    <col min="7686" max="7938" width="11.33203125" style="98"/>
    <col min="7939" max="7939" width="11.33203125" style="98" customWidth="1"/>
    <col min="7940" max="7940" width="48.33203125" style="98" customWidth="1"/>
    <col min="7941" max="7941" width="14.83203125" style="98" customWidth="1"/>
    <col min="7942" max="8194" width="11.33203125" style="98"/>
    <col min="8195" max="8195" width="11.33203125" style="98" customWidth="1"/>
    <col min="8196" max="8196" width="48.33203125" style="98" customWidth="1"/>
    <col min="8197" max="8197" width="14.83203125" style="98" customWidth="1"/>
    <col min="8198" max="8450" width="11.33203125" style="98"/>
    <col min="8451" max="8451" width="11.33203125" style="98" customWidth="1"/>
    <col min="8452" max="8452" width="48.33203125" style="98" customWidth="1"/>
    <col min="8453" max="8453" width="14.83203125" style="98" customWidth="1"/>
    <col min="8454" max="8706" width="11.33203125" style="98"/>
    <col min="8707" max="8707" width="11.33203125" style="98" customWidth="1"/>
    <col min="8708" max="8708" width="48.33203125" style="98" customWidth="1"/>
    <col min="8709" max="8709" width="14.83203125" style="98" customWidth="1"/>
    <col min="8710" max="8962" width="11.33203125" style="98"/>
    <col min="8963" max="8963" width="11.33203125" style="98" customWidth="1"/>
    <col min="8964" max="8964" width="48.33203125" style="98" customWidth="1"/>
    <col min="8965" max="8965" width="14.83203125" style="98" customWidth="1"/>
    <col min="8966" max="9218" width="11.33203125" style="98"/>
    <col min="9219" max="9219" width="11.33203125" style="98" customWidth="1"/>
    <col min="9220" max="9220" width="48.33203125" style="98" customWidth="1"/>
    <col min="9221" max="9221" width="14.83203125" style="98" customWidth="1"/>
    <col min="9222" max="9474" width="11.33203125" style="98"/>
    <col min="9475" max="9475" width="11.33203125" style="98" customWidth="1"/>
    <col min="9476" max="9476" width="48.33203125" style="98" customWidth="1"/>
    <col min="9477" max="9477" width="14.83203125" style="98" customWidth="1"/>
    <col min="9478" max="9730" width="11.33203125" style="98"/>
    <col min="9731" max="9731" width="11.33203125" style="98" customWidth="1"/>
    <col min="9732" max="9732" width="48.33203125" style="98" customWidth="1"/>
    <col min="9733" max="9733" width="14.83203125" style="98" customWidth="1"/>
    <col min="9734" max="9986" width="11.33203125" style="98"/>
    <col min="9987" max="9987" width="11.33203125" style="98" customWidth="1"/>
    <col min="9988" max="9988" width="48.33203125" style="98" customWidth="1"/>
    <col min="9989" max="9989" width="14.83203125" style="98" customWidth="1"/>
    <col min="9990" max="10242" width="11.33203125" style="98"/>
    <col min="10243" max="10243" width="11.33203125" style="98" customWidth="1"/>
    <col min="10244" max="10244" width="48.33203125" style="98" customWidth="1"/>
    <col min="10245" max="10245" width="14.83203125" style="98" customWidth="1"/>
    <col min="10246" max="10498" width="11.33203125" style="98"/>
    <col min="10499" max="10499" width="11.33203125" style="98" customWidth="1"/>
    <col min="10500" max="10500" width="48.33203125" style="98" customWidth="1"/>
    <col min="10501" max="10501" width="14.83203125" style="98" customWidth="1"/>
    <col min="10502" max="10754" width="11.33203125" style="98"/>
    <col min="10755" max="10755" width="11.33203125" style="98" customWidth="1"/>
    <col min="10756" max="10756" width="48.33203125" style="98" customWidth="1"/>
    <col min="10757" max="10757" width="14.83203125" style="98" customWidth="1"/>
    <col min="10758" max="11010" width="11.33203125" style="98"/>
    <col min="11011" max="11011" width="11.33203125" style="98" customWidth="1"/>
    <col min="11012" max="11012" width="48.33203125" style="98" customWidth="1"/>
    <col min="11013" max="11013" width="14.83203125" style="98" customWidth="1"/>
    <col min="11014" max="11266" width="11.33203125" style="98"/>
    <col min="11267" max="11267" width="11.33203125" style="98" customWidth="1"/>
    <col min="11268" max="11268" width="48.33203125" style="98" customWidth="1"/>
    <col min="11269" max="11269" width="14.83203125" style="98" customWidth="1"/>
    <col min="11270" max="11522" width="11.33203125" style="98"/>
    <col min="11523" max="11523" width="11.33203125" style="98" customWidth="1"/>
    <col min="11524" max="11524" width="48.33203125" style="98" customWidth="1"/>
    <col min="11525" max="11525" width="14.83203125" style="98" customWidth="1"/>
    <col min="11526" max="11778" width="11.33203125" style="98"/>
    <col min="11779" max="11779" width="11.33203125" style="98" customWidth="1"/>
    <col min="11780" max="11780" width="48.33203125" style="98" customWidth="1"/>
    <col min="11781" max="11781" width="14.83203125" style="98" customWidth="1"/>
    <col min="11782" max="12034" width="11.33203125" style="98"/>
    <col min="12035" max="12035" width="11.33203125" style="98" customWidth="1"/>
    <col min="12036" max="12036" width="48.33203125" style="98" customWidth="1"/>
    <col min="12037" max="12037" width="14.83203125" style="98" customWidth="1"/>
    <col min="12038" max="12290" width="11.33203125" style="98"/>
    <col min="12291" max="12291" width="11.33203125" style="98" customWidth="1"/>
    <col min="12292" max="12292" width="48.33203125" style="98" customWidth="1"/>
    <col min="12293" max="12293" width="14.83203125" style="98" customWidth="1"/>
    <col min="12294" max="12546" width="11.33203125" style="98"/>
    <col min="12547" max="12547" width="11.33203125" style="98" customWidth="1"/>
    <col min="12548" max="12548" width="48.33203125" style="98" customWidth="1"/>
    <col min="12549" max="12549" width="14.83203125" style="98" customWidth="1"/>
    <col min="12550" max="12802" width="11.33203125" style="98"/>
    <col min="12803" max="12803" width="11.33203125" style="98" customWidth="1"/>
    <col min="12804" max="12804" width="48.33203125" style="98" customWidth="1"/>
    <col min="12805" max="12805" width="14.83203125" style="98" customWidth="1"/>
    <col min="12806" max="13058" width="11.33203125" style="98"/>
    <col min="13059" max="13059" width="11.33203125" style="98" customWidth="1"/>
    <col min="13060" max="13060" width="48.33203125" style="98" customWidth="1"/>
    <col min="13061" max="13061" width="14.83203125" style="98" customWidth="1"/>
    <col min="13062" max="13314" width="11.33203125" style="98"/>
    <col min="13315" max="13315" width="11.33203125" style="98" customWidth="1"/>
    <col min="13316" max="13316" width="48.33203125" style="98" customWidth="1"/>
    <col min="13317" max="13317" width="14.83203125" style="98" customWidth="1"/>
    <col min="13318" max="13570" width="11.33203125" style="98"/>
    <col min="13571" max="13571" width="11.33203125" style="98" customWidth="1"/>
    <col min="13572" max="13572" width="48.33203125" style="98" customWidth="1"/>
    <col min="13573" max="13573" width="14.83203125" style="98" customWidth="1"/>
    <col min="13574" max="13826" width="11.33203125" style="98"/>
    <col min="13827" max="13827" width="11.33203125" style="98" customWidth="1"/>
    <col min="13828" max="13828" width="48.33203125" style="98" customWidth="1"/>
    <col min="13829" max="13829" width="14.83203125" style="98" customWidth="1"/>
    <col min="13830" max="14082" width="11.33203125" style="98"/>
    <col min="14083" max="14083" width="11.33203125" style="98" customWidth="1"/>
    <col min="14084" max="14084" width="48.33203125" style="98" customWidth="1"/>
    <col min="14085" max="14085" width="14.83203125" style="98" customWidth="1"/>
    <col min="14086" max="14338" width="11.33203125" style="98"/>
    <col min="14339" max="14339" width="11.33203125" style="98" customWidth="1"/>
    <col min="14340" max="14340" width="48.33203125" style="98" customWidth="1"/>
    <col min="14341" max="14341" width="14.83203125" style="98" customWidth="1"/>
    <col min="14342" max="14594" width="11.33203125" style="98"/>
    <col min="14595" max="14595" width="11.33203125" style="98" customWidth="1"/>
    <col min="14596" max="14596" width="48.33203125" style="98" customWidth="1"/>
    <col min="14597" max="14597" width="14.83203125" style="98" customWidth="1"/>
    <col min="14598" max="14850" width="11.33203125" style="98"/>
    <col min="14851" max="14851" width="11.33203125" style="98" customWidth="1"/>
    <col min="14852" max="14852" width="48.33203125" style="98" customWidth="1"/>
    <col min="14853" max="14853" width="14.83203125" style="98" customWidth="1"/>
    <col min="14854" max="15106" width="11.33203125" style="98"/>
    <col min="15107" max="15107" width="11.33203125" style="98" customWidth="1"/>
    <col min="15108" max="15108" width="48.33203125" style="98" customWidth="1"/>
    <col min="15109" max="15109" width="14.83203125" style="98" customWidth="1"/>
    <col min="15110" max="15362" width="11.33203125" style="98"/>
    <col min="15363" max="15363" width="11.33203125" style="98" customWidth="1"/>
    <col min="15364" max="15364" width="48.33203125" style="98" customWidth="1"/>
    <col min="15365" max="15365" width="14.83203125" style="98" customWidth="1"/>
    <col min="15366" max="15618" width="11.33203125" style="98"/>
    <col min="15619" max="15619" width="11.33203125" style="98" customWidth="1"/>
    <col min="15620" max="15620" width="48.33203125" style="98" customWidth="1"/>
    <col min="15621" max="15621" width="14.83203125" style="98" customWidth="1"/>
    <col min="15622" max="15874" width="11.33203125" style="98"/>
    <col min="15875" max="15875" width="11.33203125" style="98" customWidth="1"/>
    <col min="15876" max="15876" width="48.33203125" style="98" customWidth="1"/>
    <col min="15877" max="15877" width="14.83203125" style="98" customWidth="1"/>
    <col min="15878" max="16130" width="11.33203125" style="98"/>
    <col min="16131" max="16131" width="11.33203125" style="98" customWidth="1"/>
    <col min="16132" max="16132" width="48.33203125" style="98" customWidth="1"/>
    <col min="16133" max="16133" width="14.83203125" style="98" customWidth="1"/>
    <col min="16134" max="16384" width="11.33203125" style="98"/>
  </cols>
  <sheetData>
    <row r="1" spans="1:252" s="34" customFormat="1" ht="21.95" customHeight="1">
      <c r="A1" s="267"/>
    </row>
    <row r="2" spans="1:252" s="34" customFormat="1" ht="21.95" customHeight="1">
      <c r="B2" s="343" t="s">
        <v>489</v>
      </c>
      <c r="C2" s="343"/>
      <c r="D2" s="343"/>
      <c r="E2" s="343"/>
      <c r="F2" s="343"/>
      <c r="G2" s="107"/>
      <c r="H2" s="107"/>
      <c r="I2" s="107"/>
      <c r="J2" s="107"/>
      <c r="K2" s="107"/>
      <c r="L2" s="107"/>
      <c r="M2" s="107"/>
      <c r="N2" s="107"/>
    </row>
    <row r="3" spans="1:252" s="34" customFormat="1" ht="21.95" customHeight="1">
      <c r="B3" s="343"/>
      <c r="C3" s="343"/>
      <c r="D3" s="343"/>
      <c r="E3" s="343"/>
      <c r="F3" s="343"/>
      <c r="G3" s="107"/>
      <c r="H3" s="107"/>
      <c r="I3" s="107"/>
      <c r="J3" s="107"/>
      <c r="K3" s="107"/>
      <c r="L3" s="107"/>
      <c r="M3" s="107"/>
      <c r="N3" s="107"/>
    </row>
    <row r="4" spans="1:252" s="34" customFormat="1" ht="21.95" customHeight="1">
      <c r="B4" s="343"/>
      <c r="C4" s="343"/>
      <c r="D4" s="343"/>
      <c r="E4" s="343"/>
      <c r="F4" s="343"/>
      <c r="G4" s="107"/>
      <c r="H4" s="107"/>
      <c r="I4" s="107"/>
      <c r="J4" s="107"/>
      <c r="K4" s="107"/>
      <c r="L4" s="107"/>
      <c r="M4" s="107"/>
      <c r="N4" s="107"/>
    </row>
    <row r="5" spans="1:252" s="34" customFormat="1" ht="21.95" customHeight="1">
      <c r="A5" s="267" t="s">
        <v>201</v>
      </c>
    </row>
    <row r="6" spans="1:252" s="99" customFormat="1" ht="44.1" customHeight="1">
      <c r="B6" s="161"/>
      <c r="C6" s="350" t="s">
        <v>320</v>
      </c>
      <c r="D6" s="351"/>
      <c r="E6" s="352"/>
      <c r="F6" s="256" t="s">
        <v>497</v>
      </c>
    </row>
    <row r="7" spans="1:252" ht="21.95" customHeight="1">
      <c r="A7" s="98"/>
      <c r="B7" s="58" t="s">
        <v>152</v>
      </c>
      <c r="C7" s="162" t="s">
        <v>367</v>
      </c>
      <c r="D7" s="162" t="s">
        <v>368</v>
      </c>
      <c r="E7" s="218" t="s">
        <v>1004</v>
      </c>
      <c r="F7" s="154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98"/>
      <c r="AO7" s="98"/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  <c r="BG7" s="98"/>
      <c r="BH7" s="98"/>
      <c r="BI7" s="98"/>
      <c r="BJ7" s="98"/>
      <c r="BK7" s="98"/>
      <c r="BL7" s="98"/>
      <c r="BM7" s="98"/>
      <c r="BN7" s="98"/>
      <c r="BO7" s="98"/>
      <c r="BP7" s="98"/>
      <c r="BQ7" s="98"/>
      <c r="BR7" s="98"/>
      <c r="BS7" s="98"/>
      <c r="BT7" s="98"/>
      <c r="BU7" s="98"/>
      <c r="BV7" s="98"/>
      <c r="BW7" s="98"/>
      <c r="BX7" s="98"/>
      <c r="BY7" s="98"/>
      <c r="BZ7" s="98"/>
      <c r="CA7" s="98"/>
      <c r="CB7" s="98"/>
      <c r="CC7" s="98"/>
      <c r="CD7" s="98"/>
      <c r="CE7" s="98"/>
      <c r="CF7" s="98"/>
      <c r="CG7" s="98"/>
      <c r="CH7" s="98"/>
      <c r="CI7" s="98"/>
      <c r="CJ7" s="98"/>
      <c r="CK7" s="98"/>
      <c r="CL7" s="98"/>
      <c r="CM7" s="98"/>
      <c r="CN7" s="98"/>
      <c r="CO7" s="98"/>
      <c r="CP7" s="98"/>
      <c r="CQ7" s="98"/>
      <c r="CR7" s="98"/>
      <c r="CS7" s="98"/>
      <c r="CT7" s="98"/>
      <c r="CU7" s="98"/>
      <c r="CV7" s="98"/>
      <c r="CW7" s="98"/>
      <c r="CX7" s="98"/>
      <c r="CY7" s="98"/>
      <c r="CZ7" s="98"/>
      <c r="DA7" s="98"/>
      <c r="DB7" s="98"/>
      <c r="DC7" s="98"/>
      <c r="DD7" s="98"/>
      <c r="DE7" s="98"/>
      <c r="DF7" s="98"/>
      <c r="DG7" s="98"/>
      <c r="DH7" s="98"/>
      <c r="DI7" s="98"/>
      <c r="DJ7" s="98"/>
      <c r="DK7" s="98"/>
      <c r="DL7" s="98"/>
      <c r="DM7" s="98"/>
      <c r="DN7" s="98"/>
      <c r="DO7" s="98"/>
      <c r="DP7" s="98"/>
      <c r="DQ7" s="98"/>
      <c r="DR7" s="98"/>
      <c r="DS7" s="98"/>
      <c r="DT7" s="98"/>
      <c r="DU7" s="98"/>
      <c r="DV7" s="98"/>
      <c r="DW7" s="98"/>
      <c r="DX7" s="98"/>
      <c r="DY7" s="98"/>
      <c r="DZ7" s="98"/>
      <c r="EA7" s="98"/>
      <c r="EB7" s="98"/>
      <c r="EC7" s="98"/>
      <c r="ED7" s="98"/>
      <c r="EE7" s="98"/>
      <c r="EF7" s="98"/>
      <c r="EG7" s="98"/>
      <c r="EH7" s="98"/>
      <c r="EI7" s="98"/>
      <c r="EJ7" s="98"/>
      <c r="EK7" s="98"/>
      <c r="EL7" s="98"/>
      <c r="EM7" s="98"/>
      <c r="EN7" s="98"/>
      <c r="EO7" s="98"/>
      <c r="EP7" s="98"/>
      <c r="EQ7" s="98"/>
      <c r="ER7" s="98"/>
      <c r="ES7" s="98"/>
      <c r="ET7" s="98"/>
      <c r="EU7" s="98"/>
      <c r="EV7" s="98"/>
      <c r="EW7" s="98"/>
      <c r="EX7" s="98"/>
      <c r="EY7" s="98"/>
      <c r="EZ7" s="98"/>
      <c r="FA7" s="98"/>
      <c r="FB7" s="98"/>
      <c r="FC7" s="98"/>
      <c r="FD7" s="98"/>
      <c r="FE7" s="98"/>
      <c r="FF7" s="98"/>
      <c r="FG7" s="98"/>
      <c r="FH7" s="98"/>
      <c r="FI7" s="98"/>
      <c r="FJ7" s="98"/>
      <c r="FK7" s="98"/>
      <c r="FL7" s="98"/>
      <c r="FM7" s="98"/>
      <c r="FN7" s="98"/>
      <c r="FO7" s="98"/>
      <c r="FP7" s="98"/>
      <c r="FQ7" s="98"/>
      <c r="FR7" s="98"/>
      <c r="FS7" s="98"/>
      <c r="FT7" s="98"/>
      <c r="FU7" s="98"/>
      <c r="FV7" s="98"/>
      <c r="FW7" s="98"/>
      <c r="FX7" s="98"/>
      <c r="FY7" s="98"/>
      <c r="FZ7" s="98"/>
      <c r="GA7" s="98"/>
      <c r="GB7" s="98"/>
      <c r="GC7" s="98"/>
      <c r="GD7" s="98"/>
      <c r="GE7" s="98"/>
      <c r="GF7" s="98"/>
      <c r="GG7" s="98"/>
      <c r="GH7" s="98"/>
      <c r="GI7" s="98"/>
      <c r="GJ7" s="98"/>
      <c r="GK7" s="98"/>
      <c r="GL7" s="98"/>
      <c r="GM7" s="98"/>
      <c r="GN7" s="98"/>
      <c r="GO7" s="98"/>
      <c r="GP7" s="98"/>
      <c r="GQ7" s="98"/>
      <c r="GR7" s="98"/>
      <c r="GS7" s="98"/>
      <c r="GT7" s="98"/>
      <c r="GU7" s="98"/>
      <c r="GV7" s="98"/>
      <c r="GW7" s="98"/>
      <c r="GX7" s="98"/>
      <c r="GY7" s="98"/>
      <c r="GZ7" s="98"/>
      <c r="HA7" s="98"/>
      <c r="HB7" s="98"/>
      <c r="HC7" s="98"/>
      <c r="HD7" s="98"/>
      <c r="HE7" s="98"/>
      <c r="HF7" s="98"/>
      <c r="HG7" s="98"/>
      <c r="HH7" s="98"/>
      <c r="HI7" s="98"/>
      <c r="HJ7" s="98"/>
      <c r="HK7" s="98"/>
      <c r="HL7" s="98"/>
      <c r="HM7" s="98"/>
      <c r="HN7" s="98"/>
      <c r="HO7" s="98"/>
      <c r="HP7" s="98"/>
      <c r="HQ7" s="98"/>
      <c r="HR7" s="98"/>
      <c r="HS7" s="98"/>
      <c r="HT7" s="98"/>
      <c r="HU7" s="98"/>
      <c r="HV7" s="98"/>
      <c r="HW7" s="98"/>
      <c r="HX7" s="98"/>
      <c r="HY7" s="98"/>
      <c r="HZ7" s="98"/>
      <c r="IA7" s="98"/>
      <c r="IB7" s="98"/>
      <c r="IC7" s="98"/>
      <c r="ID7" s="98"/>
      <c r="IE7" s="98"/>
      <c r="IF7" s="98"/>
      <c r="IG7" s="98"/>
      <c r="IH7" s="98"/>
      <c r="II7" s="98"/>
      <c r="IJ7" s="98"/>
      <c r="IK7" s="98"/>
      <c r="IL7" s="98"/>
      <c r="IM7" s="98"/>
      <c r="IN7" s="98"/>
      <c r="IO7" s="98"/>
      <c r="IP7" s="98"/>
      <c r="IQ7" s="98"/>
      <c r="IR7" s="98"/>
    </row>
    <row r="8" spans="1:252" s="99" customFormat="1" ht="44.1" customHeight="1">
      <c r="B8" s="155" t="s">
        <v>437</v>
      </c>
      <c r="C8" s="306">
        <v>0</v>
      </c>
      <c r="D8" s="306">
        <v>0</v>
      </c>
      <c r="E8" s="337">
        <f>C8+D8</f>
        <v>0</v>
      </c>
      <c r="F8" s="158" t="s">
        <v>1854</v>
      </c>
    </row>
    <row r="9" spans="1:252" s="99" customFormat="1" ht="44.1" customHeight="1">
      <c r="B9" s="155" t="s">
        <v>438</v>
      </c>
      <c r="C9" s="306">
        <v>0</v>
      </c>
      <c r="D9" s="306">
        <v>0</v>
      </c>
      <c r="E9" s="337">
        <f t="shared" ref="E9:E12" si="0">C9+D9</f>
        <v>0</v>
      </c>
      <c r="F9" s="158" t="s">
        <v>1854</v>
      </c>
    </row>
    <row r="10" spans="1:252" s="99" customFormat="1" ht="44.1" customHeight="1">
      <c r="B10" s="155" t="s">
        <v>439</v>
      </c>
      <c r="C10" s="306">
        <v>0</v>
      </c>
      <c r="D10" s="306">
        <v>0</v>
      </c>
      <c r="E10" s="337">
        <f t="shared" si="0"/>
        <v>0</v>
      </c>
      <c r="F10" s="158" t="s">
        <v>1854</v>
      </c>
    </row>
    <row r="11" spans="1:252" s="99" customFormat="1" ht="44.1" customHeight="1">
      <c r="B11" s="155" t="s">
        <v>440</v>
      </c>
      <c r="C11" s="306">
        <v>0</v>
      </c>
      <c r="D11" s="306">
        <v>0</v>
      </c>
      <c r="E11" s="337">
        <f t="shared" si="0"/>
        <v>0</v>
      </c>
      <c r="F11" s="158" t="s">
        <v>1854</v>
      </c>
    </row>
    <row r="12" spans="1:252" s="99" customFormat="1" ht="44.1" customHeight="1">
      <c r="B12" s="155" t="s">
        <v>441</v>
      </c>
      <c r="C12" s="306">
        <v>0</v>
      </c>
      <c r="D12" s="306">
        <v>0</v>
      </c>
      <c r="E12" s="337">
        <f t="shared" si="0"/>
        <v>0</v>
      </c>
      <c r="F12" s="158" t="s">
        <v>1854</v>
      </c>
    </row>
    <row r="13" spans="1:252" s="99" customFormat="1" ht="44.1" customHeight="1">
      <c r="B13" s="156" t="s">
        <v>1002</v>
      </c>
      <c r="C13" s="298">
        <f t="shared" ref="C13:D13" si="1">SUM(C8:C12)</f>
        <v>0</v>
      </c>
      <c r="D13" s="298">
        <f t="shared" si="1"/>
        <v>0</v>
      </c>
      <c r="E13" s="298">
        <f>SUM(E8:E12)</f>
        <v>0</v>
      </c>
      <c r="F13" s="157"/>
    </row>
  </sheetData>
  <sheetProtection algorithmName="SHA-512" hashValue="ttVbqqQr458VbsytC0Cw0+pFz/Wo85rgS6WVlFOcNUGp9t2uLcHJxVJRNbb/oH6iIM46UktIVp5FO+2sti7aZQ==" saltValue="STacnvk1xuhtkvN1qR6f7Q==" spinCount="100000" sheet="1" objects="1" scenarios="1" selectLockedCells="1"/>
  <mergeCells count="2">
    <mergeCell ref="B2:F4"/>
    <mergeCell ref="C6:E6"/>
  </mergeCells>
  <hyperlinks>
    <hyperlink ref="A5" location="Índice!A1" display="INICIO"/>
  </hyperlinks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1">
    <tabColor rgb="FF0070C0"/>
  </sheetPr>
  <dimension ref="A1:M18"/>
  <sheetViews>
    <sheetView showGridLines="0" showRowColHeaders="0" zoomScale="90" zoomScaleNormal="90" workbookViewId="0">
      <selection activeCell="C9" sqref="C9"/>
    </sheetView>
  </sheetViews>
  <sheetFormatPr baseColWidth="10" defaultColWidth="14.1640625" defaultRowHeight="15"/>
  <cols>
    <col min="1" max="1" width="13.33203125" style="138" customWidth="1"/>
    <col min="2" max="2" width="86.33203125" style="138" customWidth="1"/>
    <col min="3" max="3" width="22.83203125" style="138" customWidth="1"/>
    <col min="4" max="4" width="88.83203125" style="138" customWidth="1"/>
    <col min="5" max="257" width="14.1640625" style="138"/>
    <col min="258" max="258" width="14.1640625" style="138" customWidth="1"/>
    <col min="259" max="259" width="86.33203125" style="138" customWidth="1"/>
    <col min="260" max="260" width="14.1640625" style="138" customWidth="1"/>
    <col min="261" max="513" width="14.1640625" style="138"/>
    <col min="514" max="514" width="14.1640625" style="138" customWidth="1"/>
    <col min="515" max="515" width="86.33203125" style="138" customWidth="1"/>
    <col min="516" max="516" width="14.1640625" style="138" customWidth="1"/>
    <col min="517" max="769" width="14.1640625" style="138"/>
    <col min="770" max="770" width="14.1640625" style="138" customWidth="1"/>
    <col min="771" max="771" width="86.33203125" style="138" customWidth="1"/>
    <col min="772" max="772" width="14.1640625" style="138" customWidth="1"/>
    <col min="773" max="1025" width="14.1640625" style="138"/>
    <col min="1026" max="1026" width="14.1640625" style="138" customWidth="1"/>
    <col min="1027" max="1027" width="86.33203125" style="138" customWidth="1"/>
    <col min="1028" max="1028" width="14.1640625" style="138" customWidth="1"/>
    <col min="1029" max="1281" width="14.1640625" style="138"/>
    <col min="1282" max="1282" width="14.1640625" style="138" customWidth="1"/>
    <col min="1283" max="1283" width="86.33203125" style="138" customWidth="1"/>
    <col min="1284" max="1284" width="14.1640625" style="138" customWidth="1"/>
    <col min="1285" max="1537" width="14.1640625" style="138"/>
    <col min="1538" max="1538" width="14.1640625" style="138" customWidth="1"/>
    <col min="1539" max="1539" width="86.33203125" style="138" customWidth="1"/>
    <col min="1540" max="1540" width="14.1640625" style="138" customWidth="1"/>
    <col min="1541" max="1793" width="14.1640625" style="138"/>
    <col min="1794" max="1794" width="14.1640625" style="138" customWidth="1"/>
    <col min="1795" max="1795" width="86.33203125" style="138" customWidth="1"/>
    <col min="1796" max="1796" width="14.1640625" style="138" customWidth="1"/>
    <col min="1797" max="2049" width="14.1640625" style="138"/>
    <col min="2050" max="2050" width="14.1640625" style="138" customWidth="1"/>
    <col min="2051" max="2051" width="86.33203125" style="138" customWidth="1"/>
    <col min="2052" max="2052" width="14.1640625" style="138" customWidth="1"/>
    <col min="2053" max="2305" width="14.1640625" style="138"/>
    <col min="2306" max="2306" width="14.1640625" style="138" customWidth="1"/>
    <col min="2307" max="2307" width="86.33203125" style="138" customWidth="1"/>
    <col min="2308" max="2308" width="14.1640625" style="138" customWidth="1"/>
    <col min="2309" max="2561" width="14.1640625" style="138"/>
    <col min="2562" max="2562" width="14.1640625" style="138" customWidth="1"/>
    <col min="2563" max="2563" width="86.33203125" style="138" customWidth="1"/>
    <col min="2564" max="2564" width="14.1640625" style="138" customWidth="1"/>
    <col min="2565" max="2817" width="14.1640625" style="138"/>
    <col min="2818" max="2818" width="14.1640625" style="138" customWidth="1"/>
    <col min="2819" max="2819" width="86.33203125" style="138" customWidth="1"/>
    <col min="2820" max="2820" width="14.1640625" style="138" customWidth="1"/>
    <col min="2821" max="3073" width="14.1640625" style="138"/>
    <col min="3074" max="3074" width="14.1640625" style="138" customWidth="1"/>
    <col min="3075" max="3075" width="86.33203125" style="138" customWidth="1"/>
    <col min="3076" max="3076" width="14.1640625" style="138" customWidth="1"/>
    <col min="3077" max="3329" width="14.1640625" style="138"/>
    <col min="3330" max="3330" width="14.1640625" style="138" customWidth="1"/>
    <col min="3331" max="3331" width="86.33203125" style="138" customWidth="1"/>
    <col min="3332" max="3332" width="14.1640625" style="138" customWidth="1"/>
    <col min="3333" max="3585" width="14.1640625" style="138"/>
    <col min="3586" max="3586" width="14.1640625" style="138" customWidth="1"/>
    <col min="3587" max="3587" width="86.33203125" style="138" customWidth="1"/>
    <col min="3588" max="3588" width="14.1640625" style="138" customWidth="1"/>
    <col min="3589" max="3841" width="14.1640625" style="138"/>
    <col min="3842" max="3842" width="14.1640625" style="138" customWidth="1"/>
    <col min="3843" max="3843" width="86.33203125" style="138" customWidth="1"/>
    <col min="3844" max="3844" width="14.1640625" style="138" customWidth="1"/>
    <col min="3845" max="4097" width="14.1640625" style="138"/>
    <col min="4098" max="4098" width="14.1640625" style="138" customWidth="1"/>
    <col min="4099" max="4099" width="86.33203125" style="138" customWidth="1"/>
    <col min="4100" max="4100" width="14.1640625" style="138" customWidth="1"/>
    <col min="4101" max="4353" width="14.1640625" style="138"/>
    <col min="4354" max="4354" width="14.1640625" style="138" customWidth="1"/>
    <col min="4355" max="4355" width="86.33203125" style="138" customWidth="1"/>
    <col min="4356" max="4356" width="14.1640625" style="138" customWidth="1"/>
    <col min="4357" max="4609" width="14.1640625" style="138"/>
    <col min="4610" max="4610" width="14.1640625" style="138" customWidth="1"/>
    <col min="4611" max="4611" width="86.33203125" style="138" customWidth="1"/>
    <col min="4612" max="4612" width="14.1640625" style="138" customWidth="1"/>
    <col min="4613" max="4865" width="14.1640625" style="138"/>
    <col min="4866" max="4866" width="14.1640625" style="138" customWidth="1"/>
    <col min="4867" max="4867" width="86.33203125" style="138" customWidth="1"/>
    <col min="4868" max="4868" width="14.1640625" style="138" customWidth="1"/>
    <col min="4869" max="5121" width="14.1640625" style="138"/>
    <col min="5122" max="5122" width="14.1640625" style="138" customWidth="1"/>
    <col min="5123" max="5123" width="86.33203125" style="138" customWidth="1"/>
    <col min="5124" max="5124" width="14.1640625" style="138" customWidth="1"/>
    <col min="5125" max="5377" width="14.1640625" style="138"/>
    <col min="5378" max="5378" width="14.1640625" style="138" customWidth="1"/>
    <col min="5379" max="5379" width="86.33203125" style="138" customWidth="1"/>
    <col min="5380" max="5380" width="14.1640625" style="138" customWidth="1"/>
    <col min="5381" max="5633" width="14.1640625" style="138"/>
    <col min="5634" max="5634" width="14.1640625" style="138" customWidth="1"/>
    <col min="5635" max="5635" width="86.33203125" style="138" customWidth="1"/>
    <col min="5636" max="5636" width="14.1640625" style="138" customWidth="1"/>
    <col min="5637" max="5889" width="14.1640625" style="138"/>
    <col min="5890" max="5890" width="14.1640625" style="138" customWidth="1"/>
    <col min="5891" max="5891" width="86.33203125" style="138" customWidth="1"/>
    <col min="5892" max="5892" width="14.1640625" style="138" customWidth="1"/>
    <col min="5893" max="6145" width="14.1640625" style="138"/>
    <col min="6146" max="6146" width="14.1640625" style="138" customWidth="1"/>
    <col min="6147" max="6147" width="86.33203125" style="138" customWidth="1"/>
    <col min="6148" max="6148" width="14.1640625" style="138" customWidth="1"/>
    <col min="6149" max="6401" width="14.1640625" style="138"/>
    <col min="6402" max="6402" width="14.1640625" style="138" customWidth="1"/>
    <col min="6403" max="6403" width="86.33203125" style="138" customWidth="1"/>
    <col min="6404" max="6404" width="14.1640625" style="138" customWidth="1"/>
    <col min="6405" max="6657" width="14.1640625" style="138"/>
    <col min="6658" max="6658" width="14.1640625" style="138" customWidth="1"/>
    <col min="6659" max="6659" width="86.33203125" style="138" customWidth="1"/>
    <col min="6660" max="6660" width="14.1640625" style="138" customWidth="1"/>
    <col min="6661" max="6913" width="14.1640625" style="138"/>
    <col min="6914" max="6914" width="14.1640625" style="138" customWidth="1"/>
    <col min="6915" max="6915" width="86.33203125" style="138" customWidth="1"/>
    <col min="6916" max="6916" width="14.1640625" style="138" customWidth="1"/>
    <col min="6917" max="7169" width="14.1640625" style="138"/>
    <col min="7170" max="7170" width="14.1640625" style="138" customWidth="1"/>
    <col min="7171" max="7171" width="86.33203125" style="138" customWidth="1"/>
    <col min="7172" max="7172" width="14.1640625" style="138" customWidth="1"/>
    <col min="7173" max="7425" width="14.1640625" style="138"/>
    <col min="7426" max="7426" width="14.1640625" style="138" customWidth="1"/>
    <col min="7427" max="7427" width="86.33203125" style="138" customWidth="1"/>
    <col min="7428" max="7428" width="14.1640625" style="138" customWidth="1"/>
    <col min="7429" max="7681" width="14.1640625" style="138"/>
    <col min="7682" max="7682" width="14.1640625" style="138" customWidth="1"/>
    <col min="7683" max="7683" width="86.33203125" style="138" customWidth="1"/>
    <col min="7684" max="7684" width="14.1640625" style="138" customWidth="1"/>
    <col min="7685" max="7937" width="14.1640625" style="138"/>
    <col min="7938" max="7938" width="14.1640625" style="138" customWidth="1"/>
    <col min="7939" max="7939" width="86.33203125" style="138" customWidth="1"/>
    <col min="7940" max="7940" width="14.1640625" style="138" customWidth="1"/>
    <col min="7941" max="8193" width="14.1640625" style="138"/>
    <col min="8194" max="8194" width="14.1640625" style="138" customWidth="1"/>
    <col min="8195" max="8195" width="86.33203125" style="138" customWidth="1"/>
    <col min="8196" max="8196" width="14.1640625" style="138" customWidth="1"/>
    <col min="8197" max="8449" width="14.1640625" style="138"/>
    <col min="8450" max="8450" width="14.1640625" style="138" customWidth="1"/>
    <col min="8451" max="8451" width="86.33203125" style="138" customWidth="1"/>
    <col min="8452" max="8452" width="14.1640625" style="138" customWidth="1"/>
    <col min="8453" max="8705" width="14.1640625" style="138"/>
    <col min="8706" max="8706" width="14.1640625" style="138" customWidth="1"/>
    <col min="8707" max="8707" width="86.33203125" style="138" customWidth="1"/>
    <col min="8708" max="8708" width="14.1640625" style="138" customWidth="1"/>
    <col min="8709" max="8961" width="14.1640625" style="138"/>
    <col min="8962" max="8962" width="14.1640625" style="138" customWidth="1"/>
    <col min="8963" max="8963" width="86.33203125" style="138" customWidth="1"/>
    <col min="8964" max="8964" width="14.1640625" style="138" customWidth="1"/>
    <col min="8965" max="9217" width="14.1640625" style="138"/>
    <col min="9218" max="9218" width="14.1640625" style="138" customWidth="1"/>
    <col min="9219" max="9219" width="86.33203125" style="138" customWidth="1"/>
    <col min="9220" max="9220" width="14.1640625" style="138" customWidth="1"/>
    <col min="9221" max="9473" width="14.1640625" style="138"/>
    <col min="9474" max="9474" width="14.1640625" style="138" customWidth="1"/>
    <col min="9475" max="9475" width="86.33203125" style="138" customWidth="1"/>
    <col min="9476" max="9476" width="14.1640625" style="138" customWidth="1"/>
    <col min="9477" max="9729" width="14.1640625" style="138"/>
    <col min="9730" max="9730" width="14.1640625" style="138" customWidth="1"/>
    <col min="9731" max="9731" width="86.33203125" style="138" customWidth="1"/>
    <col min="9732" max="9732" width="14.1640625" style="138" customWidth="1"/>
    <col min="9733" max="9985" width="14.1640625" style="138"/>
    <col min="9986" max="9986" width="14.1640625" style="138" customWidth="1"/>
    <col min="9987" max="9987" width="86.33203125" style="138" customWidth="1"/>
    <col min="9988" max="9988" width="14.1640625" style="138" customWidth="1"/>
    <col min="9989" max="10241" width="14.1640625" style="138"/>
    <col min="10242" max="10242" width="14.1640625" style="138" customWidth="1"/>
    <col min="10243" max="10243" width="86.33203125" style="138" customWidth="1"/>
    <col min="10244" max="10244" width="14.1640625" style="138" customWidth="1"/>
    <col min="10245" max="10497" width="14.1640625" style="138"/>
    <col min="10498" max="10498" width="14.1640625" style="138" customWidth="1"/>
    <col min="10499" max="10499" width="86.33203125" style="138" customWidth="1"/>
    <col min="10500" max="10500" width="14.1640625" style="138" customWidth="1"/>
    <col min="10501" max="10753" width="14.1640625" style="138"/>
    <col min="10754" max="10754" width="14.1640625" style="138" customWidth="1"/>
    <col min="10755" max="10755" width="86.33203125" style="138" customWidth="1"/>
    <col min="10756" max="10756" width="14.1640625" style="138" customWidth="1"/>
    <col min="10757" max="11009" width="14.1640625" style="138"/>
    <col min="11010" max="11010" width="14.1640625" style="138" customWidth="1"/>
    <col min="11011" max="11011" width="86.33203125" style="138" customWidth="1"/>
    <col min="11012" max="11012" width="14.1640625" style="138" customWidth="1"/>
    <col min="11013" max="11265" width="14.1640625" style="138"/>
    <col min="11266" max="11266" width="14.1640625" style="138" customWidth="1"/>
    <col min="11267" max="11267" width="86.33203125" style="138" customWidth="1"/>
    <col min="11268" max="11268" width="14.1640625" style="138" customWidth="1"/>
    <col min="11269" max="11521" width="14.1640625" style="138"/>
    <col min="11522" max="11522" width="14.1640625" style="138" customWidth="1"/>
    <col min="11523" max="11523" width="86.33203125" style="138" customWidth="1"/>
    <col min="11524" max="11524" width="14.1640625" style="138" customWidth="1"/>
    <col min="11525" max="11777" width="14.1640625" style="138"/>
    <col min="11778" max="11778" width="14.1640625" style="138" customWidth="1"/>
    <col min="11779" max="11779" width="86.33203125" style="138" customWidth="1"/>
    <col min="11780" max="11780" width="14.1640625" style="138" customWidth="1"/>
    <col min="11781" max="12033" width="14.1640625" style="138"/>
    <col min="12034" max="12034" width="14.1640625" style="138" customWidth="1"/>
    <col min="12035" max="12035" width="86.33203125" style="138" customWidth="1"/>
    <col min="12036" max="12036" width="14.1640625" style="138" customWidth="1"/>
    <col min="12037" max="12289" width="14.1640625" style="138"/>
    <col min="12290" max="12290" width="14.1640625" style="138" customWidth="1"/>
    <col min="12291" max="12291" width="86.33203125" style="138" customWidth="1"/>
    <col min="12292" max="12292" width="14.1640625" style="138" customWidth="1"/>
    <col min="12293" max="12545" width="14.1640625" style="138"/>
    <col min="12546" max="12546" width="14.1640625" style="138" customWidth="1"/>
    <col min="12547" max="12547" width="86.33203125" style="138" customWidth="1"/>
    <col min="12548" max="12548" width="14.1640625" style="138" customWidth="1"/>
    <col min="12549" max="12801" width="14.1640625" style="138"/>
    <col min="12802" max="12802" width="14.1640625" style="138" customWidth="1"/>
    <col min="12803" max="12803" width="86.33203125" style="138" customWidth="1"/>
    <col min="12804" max="12804" width="14.1640625" style="138" customWidth="1"/>
    <col min="12805" max="13057" width="14.1640625" style="138"/>
    <col min="13058" max="13058" width="14.1640625" style="138" customWidth="1"/>
    <col min="13059" max="13059" width="86.33203125" style="138" customWidth="1"/>
    <col min="13060" max="13060" width="14.1640625" style="138" customWidth="1"/>
    <col min="13061" max="13313" width="14.1640625" style="138"/>
    <col min="13314" max="13314" width="14.1640625" style="138" customWidth="1"/>
    <col min="13315" max="13315" width="86.33203125" style="138" customWidth="1"/>
    <col min="13316" max="13316" width="14.1640625" style="138" customWidth="1"/>
    <col min="13317" max="13569" width="14.1640625" style="138"/>
    <col min="13570" max="13570" width="14.1640625" style="138" customWidth="1"/>
    <col min="13571" max="13571" width="86.33203125" style="138" customWidth="1"/>
    <col min="13572" max="13572" width="14.1640625" style="138" customWidth="1"/>
    <col min="13573" max="13825" width="14.1640625" style="138"/>
    <col min="13826" max="13826" width="14.1640625" style="138" customWidth="1"/>
    <col min="13827" max="13827" width="86.33203125" style="138" customWidth="1"/>
    <col min="13828" max="13828" width="14.1640625" style="138" customWidth="1"/>
    <col min="13829" max="14081" width="14.1640625" style="138"/>
    <col min="14082" max="14082" width="14.1640625" style="138" customWidth="1"/>
    <col min="14083" max="14083" width="86.33203125" style="138" customWidth="1"/>
    <col min="14084" max="14084" width="14.1640625" style="138" customWidth="1"/>
    <col min="14085" max="14337" width="14.1640625" style="138"/>
    <col min="14338" max="14338" width="14.1640625" style="138" customWidth="1"/>
    <col min="14339" max="14339" width="86.33203125" style="138" customWidth="1"/>
    <col min="14340" max="14340" width="14.1640625" style="138" customWidth="1"/>
    <col min="14341" max="14593" width="14.1640625" style="138"/>
    <col min="14594" max="14594" width="14.1640625" style="138" customWidth="1"/>
    <col min="14595" max="14595" width="86.33203125" style="138" customWidth="1"/>
    <col min="14596" max="14596" width="14.1640625" style="138" customWidth="1"/>
    <col min="14597" max="14849" width="14.1640625" style="138"/>
    <col min="14850" max="14850" width="14.1640625" style="138" customWidth="1"/>
    <col min="14851" max="14851" width="86.33203125" style="138" customWidth="1"/>
    <col min="14852" max="14852" width="14.1640625" style="138" customWidth="1"/>
    <col min="14853" max="15105" width="14.1640625" style="138"/>
    <col min="15106" max="15106" width="14.1640625" style="138" customWidth="1"/>
    <col min="15107" max="15107" width="86.33203125" style="138" customWidth="1"/>
    <col min="15108" max="15108" width="14.1640625" style="138" customWidth="1"/>
    <col min="15109" max="15361" width="14.1640625" style="138"/>
    <col min="15362" max="15362" width="14.1640625" style="138" customWidth="1"/>
    <col min="15363" max="15363" width="86.33203125" style="138" customWidth="1"/>
    <col min="15364" max="15364" width="14.1640625" style="138" customWidth="1"/>
    <col min="15365" max="15617" width="14.1640625" style="138"/>
    <col min="15618" max="15618" width="14.1640625" style="138" customWidth="1"/>
    <col min="15619" max="15619" width="86.33203125" style="138" customWidth="1"/>
    <col min="15620" max="15620" width="14.1640625" style="138" customWidth="1"/>
    <col min="15621" max="15873" width="14.1640625" style="138"/>
    <col min="15874" max="15874" width="14.1640625" style="138" customWidth="1"/>
    <col min="15875" max="15875" width="86.33203125" style="138" customWidth="1"/>
    <col min="15876" max="15876" width="14.1640625" style="138" customWidth="1"/>
    <col min="15877" max="16129" width="14.1640625" style="138"/>
    <col min="16130" max="16130" width="14.1640625" style="138" customWidth="1"/>
    <col min="16131" max="16131" width="86.33203125" style="138" customWidth="1"/>
    <col min="16132" max="16132" width="14.1640625" style="138" customWidth="1"/>
    <col min="16133" max="16384" width="14.1640625" style="138"/>
  </cols>
  <sheetData>
    <row r="1" spans="1:13" s="34" customFormat="1" ht="21.95" customHeight="1">
      <c r="A1" s="267"/>
    </row>
    <row r="2" spans="1:13" s="34" customFormat="1" ht="21.95" customHeight="1">
      <c r="B2" s="343" t="s">
        <v>1812</v>
      </c>
      <c r="C2" s="343"/>
      <c r="D2" s="343"/>
      <c r="E2" s="107"/>
      <c r="F2" s="107"/>
      <c r="G2" s="107"/>
      <c r="H2" s="107"/>
      <c r="I2" s="107"/>
      <c r="J2" s="107"/>
      <c r="K2" s="107"/>
      <c r="L2" s="107"/>
      <c r="M2" s="107"/>
    </row>
    <row r="3" spans="1:13" s="34" customFormat="1" ht="21.95" customHeight="1">
      <c r="B3" s="343"/>
      <c r="C3" s="343"/>
      <c r="D3" s="343"/>
      <c r="E3" s="107"/>
      <c r="F3" s="107"/>
      <c r="G3" s="107"/>
      <c r="H3" s="107"/>
      <c r="I3" s="107"/>
      <c r="J3" s="107"/>
      <c r="K3" s="107"/>
      <c r="L3" s="107"/>
      <c r="M3" s="107"/>
    </row>
    <row r="4" spans="1:13" s="34" customFormat="1" ht="21.95" customHeight="1">
      <c r="B4" s="343"/>
      <c r="C4" s="343"/>
      <c r="D4" s="343"/>
      <c r="E4" s="107"/>
      <c r="F4" s="107"/>
      <c r="G4" s="107"/>
      <c r="H4" s="107"/>
      <c r="I4" s="107"/>
      <c r="J4" s="107"/>
      <c r="K4" s="107"/>
      <c r="L4" s="107"/>
      <c r="M4" s="107"/>
    </row>
    <row r="5" spans="1:13" s="34" customFormat="1" ht="21.95" customHeight="1">
      <c r="A5" s="267" t="s">
        <v>201</v>
      </c>
    </row>
    <row r="6" spans="1:13" ht="44.1" customHeight="1">
      <c r="B6" s="256" t="s">
        <v>502</v>
      </c>
      <c r="C6" s="359" t="s">
        <v>455</v>
      </c>
      <c r="D6" s="359"/>
    </row>
    <row r="7" spans="1:13" ht="66" customHeight="1">
      <c r="B7" s="166" t="s">
        <v>504</v>
      </c>
      <c r="C7" s="360" t="s">
        <v>1854</v>
      </c>
      <c r="D7" s="361"/>
      <c r="E7" s="100"/>
    </row>
    <row r="8" spans="1:13" ht="21.95" customHeight="1">
      <c r="B8" s="366" t="s">
        <v>456</v>
      </c>
      <c r="C8" s="367"/>
      <c r="D8" s="368"/>
      <c r="E8" s="98"/>
    </row>
    <row r="9" spans="1:13" ht="21.95" customHeight="1">
      <c r="B9" s="163" t="s">
        <v>457</v>
      </c>
      <c r="C9" s="306">
        <v>0</v>
      </c>
      <c r="D9" s="175"/>
      <c r="E9" s="100"/>
    </row>
    <row r="10" spans="1:13" ht="21.95" customHeight="1">
      <c r="B10" s="163" t="s">
        <v>458</v>
      </c>
      <c r="C10" s="306">
        <v>0</v>
      </c>
      <c r="D10" s="175"/>
      <c r="E10" s="100"/>
    </row>
    <row r="11" spans="1:13" ht="21.95" customHeight="1">
      <c r="B11" s="163" t="s">
        <v>459</v>
      </c>
      <c r="C11" s="306">
        <v>0</v>
      </c>
      <c r="D11" s="175"/>
      <c r="E11" s="100"/>
    </row>
    <row r="12" spans="1:13" ht="21.95" customHeight="1">
      <c r="B12" s="110" t="s">
        <v>460</v>
      </c>
      <c r="C12" s="286">
        <f>SUM(C9:C11)</f>
        <v>0</v>
      </c>
      <c r="D12" s="176"/>
      <c r="E12" s="98"/>
    </row>
    <row r="13" spans="1:13" ht="21.95" customHeight="1">
      <c r="B13" s="366" t="s">
        <v>503</v>
      </c>
      <c r="C13" s="367"/>
      <c r="D13" s="368"/>
      <c r="E13" s="98"/>
    </row>
    <row r="14" spans="1:13" ht="66" customHeight="1">
      <c r="B14" s="163" t="s">
        <v>461</v>
      </c>
      <c r="C14" s="360" t="s">
        <v>1854</v>
      </c>
      <c r="D14" s="361"/>
      <c r="E14" s="100"/>
    </row>
    <row r="15" spans="1:13" ht="66" customHeight="1">
      <c r="B15" s="163" t="s">
        <v>462</v>
      </c>
      <c r="C15" s="362" t="s">
        <v>1854</v>
      </c>
      <c r="D15" s="363"/>
      <c r="E15" s="100"/>
    </row>
    <row r="16" spans="1:13" ht="66" customHeight="1">
      <c r="B16" s="163" t="s">
        <v>463</v>
      </c>
      <c r="C16" s="362" t="s">
        <v>1854</v>
      </c>
      <c r="D16" s="363"/>
      <c r="E16" s="100"/>
    </row>
    <row r="17" spans="2:5" ht="66" customHeight="1">
      <c r="B17" s="163" t="s">
        <v>464</v>
      </c>
      <c r="C17" s="362" t="s">
        <v>1854</v>
      </c>
      <c r="D17" s="363"/>
      <c r="E17" s="100"/>
    </row>
    <row r="18" spans="2:5" ht="66" customHeight="1">
      <c r="B18" s="164" t="s">
        <v>465</v>
      </c>
      <c r="C18" s="364" t="s">
        <v>1854</v>
      </c>
      <c r="D18" s="365"/>
      <c r="E18" s="100"/>
    </row>
  </sheetData>
  <sheetProtection algorithmName="SHA-512" hashValue="IoEfowHICGj+NffeAKEuBQJgA423Ic8HT3yAqmkv8G9I+XCgzxgoyLeLvVIxNrDuewGxlqXFOgfqFB4yHWiOqw==" saltValue="vU+grFMeOGQ3BE4G/OUIAw==" spinCount="100000" sheet="1" objects="1" scenarios="1" selectLockedCells="1"/>
  <mergeCells count="10">
    <mergeCell ref="C17:D17"/>
    <mergeCell ref="C18:D18"/>
    <mergeCell ref="B13:D13"/>
    <mergeCell ref="B8:D8"/>
    <mergeCell ref="C7:D7"/>
    <mergeCell ref="C6:D6"/>
    <mergeCell ref="C14:D14"/>
    <mergeCell ref="C15:D15"/>
    <mergeCell ref="C16:D16"/>
    <mergeCell ref="B2:D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2">
    <tabColor rgb="FFFF0000"/>
  </sheetPr>
  <dimension ref="A1:L14"/>
  <sheetViews>
    <sheetView showGridLines="0" showRowColHeaders="0" zoomScale="90" zoomScaleNormal="90" workbookViewId="0">
      <selection activeCell="C7" sqref="C7:D7"/>
    </sheetView>
  </sheetViews>
  <sheetFormatPr baseColWidth="10" defaultColWidth="13.83203125" defaultRowHeight="11.25"/>
  <cols>
    <col min="1" max="1" width="13.33203125" style="99" customWidth="1"/>
    <col min="2" max="2" width="88.83203125" style="99" customWidth="1"/>
    <col min="3" max="4" width="44.83203125" style="99" customWidth="1"/>
    <col min="5" max="256" width="13.83203125" style="99"/>
    <col min="257" max="257" width="13.83203125" style="99" customWidth="1"/>
    <col min="258" max="258" width="74.33203125" style="99" customWidth="1"/>
    <col min="259" max="259" width="35.83203125" style="99" customWidth="1"/>
    <col min="260" max="260" width="19.33203125" style="99" customWidth="1"/>
    <col min="261" max="512" width="13.83203125" style="99"/>
    <col min="513" max="513" width="13.83203125" style="99" customWidth="1"/>
    <col min="514" max="514" width="74.33203125" style="99" customWidth="1"/>
    <col min="515" max="515" width="35.83203125" style="99" customWidth="1"/>
    <col min="516" max="516" width="19.33203125" style="99" customWidth="1"/>
    <col min="517" max="768" width="13.83203125" style="99"/>
    <col min="769" max="769" width="13.83203125" style="99" customWidth="1"/>
    <col min="770" max="770" width="74.33203125" style="99" customWidth="1"/>
    <col min="771" max="771" width="35.83203125" style="99" customWidth="1"/>
    <col min="772" max="772" width="19.33203125" style="99" customWidth="1"/>
    <col min="773" max="1024" width="13.83203125" style="99"/>
    <col min="1025" max="1025" width="13.83203125" style="99" customWidth="1"/>
    <col min="1026" max="1026" width="74.33203125" style="99" customWidth="1"/>
    <col min="1027" max="1027" width="35.83203125" style="99" customWidth="1"/>
    <col min="1028" max="1028" width="19.33203125" style="99" customWidth="1"/>
    <col min="1029" max="1280" width="13.83203125" style="99"/>
    <col min="1281" max="1281" width="13.83203125" style="99" customWidth="1"/>
    <col min="1282" max="1282" width="74.33203125" style="99" customWidth="1"/>
    <col min="1283" max="1283" width="35.83203125" style="99" customWidth="1"/>
    <col min="1284" max="1284" width="19.33203125" style="99" customWidth="1"/>
    <col min="1285" max="1536" width="13.83203125" style="99"/>
    <col min="1537" max="1537" width="13.83203125" style="99" customWidth="1"/>
    <col min="1538" max="1538" width="74.33203125" style="99" customWidth="1"/>
    <col min="1539" max="1539" width="35.83203125" style="99" customWidth="1"/>
    <col min="1540" max="1540" width="19.33203125" style="99" customWidth="1"/>
    <col min="1541" max="1792" width="13.83203125" style="99"/>
    <col min="1793" max="1793" width="13.83203125" style="99" customWidth="1"/>
    <col min="1794" max="1794" width="74.33203125" style="99" customWidth="1"/>
    <col min="1795" max="1795" width="35.83203125" style="99" customWidth="1"/>
    <col min="1796" max="1796" width="19.33203125" style="99" customWidth="1"/>
    <col min="1797" max="2048" width="13.83203125" style="99"/>
    <col min="2049" max="2049" width="13.83203125" style="99" customWidth="1"/>
    <col min="2050" max="2050" width="74.33203125" style="99" customWidth="1"/>
    <col min="2051" max="2051" width="35.83203125" style="99" customWidth="1"/>
    <col min="2052" max="2052" width="19.33203125" style="99" customWidth="1"/>
    <col min="2053" max="2304" width="13.83203125" style="99"/>
    <col min="2305" max="2305" width="13.83203125" style="99" customWidth="1"/>
    <col min="2306" max="2306" width="74.33203125" style="99" customWidth="1"/>
    <col min="2307" max="2307" width="35.83203125" style="99" customWidth="1"/>
    <col min="2308" max="2308" width="19.33203125" style="99" customWidth="1"/>
    <col min="2309" max="2560" width="13.83203125" style="99"/>
    <col min="2561" max="2561" width="13.83203125" style="99" customWidth="1"/>
    <col min="2562" max="2562" width="74.33203125" style="99" customWidth="1"/>
    <col min="2563" max="2563" width="35.83203125" style="99" customWidth="1"/>
    <col min="2564" max="2564" width="19.33203125" style="99" customWidth="1"/>
    <col min="2565" max="2816" width="13.83203125" style="99"/>
    <col min="2817" max="2817" width="13.83203125" style="99" customWidth="1"/>
    <col min="2818" max="2818" width="74.33203125" style="99" customWidth="1"/>
    <col min="2819" max="2819" width="35.83203125" style="99" customWidth="1"/>
    <col min="2820" max="2820" width="19.33203125" style="99" customWidth="1"/>
    <col min="2821" max="3072" width="13.83203125" style="99"/>
    <col min="3073" max="3073" width="13.83203125" style="99" customWidth="1"/>
    <col min="3074" max="3074" width="74.33203125" style="99" customWidth="1"/>
    <col min="3075" max="3075" width="35.83203125" style="99" customWidth="1"/>
    <col min="3076" max="3076" width="19.33203125" style="99" customWidth="1"/>
    <col min="3077" max="3328" width="13.83203125" style="99"/>
    <col min="3329" max="3329" width="13.83203125" style="99" customWidth="1"/>
    <col min="3330" max="3330" width="74.33203125" style="99" customWidth="1"/>
    <col min="3331" max="3331" width="35.83203125" style="99" customWidth="1"/>
    <col min="3332" max="3332" width="19.33203125" style="99" customWidth="1"/>
    <col min="3333" max="3584" width="13.83203125" style="99"/>
    <col min="3585" max="3585" width="13.83203125" style="99" customWidth="1"/>
    <col min="3586" max="3586" width="74.33203125" style="99" customWidth="1"/>
    <col min="3587" max="3587" width="35.83203125" style="99" customWidth="1"/>
    <col min="3588" max="3588" width="19.33203125" style="99" customWidth="1"/>
    <col min="3589" max="3840" width="13.83203125" style="99"/>
    <col min="3841" max="3841" width="13.83203125" style="99" customWidth="1"/>
    <col min="3842" max="3842" width="74.33203125" style="99" customWidth="1"/>
    <col min="3843" max="3843" width="35.83203125" style="99" customWidth="1"/>
    <col min="3844" max="3844" width="19.33203125" style="99" customWidth="1"/>
    <col min="3845" max="4096" width="13.83203125" style="99"/>
    <col min="4097" max="4097" width="13.83203125" style="99" customWidth="1"/>
    <col min="4098" max="4098" width="74.33203125" style="99" customWidth="1"/>
    <col min="4099" max="4099" width="35.83203125" style="99" customWidth="1"/>
    <col min="4100" max="4100" width="19.33203125" style="99" customWidth="1"/>
    <col min="4101" max="4352" width="13.83203125" style="99"/>
    <col min="4353" max="4353" width="13.83203125" style="99" customWidth="1"/>
    <col min="4354" max="4354" width="74.33203125" style="99" customWidth="1"/>
    <col min="4355" max="4355" width="35.83203125" style="99" customWidth="1"/>
    <col min="4356" max="4356" width="19.33203125" style="99" customWidth="1"/>
    <col min="4357" max="4608" width="13.83203125" style="99"/>
    <col min="4609" max="4609" width="13.83203125" style="99" customWidth="1"/>
    <col min="4610" max="4610" width="74.33203125" style="99" customWidth="1"/>
    <col min="4611" max="4611" width="35.83203125" style="99" customWidth="1"/>
    <col min="4612" max="4612" width="19.33203125" style="99" customWidth="1"/>
    <col min="4613" max="4864" width="13.83203125" style="99"/>
    <col min="4865" max="4865" width="13.83203125" style="99" customWidth="1"/>
    <col min="4866" max="4866" width="74.33203125" style="99" customWidth="1"/>
    <col min="4867" max="4867" width="35.83203125" style="99" customWidth="1"/>
    <col min="4868" max="4868" width="19.33203125" style="99" customWidth="1"/>
    <col min="4869" max="5120" width="13.83203125" style="99"/>
    <col min="5121" max="5121" width="13.83203125" style="99" customWidth="1"/>
    <col min="5122" max="5122" width="74.33203125" style="99" customWidth="1"/>
    <col min="5123" max="5123" width="35.83203125" style="99" customWidth="1"/>
    <col min="5124" max="5124" width="19.33203125" style="99" customWidth="1"/>
    <col min="5125" max="5376" width="13.83203125" style="99"/>
    <col min="5377" max="5377" width="13.83203125" style="99" customWidth="1"/>
    <col min="5378" max="5378" width="74.33203125" style="99" customWidth="1"/>
    <col min="5379" max="5379" width="35.83203125" style="99" customWidth="1"/>
    <col min="5380" max="5380" width="19.33203125" style="99" customWidth="1"/>
    <col min="5381" max="5632" width="13.83203125" style="99"/>
    <col min="5633" max="5633" width="13.83203125" style="99" customWidth="1"/>
    <col min="5634" max="5634" width="74.33203125" style="99" customWidth="1"/>
    <col min="5635" max="5635" width="35.83203125" style="99" customWidth="1"/>
    <col min="5636" max="5636" width="19.33203125" style="99" customWidth="1"/>
    <col min="5637" max="5888" width="13.83203125" style="99"/>
    <col min="5889" max="5889" width="13.83203125" style="99" customWidth="1"/>
    <col min="5890" max="5890" width="74.33203125" style="99" customWidth="1"/>
    <col min="5891" max="5891" width="35.83203125" style="99" customWidth="1"/>
    <col min="5892" max="5892" width="19.33203125" style="99" customWidth="1"/>
    <col min="5893" max="6144" width="13.83203125" style="99"/>
    <col min="6145" max="6145" width="13.83203125" style="99" customWidth="1"/>
    <col min="6146" max="6146" width="74.33203125" style="99" customWidth="1"/>
    <col min="6147" max="6147" width="35.83203125" style="99" customWidth="1"/>
    <col min="6148" max="6148" width="19.33203125" style="99" customWidth="1"/>
    <col min="6149" max="6400" width="13.83203125" style="99"/>
    <col min="6401" max="6401" width="13.83203125" style="99" customWidth="1"/>
    <col min="6402" max="6402" width="74.33203125" style="99" customWidth="1"/>
    <col min="6403" max="6403" width="35.83203125" style="99" customWidth="1"/>
    <col min="6404" max="6404" width="19.33203125" style="99" customWidth="1"/>
    <col min="6405" max="6656" width="13.83203125" style="99"/>
    <col min="6657" max="6657" width="13.83203125" style="99" customWidth="1"/>
    <col min="6658" max="6658" width="74.33203125" style="99" customWidth="1"/>
    <col min="6659" max="6659" width="35.83203125" style="99" customWidth="1"/>
    <col min="6660" max="6660" width="19.33203125" style="99" customWidth="1"/>
    <col min="6661" max="6912" width="13.83203125" style="99"/>
    <col min="6913" max="6913" width="13.83203125" style="99" customWidth="1"/>
    <col min="6914" max="6914" width="74.33203125" style="99" customWidth="1"/>
    <col min="6915" max="6915" width="35.83203125" style="99" customWidth="1"/>
    <col min="6916" max="6916" width="19.33203125" style="99" customWidth="1"/>
    <col min="6917" max="7168" width="13.83203125" style="99"/>
    <col min="7169" max="7169" width="13.83203125" style="99" customWidth="1"/>
    <col min="7170" max="7170" width="74.33203125" style="99" customWidth="1"/>
    <col min="7171" max="7171" width="35.83203125" style="99" customWidth="1"/>
    <col min="7172" max="7172" width="19.33203125" style="99" customWidth="1"/>
    <col min="7173" max="7424" width="13.83203125" style="99"/>
    <col min="7425" max="7425" width="13.83203125" style="99" customWidth="1"/>
    <col min="7426" max="7426" width="74.33203125" style="99" customWidth="1"/>
    <col min="7427" max="7427" width="35.83203125" style="99" customWidth="1"/>
    <col min="7428" max="7428" width="19.33203125" style="99" customWidth="1"/>
    <col min="7429" max="7680" width="13.83203125" style="99"/>
    <col min="7681" max="7681" width="13.83203125" style="99" customWidth="1"/>
    <col min="7682" max="7682" width="74.33203125" style="99" customWidth="1"/>
    <col min="7683" max="7683" width="35.83203125" style="99" customWidth="1"/>
    <col min="7684" max="7684" width="19.33203125" style="99" customWidth="1"/>
    <col min="7685" max="7936" width="13.83203125" style="99"/>
    <col min="7937" max="7937" width="13.83203125" style="99" customWidth="1"/>
    <col min="7938" max="7938" width="74.33203125" style="99" customWidth="1"/>
    <col min="7939" max="7939" width="35.83203125" style="99" customWidth="1"/>
    <col min="7940" max="7940" width="19.33203125" style="99" customWidth="1"/>
    <col min="7941" max="8192" width="13.83203125" style="99"/>
    <col min="8193" max="8193" width="13.83203125" style="99" customWidth="1"/>
    <col min="8194" max="8194" width="74.33203125" style="99" customWidth="1"/>
    <col min="8195" max="8195" width="35.83203125" style="99" customWidth="1"/>
    <col min="8196" max="8196" width="19.33203125" style="99" customWidth="1"/>
    <col min="8197" max="8448" width="13.83203125" style="99"/>
    <col min="8449" max="8449" width="13.83203125" style="99" customWidth="1"/>
    <col min="8450" max="8450" width="74.33203125" style="99" customWidth="1"/>
    <col min="8451" max="8451" width="35.83203125" style="99" customWidth="1"/>
    <col min="8452" max="8452" width="19.33203125" style="99" customWidth="1"/>
    <col min="8453" max="8704" width="13.83203125" style="99"/>
    <col min="8705" max="8705" width="13.83203125" style="99" customWidth="1"/>
    <col min="8706" max="8706" width="74.33203125" style="99" customWidth="1"/>
    <col min="8707" max="8707" width="35.83203125" style="99" customWidth="1"/>
    <col min="8708" max="8708" width="19.33203125" style="99" customWidth="1"/>
    <col min="8709" max="8960" width="13.83203125" style="99"/>
    <col min="8961" max="8961" width="13.83203125" style="99" customWidth="1"/>
    <col min="8962" max="8962" width="74.33203125" style="99" customWidth="1"/>
    <col min="8963" max="8963" width="35.83203125" style="99" customWidth="1"/>
    <col min="8964" max="8964" width="19.33203125" style="99" customWidth="1"/>
    <col min="8965" max="9216" width="13.83203125" style="99"/>
    <col min="9217" max="9217" width="13.83203125" style="99" customWidth="1"/>
    <col min="9218" max="9218" width="74.33203125" style="99" customWidth="1"/>
    <col min="9219" max="9219" width="35.83203125" style="99" customWidth="1"/>
    <col min="9220" max="9220" width="19.33203125" style="99" customWidth="1"/>
    <col min="9221" max="9472" width="13.83203125" style="99"/>
    <col min="9473" max="9473" width="13.83203125" style="99" customWidth="1"/>
    <col min="9474" max="9474" width="74.33203125" style="99" customWidth="1"/>
    <col min="9475" max="9475" width="35.83203125" style="99" customWidth="1"/>
    <col min="9476" max="9476" width="19.33203125" style="99" customWidth="1"/>
    <col min="9477" max="9728" width="13.83203125" style="99"/>
    <col min="9729" max="9729" width="13.83203125" style="99" customWidth="1"/>
    <col min="9730" max="9730" width="74.33203125" style="99" customWidth="1"/>
    <col min="9731" max="9731" width="35.83203125" style="99" customWidth="1"/>
    <col min="9732" max="9732" width="19.33203125" style="99" customWidth="1"/>
    <col min="9733" max="9984" width="13.83203125" style="99"/>
    <col min="9985" max="9985" width="13.83203125" style="99" customWidth="1"/>
    <col min="9986" max="9986" width="74.33203125" style="99" customWidth="1"/>
    <col min="9987" max="9987" width="35.83203125" style="99" customWidth="1"/>
    <col min="9988" max="9988" width="19.33203125" style="99" customWidth="1"/>
    <col min="9989" max="10240" width="13.83203125" style="99"/>
    <col min="10241" max="10241" width="13.83203125" style="99" customWidth="1"/>
    <col min="10242" max="10242" width="74.33203125" style="99" customWidth="1"/>
    <col min="10243" max="10243" width="35.83203125" style="99" customWidth="1"/>
    <col min="10244" max="10244" width="19.33203125" style="99" customWidth="1"/>
    <col min="10245" max="10496" width="13.83203125" style="99"/>
    <col min="10497" max="10497" width="13.83203125" style="99" customWidth="1"/>
    <col min="10498" max="10498" width="74.33203125" style="99" customWidth="1"/>
    <col min="10499" max="10499" width="35.83203125" style="99" customWidth="1"/>
    <col min="10500" max="10500" width="19.33203125" style="99" customWidth="1"/>
    <col min="10501" max="10752" width="13.83203125" style="99"/>
    <col min="10753" max="10753" width="13.83203125" style="99" customWidth="1"/>
    <col min="10754" max="10754" width="74.33203125" style="99" customWidth="1"/>
    <col min="10755" max="10755" width="35.83203125" style="99" customWidth="1"/>
    <col min="10756" max="10756" width="19.33203125" style="99" customWidth="1"/>
    <col min="10757" max="11008" width="13.83203125" style="99"/>
    <col min="11009" max="11009" width="13.83203125" style="99" customWidth="1"/>
    <col min="11010" max="11010" width="74.33203125" style="99" customWidth="1"/>
    <col min="11011" max="11011" width="35.83203125" style="99" customWidth="1"/>
    <col min="11012" max="11012" width="19.33203125" style="99" customWidth="1"/>
    <col min="11013" max="11264" width="13.83203125" style="99"/>
    <col min="11265" max="11265" width="13.83203125" style="99" customWidth="1"/>
    <col min="11266" max="11266" width="74.33203125" style="99" customWidth="1"/>
    <col min="11267" max="11267" width="35.83203125" style="99" customWidth="1"/>
    <col min="11268" max="11268" width="19.33203125" style="99" customWidth="1"/>
    <col min="11269" max="11520" width="13.83203125" style="99"/>
    <col min="11521" max="11521" width="13.83203125" style="99" customWidth="1"/>
    <col min="11522" max="11522" width="74.33203125" style="99" customWidth="1"/>
    <col min="11523" max="11523" width="35.83203125" style="99" customWidth="1"/>
    <col min="11524" max="11524" width="19.33203125" style="99" customWidth="1"/>
    <col min="11525" max="11776" width="13.83203125" style="99"/>
    <col min="11777" max="11777" width="13.83203125" style="99" customWidth="1"/>
    <col min="11778" max="11778" width="74.33203125" style="99" customWidth="1"/>
    <col min="11779" max="11779" width="35.83203125" style="99" customWidth="1"/>
    <col min="11780" max="11780" width="19.33203125" style="99" customWidth="1"/>
    <col min="11781" max="12032" width="13.83203125" style="99"/>
    <col min="12033" max="12033" width="13.83203125" style="99" customWidth="1"/>
    <col min="12034" max="12034" width="74.33203125" style="99" customWidth="1"/>
    <col min="12035" max="12035" width="35.83203125" style="99" customWidth="1"/>
    <col min="12036" max="12036" width="19.33203125" style="99" customWidth="1"/>
    <col min="12037" max="12288" width="13.83203125" style="99"/>
    <col min="12289" max="12289" width="13.83203125" style="99" customWidth="1"/>
    <col min="12290" max="12290" width="74.33203125" style="99" customWidth="1"/>
    <col min="12291" max="12291" width="35.83203125" style="99" customWidth="1"/>
    <col min="12292" max="12292" width="19.33203125" style="99" customWidth="1"/>
    <col min="12293" max="12544" width="13.83203125" style="99"/>
    <col min="12545" max="12545" width="13.83203125" style="99" customWidth="1"/>
    <col min="12546" max="12546" width="74.33203125" style="99" customWidth="1"/>
    <col min="12547" max="12547" width="35.83203125" style="99" customWidth="1"/>
    <col min="12548" max="12548" width="19.33203125" style="99" customWidth="1"/>
    <col min="12549" max="12800" width="13.83203125" style="99"/>
    <col min="12801" max="12801" width="13.83203125" style="99" customWidth="1"/>
    <col min="12802" max="12802" width="74.33203125" style="99" customWidth="1"/>
    <col min="12803" max="12803" width="35.83203125" style="99" customWidth="1"/>
    <col min="12804" max="12804" width="19.33203125" style="99" customWidth="1"/>
    <col min="12805" max="13056" width="13.83203125" style="99"/>
    <col min="13057" max="13057" width="13.83203125" style="99" customWidth="1"/>
    <col min="13058" max="13058" width="74.33203125" style="99" customWidth="1"/>
    <col min="13059" max="13059" width="35.83203125" style="99" customWidth="1"/>
    <col min="13060" max="13060" width="19.33203125" style="99" customWidth="1"/>
    <col min="13061" max="13312" width="13.83203125" style="99"/>
    <col min="13313" max="13313" width="13.83203125" style="99" customWidth="1"/>
    <col min="13314" max="13314" width="74.33203125" style="99" customWidth="1"/>
    <col min="13315" max="13315" width="35.83203125" style="99" customWidth="1"/>
    <col min="13316" max="13316" width="19.33203125" style="99" customWidth="1"/>
    <col min="13317" max="13568" width="13.83203125" style="99"/>
    <col min="13569" max="13569" width="13.83203125" style="99" customWidth="1"/>
    <col min="13570" max="13570" width="74.33203125" style="99" customWidth="1"/>
    <col min="13571" max="13571" width="35.83203125" style="99" customWidth="1"/>
    <col min="13572" max="13572" width="19.33203125" style="99" customWidth="1"/>
    <col min="13573" max="13824" width="13.83203125" style="99"/>
    <col min="13825" max="13825" width="13.83203125" style="99" customWidth="1"/>
    <col min="13826" max="13826" width="74.33203125" style="99" customWidth="1"/>
    <col min="13827" max="13827" width="35.83203125" style="99" customWidth="1"/>
    <col min="13828" max="13828" width="19.33203125" style="99" customWidth="1"/>
    <col min="13829" max="14080" width="13.83203125" style="99"/>
    <col min="14081" max="14081" width="13.83203125" style="99" customWidth="1"/>
    <col min="14082" max="14082" width="74.33203125" style="99" customWidth="1"/>
    <col min="14083" max="14083" width="35.83203125" style="99" customWidth="1"/>
    <col min="14084" max="14084" width="19.33203125" style="99" customWidth="1"/>
    <col min="14085" max="14336" width="13.83203125" style="99"/>
    <col min="14337" max="14337" width="13.83203125" style="99" customWidth="1"/>
    <col min="14338" max="14338" width="74.33203125" style="99" customWidth="1"/>
    <col min="14339" max="14339" width="35.83203125" style="99" customWidth="1"/>
    <col min="14340" max="14340" width="19.33203125" style="99" customWidth="1"/>
    <col min="14341" max="14592" width="13.83203125" style="99"/>
    <col min="14593" max="14593" width="13.83203125" style="99" customWidth="1"/>
    <col min="14594" max="14594" width="74.33203125" style="99" customWidth="1"/>
    <col min="14595" max="14595" width="35.83203125" style="99" customWidth="1"/>
    <col min="14596" max="14596" width="19.33203125" style="99" customWidth="1"/>
    <col min="14597" max="14848" width="13.83203125" style="99"/>
    <col min="14849" max="14849" width="13.83203125" style="99" customWidth="1"/>
    <col min="14850" max="14850" width="74.33203125" style="99" customWidth="1"/>
    <col min="14851" max="14851" width="35.83203125" style="99" customWidth="1"/>
    <col min="14852" max="14852" width="19.33203125" style="99" customWidth="1"/>
    <col min="14853" max="15104" width="13.83203125" style="99"/>
    <col min="15105" max="15105" width="13.83203125" style="99" customWidth="1"/>
    <col min="15106" max="15106" width="74.33203125" style="99" customWidth="1"/>
    <col min="15107" max="15107" width="35.83203125" style="99" customWidth="1"/>
    <col min="15108" max="15108" width="19.33203125" style="99" customWidth="1"/>
    <col min="15109" max="15360" width="13.83203125" style="99"/>
    <col min="15361" max="15361" width="13.83203125" style="99" customWidth="1"/>
    <col min="15362" max="15362" width="74.33203125" style="99" customWidth="1"/>
    <col min="15363" max="15363" width="35.83203125" style="99" customWidth="1"/>
    <col min="15364" max="15364" width="19.33203125" style="99" customWidth="1"/>
    <col min="15365" max="15616" width="13.83203125" style="99"/>
    <col min="15617" max="15617" width="13.83203125" style="99" customWidth="1"/>
    <col min="15618" max="15618" width="74.33203125" style="99" customWidth="1"/>
    <col min="15619" max="15619" width="35.83203125" style="99" customWidth="1"/>
    <col min="15620" max="15620" width="19.33203125" style="99" customWidth="1"/>
    <col min="15621" max="15872" width="13.83203125" style="99"/>
    <col min="15873" max="15873" width="13.83203125" style="99" customWidth="1"/>
    <col min="15874" max="15874" width="74.33203125" style="99" customWidth="1"/>
    <col min="15875" max="15875" width="35.83203125" style="99" customWidth="1"/>
    <col min="15876" max="15876" width="19.33203125" style="99" customWidth="1"/>
    <col min="15877" max="16128" width="13.83203125" style="99"/>
    <col min="16129" max="16129" width="13.83203125" style="99" customWidth="1"/>
    <col min="16130" max="16130" width="74.33203125" style="99" customWidth="1"/>
    <col min="16131" max="16131" width="35.83203125" style="99" customWidth="1"/>
    <col min="16132" max="16132" width="19.33203125" style="99" customWidth="1"/>
    <col min="16133" max="16384" width="13.83203125" style="99"/>
  </cols>
  <sheetData>
    <row r="1" spans="1:12" s="34" customFormat="1" ht="21.95" customHeight="1">
      <c r="A1" s="267"/>
    </row>
    <row r="2" spans="1:12" s="34" customFormat="1" ht="21.95" customHeight="1">
      <c r="B2" s="343" t="s">
        <v>1850</v>
      </c>
      <c r="C2" s="343"/>
      <c r="D2" s="343"/>
      <c r="E2" s="107"/>
      <c r="F2" s="107"/>
      <c r="G2" s="107"/>
      <c r="H2" s="107"/>
      <c r="I2" s="107"/>
      <c r="J2" s="107"/>
      <c r="K2" s="107"/>
      <c r="L2" s="107"/>
    </row>
    <row r="3" spans="1:12" s="34" customFormat="1" ht="21.95" customHeight="1">
      <c r="B3" s="343"/>
      <c r="C3" s="343"/>
      <c r="D3" s="343"/>
      <c r="E3" s="107"/>
      <c r="F3" s="107"/>
      <c r="G3" s="107"/>
      <c r="H3" s="107"/>
      <c r="I3" s="107"/>
      <c r="J3" s="107"/>
      <c r="K3" s="107"/>
      <c r="L3" s="107"/>
    </row>
    <row r="4" spans="1:12" s="34" customFormat="1" ht="21.95" customHeight="1">
      <c r="B4" s="343"/>
      <c r="C4" s="343"/>
      <c r="D4" s="343"/>
      <c r="E4" s="107"/>
      <c r="F4" s="107"/>
      <c r="G4" s="107"/>
      <c r="H4" s="107"/>
      <c r="I4" s="107"/>
      <c r="J4" s="107"/>
      <c r="K4" s="107"/>
      <c r="L4" s="107"/>
    </row>
    <row r="5" spans="1:12" s="34" customFormat="1" ht="21.95" customHeight="1">
      <c r="A5" s="267" t="s">
        <v>201</v>
      </c>
    </row>
    <row r="6" spans="1:12" ht="150" customHeight="1">
      <c r="B6" s="142" t="s">
        <v>466</v>
      </c>
      <c r="C6" s="360" t="s">
        <v>1854</v>
      </c>
      <c r="D6" s="361"/>
      <c r="E6" s="100"/>
    </row>
    <row r="7" spans="1:12" ht="150" customHeight="1">
      <c r="B7" s="142" t="s">
        <v>380</v>
      </c>
      <c r="C7" s="360" t="s">
        <v>1854</v>
      </c>
      <c r="D7" s="361"/>
      <c r="E7" s="100"/>
    </row>
    <row r="8" spans="1:12" ht="27.6" customHeight="1">
      <c r="B8" s="369" t="s">
        <v>380</v>
      </c>
      <c r="C8" s="371" t="s">
        <v>467</v>
      </c>
      <c r="D8" s="352"/>
    </row>
    <row r="9" spans="1:12" ht="26.45" customHeight="1">
      <c r="B9" s="370"/>
      <c r="C9" s="260" t="s">
        <v>468</v>
      </c>
      <c r="D9" s="260" t="s">
        <v>469</v>
      </c>
    </row>
    <row r="10" spans="1:12" ht="21.95" customHeight="1">
      <c r="B10" s="163" t="s">
        <v>470</v>
      </c>
      <c r="C10" s="306">
        <v>0</v>
      </c>
      <c r="D10" s="306">
        <v>0</v>
      </c>
      <c r="E10" s="100"/>
    </row>
    <row r="11" spans="1:12" ht="21.95" customHeight="1">
      <c r="B11" s="163" t="s">
        <v>1795</v>
      </c>
      <c r="C11" s="306">
        <v>0</v>
      </c>
      <c r="D11" s="306">
        <v>0</v>
      </c>
      <c r="E11" s="100"/>
    </row>
    <row r="12" spans="1:12" ht="66" customHeight="1">
      <c r="B12" s="142" t="s">
        <v>471</v>
      </c>
      <c r="C12" s="165" t="s">
        <v>1854</v>
      </c>
      <c r="D12" s="165" t="s">
        <v>1854</v>
      </c>
      <c r="E12" s="100"/>
    </row>
    <row r="13" spans="1:12" ht="66" customHeight="1">
      <c r="B13" s="142" t="s">
        <v>472</v>
      </c>
      <c r="C13" s="165" t="s">
        <v>1854</v>
      </c>
      <c r="D13" s="165" t="s">
        <v>1854</v>
      </c>
      <c r="E13" s="100"/>
    </row>
    <row r="14" spans="1:12" ht="66" customHeight="1">
      <c r="B14" s="142" t="s">
        <v>473</v>
      </c>
      <c r="C14" s="165" t="s">
        <v>1854</v>
      </c>
      <c r="D14" s="165" t="s">
        <v>1854</v>
      </c>
      <c r="E14" s="100"/>
    </row>
  </sheetData>
  <sheetProtection algorithmName="SHA-512" hashValue="qqpPZ6CP1yxHJUmZmx08OKXlL9dS4/YYQVsU/AgjFTPn3D8vlZes/NG+OCek/S/j13BlY3tRdMyN2rfVhcs5cw==" saltValue="pI63sR7JB+mvLxl30cmZ7g==" spinCount="100000" sheet="1" objects="1" scenarios="1" selectLockedCells="1"/>
  <mergeCells count="5">
    <mergeCell ref="B8:B9"/>
    <mergeCell ref="C8:D8"/>
    <mergeCell ref="B2:D4"/>
    <mergeCell ref="C6:D6"/>
    <mergeCell ref="C7:D7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3">
    <tabColor rgb="FFFF0000"/>
  </sheetPr>
  <dimension ref="A1:L22"/>
  <sheetViews>
    <sheetView showGridLines="0" showRowColHeaders="0" zoomScale="80" zoomScaleNormal="80" workbookViewId="0">
      <selection activeCell="C6" sqref="C6"/>
    </sheetView>
  </sheetViews>
  <sheetFormatPr baseColWidth="10" defaultColWidth="13.83203125" defaultRowHeight="11.25"/>
  <cols>
    <col min="1" max="1" width="13.33203125" style="99" customWidth="1"/>
    <col min="2" max="3" width="112.83203125" style="99" customWidth="1"/>
    <col min="4" max="4" width="50.6640625" style="99" customWidth="1"/>
    <col min="5" max="256" width="13.83203125" style="99"/>
    <col min="257" max="257" width="13.83203125" style="99" customWidth="1"/>
    <col min="258" max="258" width="73.1640625" style="99" customWidth="1"/>
    <col min="259" max="259" width="72.33203125" style="99" customWidth="1"/>
    <col min="260" max="260" width="50.6640625" style="99" customWidth="1"/>
    <col min="261" max="512" width="13.83203125" style="99"/>
    <col min="513" max="513" width="13.83203125" style="99" customWidth="1"/>
    <col min="514" max="514" width="73.1640625" style="99" customWidth="1"/>
    <col min="515" max="515" width="72.33203125" style="99" customWidth="1"/>
    <col min="516" max="516" width="50.6640625" style="99" customWidth="1"/>
    <col min="517" max="768" width="13.83203125" style="99"/>
    <col min="769" max="769" width="13.83203125" style="99" customWidth="1"/>
    <col min="770" max="770" width="73.1640625" style="99" customWidth="1"/>
    <col min="771" max="771" width="72.33203125" style="99" customWidth="1"/>
    <col min="772" max="772" width="50.6640625" style="99" customWidth="1"/>
    <col min="773" max="1024" width="13.83203125" style="99"/>
    <col min="1025" max="1025" width="13.83203125" style="99" customWidth="1"/>
    <col min="1026" max="1026" width="73.1640625" style="99" customWidth="1"/>
    <col min="1027" max="1027" width="72.33203125" style="99" customWidth="1"/>
    <col min="1028" max="1028" width="50.6640625" style="99" customWidth="1"/>
    <col min="1029" max="1280" width="13.83203125" style="99"/>
    <col min="1281" max="1281" width="13.83203125" style="99" customWidth="1"/>
    <col min="1282" max="1282" width="73.1640625" style="99" customWidth="1"/>
    <col min="1283" max="1283" width="72.33203125" style="99" customWidth="1"/>
    <col min="1284" max="1284" width="50.6640625" style="99" customWidth="1"/>
    <col min="1285" max="1536" width="13.83203125" style="99"/>
    <col min="1537" max="1537" width="13.83203125" style="99" customWidth="1"/>
    <col min="1538" max="1538" width="73.1640625" style="99" customWidth="1"/>
    <col min="1539" max="1539" width="72.33203125" style="99" customWidth="1"/>
    <col min="1540" max="1540" width="50.6640625" style="99" customWidth="1"/>
    <col min="1541" max="1792" width="13.83203125" style="99"/>
    <col min="1793" max="1793" width="13.83203125" style="99" customWidth="1"/>
    <col min="1794" max="1794" width="73.1640625" style="99" customWidth="1"/>
    <col min="1795" max="1795" width="72.33203125" style="99" customWidth="1"/>
    <col min="1796" max="1796" width="50.6640625" style="99" customWidth="1"/>
    <col min="1797" max="2048" width="13.83203125" style="99"/>
    <col min="2049" max="2049" width="13.83203125" style="99" customWidth="1"/>
    <col min="2050" max="2050" width="73.1640625" style="99" customWidth="1"/>
    <col min="2051" max="2051" width="72.33203125" style="99" customWidth="1"/>
    <col min="2052" max="2052" width="50.6640625" style="99" customWidth="1"/>
    <col min="2053" max="2304" width="13.83203125" style="99"/>
    <col min="2305" max="2305" width="13.83203125" style="99" customWidth="1"/>
    <col min="2306" max="2306" width="73.1640625" style="99" customWidth="1"/>
    <col min="2307" max="2307" width="72.33203125" style="99" customWidth="1"/>
    <col min="2308" max="2308" width="50.6640625" style="99" customWidth="1"/>
    <col min="2309" max="2560" width="13.83203125" style="99"/>
    <col min="2561" max="2561" width="13.83203125" style="99" customWidth="1"/>
    <col min="2562" max="2562" width="73.1640625" style="99" customWidth="1"/>
    <col min="2563" max="2563" width="72.33203125" style="99" customWidth="1"/>
    <col min="2564" max="2564" width="50.6640625" style="99" customWidth="1"/>
    <col min="2565" max="2816" width="13.83203125" style="99"/>
    <col min="2817" max="2817" width="13.83203125" style="99" customWidth="1"/>
    <col min="2818" max="2818" width="73.1640625" style="99" customWidth="1"/>
    <col min="2819" max="2819" width="72.33203125" style="99" customWidth="1"/>
    <col min="2820" max="2820" width="50.6640625" style="99" customWidth="1"/>
    <col min="2821" max="3072" width="13.83203125" style="99"/>
    <col min="3073" max="3073" width="13.83203125" style="99" customWidth="1"/>
    <col min="3074" max="3074" width="73.1640625" style="99" customWidth="1"/>
    <col min="3075" max="3075" width="72.33203125" style="99" customWidth="1"/>
    <col min="3076" max="3076" width="50.6640625" style="99" customWidth="1"/>
    <col min="3077" max="3328" width="13.83203125" style="99"/>
    <col min="3329" max="3329" width="13.83203125" style="99" customWidth="1"/>
    <col min="3330" max="3330" width="73.1640625" style="99" customWidth="1"/>
    <col min="3331" max="3331" width="72.33203125" style="99" customWidth="1"/>
    <col min="3332" max="3332" width="50.6640625" style="99" customWidth="1"/>
    <col min="3333" max="3584" width="13.83203125" style="99"/>
    <col min="3585" max="3585" width="13.83203125" style="99" customWidth="1"/>
    <col min="3586" max="3586" width="73.1640625" style="99" customWidth="1"/>
    <col min="3587" max="3587" width="72.33203125" style="99" customWidth="1"/>
    <col min="3588" max="3588" width="50.6640625" style="99" customWidth="1"/>
    <col min="3589" max="3840" width="13.83203125" style="99"/>
    <col min="3841" max="3841" width="13.83203125" style="99" customWidth="1"/>
    <col min="3842" max="3842" width="73.1640625" style="99" customWidth="1"/>
    <col min="3843" max="3843" width="72.33203125" style="99" customWidth="1"/>
    <col min="3844" max="3844" width="50.6640625" style="99" customWidth="1"/>
    <col min="3845" max="4096" width="13.83203125" style="99"/>
    <col min="4097" max="4097" width="13.83203125" style="99" customWidth="1"/>
    <col min="4098" max="4098" width="73.1640625" style="99" customWidth="1"/>
    <col min="4099" max="4099" width="72.33203125" style="99" customWidth="1"/>
    <col min="4100" max="4100" width="50.6640625" style="99" customWidth="1"/>
    <col min="4101" max="4352" width="13.83203125" style="99"/>
    <col min="4353" max="4353" width="13.83203125" style="99" customWidth="1"/>
    <col min="4354" max="4354" width="73.1640625" style="99" customWidth="1"/>
    <col min="4355" max="4355" width="72.33203125" style="99" customWidth="1"/>
    <col min="4356" max="4356" width="50.6640625" style="99" customWidth="1"/>
    <col min="4357" max="4608" width="13.83203125" style="99"/>
    <col min="4609" max="4609" width="13.83203125" style="99" customWidth="1"/>
    <col min="4610" max="4610" width="73.1640625" style="99" customWidth="1"/>
    <col min="4611" max="4611" width="72.33203125" style="99" customWidth="1"/>
    <col min="4612" max="4612" width="50.6640625" style="99" customWidth="1"/>
    <col min="4613" max="4864" width="13.83203125" style="99"/>
    <col min="4865" max="4865" width="13.83203125" style="99" customWidth="1"/>
    <col min="4866" max="4866" width="73.1640625" style="99" customWidth="1"/>
    <col min="4867" max="4867" width="72.33203125" style="99" customWidth="1"/>
    <col min="4868" max="4868" width="50.6640625" style="99" customWidth="1"/>
    <col min="4869" max="5120" width="13.83203125" style="99"/>
    <col min="5121" max="5121" width="13.83203125" style="99" customWidth="1"/>
    <col min="5122" max="5122" width="73.1640625" style="99" customWidth="1"/>
    <col min="5123" max="5123" width="72.33203125" style="99" customWidth="1"/>
    <col min="5124" max="5124" width="50.6640625" style="99" customWidth="1"/>
    <col min="5125" max="5376" width="13.83203125" style="99"/>
    <col min="5377" max="5377" width="13.83203125" style="99" customWidth="1"/>
    <col min="5378" max="5378" width="73.1640625" style="99" customWidth="1"/>
    <col min="5379" max="5379" width="72.33203125" style="99" customWidth="1"/>
    <col min="5380" max="5380" width="50.6640625" style="99" customWidth="1"/>
    <col min="5381" max="5632" width="13.83203125" style="99"/>
    <col min="5633" max="5633" width="13.83203125" style="99" customWidth="1"/>
    <col min="5634" max="5634" width="73.1640625" style="99" customWidth="1"/>
    <col min="5635" max="5635" width="72.33203125" style="99" customWidth="1"/>
    <col min="5636" max="5636" width="50.6640625" style="99" customWidth="1"/>
    <col min="5637" max="5888" width="13.83203125" style="99"/>
    <col min="5889" max="5889" width="13.83203125" style="99" customWidth="1"/>
    <col min="5890" max="5890" width="73.1640625" style="99" customWidth="1"/>
    <col min="5891" max="5891" width="72.33203125" style="99" customWidth="1"/>
    <col min="5892" max="5892" width="50.6640625" style="99" customWidth="1"/>
    <col min="5893" max="6144" width="13.83203125" style="99"/>
    <col min="6145" max="6145" width="13.83203125" style="99" customWidth="1"/>
    <col min="6146" max="6146" width="73.1640625" style="99" customWidth="1"/>
    <col min="6147" max="6147" width="72.33203125" style="99" customWidth="1"/>
    <col min="6148" max="6148" width="50.6640625" style="99" customWidth="1"/>
    <col min="6149" max="6400" width="13.83203125" style="99"/>
    <col min="6401" max="6401" width="13.83203125" style="99" customWidth="1"/>
    <col min="6402" max="6402" width="73.1640625" style="99" customWidth="1"/>
    <col min="6403" max="6403" width="72.33203125" style="99" customWidth="1"/>
    <col min="6404" max="6404" width="50.6640625" style="99" customWidth="1"/>
    <col min="6405" max="6656" width="13.83203125" style="99"/>
    <col min="6657" max="6657" width="13.83203125" style="99" customWidth="1"/>
    <col min="6658" max="6658" width="73.1640625" style="99" customWidth="1"/>
    <col min="6659" max="6659" width="72.33203125" style="99" customWidth="1"/>
    <col min="6660" max="6660" width="50.6640625" style="99" customWidth="1"/>
    <col min="6661" max="6912" width="13.83203125" style="99"/>
    <col min="6913" max="6913" width="13.83203125" style="99" customWidth="1"/>
    <col min="6914" max="6914" width="73.1640625" style="99" customWidth="1"/>
    <col min="6915" max="6915" width="72.33203125" style="99" customWidth="1"/>
    <col min="6916" max="6916" width="50.6640625" style="99" customWidth="1"/>
    <col min="6917" max="7168" width="13.83203125" style="99"/>
    <col min="7169" max="7169" width="13.83203125" style="99" customWidth="1"/>
    <col min="7170" max="7170" width="73.1640625" style="99" customWidth="1"/>
    <col min="7171" max="7171" width="72.33203125" style="99" customWidth="1"/>
    <col min="7172" max="7172" width="50.6640625" style="99" customWidth="1"/>
    <col min="7173" max="7424" width="13.83203125" style="99"/>
    <col min="7425" max="7425" width="13.83203125" style="99" customWidth="1"/>
    <col min="7426" max="7426" width="73.1640625" style="99" customWidth="1"/>
    <col min="7427" max="7427" width="72.33203125" style="99" customWidth="1"/>
    <col min="7428" max="7428" width="50.6640625" style="99" customWidth="1"/>
    <col min="7429" max="7680" width="13.83203125" style="99"/>
    <col min="7681" max="7681" width="13.83203125" style="99" customWidth="1"/>
    <col min="7682" max="7682" width="73.1640625" style="99" customWidth="1"/>
    <col min="7683" max="7683" width="72.33203125" style="99" customWidth="1"/>
    <col min="7684" max="7684" width="50.6640625" style="99" customWidth="1"/>
    <col min="7685" max="7936" width="13.83203125" style="99"/>
    <col min="7937" max="7937" width="13.83203125" style="99" customWidth="1"/>
    <col min="7938" max="7938" width="73.1640625" style="99" customWidth="1"/>
    <col min="7939" max="7939" width="72.33203125" style="99" customWidth="1"/>
    <col min="7940" max="7940" width="50.6640625" style="99" customWidth="1"/>
    <col min="7941" max="8192" width="13.83203125" style="99"/>
    <col min="8193" max="8193" width="13.83203125" style="99" customWidth="1"/>
    <col min="8194" max="8194" width="73.1640625" style="99" customWidth="1"/>
    <col min="8195" max="8195" width="72.33203125" style="99" customWidth="1"/>
    <col min="8196" max="8196" width="50.6640625" style="99" customWidth="1"/>
    <col min="8197" max="8448" width="13.83203125" style="99"/>
    <col min="8449" max="8449" width="13.83203125" style="99" customWidth="1"/>
    <col min="8450" max="8450" width="73.1640625" style="99" customWidth="1"/>
    <col min="8451" max="8451" width="72.33203125" style="99" customWidth="1"/>
    <col min="8452" max="8452" width="50.6640625" style="99" customWidth="1"/>
    <col min="8453" max="8704" width="13.83203125" style="99"/>
    <col min="8705" max="8705" width="13.83203125" style="99" customWidth="1"/>
    <col min="8706" max="8706" width="73.1640625" style="99" customWidth="1"/>
    <col min="8707" max="8707" width="72.33203125" style="99" customWidth="1"/>
    <col min="8708" max="8708" width="50.6640625" style="99" customWidth="1"/>
    <col min="8709" max="8960" width="13.83203125" style="99"/>
    <col min="8961" max="8961" width="13.83203125" style="99" customWidth="1"/>
    <col min="8962" max="8962" width="73.1640625" style="99" customWidth="1"/>
    <col min="8963" max="8963" width="72.33203125" style="99" customWidth="1"/>
    <col min="8964" max="8964" width="50.6640625" style="99" customWidth="1"/>
    <col min="8965" max="9216" width="13.83203125" style="99"/>
    <col min="9217" max="9217" width="13.83203125" style="99" customWidth="1"/>
    <col min="9218" max="9218" width="73.1640625" style="99" customWidth="1"/>
    <col min="9219" max="9219" width="72.33203125" style="99" customWidth="1"/>
    <col min="9220" max="9220" width="50.6640625" style="99" customWidth="1"/>
    <col min="9221" max="9472" width="13.83203125" style="99"/>
    <col min="9473" max="9473" width="13.83203125" style="99" customWidth="1"/>
    <col min="9474" max="9474" width="73.1640625" style="99" customWidth="1"/>
    <col min="9475" max="9475" width="72.33203125" style="99" customWidth="1"/>
    <col min="9476" max="9476" width="50.6640625" style="99" customWidth="1"/>
    <col min="9477" max="9728" width="13.83203125" style="99"/>
    <col min="9729" max="9729" width="13.83203125" style="99" customWidth="1"/>
    <col min="9730" max="9730" width="73.1640625" style="99" customWidth="1"/>
    <col min="9731" max="9731" width="72.33203125" style="99" customWidth="1"/>
    <col min="9732" max="9732" width="50.6640625" style="99" customWidth="1"/>
    <col min="9733" max="9984" width="13.83203125" style="99"/>
    <col min="9985" max="9985" width="13.83203125" style="99" customWidth="1"/>
    <col min="9986" max="9986" width="73.1640625" style="99" customWidth="1"/>
    <col min="9987" max="9987" width="72.33203125" style="99" customWidth="1"/>
    <col min="9988" max="9988" width="50.6640625" style="99" customWidth="1"/>
    <col min="9989" max="10240" width="13.83203125" style="99"/>
    <col min="10241" max="10241" width="13.83203125" style="99" customWidth="1"/>
    <col min="10242" max="10242" width="73.1640625" style="99" customWidth="1"/>
    <col min="10243" max="10243" width="72.33203125" style="99" customWidth="1"/>
    <col min="10244" max="10244" width="50.6640625" style="99" customWidth="1"/>
    <col min="10245" max="10496" width="13.83203125" style="99"/>
    <col min="10497" max="10497" width="13.83203125" style="99" customWidth="1"/>
    <col min="10498" max="10498" width="73.1640625" style="99" customWidth="1"/>
    <col min="10499" max="10499" width="72.33203125" style="99" customWidth="1"/>
    <col min="10500" max="10500" width="50.6640625" style="99" customWidth="1"/>
    <col min="10501" max="10752" width="13.83203125" style="99"/>
    <col min="10753" max="10753" width="13.83203125" style="99" customWidth="1"/>
    <col min="10754" max="10754" width="73.1640625" style="99" customWidth="1"/>
    <col min="10755" max="10755" width="72.33203125" style="99" customWidth="1"/>
    <col min="10756" max="10756" width="50.6640625" style="99" customWidth="1"/>
    <col min="10757" max="11008" width="13.83203125" style="99"/>
    <col min="11009" max="11009" width="13.83203125" style="99" customWidth="1"/>
    <col min="11010" max="11010" width="73.1640625" style="99" customWidth="1"/>
    <col min="11011" max="11011" width="72.33203125" style="99" customWidth="1"/>
    <col min="11012" max="11012" width="50.6640625" style="99" customWidth="1"/>
    <col min="11013" max="11264" width="13.83203125" style="99"/>
    <col min="11265" max="11265" width="13.83203125" style="99" customWidth="1"/>
    <col min="11266" max="11266" width="73.1640625" style="99" customWidth="1"/>
    <col min="11267" max="11267" width="72.33203125" style="99" customWidth="1"/>
    <col min="11268" max="11268" width="50.6640625" style="99" customWidth="1"/>
    <col min="11269" max="11520" width="13.83203125" style="99"/>
    <col min="11521" max="11521" width="13.83203125" style="99" customWidth="1"/>
    <col min="11522" max="11522" width="73.1640625" style="99" customWidth="1"/>
    <col min="11523" max="11523" width="72.33203125" style="99" customWidth="1"/>
    <col min="11524" max="11524" width="50.6640625" style="99" customWidth="1"/>
    <col min="11525" max="11776" width="13.83203125" style="99"/>
    <col min="11777" max="11777" width="13.83203125" style="99" customWidth="1"/>
    <col min="11778" max="11778" width="73.1640625" style="99" customWidth="1"/>
    <col min="11779" max="11779" width="72.33203125" style="99" customWidth="1"/>
    <col min="11780" max="11780" width="50.6640625" style="99" customWidth="1"/>
    <col min="11781" max="12032" width="13.83203125" style="99"/>
    <col min="12033" max="12033" width="13.83203125" style="99" customWidth="1"/>
    <col min="12034" max="12034" width="73.1640625" style="99" customWidth="1"/>
    <col min="12035" max="12035" width="72.33203125" style="99" customWidth="1"/>
    <col min="12036" max="12036" width="50.6640625" style="99" customWidth="1"/>
    <col min="12037" max="12288" width="13.83203125" style="99"/>
    <col min="12289" max="12289" width="13.83203125" style="99" customWidth="1"/>
    <col min="12290" max="12290" width="73.1640625" style="99" customWidth="1"/>
    <col min="12291" max="12291" width="72.33203125" style="99" customWidth="1"/>
    <col min="12292" max="12292" width="50.6640625" style="99" customWidth="1"/>
    <col min="12293" max="12544" width="13.83203125" style="99"/>
    <col min="12545" max="12545" width="13.83203125" style="99" customWidth="1"/>
    <col min="12546" max="12546" width="73.1640625" style="99" customWidth="1"/>
    <col min="12547" max="12547" width="72.33203125" style="99" customWidth="1"/>
    <col min="12548" max="12548" width="50.6640625" style="99" customWidth="1"/>
    <col min="12549" max="12800" width="13.83203125" style="99"/>
    <col min="12801" max="12801" width="13.83203125" style="99" customWidth="1"/>
    <col min="12802" max="12802" width="73.1640625" style="99" customWidth="1"/>
    <col min="12803" max="12803" width="72.33203125" style="99" customWidth="1"/>
    <col min="12804" max="12804" width="50.6640625" style="99" customWidth="1"/>
    <col min="12805" max="13056" width="13.83203125" style="99"/>
    <col min="13057" max="13057" width="13.83203125" style="99" customWidth="1"/>
    <col min="13058" max="13058" width="73.1640625" style="99" customWidth="1"/>
    <col min="13059" max="13059" width="72.33203125" style="99" customWidth="1"/>
    <col min="13060" max="13060" width="50.6640625" style="99" customWidth="1"/>
    <col min="13061" max="13312" width="13.83203125" style="99"/>
    <col min="13313" max="13313" width="13.83203125" style="99" customWidth="1"/>
    <col min="13314" max="13314" width="73.1640625" style="99" customWidth="1"/>
    <col min="13315" max="13315" width="72.33203125" style="99" customWidth="1"/>
    <col min="13316" max="13316" width="50.6640625" style="99" customWidth="1"/>
    <col min="13317" max="13568" width="13.83203125" style="99"/>
    <col min="13569" max="13569" width="13.83203125" style="99" customWidth="1"/>
    <col min="13570" max="13570" width="73.1640625" style="99" customWidth="1"/>
    <col min="13571" max="13571" width="72.33203125" style="99" customWidth="1"/>
    <col min="13572" max="13572" width="50.6640625" style="99" customWidth="1"/>
    <col min="13573" max="13824" width="13.83203125" style="99"/>
    <col min="13825" max="13825" width="13.83203125" style="99" customWidth="1"/>
    <col min="13826" max="13826" width="73.1640625" style="99" customWidth="1"/>
    <col min="13827" max="13827" width="72.33203125" style="99" customWidth="1"/>
    <col min="13828" max="13828" width="50.6640625" style="99" customWidth="1"/>
    <col min="13829" max="14080" width="13.83203125" style="99"/>
    <col min="14081" max="14081" width="13.83203125" style="99" customWidth="1"/>
    <col min="14082" max="14082" width="73.1640625" style="99" customWidth="1"/>
    <col min="14083" max="14083" width="72.33203125" style="99" customWidth="1"/>
    <col min="14084" max="14084" width="50.6640625" style="99" customWidth="1"/>
    <col min="14085" max="14336" width="13.83203125" style="99"/>
    <col min="14337" max="14337" width="13.83203125" style="99" customWidth="1"/>
    <col min="14338" max="14338" width="73.1640625" style="99" customWidth="1"/>
    <col min="14339" max="14339" width="72.33203125" style="99" customWidth="1"/>
    <col min="14340" max="14340" width="50.6640625" style="99" customWidth="1"/>
    <col min="14341" max="14592" width="13.83203125" style="99"/>
    <col min="14593" max="14593" width="13.83203125" style="99" customWidth="1"/>
    <col min="14594" max="14594" width="73.1640625" style="99" customWidth="1"/>
    <col min="14595" max="14595" width="72.33203125" style="99" customWidth="1"/>
    <col min="14596" max="14596" width="50.6640625" style="99" customWidth="1"/>
    <col min="14597" max="14848" width="13.83203125" style="99"/>
    <col min="14849" max="14849" width="13.83203125" style="99" customWidth="1"/>
    <col min="14850" max="14850" width="73.1640625" style="99" customWidth="1"/>
    <col min="14851" max="14851" width="72.33203125" style="99" customWidth="1"/>
    <col min="14852" max="14852" width="50.6640625" style="99" customWidth="1"/>
    <col min="14853" max="15104" width="13.83203125" style="99"/>
    <col min="15105" max="15105" width="13.83203125" style="99" customWidth="1"/>
    <col min="15106" max="15106" width="73.1640625" style="99" customWidth="1"/>
    <col min="15107" max="15107" width="72.33203125" style="99" customWidth="1"/>
    <col min="15108" max="15108" width="50.6640625" style="99" customWidth="1"/>
    <col min="15109" max="15360" width="13.83203125" style="99"/>
    <col min="15361" max="15361" width="13.83203125" style="99" customWidth="1"/>
    <col min="15362" max="15362" width="73.1640625" style="99" customWidth="1"/>
    <col min="15363" max="15363" width="72.33203125" style="99" customWidth="1"/>
    <col min="15364" max="15364" width="50.6640625" style="99" customWidth="1"/>
    <col min="15365" max="15616" width="13.83203125" style="99"/>
    <col min="15617" max="15617" width="13.83203125" style="99" customWidth="1"/>
    <col min="15618" max="15618" width="73.1640625" style="99" customWidth="1"/>
    <col min="15619" max="15619" width="72.33203125" style="99" customWidth="1"/>
    <col min="15620" max="15620" width="50.6640625" style="99" customWidth="1"/>
    <col min="15621" max="15872" width="13.83203125" style="99"/>
    <col min="15873" max="15873" width="13.83203125" style="99" customWidth="1"/>
    <col min="15874" max="15874" width="73.1640625" style="99" customWidth="1"/>
    <col min="15875" max="15875" width="72.33203125" style="99" customWidth="1"/>
    <col min="15876" max="15876" width="50.6640625" style="99" customWidth="1"/>
    <col min="15877" max="16128" width="13.83203125" style="99"/>
    <col min="16129" max="16129" width="13.83203125" style="99" customWidth="1"/>
    <col min="16130" max="16130" width="73.1640625" style="99" customWidth="1"/>
    <col min="16131" max="16131" width="72.33203125" style="99" customWidth="1"/>
    <col min="16132" max="16132" width="50.6640625" style="99" customWidth="1"/>
    <col min="16133" max="16384" width="13.83203125" style="99"/>
  </cols>
  <sheetData>
    <row r="1" spans="1:12" s="34" customFormat="1" ht="21.95" customHeight="1">
      <c r="A1" s="267"/>
    </row>
    <row r="2" spans="1:12" s="34" customFormat="1" ht="21.95" customHeight="1">
      <c r="B2" s="343" t="s">
        <v>1852</v>
      </c>
      <c r="C2" s="343"/>
      <c r="D2" s="107"/>
      <c r="E2" s="107"/>
      <c r="F2" s="107"/>
      <c r="G2" s="107"/>
      <c r="H2" s="107"/>
      <c r="I2" s="107"/>
      <c r="J2" s="107"/>
      <c r="K2" s="107"/>
      <c r="L2" s="107"/>
    </row>
    <row r="3" spans="1:12" s="34" customFormat="1" ht="21.95" customHeight="1">
      <c r="B3" s="343"/>
      <c r="C3" s="343"/>
      <c r="D3" s="107"/>
      <c r="E3" s="107"/>
      <c r="F3" s="107"/>
      <c r="G3" s="107"/>
      <c r="H3" s="107"/>
      <c r="I3" s="107"/>
      <c r="J3" s="107"/>
      <c r="K3" s="107"/>
      <c r="L3" s="107"/>
    </row>
    <row r="4" spans="1:12" s="34" customFormat="1" ht="21.95" customHeight="1">
      <c r="B4" s="343"/>
      <c r="C4" s="343"/>
      <c r="D4" s="107"/>
      <c r="E4" s="107"/>
      <c r="F4" s="107"/>
      <c r="G4" s="107"/>
      <c r="H4" s="107"/>
      <c r="I4" s="107"/>
      <c r="J4" s="107"/>
      <c r="K4" s="107"/>
      <c r="L4" s="107"/>
    </row>
    <row r="5" spans="1:12" s="34" customFormat="1" ht="21.95" customHeight="1">
      <c r="A5" s="267" t="s">
        <v>201</v>
      </c>
    </row>
    <row r="6" spans="1:12" ht="87.95" customHeight="1">
      <c r="B6" s="256" t="s">
        <v>505</v>
      </c>
      <c r="C6" s="167" t="s">
        <v>1854</v>
      </c>
      <c r="D6" s="100"/>
    </row>
    <row r="7" spans="1:12" ht="44.1" customHeight="1">
      <c r="B7" s="49" t="s">
        <v>1005</v>
      </c>
      <c r="C7" s="167" t="s">
        <v>1854</v>
      </c>
      <c r="D7" s="100"/>
    </row>
    <row r="8" spans="1:12" ht="44.1" customHeight="1">
      <c r="B8" s="49" t="s">
        <v>474</v>
      </c>
      <c r="C8" s="167" t="s">
        <v>1854</v>
      </c>
      <c r="D8" s="100"/>
    </row>
    <row r="9" spans="1:12" ht="44.1" customHeight="1">
      <c r="B9" s="49" t="s">
        <v>475</v>
      </c>
      <c r="C9" s="167" t="s">
        <v>1854</v>
      </c>
      <c r="D9" s="100"/>
    </row>
    <row r="10" spans="1:12" ht="44.1" customHeight="1">
      <c r="B10" s="49" t="s">
        <v>476</v>
      </c>
      <c r="C10" s="167" t="s">
        <v>1854</v>
      </c>
      <c r="D10" s="100"/>
    </row>
    <row r="11" spans="1:12" ht="44.1" customHeight="1">
      <c r="B11" s="49" t="s">
        <v>477</v>
      </c>
      <c r="C11" s="167" t="s">
        <v>1854</v>
      </c>
      <c r="D11" s="100"/>
    </row>
    <row r="12" spans="1:12" ht="44.1" customHeight="1">
      <c r="B12" s="49" t="s">
        <v>478</v>
      </c>
      <c r="C12" s="167" t="s">
        <v>1854</v>
      </c>
      <c r="D12" s="100"/>
    </row>
    <row r="13" spans="1:12" ht="44.1" customHeight="1">
      <c r="B13" s="49" t="s">
        <v>479</v>
      </c>
      <c r="C13" s="167" t="s">
        <v>1854</v>
      </c>
      <c r="D13" s="100"/>
    </row>
    <row r="14" spans="1:12" ht="44.1" customHeight="1">
      <c r="B14" s="49" t="s">
        <v>480</v>
      </c>
      <c r="C14" s="167" t="s">
        <v>1854</v>
      </c>
      <c r="D14" s="100"/>
    </row>
    <row r="15" spans="1:12" ht="44.1" customHeight="1">
      <c r="B15" s="49" t="s">
        <v>481</v>
      </c>
      <c r="C15" s="167" t="s">
        <v>1854</v>
      </c>
      <c r="D15" s="100"/>
    </row>
    <row r="16" spans="1:12" ht="44.1" customHeight="1">
      <c r="B16" s="49" t="s">
        <v>482</v>
      </c>
      <c r="C16" s="167" t="s">
        <v>1854</v>
      </c>
      <c r="D16" s="100"/>
    </row>
    <row r="17" spans="2:4" ht="44.1" customHeight="1">
      <c r="B17" s="49" t="s">
        <v>483</v>
      </c>
      <c r="C17" s="167" t="s">
        <v>1854</v>
      </c>
      <c r="D17" s="100"/>
    </row>
    <row r="18" spans="2:4" ht="44.1" customHeight="1">
      <c r="B18" s="49" t="s">
        <v>484</v>
      </c>
      <c r="C18" s="167" t="s">
        <v>1854</v>
      </c>
      <c r="D18" s="100"/>
    </row>
    <row r="19" spans="2:4" ht="44.1" customHeight="1">
      <c r="B19" s="49" t="s">
        <v>485</v>
      </c>
      <c r="C19" s="167" t="s">
        <v>1854</v>
      </c>
      <c r="D19" s="100"/>
    </row>
    <row r="20" spans="2:4" ht="44.1" customHeight="1">
      <c r="B20" s="49" t="s">
        <v>486</v>
      </c>
      <c r="C20" s="167" t="s">
        <v>1854</v>
      </c>
      <c r="D20" s="100"/>
    </row>
    <row r="21" spans="2:4" ht="44.1" customHeight="1">
      <c r="B21" s="49" t="s">
        <v>487</v>
      </c>
      <c r="C21" s="167" t="s">
        <v>1854</v>
      </c>
      <c r="D21" s="100"/>
    </row>
    <row r="22" spans="2:4" ht="44.1" customHeight="1">
      <c r="B22" s="49" t="s">
        <v>488</v>
      </c>
      <c r="C22" s="167" t="s">
        <v>1854</v>
      </c>
      <c r="D22" s="100"/>
    </row>
  </sheetData>
  <sheetProtection algorithmName="SHA-512" hashValue="MZOy0FWat+jzfPHzyvWg2lBUkCTX3rht4rr4y+PAjqS6kbnhIyfV8NAi7nLdYo/lw0egCUHxmy9KUifqGK/Rgg==" saltValue="U2mlbpv1GQOv5b9O00v0Pg==" spinCount="100000" sheet="1" objects="1" scenarios="1" selectLockedCells="1"/>
  <mergeCells count="1"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4">
    <tabColor rgb="FFFF0000"/>
  </sheetPr>
  <dimension ref="A1:L59"/>
  <sheetViews>
    <sheetView showGridLines="0" showRowColHeaders="0" topLeftCell="A25" zoomScale="80" zoomScaleNormal="80" workbookViewId="0">
      <selection activeCell="C14" sqref="C14"/>
    </sheetView>
  </sheetViews>
  <sheetFormatPr baseColWidth="10" defaultColWidth="14.5" defaultRowHeight="11.25"/>
  <cols>
    <col min="1" max="1" width="13.33203125" style="140" customWidth="1"/>
    <col min="2" max="2" width="88.83203125" style="140" customWidth="1"/>
    <col min="3" max="3" width="112.83203125" style="140" customWidth="1"/>
    <col min="4" max="4" width="14.5" style="139"/>
    <col min="5" max="256" width="14.5" style="140"/>
    <col min="257" max="257" width="14.5" style="140" customWidth="1"/>
    <col min="258" max="258" width="109" style="140" customWidth="1"/>
    <col min="259" max="259" width="70" style="140" customWidth="1"/>
    <col min="260" max="512" width="14.5" style="140"/>
    <col min="513" max="513" width="14.5" style="140" customWidth="1"/>
    <col min="514" max="514" width="109" style="140" customWidth="1"/>
    <col min="515" max="515" width="70" style="140" customWidth="1"/>
    <col min="516" max="768" width="14.5" style="140"/>
    <col min="769" max="769" width="14.5" style="140" customWidth="1"/>
    <col min="770" max="770" width="109" style="140" customWidth="1"/>
    <col min="771" max="771" width="70" style="140" customWidth="1"/>
    <col min="772" max="1024" width="14.5" style="140"/>
    <col min="1025" max="1025" width="14.5" style="140" customWidth="1"/>
    <col min="1026" max="1026" width="109" style="140" customWidth="1"/>
    <col min="1027" max="1027" width="70" style="140" customWidth="1"/>
    <col min="1028" max="1280" width="14.5" style="140"/>
    <col min="1281" max="1281" width="14.5" style="140" customWidth="1"/>
    <col min="1282" max="1282" width="109" style="140" customWidth="1"/>
    <col min="1283" max="1283" width="70" style="140" customWidth="1"/>
    <col min="1284" max="1536" width="14.5" style="140"/>
    <col min="1537" max="1537" width="14.5" style="140" customWidth="1"/>
    <col min="1538" max="1538" width="109" style="140" customWidth="1"/>
    <col min="1539" max="1539" width="70" style="140" customWidth="1"/>
    <col min="1540" max="1792" width="14.5" style="140"/>
    <col min="1793" max="1793" width="14.5" style="140" customWidth="1"/>
    <col min="1794" max="1794" width="109" style="140" customWidth="1"/>
    <col min="1795" max="1795" width="70" style="140" customWidth="1"/>
    <col min="1796" max="2048" width="14.5" style="140"/>
    <col min="2049" max="2049" width="14.5" style="140" customWidth="1"/>
    <col min="2050" max="2050" width="109" style="140" customWidth="1"/>
    <col min="2051" max="2051" width="70" style="140" customWidth="1"/>
    <col min="2052" max="2304" width="14.5" style="140"/>
    <col min="2305" max="2305" width="14.5" style="140" customWidth="1"/>
    <col min="2306" max="2306" width="109" style="140" customWidth="1"/>
    <col min="2307" max="2307" width="70" style="140" customWidth="1"/>
    <col min="2308" max="2560" width="14.5" style="140"/>
    <col min="2561" max="2561" width="14.5" style="140" customWidth="1"/>
    <col min="2562" max="2562" width="109" style="140" customWidth="1"/>
    <col min="2563" max="2563" width="70" style="140" customWidth="1"/>
    <col min="2564" max="2816" width="14.5" style="140"/>
    <col min="2817" max="2817" width="14.5" style="140" customWidth="1"/>
    <col min="2818" max="2818" width="109" style="140" customWidth="1"/>
    <col min="2819" max="2819" width="70" style="140" customWidth="1"/>
    <col min="2820" max="3072" width="14.5" style="140"/>
    <col min="3073" max="3073" width="14.5" style="140" customWidth="1"/>
    <col min="3074" max="3074" width="109" style="140" customWidth="1"/>
    <col min="3075" max="3075" width="70" style="140" customWidth="1"/>
    <col min="3076" max="3328" width="14.5" style="140"/>
    <col min="3329" max="3329" width="14.5" style="140" customWidth="1"/>
    <col min="3330" max="3330" width="109" style="140" customWidth="1"/>
    <col min="3331" max="3331" width="70" style="140" customWidth="1"/>
    <col min="3332" max="3584" width="14.5" style="140"/>
    <col min="3585" max="3585" width="14.5" style="140" customWidth="1"/>
    <col min="3586" max="3586" width="109" style="140" customWidth="1"/>
    <col min="3587" max="3587" width="70" style="140" customWidth="1"/>
    <col min="3588" max="3840" width="14.5" style="140"/>
    <col min="3841" max="3841" width="14.5" style="140" customWidth="1"/>
    <col min="3842" max="3842" width="109" style="140" customWidth="1"/>
    <col min="3843" max="3843" width="70" style="140" customWidth="1"/>
    <col min="3844" max="4096" width="14.5" style="140"/>
    <col min="4097" max="4097" width="14.5" style="140" customWidth="1"/>
    <col min="4098" max="4098" width="109" style="140" customWidth="1"/>
    <col min="4099" max="4099" width="70" style="140" customWidth="1"/>
    <col min="4100" max="4352" width="14.5" style="140"/>
    <col min="4353" max="4353" width="14.5" style="140" customWidth="1"/>
    <col min="4354" max="4354" width="109" style="140" customWidth="1"/>
    <col min="4355" max="4355" width="70" style="140" customWidth="1"/>
    <col min="4356" max="4608" width="14.5" style="140"/>
    <col min="4609" max="4609" width="14.5" style="140" customWidth="1"/>
    <col min="4610" max="4610" width="109" style="140" customWidth="1"/>
    <col min="4611" max="4611" width="70" style="140" customWidth="1"/>
    <col min="4612" max="4864" width="14.5" style="140"/>
    <col min="4865" max="4865" width="14.5" style="140" customWidth="1"/>
    <col min="4866" max="4866" width="109" style="140" customWidth="1"/>
    <col min="4867" max="4867" width="70" style="140" customWidth="1"/>
    <col min="4868" max="5120" width="14.5" style="140"/>
    <col min="5121" max="5121" width="14.5" style="140" customWidth="1"/>
    <col min="5122" max="5122" width="109" style="140" customWidth="1"/>
    <col min="5123" max="5123" width="70" style="140" customWidth="1"/>
    <col min="5124" max="5376" width="14.5" style="140"/>
    <col min="5377" max="5377" width="14.5" style="140" customWidth="1"/>
    <col min="5378" max="5378" width="109" style="140" customWidth="1"/>
    <col min="5379" max="5379" width="70" style="140" customWidth="1"/>
    <col min="5380" max="5632" width="14.5" style="140"/>
    <col min="5633" max="5633" width="14.5" style="140" customWidth="1"/>
    <col min="5634" max="5634" width="109" style="140" customWidth="1"/>
    <col min="5635" max="5635" width="70" style="140" customWidth="1"/>
    <col min="5636" max="5888" width="14.5" style="140"/>
    <col min="5889" max="5889" width="14.5" style="140" customWidth="1"/>
    <col min="5890" max="5890" width="109" style="140" customWidth="1"/>
    <col min="5891" max="5891" width="70" style="140" customWidth="1"/>
    <col min="5892" max="6144" width="14.5" style="140"/>
    <col min="6145" max="6145" width="14.5" style="140" customWidth="1"/>
    <col min="6146" max="6146" width="109" style="140" customWidth="1"/>
    <col min="6147" max="6147" width="70" style="140" customWidth="1"/>
    <col min="6148" max="6400" width="14.5" style="140"/>
    <col min="6401" max="6401" width="14.5" style="140" customWidth="1"/>
    <col min="6402" max="6402" width="109" style="140" customWidth="1"/>
    <col min="6403" max="6403" width="70" style="140" customWidth="1"/>
    <col min="6404" max="6656" width="14.5" style="140"/>
    <col min="6657" max="6657" width="14.5" style="140" customWidth="1"/>
    <col min="6658" max="6658" width="109" style="140" customWidth="1"/>
    <col min="6659" max="6659" width="70" style="140" customWidth="1"/>
    <col min="6660" max="6912" width="14.5" style="140"/>
    <col min="6913" max="6913" width="14.5" style="140" customWidth="1"/>
    <col min="6914" max="6914" width="109" style="140" customWidth="1"/>
    <col min="6915" max="6915" width="70" style="140" customWidth="1"/>
    <col min="6916" max="7168" width="14.5" style="140"/>
    <col min="7169" max="7169" width="14.5" style="140" customWidth="1"/>
    <col min="7170" max="7170" width="109" style="140" customWidth="1"/>
    <col min="7171" max="7171" width="70" style="140" customWidth="1"/>
    <col min="7172" max="7424" width="14.5" style="140"/>
    <col min="7425" max="7425" width="14.5" style="140" customWidth="1"/>
    <col min="7426" max="7426" width="109" style="140" customWidth="1"/>
    <col min="7427" max="7427" width="70" style="140" customWidth="1"/>
    <col min="7428" max="7680" width="14.5" style="140"/>
    <col min="7681" max="7681" width="14.5" style="140" customWidth="1"/>
    <col min="7682" max="7682" width="109" style="140" customWidth="1"/>
    <col min="7683" max="7683" width="70" style="140" customWidth="1"/>
    <col min="7684" max="7936" width="14.5" style="140"/>
    <col min="7937" max="7937" width="14.5" style="140" customWidth="1"/>
    <col min="7938" max="7938" width="109" style="140" customWidth="1"/>
    <col min="7939" max="7939" width="70" style="140" customWidth="1"/>
    <col min="7940" max="8192" width="14.5" style="140"/>
    <col min="8193" max="8193" width="14.5" style="140" customWidth="1"/>
    <col min="8194" max="8194" width="109" style="140" customWidth="1"/>
    <col min="8195" max="8195" width="70" style="140" customWidth="1"/>
    <col min="8196" max="8448" width="14.5" style="140"/>
    <col min="8449" max="8449" width="14.5" style="140" customWidth="1"/>
    <col min="8450" max="8450" width="109" style="140" customWidth="1"/>
    <col min="8451" max="8451" width="70" style="140" customWidth="1"/>
    <col min="8452" max="8704" width="14.5" style="140"/>
    <col min="8705" max="8705" width="14.5" style="140" customWidth="1"/>
    <col min="8706" max="8706" width="109" style="140" customWidth="1"/>
    <col min="8707" max="8707" width="70" style="140" customWidth="1"/>
    <col min="8708" max="8960" width="14.5" style="140"/>
    <col min="8961" max="8961" width="14.5" style="140" customWidth="1"/>
    <col min="8962" max="8962" width="109" style="140" customWidth="1"/>
    <col min="8963" max="8963" width="70" style="140" customWidth="1"/>
    <col min="8964" max="9216" width="14.5" style="140"/>
    <col min="9217" max="9217" width="14.5" style="140" customWidth="1"/>
    <col min="9218" max="9218" width="109" style="140" customWidth="1"/>
    <col min="9219" max="9219" width="70" style="140" customWidth="1"/>
    <col min="9220" max="9472" width="14.5" style="140"/>
    <col min="9473" max="9473" width="14.5" style="140" customWidth="1"/>
    <col min="9474" max="9474" width="109" style="140" customWidth="1"/>
    <col min="9475" max="9475" width="70" style="140" customWidth="1"/>
    <col min="9476" max="9728" width="14.5" style="140"/>
    <col min="9729" max="9729" width="14.5" style="140" customWidth="1"/>
    <col min="9730" max="9730" width="109" style="140" customWidth="1"/>
    <col min="9731" max="9731" width="70" style="140" customWidth="1"/>
    <col min="9732" max="9984" width="14.5" style="140"/>
    <col min="9985" max="9985" width="14.5" style="140" customWidth="1"/>
    <col min="9986" max="9986" width="109" style="140" customWidth="1"/>
    <col min="9987" max="9987" width="70" style="140" customWidth="1"/>
    <col min="9988" max="10240" width="14.5" style="140"/>
    <col min="10241" max="10241" width="14.5" style="140" customWidth="1"/>
    <col min="10242" max="10242" width="109" style="140" customWidth="1"/>
    <col min="10243" max="10243" width="70" style="140" customWidth="1"/>
    <col min="10244" max="10496" width="14.5" style="140"/>
    <col min="10497" max="10497" width="14.5" style="140" customWidth="1"/>
    <col min="10498" max="10498" width="109" style="140" customWidth="1"/>
    <col min="10499" max="10499" width="70" style="140" customWidth="1"/>
    <col min="10500" max="10752" width="14.5" style="140"/>
    <col min="10753" max="10753" width="14.5" style="140" customWidth="1"/>
    <col min="10754" max="10754" width="109" style="140" customWidth="1"/>
    <col min="10755" max="10755" width="70" style="140" customWidth="1"/>
    <col min="10756" max="11008" width="14.5" style="140"/>
    <col min="11009" max="11009" width="14.5" style="140" customWidth="1"/>
    <col min="11010" max="11010" width="109" style="140" customWidth="1"/>
    <col min="11011" max="11011" width="70" style="140" customWidth="1"/>
    <col min="11012" max="11264" width="14.5" style="140"/>
    <col min="11265" max="11265" width="14.5" style="140" customWidth="1"/>
    <col min="11266" max="11266" width="109" style="140" customWidth="1"/>
    <col min="11267" max="11267" width="70" style="140" customWidth="1"/>
    <col min="11268" max="11520" width="14.5" style="140"/>
    <col min="11521" max="11521" width="14.5" style="140" customWidth="1"/>
    <col min="11522" max="11522" width="109" style="140" customWidth="1"/>
    <col min="11523" max="11523" width="70" style="140" customWidth="1"/>
    <col min="11524" max="11776" width="14.5" style="140"/>
    <col min="11777" max="11777" width="14.5" style="140" customWidth="1"/>
    <col min="11778" max="11778" width="109" style="140" customWidth="1"/>
    <col min="11779" max="11779" width="70" style="140" customWidth="1"/>
    <col min="11780" max="12032" width="14.5" style="140"/>
    <col min="12033" max="12033" width="14.5" style="140" customWidth="1"/>
    <col min="12034" max="12034" width="109" style="140" customWidth="1"/>
    <col min="12035" max="12035" width="70" style="140" customWidth="1"/>
    <col min="12036" max="12288" width="14.5" style="140"/>
    <col min="12289" max="12289" width="14.5" style="140" customWidth="1"/>
    <col min="12290" max="12290" width="109" style="140" customWidth="1"/>
    <col min="12291" max="12291" width="70" style="140" customWidth="1"/>
    <col min="12292" max="12544" width="14.5" style="140"/>
    <col min="12545" max="12545" width="14.5" style="140" customWidth="1"/>
    <col min="12546" max="12546" width="109" style="140" customWidth="1"/>
    <col min="12547" max="12547" width="70" style="140" customWidth="1"/>
    <col min="12548" max="12800" width="14.5" style="140"/>
    <col min="12801" max="12801" width="14.5" style="140" customWidth="1"/>
    <col min="12802" max="12802" width="109" style="140" customWidth="1"/>
    <col min="12803" max="12803" width="70" style="140" customWidth="1"/>
    <col min="12804" max="13056" width="14.5" style="140"/>
    <col min="13057" max="13057" width="14.5" style="140" customWidth="1"/>
    <col min="13058" max="13058" width="109" style="140" customWidth="1"/>
    <col min="13059" max="13059" width="70" style="140" customWidth="1"/>
    <col min="13060" max="13312" width="14.5" style="140"/>
    <col min="13313" max="13313" width="14.5" style="140" customWidth="1"/>
    <col min="13314" max="13314" width="109" style="140" customWidth="1"/>
    <col min="13315" max="13315" width="70" style="140" customWidth="1"/>
    <col min="13316" max="13568" width="14.5" style="140"/>
    <col min="13569" max="13569" width="14.5" style="140" customWidth="1"/>
    <col min="13570" max="13570" width="109" style="140" customWidth="1"/>
    <col min="13571" max="13571" width="70" style="140" customWidth="1"/>
    <col min="13572" max="13824" width="14.5" style="140"/>
    <col min="13825" max="13825" width="14.5" style="140" customWidth="1"/>
    <col min="13826" max="13826" width="109" style="140" customWidth="1"/>
    <col min="13827" max="13827" width="70" style="140" customWidth="1"/>
    <col min="13828" max="14080" width="14.5" style="140"/>
    <col min="14081" max="14081" width="14.5" style="140" customWidth="1"/>
    <col min="14082" max="14082" width="109" style="140" customWidth="1"/>
    <col min="14083" max="14083" width="70" style="140" customWidth="1"/>
    <col min="14084" max="14336" width="14.5" style="140"/>
    <col min="14337" max="14337" width="14.5" style="140" customWidth="1"/>
    <col min="14338" max="14338" width="109" style="140" customWidth="1"/>
    <col min="14339" max="14339" width="70" style="140" customWidth="1"/>
    <col min="14340" max="14592" width="14.5" style="140"/>
    <col min="14593" max="14593" width="14.5" style="140" customWidth="1"/>
    <col min="14594" max="14594" width="109" style="140" customWidth="1"/>
    <col min="14595" max="14595" width="70" style="140" customWidth="1"/>
    <col min="14596" max="14848" width="14.5" style="140"/>
    <col min="14849" max="14849" width="14.5" style="140" customWidth="1"/>
    <col min="14850" max="14850" width="109" style="140" customWidth="1"/>
    <col min="14851" max="14851" width="70" style="140" customWidth="1"/>
    <col min="14852" max="15104" width="14.5" style="140"/>
    <col min="15105" max="15105" width="14.5" style="140" customWidth="1"/>
    <col min="15106" max="15106" width="109" style="140" customWidth="1"/>
    <col min="15107" max="15107" width="70" style="140" customWidth="1"/>
    <col min="15108" max="15360" width="14.5" style="140"/>
    <col min="15361" max="15361" width="14.5" style="140" customWidth="1"/>
    <col min="15362" max="15362" width="109" style="140" customWidth="1"/>
    <col min="15363" max="15363" width="70" style="140" customWidth="1"/>
    <col min="15364" max="15616" width="14.5" style="140"/>
    <col min="15617" max="15617" width="14.5" style="140" customWidth="1"/>
    <col min="15618" max="15618" width="109" style="140" customWidth="1"/>
    <col min="15619" max="15619" width="70" style="140" customWidth="1"/>
    <col min="15620" max="15872" width="14.5" style="140"/>
    <col min="15873" max="15873" width="14.5" style="140" customWidth="1"/>
    <col min="15874" max="15874" width="109" style="140" customWidth="1"/>
    <col min="15875" max="15875" width="70" style="140" customWidth="1"/>
    <col min="15876" max="16128" width="14.5" style="140"/>
    <col min="16129" max="16129" width="14.5" style="140" customWidth="1"/>
    <col min="16130" max="16130" width="109" style="140" customWidth="1"/>
    <col min="16131" max="16131" width="70" style="140" customWidth="1"/>
    <col min="16132" max="16384" width="14.5" style="140"/>
  </cols>
  <sheetData>
    <row r="1" spans="1:12" s="34" customFormat="1" ht="21.95" customHeight="1">
      <c r="A1" s="267"/>
    </row>
    <row r="2" spans="1:12" s="34" customFormat="1" ht="21.95" customHeight="1">
      <c r="B2" s="343" t="s">
        <v>1856</v>
      </c>
      <c r="C2" s="343"/>
      <c r="D2" s="107"/>
      <c r="E2" s="107"/>
      <c r="F2" s="107"/>
      <c r="G2" s="107"/>
      <c r="H2" s="107"/>
      <c r="I2" s="107"/>
      <c r="J2" s="107"/>
      <c r="K2" s="107"/>
      <c r="L2" s="107"/>
    </row>
    <row r="3" spans="1:12" s="34" customFormat="1" ht="21.95" customHeight="1">
      <c r="B3" s="343"/>
      <c r="C3" s="343"/>
      <c r="D3" s="107"/>
      <c r="E3" s="107"/>
      <c r="F3" s="107"/>
      <c r="G3" s="107"/>
      <c r="H3" s="107"/>
      <c r="I3" s="107"/>
      <c r="J3" s="107"/>
      <c r="K3" s="107"/>
      <c r="L3" s="107"/>
    </row>
    <row r="4" spans="1:12" s="34" customFormat="1" ht="21.95" customHeight="1">
      <c r="B4" s="343"/>
      <c r="C4" s="343"/>
      <c r="D4" s="107"/>
      <c r="E4" s="107"/>
      <c r="F4" s="107"/>
      <c r="G4" s="107"/>
      <c r="H4" s="107"/>
      <c r="I4" s="107"/>
      <c r="J4" s="107"/>
      <c r="K4" s="107"/>
      <c r="L4" s="107"/>
    </row>
    <row r="5" spans="1:12" s="34" customFormat="1" ht="21.95" customHeight="1">
      <c r="A5" s="267" t="s">
        <v>201</v>
      </c>
    </row>
    <row r="6" spans="1:12" s="104" customFormat="1" ht="60" customHeight="1">
      <c r="B6" s="261" t="s">
        <v>506</v>
      </c>
      <c r="C6" s="307" t="s">
        <v>1854</v>
      </c>
      <c r="D6" s="150"/>
      <c r="E6" s="150"/>
    </row>
    <row r="7" spans="1:12" s="104" customFormat="1" ht="60" customHeight="1">
      <c r="B7" s="261" t="s">
        <v>507</v>
      </c>
      <c r="C7" s="307" t="s">
        <v>1854</v>
      </c>
      <c r="D7" s="150"/>
      <c r="E7" s="150"/>
    </row>
    <row r="8" spans="1:12" s="104" customFormat="1" ht="60" customHeight="1">
      <c r="B8" s="261" t="s">
        <v>508</v>
      </c>
      <c r="C8" s="167" t="s">
        <v>1854</v>
      </c>
      <c r="D8" s="150"/>
      <c r="E8" s="150"/>
    </row>
    <row r="9" spans="1:12" s="104" customFormat="1" ht="60" customHeight="1">
      <c r="B9" s="261" t="s">
        <v>509</v>
      </c>
      <c r="C9" s="167" t="s">
        <v>1854</v>
      </c>
      <c r="D9" s="150"/>
      <c r="E9" s="150"/>
    </row>
    <row r="10" spans="1:12" s="104" customFormat="1" ht="60" customHeight="1">
      <c r="B10" s="261" t="s">
        <v>510</v>
      </c>
      <c r="C10" s="167" t="s">
        <v>1854</v>
      </c>
      <c r="D10" s="150"/>
      <c r="E10" s="150"/>
    </row>
    <row r="11" spans="1:12" s="104" customFormat="1" ht="60" customHeight="1">
      <c r="B11" s="261" t="s">
        <v>511</v>
      </c>
      <c r="C11" s="167" t="s">
        <v>1854</v>
      </c>
      <c r="D11" s="150"/>
      <c r="E11" s="150"/>
    </row>
    <row r="12" spans="1:12" s="104" customFormat="1" ht="60" customHeight="1">
      <c r="B12" s="261" t="s">
        <v>512</v>
      </c>
      <c r="C12" s="167" t="s">
        <v>1854</v>
      </c>
      <c r="D12" s="150"/>
      <c r="E12" s="150"/>
    </row>
    <row r="13" spans="1:12" s="104" customFormat="1" ht="60" customHeight="1">
      <c r="B13" s="261" t="s">
        <v>848</v>
      </c>
      <c r="C13" s="167" t="s">
        <v>1854</v>
      </c>
      <c r="D13" s="150"/>
      <c r="E13" s="150"/>
    </row>
    <row r="14" spans="1:12" s="104" customFormat="1" ht="60" customHeight="1">
      <c r="B14" s="261" t="s">
        <v>1007</v>
      </c>
      <c r="C14" s="307" t="s">
        <v>1854</v>
      </c>
      <c r="D14" s="150"/>
      <c r="E14" s="150"/>
    </row>
    <row r="15" spans="1:12" s="104" customFormat="1" ht="60" customHeight="1">
      <c r="B15" s="261" t="s">
        <v>513</v>
      </c>
      <c r="C15" s="167" t="s">
        <v>1854</v>
      </c>
      <c r="D15" s="150"/>
      <c r="E15" s="150"/>
    </row>
    <row r="16" spans="1:12" s="104" customFormat="1" ht="60" customHeight="1">
      <c r="B16" s="261" t="s">
        <v>514</v>
      </c>
      <c r="C16" s="167" t="s">
        <v>1854</v>
      </c>
      <c r="D16" s="150"/>
      <c r="E16" s="150"/>
    </row>
    <row r="17" spans="2:5" s="104" customFormat="1" ht="60" customHeight="1">
      <c r="B17" s="261" t="s">
        <v>515</v>
      </c>
      <c r="C17" s="167" t="s">
        <v>1854</v>
      </c>
      <c r="D17" s="150"/>
      <c r="E17" s="150"/>
    </row>
    <row r="18" spans="2:5" s="104" customFormat="1" ht="60" customHeight="1">
      <c r="B18" s="261" t="s">
        <v>847</v>
      </c>
      <c r="C18" s="167" t="s">
        <v>1854</v>
      </c>
      <c r="D18" s="150"/>
      <c r="E18" s="150"/>
    </row>
    <row r="19" spans="2:5" s="104" customFormat="1" ht="60" customHeight="1">
      <c r="B19" s="261" t="s">
        <v>516</v>
      </c>
      <c r="C19" s="167" t="s">
        <v>1854</v>
      </c>
      <c r="D19" s="150"/>
      <c r="E19" s="150"/>
    </row>
    <row r="20" spans="2:5" s="104" customFormat="1" ht="60" customHeight="1">
      <c r="B20" s="261" t="s">
        <v>517</v>
      </c>
      <c r="C20" s="167" t="s">
        <v>1854</v>
      </c>
      <c r="D20" s="150"/>
      <c r="E20" s="150"/>
    </row>
    <row r="21" spans="2:5" s="104" customFormat="1" ht="60" customHeight="1">
      <c r="B21" s="261" t="s">
        <v>518</v>
      </c>
      <c r="C21" s="167" t="s">
        <v>1854</v>
      </c>
      <c r="D21" s="150"/>
      <c r="E21" s="150"/>
    </row>
    <row r="22" spans="2:5" s="104" customFormat="1" ht="60" customHeight="1">
      <c r="B22" s="261" t="s">
        <v>849</v>
      </c>
      <c r="C22" s="167" t="s">
        <v>1854</v>
      </c>
      <c r="D22" s="150"/>
      <c r="E22" s="150"/>
    </row>
    <row r="23" spans="2:5" s="104" customFormat="1" ht="60" customHeight="1">
      <c r="B23" s="261" t="s">
        <v>519</v>
      </c>
      <c r="C23" s="167" t="s">
        <v>1854</v>
      </c>
      <c r="D23" s="150"/>
      <c r="E23" s="150"/>
    </row>
    <row r="24" spans="2:5" s="104" customFormat="1" ht="60" customHeight="1">
      <c r="B24" s="261" t="s">
        <v>520</v>
      </c>
      <c r="C24" s="167" t="s">
        <v>1854</v>
      </c>
      <c r="D24" s="150"/>
      <c r="E24" s="150"/>
    </row>
    <row r="25" spans="2:5" s="104" customFormat="1" ht="60" customHeight="1">
      <c r="B25" s="261" t="s">
        <v>521</v>
      </c>
      <c r="C25" s="167" t="s">
        <v>1854</v>
      </c>
      <c r="D25" s="150"/>
      <c r="E25" s="150"/>
    </row>
    <row r="26" spans="2:5" s="104" customFormat="1" ht="60" customHeight="1">
      <c r="B26" s="261" t="s">
        <v>522</v>
      </c>
      <c r="C26" s="167" t="s">
        <v>1854</v>
      </c>
      <c r="D26" s="150"/>
      <c r="E26" s="150"/>
    </row>
    <row r="27" spans="2:5" s="104" customFormat="1" ht="60" customHeight="1">
      <c r="B27" s="261" t="s">
        <v>523</v>
      </c>
      <c r="C27" s="167" t="s">
        <v>1854</v>
      </c>
      <c r="D27" s="150"/>
      <c r="E27" s="150"/>
    </row>
    <row r="28" spans="2:5" s="104" customFormat="1" ht="60" customHeight="1">
      <c r="B28" s="261" t="s">
        <v>524</v>
      </c>
      <c r="C28" s="167" t="s">
        <v>1854</v>
      </c>
      <c r="D28" s="150"/>
      <c r="E28" s="150"/>
    </row>
    <row r="29" spans="2:5" s="104" customFormat="1" ht="60" customHeight="1">
      <c r="B29" s="261" t="s">
        <v>525</v>
      </c>
      <c r="C29" s="167" t="s">
        <v>1854</v>
      </c>
      <c r="D29" s="150"/>
      <c r="E29" s="150"/>
    </row>
    <row r="30" spans="2:5" s="104" customFormat="1" ht="60" customHeight="1">
      <c r="B30" s="261" t="s">
        <v>526</v>
      </c>
      <c r="C30" s="167" t="s">
        <v>1854</v>
      </c>
      <c r="D30" s="150"/>
      <c r="E30" s="150"/>
    </row>
    <row r="31" spans="2:5" s="104" customFormat="1" ht="60" customHeight="1">
      <c r="B31" s="261" t="s">
        <v>850</v>
      </c>
      <c r="C31" s="167" t="s">
        <v>1854</v>
      </c>
      <c r="D31" s="150"/>
      <c r="E31" s="150"/>
    </row>
    <row r="32" spans="2:5" s="104" customFormat="1" ht="60" customHeight="1">
      <c r="B32" s="261" t="s">
        <v>846</v>
      </c>
      <c r="C32" s="167" t="s">
        <v>1854</v>
      </c>
      <c r="D32" s="150"/>
      <c r="E32" s="150"/>
    </row>
    <row r="33" spans="2:5" s="104" customFormat="1" ht="60" customHeight="1">
      <c r="B33" s="261" t="s">
        <v>845</v>
      </c>
      <c r="C33" s="167" t="s">
        <v>1854</v>
      </c>
      <c r="D33" s="150"/>
      <c r="E33" s="150"/>
    </row>
    <row r="34" spans="2:5" s="104" customFormat="1" ht="60" customHeight="1">
      <c r="B34" s="261" t="s">
        <v>844</v>
      </c>
      <c r="C34" s="167" t="s">
        <v>1854</v>
      </c>
      <c r="D34" s="150"/>
      <c r="E34" s="150"/>
    </row>
    <row r="35" spans="2:5" s="104" customFormat="1" ht="60" customHeight="1">
      <c r="B35" s="261" t="s">
        <v>843</v>
      </c>
      <c r="C35" s="167" t="s">
        <v>1854</v>
      </c>
      <c r="D35" s="150"/>
      <c r="E35" s="150"/>
    </row>
    <row r="36" spans="2:5" s="104" customFormat="1" ht="60" customHeight="1">
      <c r="B36" s="261" t="s">
        <v>842</v>
      </c>
      <c r="C36" s="167" t="s">
        <v>1854</v>
      </c>
      <c r="D36" s="150"/>
      <c r="E36" s="150"/>
    </row>
    <row r="37" spans="2:5" s="104" customFormat="1" ht="60" customHeight="1">
      <c r="B37" s="261" t="s">
        <v>841</v>
      </c>
      <c r="C37" s="167" t="s">
        <v>1854</v>
      </c>
      <c r="D37" s="150"/>
      <c r="E37" s="150"/>
    </row>
    <row r="38" spans="2:5" s="104" customFormat="1" ht="60" customHeight="1">
      <c r="B38" s="261" t="s">
        <v>527</v>
      </c>
      <c r="C38" s="167" t="s">
        <v>1854</v>
      </c>
      <c r="D38" s="150"/>
      <c r="E38" s="150"/>
    </row>
    <row r="39" spans="2:5" s="104" customFormat="1" ht="60" customHeight="1">
      <c r="B39" s="261" t="s">
        <v>528</v>
      </c>
      <c r="C39" s="167" t="s">
        <v>1854</v>
      </c>
      <c r="D39" s="150"/>
      <c r="E39" s="150"/>
    </row>
    <row r="40" spans="2:5" s="104" customFormat="1" ht="60" customHeight="1">
      <c r="B40" s="261" t="s">
        <v>840</v>
      </c>
      <c r="C40" s="167" t="s">
        <v>1854</v>
      </c>
      <c r="D40" s="150"/>
      <c r="E40" s="150"/>
    </row>
    <row r="41" spans="2:5" s="104" customFormat="1" ht="60" customHeight="1">
      <c r="B41" s="261" t="s">
        <v>853</v>
      </c>
      <c r="C41" s="167" t="s">
        <v>1854</v>
      </c>
      <c r="D41" s="150"/>
      <c r="E41" s="150"/>
    </row>
    <row r="42" spans="2:5" s="104" customFormat="1" ht="60" customHeight="1">
      <c r="B42" s="261" t="s">
        <v>529</v>
      </c>
      <c r="C42" s="167" t="s">
        <v>1854</v>
      </c>
      <c r="D42" s="150"/>
      <c r="E42" s="150"/>
    </row>
    <row r="43" spans="2:5" s="104" customFormat="1" ht="60" customHeight="1">
      <c r="B43" s="261" t="s">
        <v>530</v>
      </c>
      <c r="C43" s="167" t="s">
        <v>1854</v>
      </c>
      <c r="D43" s="150"/>
      <c r="E43" s="150"/>
    </row>
    <row r="44" spans="2:5" s="104" customFormat="1" ht="60" customHeight="1">
      <c r="B44" s="261" t="s">
        <v>531</v>
      </c>
      <c r="C44" s="167" t="s">
        <v>1854</v>
      </c>
      <c r="D44" s="150"/>
      <c r="E44" s="150"/>
    </row>
    <row r="45" spans="2:5" s="104" customFormat="1" ht="60" customHeight="1">
      <c r="B45" s="261" t="s">
        <v>532</v>
      </c>
      <c r="C45" s="167" t="s">
        <v>1854</v>
      </c>
      <c r="D45" s="150"/>
      <c r="E45" s="150"/>
    </row>
    <row r="46" spans="2:5" s="104" customFormat="1" ht="60" customHeight="1">
      <c r="B46" s="261" t="s">
        <v>533</v>
      </c>
      <c r="C46" s="167" t="s">
        <v>1854</v>
      </c>
      <c r="D46" s="150"/>
      <c r="E46" s="150"/>
    </row>
    <row r="47" spans="2:5" s="104" customFormat="1" ht="60" customHeight="1">
      <c r="B47" s="261" t="s">
        <v>534</v>
      </c>
      <c r="C47" s="167" t="s">
        <v>1854</v>
      </c>
      <c r="D47" s="150"/>
      <c r="E47" s="150"/>
    </row>
    <row r="48" spans="2:5" s="104" customFormat="1" ht="60" customHeight="1">
      <c r="B48" s="261" t="s">
        <v>535</v>
      </c>
      <c r="C48" s="167" t="s">
        <v>1854</v>
      </c>
      <c r="D48" s="150"/>
      <c r="E48" s="150"/>
    </row>
    <row r="49" spans="2:5" s="104" customFormat="1" ht="60" customHeight="1">
      <c r="B49" s="261" t="s">
        <v>536</v>
      </c>
      <c r="C49" s="167" t="s">
        <v>1854</v>
      </c>
      <c r="D49" s="150"/>
      <c r="E49" s="150"/>
    </row>
    <row r="50" spans="2:5" s="104" customFormat="1" ht="60" customHeight="1">
      <c r="B50" s="261" t="s">
        <v>537</v>
      </c>
      <c r="C50" s="167" t="s">
        <v>1854</v>
      </c>
      <c r="D50" s="150"/>
      <c r="E50" s="150"/>
    </row>
    <row r="51" spans="2:5" s="104" customFormat="1" ht="60" customHeight="1">
      <c r="B51" s="261" t="s">
        <v>538</v>
      </c>
      <c r="C51" s="167" t="s">
        <v>1854</v>
      </c>
      <c r="D51" s="150"/>
      <c r="E51" s="150"/>
    </row>
    <row r="52" spans="2:5" s="104" customFormat="1" ht="60" customHeight="1">
      <c r="B52" s="261" t="s">
        <v>539</v>
      </c>
      <c r="C52" s="167" t="s">
        <v>1854</v>
      </c>
      <c r="D52" s="150"/>
      <c r="E52" s="150"/>
    </row>
    <row r="53" spans="2:5" s="104" customFormat="1" ht="60" customHeight="1">
      <c r="B53" s="261" t="s">
        <v>540</v>
      </c>
      <c r="C53" s="167" t="s">
        <v>1854</v>
      </c>
      <c r="D53" s="150"/>
      <c r="E53" s="150"/>
    </row>
    <row r="54" spans="2:5" s="104" customFormat="1" ht="60" customHeight="1">
      <c r="B54" s="261" t="s">
        <v>541</v>
      </c>
      <c r="C54" s="167" t="s">
        <v>1854</v>
      </c>
      <c r="D54" s="150"/>
      <c r="E54" s="150"/>
    </row>
    <row r="55" spans="2:5" s="104" customFormat="1" ht="60" customHeight="1">
      <c r="B55" s="261" t="s">
        <v>542</v>
      </c>
      <c r="C55" s="167" t="s">
        <v>1854</v>
      </c>
      <c r="D55" s="150"/>
      <c r="E55" s="150"/>
    </row>
    <row r="56" spans="2:5" s="104" customFormat="1" ht="60" customHeight="1">
      <c r="B56" s="261" t="s">
        <v>543</v>
      </c>
      <c r="C56" s="167" t="s">
        <v>1854</v>
      </c>
      <c r="D56" s="150"/>
      <c r="E56" s="150"/>
    </row>
    <row r="57" spans="2:5" s="104" customFormat="1" ht="60" customHeight="1">
      <c r="B57" s="261" t="s">
        <v>544</v>
      </c>
      <c r="C57" s="167" t="s">
        <v>1854</v>
      </c>
      <c r="D57" s="150"/>
      <c r="E57" s="150"/>
    </row>
    <row r="58" spans="2:5" s="104" customFormat="1" ht="60" customHeight="1">
      <c r="B58" s="261" t="s">
        <v>545</v>
      </c>
      <c r="C58" s="167" t="s">
        <v>1854</v>
      </c>
      <c r="D58" s="150"/>
      <c r="E58" s="150"/>
    </row>
    <row r="59" spans="2:5" s="104" customFormat="1" ht="60" customHeight="1">
      <c r="B59" s="261" t="s">
        <v>546</v>
      </c>
      <c r="C59" s="167" t="s">
        <v>1854</v>
      </c>
      <c r="D59" s="150"/>
      <c r="E59" s="150"/>
    </row>
  </sheetData>
  <sheetProtection algorithmName="SHA-512" hashValue="HVBwJ99dVxu/xUU6EeL4L+Jmqi1G2bY54dBo5e7MCbUfXbFo488ZUhaE2scJr9CKObbhT93Zhk4xdEN9G8Pz5A==" saltValue="+iASiryqsjqSi67LlOHoSA==" spinCount="100000" sheet="1" objects="1" scenarios="1" selectLockedCells="1"/>
  <mergeCells count="1">
    <mergeCell ref="B2:C4"/>
  </mergeCells>
  <hyperlinks>
    <hyperlink ref="A5" location="Índice!A1" display="INICIO"/>
  </hyperlinks>
  <pageMargins left="0" right="0" top="0.39374999999999999" bottom="0.39374999999999999" header="0" footer="0"/>
  <pageSetup paperSize="9" firstPageNumber="0" pageOrder="overThenDown" orientation="portrait" horizontalDpi="300" verticalDpi="300" r:id="rId1"/>
  <headerFooter alignWithMargins="0">
    <oddHeader>&amp;C&amp;11&amp;A</oddHeader>
    <oddFooter>&amp;C&amp;11Página &amp;P</oddFooter>
  </headerFooter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5">
    <tabColor rgb="FFFF9929"/>
  </sheetPr>
  <dimension ref="A1:AB67"/>
  <sheetViews>
    <sheetView showGridLines="0" showRowColHeaders="0" zoomScale="90" zoomScaleNormal="90" workbookViewId="0">
      <selection activeCell="A5" sqref="A5"/>
    </sheetView>
  </sheetViews>
  <sheetFormatPr baseColWidth="10" defaultColWidth="14.5" defaultRowHeight="15"/>
  <cols>
    <col min="1" max="1" width="13.33203125" style="138" customWidth="1"/>
    <col min="2" max="2" width="68" style="138" customWidth="1"/>
    <col min="3" max="28" width="22.83203125" style="138" customWidth="1"/>
    <col min="29" max="252" width="14.5" style="138"/>
    <col min="253" max="253" width="14.5" style="138" customWidth="1"/>
    <col min="254" max="254" width="68" style="138" customWidth="1"/>
    <col min="255" max="259" width="14.5" style="138"/>
    <col min="260" max="260" width="21.5" style="138" customWidth="1"/>
    <col min="261" max="261" width="22" style="138" customWidth="1"/>
    <col min="262" max="262" width="24.33203125" style="138" customWidth="1"/>
    <col min="263" max="508" width="14.5" style="138"/>
    <col min="509" max="509" width="14.5" style="138" customWidth="1"/>
    <col min="510" max="510" width="68" style="138" customWidth="1"/>
    <col min="511" max="515" width="14.5" style="138"/>
    <col min="516" max="516" width="21.5" style="138" customWidth="1"/>
    <col min="517" max="517" width="22" style="138" customWidth="1"/>
    <col min="518" max="518" width="24.33203125" style="138" customWidth="1"/>
    <col min="519" max="764" width="14.5" style="138"/>
    <col min="765" max="765" width="14.5" style="138" customWidth="1"/>
    <col min="766" max="766" width="68" style="138" customWidth="1"/>
    <col min="767" max="771" width="14.5" style="138"/>
    <col min="772" max="772" width="21.5" style="138" customWidth="1"/>
    <col min="773" max="773" width="22" style="138" customWidth="1"/>
    <col min="774" max="774" width="24.33203125" style="138" customWidth="1"/>
    <col min="775" max="1020" width="14.5" style="138"/>
    <col min="1021" max="1021" width="14.5" style="138" customWidth="1"/>
    <col min="1022" max="1022" width="68" style="138" customWidth="1"/>
    <col min="1023" max="1027" width="14.5" style="138"/>
    <col min="1028" max="1028" width="21.5" style="138" customWidth="1"/>
    <col min="1029" max="1029" width="22" style="138" customWidth="1"/>
    <col min="1030" max="1030" width="24.33203125" style="138" customWidth="1"/>
    <col min="1031" max="1276" width="14.5" style="138"/>
    <col min="1277" max="1277" width="14.5" style="138" customWidth="1"/>
    <col min="1278" max="1278" width="68" style="138" customWidth="1"/>
    <col min="1279" max="1283" width="14.5" style="138"/>
    <col min="1284" max="1284" width="21.5" style="138" customWidth="1"/>
    <col min="1285" max="1285" width="22" style="138" customWidth="1"/>
    <col min="1286" max="1286" width="24.33203125" style="138" customWidth="1"/>
    <col min="1287" max="1532" width="14.5" style="138"/>
    <col min="1533" max="1533" width="14.5" style="138" customWidth="1"/>
    <col min="1534" max="1534" width="68" style="138" customWidth="1"/>
    <col min="1535" max="1539" width="14.5" style="138"/>
    <col min="1540" max="1540" width="21.5" style="138" customWidth="1"/>
    <col min="1541" max="1541" width="22" style="138" customWidth="1"/>
    <col min="1542" max="1542" width="24.33203125" style="138" customWidth="1"/>
    <col min="1543" max="1788" width="14.5" style="138"/>
    <col min="1789" max="1789" width="14.5" style="138" customWidth="1"/>
    <col min="1790" max="1790" width="68" style="138" customWidth="1"/>
    <col min="1791" max="1795" width="14.5" style="138"/>
    <col min="1796" max="1796" width="21.5" style="138" customWidth="1"/>
    <col min="1797" max="1797" width="22" style="138" customWidth="1"/>
    <col min="1798" max="1798" width="24.33203125" style="138" customWidth="1"/>
    <col min="1799" max="2044" width="14.5" style="138"/>
    <col min="2045" max="2045" width="14.5" style="138" customWidth="1"/>
    <col min="2046" max="2046" width="68" style="138" customWidth="1"/>
    <col min="2047" max="2051" width="14.5" style="138"/>
    <col min="2052" max="2052" width="21.5" style="138" customWidth="1"/>
    <col min="2053" max="2053" width="22" style="138" customWidth="1"/>
    <col min="2054" max="2054" width="24.33203125" style="138" customWidth="1"/>
    <col min="2055" max="2300" width="14.5" style="138"/>
    <col min="2301" max="2301" width="14.5" style="138" customWidth="1"/>
    <col min="2302" max="2302" width="68" style="138" customWidth="1"/>
    <col min="2303" max="2307" width="14.5" style="138"/>
    <col min="2308" max="2308" width="21.5" style="138" customWidth="1"/>
    <col min="2309" max="2309" width="22" style="138" customWidth="1"/>
    <col min="2310" max="2310" width="24.33203125" style="138" customWidth="1"/>
    <col min="2311" max="2556" width="14.5" style="138"/>
    <col min="2557" max="2557" width="14.5" style="138" customWidth="1"/>
    <col min="2558" max="2558" width="68" style="138" customWidth="1"/>
    <col min="2559" max="2563" width="14.5" style="138"/>
    <col min="2564" max="2564" width="21.5" style="138" customWidth="1"/>
    <col min="2565" max="2565" width="22" style="138" customWidth="1"/>
    <col min="2566" max="2566" width="24.33203125" style="138" customWidth="1"/>
    <col min="2567" max="2812" width="14.5" style="138"/>
    <col min="2813" max="2813" width="14.5" style="138" customWidth="1"/>
    <col min="2814" max="2814" width="68" style="138" customWidth="1"/>
    <col min="2815" max="2819" width="14.5" style="138"/>
    <col min="2820" max="2820" width="21.5" style="138" customWidth="1"/>
    <col min="2821" max="2821" width="22" style="138" customWidth="1"/>
    <col min="2822" max="2822" width="24.33203125" style="138" customWidth="1"/>
    <col min="2823" max="3068" width="14.5" style="138"/>
    <col min="3069" max="3069" width="14.5" style="138" customWidth="1"/>
    <col min="3070" max="3070" width="68" style="138" customWidth="1"/>
    <col min="3071" max="3075" width="14.5" style="138"/>
    <col min="3076" max="3076" width="21.5" style="138" customWidth="1"/>
    <col min="3077" max="3077" width="22" style="138" customWidth="1"/>
    <col min="3078" max="3078" width="24.33203125" style="138" customWidth="1"/>
    <col min="3079" max="3324" width="14.5" style="138"/>
    <col min="3325" max="3325" width="14.5" style="138" customWidth="1"/>
    <col min="3326" max="3326" width="68" style="138" customWidth="1"/>
    <col min="3327" max="3331" width="14.5" style="138"/>
    <col min="3332" max="3332" width="21.5" style="138" customWidth="1"/>
    <col min="3333" max="3333" width="22" style="138" customWidth="1"/>
    <col min="3334" max="3334" width="24.33203125" style="138" customWidth="1"/>
    <col min="3335" max="3580" width="14.5" style="138"/>
    <col min="3581" max="3581" width="14.5" style="138" customWidth="1"/>
    <col min="3582" max="3582" width="68" style="138" customWidth="1"/>
    <col min="3583" max="3587" width="14.5" style="138"/>
    <col min="3588" max="3588" width="21.5" style="138" customWidth="1"/>
    <col min="3589" max="3589" width="22" style="138" customWidth="1"/>
    <col min="3590" max="3590" width="24.33203125" style="138" customWidth="1"/>
    <col min="3591" max="3836" width="14.5" style="138"/>
    <col min="3837" max="3837" width="14.5" style="138" customWidth="1"/>
    <col min="3838" max="3838" width="68" style="138" customWidth="1"/>
    <col min="3839" max="3843" width="14.5" style="138"/>
    <col min="3844" max="3844" width="21.5" style="138" customWidth="1"/>
    <col min="3845" max="3845" width="22" style="138" customWidth="1"/>
    <col min="3846" max="3846" width="24.33203125" style="138" customWidth="1"/>
    <col min="3847" max="4092" width="14.5" style="138"/>
    <col min="4093" max="4093" width="14.5" style="138" customWidth="1"/>
    <col min="4094" max="4094" width="68" style="138" customWidth="1"/>
    <col min="4095" max="4099" width="14.5" style="138"/>
    <col min="4100" max="4100" width="21.5" style="138" customWidth="1"/>
    <col min="4101" max="4101" width="22" style="138" customWidth="1"/>
    <col min="4102" max="4102" width="24.33203125" style="138" customWidth="1"/>
    <col min="4103" max="4348" width="14.5" style="138"/>
    <col min="4349" max="4349" width="14.5" style="138" customWidth="1"/>
    <col min="4350" max="4350" width="68" style="138" customWidth="1"/>
    <col min="4351" max="4355" width="14.5" style="138"/>
    <col min="4356" max="4356" width="21.5" style="138" customWidth="1"/>
    <col min="4357" max="4357" width="22" style="138" customWidth="1"/>
    <col min="4358" max="4358" width="24.33203125" style="138" customWidth="1"/>
    <col min="4359" max="4604" width="14.5" style="138"/>
    <col min="4605" max="4605" width="14.5" style="138" customWidth="1"/>
    <col min="4606" max="4606" width="68" style="138" customWidth="1"/>
    <col min="4607" max="4611" width="14.5" style="138"/>
    <col min="4612" max="4612" width="21.5" style="138" customWidth="1"/>
    <col min="4613" max="4613" width="22" style="138" customWidth="1"/>
    <col min="4614" max="4614" width="24.33203125" style="138" customWidth="1"/>
    <col min="4615" max="4860" width="14.5" style="138"/>
    <col min="4861" max="4861" width="14.5" style="138" customWidth="1"/>
    <col min="4862" max="4862" width="68" style="138" customWidth="1"/>
    <col min="4863" max="4867" width="14.5" style="138"/>
    <col min="4868" max="4868" width="21.5" style="138" customWidth="1"/>
    <col min="4869" max="4869" width="22" style="138" customWidth="1"/>
    <col min="4870" max="4870" width="24.33203125" style="138" customWidth="1"/>
    <col min="4871" max="5116" width="14.5" style="138"/>
    <col min="5117" max="5117" width="14.5" style="138" customWidth="1"/>
    <col min="5118" max="5118" width="68" style="138" customWidth="1"/>
    <col min="5119" max="5123" width="14.5" style="138"/>
    <col min="5124" max="5124" width="21.5" style="138" customWidth="1"/>
    <col min="5125" max="5125" width="22" style="138" customWidth="1"/>
    <col min="5126" max="5126" width="24.33203125" style="138" customWidth="1"/>
    <col min="5127" max="5372" width="14.5" style="138"/>
    <col min="5373" max="5373" width="14.5" style="138" customWidth="1"/>
    <col min="5374" max="5374" width="68" style="138" customWidth="1"/>
    <col min="5375" max="5379" width="14.5" style="138"/>
    <col min="5380" max="5380" width="21.5" style="138" customWidth="1"/>
    <col min="5381" max="5381" width="22" style="138" customWidth="1"/>
    <col min="5382" max="5382" width="24.33203125" style="138" customWidth="1"/>
    <col min="5383" max="5628" width="14.5" style="138"/>
    <col min="5629" max="5629" width="14.5" style="138" customWidth="1"/>
    <col min="5630" max="5630" width="68" style="138" customWidth="1"/>
    <col min="5631" max="5635" width="14.5" style="138"/>
    <col min="5636" max="5636" width="21.5" style="138" customWidth="1"/>
    <col min="5637" max="5637" width="22" style="138" customWidth="1"/>
    <col min="5638" max="5638" width="24.33203125" style="138" customWidth="1"/>
    <col min="5639" max="5884" width="14.5" style="138"/>
    <col min="5885" max="5885" width="14.5" style="138" customWidth="1"/>
    <col min="5886" max="5886" width="68" style="138" customWidth="1"/>
    <col min="5887" max="5891" width="14.5" style="138"/>
    <col min="5892" max="5892" width="21.5" style="138" customWidth="1"/>
    <col min="5893" max="5893" width="22" style="138" customWidth="1"/>
    <col min="5894" max="5894" width="24.33203125" style="138" customWidth="1"/>
    <col min="5895" max="6140" width="14.5" style="138"/>
    <col min="6141" max="6141" width="14.5" style="138" customWidth="1"/>
    <col min="6142" max="6142" width="68" style="138" customWidth="1"/>
    <col min="6143" max="6147" width="14.5" style="138"/>
    <col min="6148" max="6148" width="21.5" style="138" customWidth="1"/>
    <col min="6149" max="6149" width="22" style="138" customWidth="1"/>
    <col min="6150" max="6150" width="24.33203125" style="138" customWidth="1"/>
    <col min="6151" max="6396" width="14.5" style="138"/>
    <col min="6397" max="6397" width="14.5" style="138" customWidth="1"/>
    <col min="6398" max="6398" width="68" style="138" customWidth="1"/>
    <col min="6399" max="6403" width="14.5" style="138"/>
    <col min="6404" max="6404" width="21.5" style="138" customWidth="1"/>
    <col min="6405" max="6405" width="22" style="138" customWidth="1"/>
    <col min="6406" max="6406" width="24.33203125" style="138" customWidth="1"/>
    <col min="6407" max="6652" width="14.5" style="138"/>
    <col min="6653" max="6653" width="14.5" style="138" customWidth="1"/>
    <col min="6654" max="6654" width="68" style="138" customWidth="1"/>
    <col min="6655" max="6659" width="14.5" style="138"/>
    <col min="6660" max="6660" width="21.5" style="138" customWidth="1"/>
    <col min="6661" max="6661" width="22" style="138" customWidth="1"/>
    <col min="6662" max="6662" width="24.33203125" style="138" customWidth="1"/>
    <col min="6663" max="6908" width="14.5" style="138"/>
    <col min="6909" max="6909" width="14.5" style="138" customWidth="1"/>
    <col min="6910" max="6910" width="68" style="138" customWidth="1"/>
    <col min="6911" max="6915" width="14.5" style="138"/>
    <col min="6916" max="6916" width="21.5" style="138" customWidth="1"/>
    <col min="6917" max="6917" width="22" style="138" customWidth="1"/>
    <col min="6918" max="6918" width="24.33203125" style="138" customWidth="1"/>
    <col min="6919" max="7164" width="14.5" style="138"/>
    <col min="7165" max="7165" width="14.5" style="138" customWidth="1"/>
    <col min="7166" max="7166" width="68" style="138" customWidth="1"/>
    <col min="7167" max="7171" width="14.5" style="138"/>
    <col min="7172" max="7172" width="21.5" style="138" customWidth="1"/>
    <col min="7173" max="7173" width="22" style="138" customWidth="1"/>
    <col min="7174" max="7174" width="24.33203125" style="138" customWidth="1"/>
    <col min="7175" max="7420" width="14.5" style="138"/>
    <col min="7421" max="7421" width="14.5" style="138" customWidth="1"/>
    <col min="7422" max="7422" width="68" style="138" customWidth="1"/>
    <col min="7423" max="7427" width="14.5" style="138"/>
    <col min="7428" max="7428" width="21.5" style="138" customWidth="1"/>
    <col min="7429" max="7429" width="22" style="138" customWidth="1"/>
    <col min="7430" max="7430" width="24.33203125" style="138" customWidth="1"/>
    <col min="7431" max="7676" width="14.5" style="138"/>
    <col min="7677" max="7677" width="14.5" style="138" customWidth="1"/>
    <col min="7678" max="7678" width="68" style="138" customWidth="1"/>
    <col min="7679" max="7683" width="14.5" style="138"/>
    <col min="7684" max="7684" width="21.5" style="138" customWidth="1"/>
    <col min="7685" max="7685" width="22" style="138" customWidth="1"/>
    <col min="7686" max="7686" width="24.33203125" style="138" customWidth="1"/>
    <col min="7687" max="7932" width="14.5" style="138"/>
    <col min="7933" max="7933" width="14.5" style="138" customWidth="1"/>
    <col min="7934" max="7934" width="68" style="138" customWidth="1"/>
    <col min="7935" max="7939" width="14.5" style="138"/>
    <col min="7940" max="7940" width="21.5" style="138" customWidth="1"/>
    <col min="7941" max="7941" width="22" style="138" customWidth="1"/>
    <col min="7942" max="7942" width="24.33203125" style="138" customWidth="1"/>
    <col min="7943" max="8188" width="14.5" style="138"/>
    <col min="8189" max="8189" width="14.5" style="138" customWidth="1"/>
    <col min="8190" max="8190" width="68" style="138" customWidth="1"/>
    <col min="8191" max="8195" width="14.5" style="138"/>
    <col min="8196" max="8196" width="21.5" style="138" customWidth="1"/>
    <col min="8197" max="8197" width="22" style="138" customWidth="1"/>
    <col min="8198" max="8198" width="24.33203125" style="138" customWidth="1"/>
    <col min="8199" max="8444" width="14.5" style="138"/>
    <col min="8445" max="8445" width="14.5" style="138" customWidth="1"/>
    <col min="8446" max="8446" width="68" style="138" customWidth="1"/>
    <col min="8447" max="8451" width="14.5" style="138"/>
    <col min="8452" max="8452" width="21.5" style="138" customWidth="1"/>
    <col min="8453" max="8453" width="22" style="138" customWidth="1"/>
    <col min="8454" max="8454" width="24.33203125" style="138" customWidth="1"/>
    <col min="8455" max="8700" width="14.5" style="138"/>
    <col min="8701" max="8701" width="14.5" style="138" customWidth="1"/>
    <col min="8702" max="8702" width="68" style="138" customWidth="1"/>
    <col min="8703" max="8707" width="14.5" style="138"/>
    <col min="8708" max="8708" width="21.5" style="138" customWidth="1"/>
    <col min="8709" max="8709" width="22" style="138" customWidth="1"/>
    <col min="8710" max="8710" width="24.33203125" style="138" customWidth="1"/>
    <col min="8711" max="8956" width="14.5" style="138"/>
    <col min="8957" max="8957" width="14.5" style="138" customWidth="1"/>
    <col min="8958" max="8958" width="68" style="138" customWidth="1"/>
    <col min="8959" max="8963" width="14.5" style="138"/>
    <col min="8964" max="8964" width="21.5" style="138" customWidth="1"/>
    <col min="8965" max="8965" width="22" style="138" customWidth="1"/>
    <col min="8966" max="8966" width="24.33203125" style="138" customWidth="1"/>
    <col min="8967" max="9212" width="14.5" style="138"/>
    <col min="9213" max="9213" width="14.5" style="138" customWidth="1"/>
    <col min="9214" max="9214" width="68" style="138" customWidth="1"/>
    <col min="9215" max="9219" width="14.5" style="138"/>
    <col min="9220" max="9220" width="21.5" style="138" customWidth="1"/>
    <col min="9221" max="9221" width="22" style="138" customWidth="1"/>
    <col min="9222" max="9222" width="24.33203125" style="138" customWidth="1"/>
    <col min="9223" max="9468" width="14.5" style="138"/>
    <col min="9469" max="9469" width="14.5" style="138" customWidth="1"/>
    <col min="9470" max="9470" width="68" style="138" customWidth="1"/>
    <col min="9471" max="9475" width="14.5" style="138"/>
    <col min="9476" max="9476" width="21.5" style="138" customWidth="1"/>
    <col min="9477" max="9477" width="22" style="138" customWidth="1"/>
    <col min="9478" max="9478" width="24.33203125" style="138" customWidth="1"/>
    <col min="9479" max="9724" width="14.5" style="138"/>
    <col min="9725" max="9725" width="14.5" style="138" customWidth="1"/>
    <col min="9726" max="9726" width="68" style="138" customWidth="1"/>
    <col min="9727" max="9731" width="14.5" style="138"/>
    <col min="9732" max="9732" width="21.5" style="138" customWidth="1"/>
    <col min="9733" max="9733" width="22" style="138" customWidth="1"/>
    <col min="9734" max="9734" width="24.33203125" style="138" customWidth="1"/>
    <col min="9735" max="9980" width="14.5" style="138"/>
    <col min="9981" max="9981" width="14.5" style="138" customWidth="1"/>
    <col min="9982" max="9982" width="68" style="138" customWidth="1"/>
    <col min="9983" max="9987" width="14.5" style="138"/>
    <col min="9988" max="9988" width="21.5" style="138" customWidth="1"/>
    <col min="9989" max="9989" width="22" style="138" customWidth="1"/>
    <col min="9990" max="9990" width="24.33203125" style="138" customWidth="1"/>
    <col min="9991" max="10236" width="14.5" style="138"/>
    <col min="10237" max="10237" width="14.5" style="138" customWidth="1"/>
    <col min="10238" max="10238" width="68" style="138" customWidth="1"/>
    <col min="10239" max="10243" width="14.5" style="138"/>
    <col min="10244" max="10244" width="21.5" style="138" customWidth="1"/>
    <col min="10245" max="10245" width="22" style="138" customWidth="1"/>
    <col min="10246" max="10246" width="24.33203125" style="138" customWidth="1"/>
    <col min="10247" max="10492" width="14.5" style="138"/>
    <col min="10493" max="10493" width="14.5" style="138" customWidth="1"/>
    <col min="10494" max="10494" width="68" style="138" customWidth="1"/>
    <col min="10495" max="10499" width="14.5" style="138"/>
    <col min="10500" max="10500" width="21.5" style="138" customWidth="1"/>
    <col min="10501" max="10501" width="22" style="138" customWidth="1"/>
    <col min="10502" max="10502" width="24.33203125" style="138" customWidth="1"/>
    <col min="10503" max="10748" width="14.5" style="138"/>
    <col min="10749" max="10749" width="14.5" style="138" customWidth="1"/>
    <col min="10750" max="10750" width="68" style="138" customWidth="1"/>
    <col min="10751" max="10755" width="14.5" style="138"/>
    <col min="10756" max="10756" width="21.5" style="138" customWidth="1"/>
    <col min="10757" max="10757" width="22" style="138" customWidth="1"/>
    <col min="10758" max="10758" width="24.33203125" style="138" customWidth="1"/>
    <col min="10759" max="11004" width="14.5" style="138"/>
    <col min="11005" max="11005" width="14.5" style="138" customWidth="1"/>
    <col min="11006" max="11006" width="68" style="138" customWidth="1"/>
    <col min="11007" max="11011" width="14.5" style="138"/>
    <col min="11012" max="11012" width="21.5" style="138" customWidth="1"/>
    <col min="11013" max="11013" width="22" style="138" customWidth="1"/>
    <col min="11014" max="11014" width="24.33203125" style="138" customWidth="1"/>
    <col min="11015" max="11260" width="14.5" style="138"/>
    <col min="11261" max="11261" width="14.5" style="138" customWidth="1"/>
    <col min="11262" max="11262" width="68" style="138" customWidth="1"/>
    <col min="11263" max="11267" width="14.5" style="138"/>
    <col min="11268" max="11268" width="21.5" style="138" customWidth="1"/>
    <col min="11269" max="11269" width="22" style="138" customWidth="1"/>
    <col min="11270" max="11270" width="24.33203125" style="138" customWidth="1"/>
    <col min="11271" max="11516" width="14.5" style="138"/>
    <col min="11517" max="11517" width="14.5" style="138" customWidth="1"/>
    <col min="11518" max="11518" width="68" style="138" customWidth="1"/>
    <col min="11519" max="11523" width="14.5" style="138"/>
    <col min="11524" max="11524" width="21.5" style="138" customWidth="1"/>
    <col min="11525" max="11525" width="22" style="138" customWidth="1"/>
    <col min="11526" max="11526" width="24.33203125" style="138" customWidth="1"/>
    <col min="11527" max="11772" width="14.5" style="138"/>
    <col min="11773" max="11773" width="14.5" style="138" customWidth="1"/>
    <col min="11774" max="11774" width="68" style="138" customWidth="1"/>
    <col min="11775" max="11779" width="14.5" style="138"/>
    <col min="11780" max="11780" width="21.5" style="138" customWidth="1"/>
    <col min="11781" max="11781" width="22" style="138" customWidth="1"/>
    <col min="11782" max="11782" width="24.33203125" style="138" customWidth="1"/>
    <col min="11783" max="12028" width="14.5" style="138"/>
    <col min="12029" max="12029" width="14.5" style="138" customWidth="1"/>
    <col min="12030" max="12030" width="68" style="138" customWidth="1"/>
    <col min="12031" max="12035" width="14.5" style="138"/>
    <col min="12036" max="12036" width="21.5" style="138" customWidth="1"/>
    <col min="12037" max="12037" width="22" style="138" customWidth="1"/>
    <col min="12038" max="12038" width="24.33203125" style="138" customWidth="1"/>
    <col min="12039" max="12284" width="14.5" style="138"/>
    <col min="12285" max="12285" width="14.5" style="138" customWidth="1"/>
    <col min="12286" max="12286" width="68" style="138" customWidth="1"/>
    <col min="12287" max="12291" width="14.5" style="138"/>
    <col min="12292" max="12292" width="21.5" style="138" customWidth="1"/>
    <col min="12293" max="12293" width="22" style="138" customWidth="1"/>
    <col min="12294" max="12294" width="24.33203125" style="138" customWidth="1"/>
    <col min="12295" max="12540" width="14.5" style="138"/>
    <col min="12541" max="12541" width="14.5" style="138" customWidth="1"/>
    <col min="12542" max="12542" width="68" style="138" customWidth="1"/>
    <col min="12543" max="12547" width="14.5" style="138"/>
    <col min="12548" max="12548" width="21.5" style="138" customWidth="1"/>
    <col min="12549" max="12549" width="22" style="138" customWidth="1"/>
    <col min="12550" max="12550" width="24.33203125" style="138" customWidth="1"/>
    <col min="12551" max="12796" width="14.5" style="138"/>
    <col min="12797" max="12797" width="14.5" style="138" customWidth="1"/>
    <col min="12798" max="12798" width="68" style="138" customWidth="1"/>
    <col min="12799" max="12803" width="14.5" style="138"/>
    <col min="12804" max="12804" width="21.5" style="138" customWidth="1"/>
    <col min="12805" max="12805" width="22" style="138" customWidth="1"/>
    <col min="12806" max="12806" width="24.33203125" style="138" customWidth="1"/>
    <col min="12807" max="13052" width="14.5" style="138"/>
    <col min="13053" max="13053" width="14.5" style="138" customWidth="1"/>
    <col min="13054" max="13054" width="68" style="138" customWidth="1"/>
    <col min="13055" max="13059" width="14.5" style="138"/>
    <col min="13060" max="13060" width="21.5" style="138" customWidth="1"/>
    <col min="13061" max="13061" width="22" style="138" customWidth="1"/>
    <col min="13062" max="13062" width="24.33203125" style="138" customWidth="1"/>
    <col min="13063" max="13308" width="14.5" style="138"/>
    <col min="13309" max="13309" width="14.5" style="138" customWidth="1"/>
    <col min="13310" max="13310" width="68" style="138" customWidth="1"/>
    <col min="13311" max="13315" width="14.5" style="138"/>
    <col min="13316" max="13316" width="21.5" style="138" customWidth="1"/>
    <col min="13317" max="13317" width="22" style="138" customWidth="1"/>
    <col min="13318" max="13318" width="24.33203125" style="138" customWidth="1"/>
    <col min="13319" max="13564" width="14.5" style="138"/>
    <col min="13565" max="13565" width="14.5" style="138" customWidth="1"/>
    <col min="13566" max="13566" width="68" style="138" customWidth="1"/>
    <col min="13567" max="13571" width="14.5" style="138"/>
    <col min="13572" max="13572" width="21.5" style="138" customWidth="1"/>
    <col min="13573" max="13573" width="22" style="138" customWidth="1"/>
    <col min="13574" max="13574" width="24.33203125" style="138" customWidth="1"/>
    <col min="13575" max="13820" width="14.5" style="138"/>
    <col min="13821" max="13821" width="14.5" style="138" customWidth="1"/>
    <col min="13822" max="13822" width="68" style="138" customWidth="1"/>
    <col min="13823" max="13827" width="14.5" style="138"/>
    <col min="13828" max="13828" width="21.5" style="138" customWidth="1"/>
    <col min="13829" max="13829" width="22" style="138" customWidth="1"/>
    <col min="13830" max="13830" width="24.33203125" style="138" customWidth="1"/>
    <col min="13831" max="14076" width="14.5" style="138"/>
    <col min="14077" max="14077" width="14.5" style="138" customWidth="1"/>
    <col min="14078" max="14078" width="68" style="138" customWidth="1"/>
    <col min="14079" max="14083" width="14.5" style="138"/>
    <col min="14084" max="14084" width="21.5" style="138" customWidth="1"/>
    <col min="14085" max="14085" width="22" style="138" customWidth="1"/>
    <col min="14086" max="14086" width="24.33203125" style="138" customWidth="1"/>
    <col min="14087" max="14332" width="14.5" style="138"/>
    <col min="14333" max="14333" width="14.5" style="138" customWidth="1"/>
    <col min="14334" max="14334" width="68" style="138" customWidth="1"/>
    <col min="14335" max="14339" width="14.5" style="138"/>
    <col min="14340" max="14340" width="21.5" style="138" customWidth="1"/>
    <col min="14341" max="14341" width="22" style="138" customWidth="1"/>
    <col min="14342" max="14342" width="24.33203125" style="138" customWidth="1"/>
    <col min="14343" max="14588" width="14.5" style="138"/>
    <col min="14589" max="14589" width="14.5" style="138" customWidth="1"/>
    <col min="14590" max="14590" width="68" style="138" customWidth="1"/>
    <col min="14591" max="14595" width="14.5" style="138"/>
    <col min="14596" max="14596" width="21.5" style="138" customWidth="1"/>
    <col min="14597" max="14597" width="22" style="138" customWidth="1"/>
    <col min="14598" max="14598" width="24.33203125" style="138" customWidth="1"/>
    <col min="14599" max="14844" width="14.5" style="138"/>
    <col min="14845" max="14845" width="14.5" style="138" customWidth="1"/>
    <col min="14846" max="14846" width="68" style="138" customWidth="1"/>
    <col min="14847" max="14851" width="14.5" style="138"/>
    <col min="14852" max="14852" width="21.5" style="138" customWidth="1"/>
    <col min="14853" max="14853" width="22" style="138" customWidth="1"/>
    <col min="14854" max="14854" width="24.33203125" style="138" customWidth="1"/>
    <col min="14855" max="15100" width="14.5" style="138"/>
    <col min="15101" max="15101" width="14.5" style="138" customWidth="1"/>
    <col min="15102" max="15102" width="68" style="138" customWidth="1"/>
    <col min="15103" max="15107" width="14.5" style="138"/>
    <col min="15108" max="15108" width="21.5" style="138" customWidth="1"/>
    <col min="15109" max="15109" width="22" style="138" customWidth="1"/>
    <col min="15110" max="15110" width="24.33203125" style="138" customWidth="1"/>
    <col min="15111" max="15356" width="14.5" style="138"/>
    <col min="15357" max="15357" width="14.5" style="138" customWidth="1"/>
    <col min="15358" max="15358" width="68" style="138" customWidth="1"/>
    <col min="15359" max="15363" width="14.5" style="138"/>
    <col min="15364" max="15364" width="21.5" style="138" customWidth="1"/>
    <col min="15365" max="15365" width="22" style="138" customWidth="1"/>
    <col min="15366" max="15366" width="24.33203125" style="138" customWidth="1"/>
    <col min="15367" max="15612" width="14.5" style="138"/>
    <col min="15613" max="15613" width="14.5" style="138" customWidth="1"/>
    <col min="15614" max="15614" width="68" style="138" customWidth="1"/>
    <col min="15615" max="15619" width="14.5" style="138"/>
    <col min="15620" max="15620" width="21.5" style="138" customWidth="1"/>
    <col min="15621" max="15621" width="22" style="138" customWidth="1"/>
    <col min="15622" max="15622" width="24.33203125" style="138" customWidth="1"/>
    <col min="15623" max="15868" width="14.5" style="138"/>
    <col min="15869" max="15869" width="14.5" style="138" customWidth="1"/>
    <col min="15870" max="15870" width="68" style="138" customWidth="1"/>
    <col min="15871" max="15875" width="14.5" style="138"/>
    <col min="15876" max="15876" width="21.5" style="138" customWidth="1"/>
    <col min="15877" max="15877" width="22" style="138" customWidth="1"/>
    <col min="15878" max="15878" width="24.33203125" style="138" customWidth="1"/>
    <col min="15879" max="16124" width="14.5" style="138"/>
    <col min="16125" max="16125" width="14.5" style="138" customWidth="1"/>
    <col min="16126" max="16126" width="68" style="138" customWidth="1"/>
    <col min="16127" max="16131" width="14.5" style="138"/>
    <col min="16132" max="16132" width="21.5" style="138" customWidth="1"/>
    <col min="16133" max="16133" width="22" style="138" customWidth="1"/>
    <col min="16134" max="16134" width="24.33203125" style="138" customWidth="1"/>
    <col min="16135" max="16384" width="14.5" style="138"/>
  </cols>
  <sheetData>
    <row r="1" spans="1:28" s="34" customFormat="1" ht="21.95" customHeight="1">
      <c r="A1" s="202"/>
    </row>
    <row r="2" spans="1:28" s="34" customFormat="1" ht="21.95" customHeight="1">
      <c r="B2" s="343" t="s">
        <v>950</v>
      </c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107"/>
      <c r="P2" s="107"/>
      <c r="Q2" s="107"/>
      <c r="R2" s="107"/>
      <c r="S2" s="107"/>
      <c r="T2" s="107"/>
      <c r="U2" s="107"/>
      <c r="V2" s="107"/>
      <c r="W2" s="107"/>
      <c r="X2" s="107"/>
    </row>
    <row r="3" spans="1:28" s="34" customFormat="1" ht="21.95" customHeight="1"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107"/>
      <c r="P3" s="107"/>
      <c r="Q3" s="107"/>
      <c r="R3" s="107"/>
      <c r="S3" s="107"/>
      <c r="T3" s="107"/>
      <c r="U3" s="107"/>
      <c r="V3" s="107"/>
      <c r="W3" s="107"/>
      <c r="X3" s="107"/>
    </row>
    <row r="4" spans="1:28" s="34" customFormat="1" ht="21.95" customHeight="1"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107"/>
      <c r="P4" s="107"/>
      <c r="Q4" s="107"/>
      <c r="R4" s="107"/>
      <c r="S4" s="107"/>
      <c r="T4" s="107"/>
      <c r="U4" s="107"/>
      <c r="V4" s="107"/>
      <c r="W4" s="107"/>
      <c r="X4" s="107"/>
    </row>
    <row r="5" spans="1:28" s="34" customFormat="1" ht="21.95" customHeight="1">
      <c r="A5" s="267" t="s">
        <v>201</v>
      </c>
    </row>
    <row r="6" spans="1:28" ht="33" customHeight="1">
      <c r="B6" s="378" t="s">
        <v>920</v>
      </c>
      <c r="C6" s="359" t="s">
        <v>333</v>
      </c>
      <c r="D6" s="359" t="s">
        <v>332</v>
      </c>
      <c r="E6" s="359" t="s">
        <v>331</v>
      </c>
      <c r="F6" s="350" t="s">
        <v>870</v>
      </c>
      <c r="G6" s="380"/>
      <c r="H6" s="380"/>
      <c r="I6" s="380"/>
      <c r="J6" s="379"/>
      <c r="K6" s="350" t="s">
        <v>871</v>
      </c>
      <c r="L6" s="354"/>
      <c r="M6" s="354"/>
      <c r="N6" s="379"/>
      <c r="O6" s="359" t="s">
        <v>872</v>
      </c>
      <c r="P6" s="350" t="s">
        <v>329</v>
      </c>
      <c r="Q6" s="354"/>
      <c r="R6" s="354"/>
      <c r="S6" s="379"/>
      <c r="T6" s="359" t="s">
        <v>873</v>
      </c>
      <c r="U6" s="350" t="s">
        <v>328</v>
      </c>
      <c r="V6" s="354"/>
      <c r="W6" s="379"/>
      <c r="X6" s="359" t="s">
        <v>874</v>
      </c>
      <c r="Y6" s="359" t="s">
        <v>875</v>
      </c>
      <c r="Z6" s="359" t="s">
        <v>876</v>
      </c>
      <c r="AA6" s="359" t="s">
        <v>877</v>
      </c>
      <c r="AB6" s="359" t="s">
        <v>878</v>
      </c>
    </row>
    <row r="7" spans="1:28" ht="33" customHeight="1">
      <c r="B7" s="378"/>
      <c r="C7" s="359"/>
      <c r="D7" s="359"/>
      <c r="E7" s="359"/>
      <c r="F7" s="256" t="s">
        <v>442</v>
      </c>
      <c r="G7" s="256" t="s">
        <v>443</v>
      </c>
      <c r="H7" s="256" t="s">
        <v>444</v>
      </c>
      <c r="I7" s="256" t="s">
        <v>445</v>
      </c>
      <c r="J7" s="256" t="s">
        <v>879</v>
      </c>
      <c r="K7" s="256" t="s">
        <v>442</v>
      </c>
      <c r="L7" s="256" t="s">
        <v>444</v>
      </c>
      <c r="M7" s="256" t="s">
        <v>445</v>
      </c>
      <c r="N7" s="256" t="s">
        <v>880</v>
      </c>
      <c r="O7" s="359"/>
      <c r="P7" s="256" t="s">
        <v>881</v>
      </c>
      <c r="Q7" s="256" t="s">
        <v>882</v>
      </c>
      <c r="R7" s="256" t="s">
        <v>444</v>
      </c>
      <c r="S7" s="256" t="s">
        <v>445</v>
      </c>
      <c r="T7" s="359"/>
      <c r="U7" s="256" t="s">
        <v>883</v>
      </c>
      <c r="V7" s="256" t="s">
        <v>884</v>
      </c>
      <c r="W7" s="256" t="s">
        <v>885</v>
      </c>
      <c r="X7" s="359"/>
      <c r="Y7" s="359"/>
      <c r="Z7" s="359"/>
      <c r="AA7" s="359"/>
      <c r="AB7" s="359"/>
    </row>
    <row r="8" spans="1:28" ht="21.95" customHeight="1">
      <c r="B8" s="246" t="s">
        <v>1820</v>
      </c>
      <c r="C8" s="372"/>
      <c r="D8" s="372"/>
      <c r="E8" s="372"/>
      <c r="F8" s="372"/>
      <c r="G8" s="372"/>
      <c r="H8" s="372"/>
      <c r="I8" s="372"/>
      <c r="J8" s="373"/>
      <c r="K8" s="372"/>
      <c r="L8" s="372"/>
      <c r="M8" s="372"/>
      <c r="N8" s="373"/>
      <c r="O8" s="373"/>
      <c r="P8" s="372"/>
      <c r="Q8" s="372"/>
      <c r="R8" s="372"/>
      <c r="S8" s="372"/>
      <c r="T8" s="373"/>
      <c r="U8" s="372"/>
      <c r="V8" s="372"/>
      <c r="W8" s="372"/>
      <c r="X8" s="373"/>
      <c r="Y8" s="373"/>
      <c r="Z8" s="372"/>
      <c r="AA8" s="372"/>
      <c r="AB8" s="374"/>
    </row>
    <row r="9" spans="1:28" ht="21.95" customHeight="1">
      <c r="B9" s="112" t="s">
        <v>1821</v>
      </c>
      <c r="C9" s="306">
        <v>0</v>
      </c>
      <c r="D9" s="306">
        <v>0</v>
      </c>
      <c r="E9" s="306">
        <v>0</v>
      </c>
      <c r="F9" s="306">
        <v>0</v>
      </c>
      <c r="G9" s="306">
        <v>0</v>
      </c>
      <c r="H9" s="306">
        <v>0</v>
      </c>
      <c r="I9" s="306">
        <v>0</v>
      </c>
      <c r="J9" s="308">
        <f>SUM(F9:I9)</f>
        <v>0</v>
      </c>
      <c r="K9" s="306">
        <v>0</v>
      </c>
      <c r="L9" s="306">
        <v>0</v>
      </c>
      <c r="M9" s="306">
        <v>0</v>
      </c>
      <c r="N9" s="309">
        <f>SUM(K9:M9)</f>
        <v>0</v>
      </c>
      <c r="O9" s="310">
        <f>J9+N9</f>
        <v>0</v>
      </c>
      <c r="P9" s="306">
        <v>0</v>
      </c>
      <c r="Q9" s="306">
        <v>0</v>
      </c>
      <c r="R9" s="306">
        <v>0</v>
      </c>
      <c r="S9" s="306">
        <v>0</v>
      </c>
      <c r="T9" s="308">
        <f>SUM(P9:S9)</f>
        <v>0</v>
      </c>
      <c r="U9" s="306">
        <v>0</v>
      </c>
      <c r="V9" s="306">
        <v>0</v>
      </c>
      <c r="W9" s="306">
        <v>0</v>
      </c>
      <c r="X9" s="309">
        <f>SUM(U9:W9)</f>
        <v>0</v>
      </c>
      <c r="Y9" s="311">
        <f>C9+D9+E9+O9+T9+X9</f>
        <v>0</v>
      </c>
      <c r="Z9" s="306">
        <v>0</v>
      </c>
      <c r="AA9" s="306">
        <v>0</v>
      </c>
      <c r="AB9" s="312">
        <f>Y9+Z9+AA9</f>
        <v>0</v>
      </c>
    </row>
    <row r="10" spans="1:28" ht="21.95" customHeight="1">
      <c r="B10" s="112" t="s">
        <v>886</v>
      </c>
      <c r="C10" s="306">
        <v>0</v>
      </c>
      <c r="D10" s="306">
        <v>0</v>
      </c>
      <c r="E10" s="306">
        <v>0</v>
      </c>
      <c r="F10" s="306">
        <v>0</v>
      </c>
      <c r="G10" s="306">
        <v>0</v>
      </c>
      <c r="H10" s="306">
        <v>0</v>
      </c>
      <c r="I10" s="306">
        <v>0</v>
      </c>
      <c r="J10" s="313">
        <f>SUM(F10:I10)</f>
        <v>0</v>
      </c>
      <c r="K10" s="306">
        <v>0</v>
      </c>
      <c r="L10" s="306">
        <v>0</v>
      </c>
      <c r="M10" s="306">
        <v>0</v>
      </c>
      <c r="N10" s="309">
        <f>SUM(K10:M10)</f>
        <v>0</v>
      </c>
      <c r="O10" s="310">
        <f>J10+N10</f>
        <v>0</v>
      </c>
      <c r="P10" s="306">
        <v>0</v>
      </c>
      <c r="Q10" s="306">
        <v>0</v>
      </c>
      <c r="R10" s="306">
        <v>0</v>
      </c>
      <c r="S10" s="306">
        <v>0</v>
      </c>
      <c r="T10" s="313">
        <f>SUM(P10:S10)</f>
        <v>0</v>
      </c>
      <c r="U10" s="306">
        <v>0</v>
      </c>
      <c r="V10" s="306">
        <v>0</v>
      </c>
      <c r="W10" s="306">
        <v>0</v>
      </c>
      <c r="X10" s="309">
        <f>SUM(U10:W10)</f>
        <v>0</v>
      </c>
      <c r="Y10" s="314">
        <f>C10+D10+E10+O10+T10+X10</f>
        <v>0</v>
      </c>
      <c r="Z10" s="306">
        <v>0</v>
      </c>
      <c r="AA10" s="306">
        <v>0</v>
      </c>
      <c r="AB10" s="312">
        <f>Y10+Z10+AA10</f>
        <v>0</v>
      </c>
    </row>
    <row r="11" spans="1:28" ht="21.95" customHeight="1">
      <c r="B11" s="112" t="s">
        <v>1823</v>
      </c>
      <c r="C11" s="306">
        <v>0</v>
      </c>
      <c r="D11" s="306">
        <v>0</v>
      </c>
      <c r="E11" s="306">
        <v>0</v>
      </c>
      <c r="F11" s="306">
        <v>0</v>
      </c>
      <c r="G11" s="306">
        <v>0</v>
      </c>
      <c r="H11" s="306">
        <v>0</v>
      </c>
      <c r="I11" s="306">
        <v>0</v>
      </c>
      <c r="J11" s="313">
        <f>SUM(F11:I11)</f>
        <v>0</v>
      </c>
      <c r="K11" s="306">
        <v>0</v>
      </c>
      <c r="L11" s="306">
        <v>0</v>
      </c>
      <c r="M11" s="306">
        <v>0</v>
      </c>
      <c r="N11" s="313">
        <f>SUM(K11:M11)</f>
        <v>0</v>
      </c>
      <c r="O11" s="313">
        <f>J11+N11</f>
        <v>0</v>
      </c>
      <c r="P11" s="306">
        <v>0</v>
      </c>
      <c r="Q11" s="306">
        <v>0</v>
      </c>
      <c r="R11" s="306">
        <v>0</v>
      </c>
      <c r="S11" s="306">
        <v>0</v>
      </c>
      <c r="T11" s="313">
        <f>SUM(P11:S11)</f>
        <v>0</v>
      </c>
      <c r="U11" s="306">
        <v>0</v>
      </c>
      <c r="V11" s="306">
        <v>0</v>
      </c>
      <c r="W11" s="306">
        <v>0</v>
      </c>
      <c r="X11" s="313">
        <f>SUM(U11:W11)</f>
        <v>0</v>
      </c>
      <c r="Y11" s="314">
        <f>C11+D11+E11+O11+T11+X11</f>
        <v>0</v>
      </c>
      <c r="Z11" s="306">
        <v>0</v>
      </c>
      <c r="AA11" s="306">
        <v>0</v>
      </c>
      <c r="AB11" s="312">
        <f>Y11+Z11+AA11</f>
        <v>0</v>
      </c>
    </row>
    <row r="12" spans="1:28" ht="21.95" customHeight="1">
      <c r="B12" s="110" t="s">
        <v>1822</v>
      </c>
      <c r="C12" s="286">
        <f>SUM(C9:C11)</f>
        <v>0</v>
      </c>
      <c r="D12" s="286">
        <f t="shared" ref="D12:X12" si="0">SUM(D9:D11)</f>
        <v>0</v>
      </c>
      <c r="E12" s="286">
        <f t="shared" si="0"/>
        <v>0</v>
      </c>
      <c r="F12" s="286">
        <f t="shared" si="0"/>
        <v>0</v>
      </c>
      <c r="G12" s="286">
        <f t="shared" si="0"/>
        <v>0</v>
      </c>
      <c r="H12" s="286">
        <f t="shared" si="0"/>
        <v>0</v>
      </c>
      <c r="I12" s="286">
        <f t="shared" si="0"/>
        <v>0</v>
      </c>
      <c r="J12" s="286">
        <f t="shared" si="0"/>
        <v>0</v>
      </c>
      <c r="K12" s="286">
        <f t="shared" si="0"/>
        <v>0</v>
      </c>
      <c r="L12" s="286">
        <f t="shared" si="0"/>
        <v>0</v>
      </c>
      <c r="M12" s="286">
        <f t="shared" si="0"/>
        <v>0</v>
      </c>
      <c r="N12" s="286">
        <f t="shared" si="0"/>
        <v>0</v>
      </c>
      <c r="O12" s="286">
        <f t="shared" si="0"/>
        <v>0</v>
      </c>
      <c r="P12" s="286">
        <f t="shared" si="0"/>
        <v>0</v>
      </c>
      <c r="Q12" s="286">
        <f t="shared" si="0"/>
        <v>0</v>
      </c>
      <c r="R12" s="286">
        <f t="shared" si="0"/>
        <v>0</v>
      </c>
      <c r="S12" s="286">
        <f t="shared" si="0"/>
        <v>0</v>
      </c>
      <c r="T12" s="286">
        <f t="shared" si="0"/>
        <v>0</v>
      </c>
      <c r="U12" s="286">
        <f t="shared" si="0"/>
        <v>0</v>
      </c>
      <c r="V12" s="286">
        <f t="shared" si="0"/>
        <v>0</v>
      </c>
      <c r="W12" s="286">
        <f t="shared" si="0"/>
        <v>0</v>
      </c>
      <c r="X12" s="286">
        <f t="shared" si="0"/>
        <v>0</v>
      </c>
      <c r="Y12" s="286">
        <f>SUM(Y9:Y11)</f>
        <v>0</v>
      </c>
      <c r="Z12" s="286">
        <f>SUM(Z9:Z11)</f>
        <v>0</v>
      </c>
      <c r="AA12" s="286">
        <f>SUM(AA9:AA11)</f>
        <v>0</v>
      </c>
      <c r="AB12" s="315">
        <f>SUM(AB9:AB11)</f>
        <v>0</v>
      </c>
    </row>
    <row r="13" spans="1:28" ht="21.95" customHeight="1">
      <c r="B13" s="246" t="s">
        <v>954</v>
      </c>
      <c r="C13" s="375"/>
      <c r="D13" s="375"/>
      <c r="E13" s="375"/>
      <c r="F13" s="375"/>
      <c r="G13" s="375"/>
      <c r="H13" s="375"/>
      <c r="I13" s="375"/>
      <c r="J13" s="376"/>
      <c r="K13" s="375"/>
      <c r="L13" s="375"/>
      <c r="M13" s="375"/>
      <c r="N13" s="376"/>
      <c r="O13" s="376"/>
      <c r="P13" s="375"/>
      <c r="Q13" s="375"/>
      <c r="R13" s="375"/>
      <c r="S13" s="375"/>
      <c r="T13" s="376"/>
      <c r="U13" s="375"/>
      <c r="V13" s="375"/>
      <c r="W13" s="375"/>
      <c r="X13" s="376"/>
      <c r="Y13" s="376"/>
      <c r="Z13" s="375"/>
      <c r="AA13" s="375"/>
      <c r="AB13" s="377"/>
    </row>
    <row r="14" spans="1:28" ht="21.95" customHeight="1">
      <c r="B14" s="112" t="s">
        <v>887</v>
      </c>
      <c r="C14" s="306">
        <v>0</v>
      </c>
      <c r="D14" s="306">
        <v>0</v>
      </c>
      <c r="E14" s="306">
        <v>0</v>
      </c>
      <c r="F14" s="306">
        <v>0</v>
      </c>
      <c r="G14" s="306">
        <v>0</v>
      </c>
      <c r="H14" s="306">
        <v>0</v>
      </c>
      <c r="I14" s="306">
        <v>0</v>
      </c>
      <c r="J14" s="308">
        <f>SUM(F14:I14)</f>
        <v>0</v>
      </c>
      <c r="K14" s="306">
        <v>0</v>
      </c>
      <c r="L14" s="306">
        <v>0</v>
      </c>
      <c r="M14" s="306">
        <v>0</v>
      </c>
      <c r="N14" s="313">
        <f t="shared" ref="N14:N15" si="1">SUM(K14:M14)</f>
        <v>0</v>
      </c>
      <c r="O14" s="310">
        <f>J14+N14</f>
        <v>0</v>
      </c>
      <c r="P14" s="306">
        <v>0</v>
      </c>
      <c r="Q14" s="306">
        <v>0</v>
      </c>
      <c r="R14" s="306">
        <v>0</v>
      </c>
      <c r="S14" s="306">
        <v>0</v>
      </c>
      <c r="T14" s="308">
        <f>SUM(P14:S14)</f>
        <v>0</v>
      </c>
      <c r="U14" s="306">
        <v>0</v>
      </c>
      <c r="V14" s="306">
        <v>0</v>
      </c>
      <c r="W14" s="306">
        <v>0</v>
      </c>
      <c r="X14" s="309">
        <f>SUM(U14:W14)</f>
        <v>0</v>
      </c>
      <c r="Y14" s="311">
        <f>C14+D14+E14+O14+T14+X14</f>
        <v>0</v>
      </c>
      <c r="Z14" s="306">
        <v>0</v>
      </c>
      <c r="AA14" s="306">
        <v>0</v>
      </c>
      <c r="AB14" s="312">
        <f>Y14+Z14+AA14</f>
        <v>0</v>
      </c>
    </row>
    <row r="15" spans="1:28" ht="21.95" customHeight="1">
      <c r="B15" s="112" t="s">
        <v>888</v>
      </c>
      <c r="C15" s="306">
        <v>0</v>
      </c>
      <c r="D15" s="306">
        <v>0</v>
      </c>
      <c r="E15" s="306">
        <v>0</v>
      </c>
      <c r="F15" s="306">
        <v>0</v>
      </c>
      <c r="G15" s="306">
        <v>0</v>
      </c>
      <c r="H15" s="306">
        <v>0</v>
      </c>
      <c r="I15" s="306">
        <v>0</v>
      </c>
      <c r="J15" s="313">
        <f>SUM(F15:I15)</f>
        <v>0</v>
      </c>
      <c r="K15" s="306">
        <v>0</v>
      </c>
      <c r="L15" s="306">
        <v>0</v>
      </c>
      <c r="M15" s="306">
        <v>0</v>
      </c>
      <c r="N15" s="313">
        <f t="shared" si="1"/>
        <v>0</v>
      </c>
      <c r="O15" s="310">
        <f>J15+N15</f>
        <v>0</v>
      </c>
      <c r="P15" s="306">
        <v>0</v>
      </c>
      <c r="Q15" s="306">
        <v>0</v>
      </c>
      <c r="R15" s="306">
        <v>0</v>
      </c>
      <c r="S15" s="306">
        <v>0</v>
      </c>
      <c r="T15" s="313">
        <f>SUM(P15:S15)</f>
        <v>0</v>
      </c>
      <c r="U15" s="306">
        <v>0</v>
      </c>
      <c r="V15" s="306">
        <v>0</v>
      </c>
      <c r="W15" s="306">
        <v>0</v>
      </c>
      <c r="X15" s="309">
        <f>SUM(U15:W15)</f>
        <v>0</v>
      </c>
      <c r="Y15" s="311">
        <f>C15+D15+E15+O15+T15+X15</f>
        <v>0</v>
      </c>
      <c r="Z15" s="306">
        <v>0</v>
      </c>
      <c r="AA15" s="306">
        <v>0</v>
      </c>
      <c r="AB15" s="312">
        <f>Y15+Z15+AA15</f>
        <v>0</v>
      </c>
    </row>
    <row r="16" spans="1:28" ht="21.95" customHeight="1">
      <c r="B16" s="111" t="s">
        <v>889</v>
      </c>
      <c r="C16" s="298">
        <f>SUM(C14:C15)</f>
        <v>0</v>
      </c>
      <c r="D16" s="298">
        <f t="shared" ref="D16:Y16" si="2">SUM(D14:D15)</f>
        <v>0</v>
      </c>
      <c r="E16" s="298">
        <f t="shared" si="2"/>
        <v>0</v>
      </c>
      <c r="F16" s="298">
        <f t="shared" si="2"/>
        <v>0</v>
      </c>
      <c r="G16" s="298">
        <f t="shared" si="2"/>
        <v>0</v>
      </c>
      <c r="H16" s="298">
        <f t="shared" si="2"/>
        <v>0</v>
      </c>
      <c r="I16" s="298">
        <f t="shared" si="2"/>
        <v>0</v>
      </c>
      <c r="J16" s="298">
        <f t="shared" si="2"/>
        <v>0</v>
      </c>
      <c r="K16" s="298">
        <f t="shared" si="2"/>
        <v>0</v>
      </c>
      <c r="L16" s="298">
        <f t="shared" si="2"/>
        <v>0</v>
      </c>
      <c r="M16" s="298">
        <f t="shared" si="2"/>
        <v>0</v>
      </c>
      <c r="N16" s="298">
        <f t="shared" si="2"/>
        <v>0</v>
      </c>
      <c r="O16" s="298">
        <f t="shared" si="2"/>
        <v>0</v>
      </c>
      <c r="P16" s="298">
        <f t="shared" si="2"/>
        <v>0</v>
      </c>
      <c r="Q16" s="298">
        <f t="shared" si="2"/>
        <v>0</v>
      </c>
      <c r="R16" s="298">
        <f t="shared" si="2"/>
        <v>0</v>
      </c>
      <c r="S16" s="298">
        <f t="shared" si="2"/>
        <v>0</v>
      </c>
      <c r="T16" s="298">
        <f t="shared" si="2"/>
        <v>0</v>
      </c>
      <c r="U16" s="298">
        <f t="shared" si="2"/>
        <v>0</v>
      </c>
      <c r="V16" s="298">
        <f t="shared" si="2"/>
        <v>0</v>
      </c>
      <c r="W16" s="298">
        <f t="shared" si="2"/>
        <v>0</v>
      </c>
      <c r="X16" s="298">
        <f t="shared" si="2"/>
        <v>0</v>
      </c>
      <c r="Y16" s="298">
        <f t="shared" si="2"/>
        <v>0</v>
      </c>
      <c r="Z16" s="298">
        <f>SUM(Z14:Z15)</f>
        <v>0</v>
      </c>
      <c r="AA16" s="298">
        <f>SUM(AA14:AA15)</f>
        <v>0</v>
      </c>
      <c r="AB16" s="316">
        <f>SUM(AB14:AB15)</f>
        <v>0</v>
      </c>
    </row>
    <row r="17" spans="2:28">
      <c r="B17" s="193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17"/>
      <c r="T17" s="317"/>
      <c r="U17" s="317"/>
      <c r="V17" s="317"/>
      <c r="W17" s="317"/>
      <c r="X17" s="317"/>
      <c r="Y17" s="317"/>
      <c r="Z17" s="317"/>
      <c r="AA17" s="317"/>
      <c r="AB17" s="317"/>
    </row>
    <row r="18" spans="2:28" ht="33" customHeight="1">
      <c r="B18" s="378" t="s">
        <v>951</v>
      </c>
      <c r="C18" s="381" t="s">
        <v>333</v>
      </c>
      <c r="D18" s="381" t="s">
        <v>332</v>
      </c>
      <c r="E18" s="381" t="s">
        <v>331</v>
      </c>
      <c r="F18" s="381" t="s">
        <v>870</v>
      </c>
      <c r="G18" s="381"/>
      <c r="H18" s="381"/>
      <c r="I18" s="381"/>
      <c r="J18" s="381"/>
      <c r="K18" s="381" t="s">
        <v>871</v>
      </c>
      <c r="L18" s="381"/>
      <c r="M18" s="381"/>
      <c r="N18" s="381"/>
      <c r="O18" s="381" t="s">
        <v>890</v>
      </c>
      <c r="P18" s="381" t="s">
        <v>329</v>
      </c>
      <c r="Q18" s="381"/>
      <c r="R18" s="381"/>
      <c r="S18" s="381"/>
      <c r="T18" s="381"/>
      <c r="U18" s="381" t="s">
        <v>328</v>
      </c>
      <c r="V18" s="381"/>
      <c r="W18" s="381"/>
      <c r="X18" s="381"/>
      <c r="Y18" s="381" t="s">
        <v>891</v>
      </c>
      <c r="Z18" s="381" t="s">
        <v>876</v>
      </c>
      <c r="AA18" s="381" t="s">
        <v>877</v>
      </c>
      <c r="AB18" s="381" t="s">
        <v>878</v>
      </c>
    </row>
    <row r="19" spans="2:28" ht="33" customHeight="1">
      <c r="B19" s="378"/>
      <c r="C19" s="381"/>
      <c r="D19" s="381"/>
      <c r="E19" s="381"/>
      <c r="F19" s="318" t="s">
        <v>892</v>
      </c>
      <c r="G19" s="318" t="s">
        <v>893</v>
      </c>
      <c r="H19" s="318" t="s">
        <v>444</v>
      </c>
      <c r="I19" s="318" t="s">
        <v>445</v>
      </c>
      <c r="J19" s="318" t="s">
        <v>894</v>
      </c>
      <c r="K19" s="318" t="s">
        <v>892</v>
      </c>
      <c r="L19" s="318" t="s">
        <v>444</v>
      </c>
      <c r="M19" s="318" t="s">
        <v>445</v>
      </c>
      <c r="N19" s="318" t="s">
        <v>880</v>
      </c>
      <c r="O19" s="381"/>
      <c r="P19" s="318" t="s">
        <v>881</v>
      </c>
      <c r="Q19" s="318" t="s">
        <v>882</v>
      </c>
      <c r="R19" s="318" t="s">
        <v>444</v>
      </c>
      <c r="S19" s="318" t="s">
        <v>445</v>
      </c>
      <c r="T19" s="318" t="s">
        <v>873</v>
      </c>
      <c r="U19" s="318" t="s">
        <v>883</v>
      </c>
      <c r="V19" s="318" t="s">
        <v>884</v>
      </c>
      <c r="W19" s="318" t="s">
        <v>885</v>
      </c>
      <c r="X19" s="318" t="s">
        <v>874</v>
      </c>
      <c r="Y19" s="381"/>
      <c r="Z19" s="381"/>
      <c r="AA19" s="381"/>
      <c r="AB19" s="381"/>
    </row>
    <row r="20" spans="2:28" ht="21.95" customHeight="1">
      <c r="B20" s="112" t="s">
        <v>1033</v>
      </c>
      <c r="C20" s="306">
        <v>0</v>
      </c>
      <c r="D20" s="306">
        <v>0</v>
      </c>
      <c r="E20" s="306">
        <v>0</v>
      </c>
      <c r="F20" s="306">
        <v>0</v>
      </c>
      <c r="G20" s="306">
        <v>0</v>
      </c>
      <c r="H20" s="306">
        <v>0</v>
      </c>
      <c r="I20" s="306">
        <v>0</v>
      </c>
      <c r="J20" s="319">
        <f>SUM(F20:I20)</f>
        <v>0</v>
      </c>
      <c r="K20" s="270">
        <v>0</v>
      </c>
      <c r="L20" s="270">
        <v>0</v>
      </c>
      <c r="M20" s="270">
        <v>0</v>
      </c>
      <c r="N20" s="319">
        <f>SUM(K20:M20)</f>
        <v>0</v>
      </c>
      <c r="O20" s="319">
        <f>J20+N20</f>
        <v>0</v>
      </c>
      <c r="P20" s="306">
        <v>0</v>
      </c>
      <c r="Q20" s="306">
        <v>0</v>
      </c>
      <c r="R20" s="306">
        <v>0</v>
      </c>
      <c r="S20" s="306">
        <v>0</v>
      </c>
      <c r="T20" s="319">
        <f>SUM(P20:S20)</f>
        <v>0</v>
      </c>
      <c r="U20" s="306">
        <v>0</v>
      </c>
      <c r="V20" s="306">
        <v>0</v>
      </c>
      <c r="W20" s="306">
        <v>0</v>
      </c>
      <c r="X20" s="319">
        <f>SUM(U20:W20)</f>
        <v>0</v>
      </c>
      <c r="Y20" s="315">
        <f>C20+D20+E20+O20+T20+X20</f>
        <v>0</v>
      </c>
      <c r="Z20" s="306">
        <v>0</v>
      </c>
      <c r="AA20" s="306">
        <v>0</v>
      </c>
      <c r="AB20" s="312">
        <f>Y20+Z20+AA20</f>
        <v>0</v>
      </c>
    </row>
    <row r="21" spans="2:28" ht="21.95" customHeight="1">
      <c r="B21" s="112" t="s">
        <v>1038</v>
      </c>
      <c r="C21" s="306">
        <v>0</v>
      </c>
      <c r="D21" s="306">
        <v>0</v>
      </c>
      <c r="E21" s="306">
        <v>0</v>
      </c>
      <c r="F21" s="306">
        <v>0</v>
      </c>
      <c r="G21" s="306">
        <v>0</v>
      </c>
      <c r="H21" s="306">
        <v>0</v>
      </c>
      <c r="I21" s="306">
        <v>0</v>
      </c>
      <c r="J21" s="313">
        <f t="shared" ref="J21:J65" si="3">SUM(F21:I21)</f>
        <v>0</v>
      </c>
      <c r="K21" s="270">
        <v>0</v>
      </c>
      <c r="L21" s="270">
        <v>0</v>
      </c>
      <c r="M21" s="270">
        <v>0</v>
      </c>
      <c r="N21" s="313">
        <f t="shared" ref="N21:N65" si="4">SUM(K21:M21)</f>
        <v>0</v>
      </c>
      <c r="O21" s="313">
        <f t="shared" ref="O21:O65" si="5">J21+N21</f>
        <v>0</v>
      </c>
      <c r="P21" s="306">
        <v>0</v>
      </c>
      <c r="Q21" s="306">
        <v>0</v>
      </c>
      <c r="R21" s="306">
        <v>0</v>
      </c>
      <c r="S21" s="306">
        <v>0</v>
      </c>
      <c r="T21" s="313">
        <f t="shared" ref="T21:T66" si="6">SUM(P21:S21)</f>
        <v>0</v>
      </c>
      <c r="U21" s="306">
        <v>0</v>
      </c>
      <c r="V21" s="306">
        <v>0</v>
      </c>
      <c r="W21" s="306">
        <v>0</v>
      </c>
      <c r="X21" s="313">
        <f t="shared" ref="X21:X65" si="7">SUM(U21:W21)</f>
        <v>0</v>
      </c>
      <c r="Y21" s="315">
        <f t="shared" ref="Y21:Y65" si="8">C21+D21+E21+O21+T21+X21</f>
        <v>0</v>
      </c>
      <c r="Z21" s="306">
        <v>0</v>
      </c>
      <c r="AA21" s="306">
        <v>0</v>
      </c>
      <c r="AB21" s="312">
        <f t="shared" ref="AB21:AB65" si="9">Y21+Z21+AA21</f>
        <v>0</v>
      </c>
    </row>
    <row r="22" spans="2:28" ht="21.95" customHeight="1">
      <c r="B22" s="112" t="s">
        <v>1037</v>
      </c>
      <c r="C22" s="306">
        <v>0</v>
      </c>
      <c r="D22" s="306">
        <v>0</v>
      </c>
      <c r="E22" s="306">
        <v>0</v>
      </c>
      <c r="F22" s="306">
        <v>0</v>
      </c>
      <c r="G22" s="306">
        <v>0</v>
      </c>
      <c r="H22" s="306">
        <v>0</v>
      </c>
      <c r="I22" s="306">
        <v>0</v>
      </c>
      <c r="J22" s="313">
        <f t="shared" si="3"/>
        <v>0</v>
      </c>
      <c r="K22" s="270">
        <v>0</v>
      </c>
      <c r="L22" s="270">
        <v>0</v>
      </c>
      <c r="M22" s="270">
        <v>0</v>
      </c>
      <c r="N22" s="313">
        <f t="shared" si="4"/>
        <v>0</v>
      </c>
      <c r="O22" s="313">
        <f t="shared" si="5"/>
        <v>0</v>
      </c>
      <c r="P22" s="306">
        <v>0</v>
      </c>
      <c r="Q22" s="306">
        <v>0</v>
      </c>
      <c r="R22" s="306">
        <v>0</v>
      </c>
      <c r="S22" s="306">
        <v>0</v>
      </c>
      <c r="T22" s="313">
        <f t="shared" si="6"/>
        <v>0</v>
      </c>
      <c r="U22" s="306">
        <v>0</v>
      </c>
      <c r="V22" s="306">
        <v>0</v>
      </c>
      <c r="W22" s="306">
        <v>0</v>
      </c>
      <c r="X22" s="313">
        <f t="shared" si="7"/>
        <v>0</v>
      </c>
      <c r="Y22" s="315">
        <f t="shared" si="8"/>
        <v>0</v>
      </c>
      <c r="Z22" s="306">
        <v>0</v>
      </c>
      <c r="AA22" s="306">
        <v>0</v>
      </c>
      <c r="AB22" s="312">
        <f t="shared" si="9"/>
        <v>0</v>
      </c>
    </row>
    <row r="23" spans="2:28" ht="21.95" customHeight="1">
      <c r="B23" s="112" t="s">
        <v>1036</v>
      </c>
      <c r="C23" s="306">
        <v>0</v>
      </c>
      <c r="D23" s="306">
        <v>0</v>
      </c>
      <c r="E23" s="306">
        <v>0</v>
      </c>
      <c r="F23" s="306">
        <v>0</v>
      </c>
      <c r="G23" s="306">
        <v>0</v>
      </c>
      <c r="H23" s="306">
        <v>0</v>
      </c>
      <c r="I23" s="306">
        <v>0</v>
      </c>
      <c r="J23" s="313">
        <f t="shared" si="3"/>
        <v>0</v>
      </c>
      <c r="K23" s="270">
        <v>0</v>
      </c>
      <c r="L23" s="270">
        <v>0</v>
      </c>
      <c r="M23" s="270">
        <v>0</v>
      </c>
      <c r="N23" s="313">
        <f t="shared" si="4"/>
        <v>0</v>
      </c>
      <c r="O23" s="313">
        <f t="shared" si="5"/>
        <v>0</v>
      </c>
      <c r="P23" s="306">
        <v>0</v>
      </c>
      <c r="Q23" s="306">
        <v>0</v>
      </c>
      <c r="R23" s="306">
        <v>0</v>
      </c>
      <c r="S23" s="306">
        <v>0</v>
      </c>
      <c r="T23" s="313">
        <f t="shared" si="6"/>
        <v>0</v>
      </c>
      <c r="U23" s="306">
        <v>0</v>
      </c>
      <c r="V23" s="306">
        <v>0</v>
      </c>
      <c r="W23" s="306">
        <v>0</v>
      </c>
      <c r="X23" s="313">
        <f t="shared" si="7"/>
        <v>0</v>
      </c>
      <c r="Y23" s="315">
        <f t="shared" si="8"/>
        <v>0</v>
      </c>
      <c r="Z23" s="306">
        <v>0</v>
      </c>
      <c r="AA23" s="306">
        <v>0</v>
      </c>
      <c r="AB23" s="312">
        <f t="shared" si="9"/>
        <v>0</v>
      </c>
    </row>
    <row r="24" spans="2:28" ht="21.95" customHeight="1">
      <c r="B24" s="112" t="s">
        <v>1035</v>
      </c>
      <c r="C24" s="306">
        <v>0</v>
      </c>
      <c r="D24" s="306">
        <v>0</v>
      </c>
      <c r="E24" s="306">
        <v>0</v>
      </c>
      <c r="F24" s="306">
        <v>0</v>
      </c>
      <c r="G24" s="306">
        <v>0</v>
      </c>
      <c r="H24" s="306">
        <v>0</v>
      </c>
      <c r="I24" s="306">
        <v>0</v>
      </c>
      <c r="J24" s="313">
        <f t="shared" si="3"/>
        <v>0</v>
      </c>
      <c r="K24" s="270">
        <v>0</v>
      </c>
      <c r="L24" s="270">
        <v>0</v>
      </c>
      <c r="M24" s="270">
        <v>0</v>
      </c>
      <c r="N24" s="313">
        <f t="shared" si="4"/>
        <v>0</v>
      </c>
      <c r="O24" s="313">
        <f t="shared" si="5"/>
        <v>0</v>
      </c>
      <c r="P24" s="306">
        <v>0</v>
      </c>
      <c r="Q24" s="306">
        <v>0</v>
      </c>
      <c r="R24" s="306">
        <v>0</v>
      </c>
      <c r="S24" s="306">
        <v>0</v>
      </c>
      <c r="T24" s="313">
        <f t="shared" si="6"/>
        <v>0</v>
      </c>
      <c r="U24" s="306">
        <v>0</v>
      </c>
      <c r="V24" s="306">
        <v>0</v>
      </c>
      <c r="W24" s="306">
        <v>0</v>
      </c>
      <c r="X24" s="313">
        <f t="shared" si="7"/>
        <v>0</v>
      </c>
      <c r="Y24" s="315">
        <f t="shared" si="8"/>
        <v>0</v>
      </c>
      <c r="Z24" s="306">
        <v>0</v>
      </c>
      <c r="AA24" s="306">
        <v>0</v>
      </c>
      <c r="AB24" s="312">
        <f t="shared" si="9"/>
        <v>0</v>
      </c>
    </row>
    <row r="25" spans="2:28" ht="21.95" customHeight="1">
      <c r="B25" s="112" t="s">
        <v>1034</v>
      </c>
      <c r="C25" s="306">
        <v>0</v>
      </c>
      <c r="D25" s="306">
        <v>0</v>
      </c>
      <c r="E25" s="306">
        <v>0</v>
      </c>
      <c r="F25" s="306">
        <v>0</v>
      </c>
      <c r="G25" s="306">
        <v>0</v>
      </c>
      <c r="H25" s="306">
        <v>0</v>
      </c>
      <c r="I25" s="306">
        <v>0</v>
      </c>
      <c r="J25" s="313">
        <f t="shared" si="3"/>
        <v>0</v>
      </c>
      <c r="K25" s="270">
        <v>0</v>
      </c>
      <c r="L25" s="270">
        <v>0</v>
      </c>
      <c r="M25" s="270">
        <v>0</v>
      </c>
      <c r="N25" s="313">
        <f t="shared" si="4"/>
        <v>0</v>
      </c>
      <c r="O25" s="313">
        <f t="shared" si="5"/>
        <v>0</v>
      </c>
      <c r="P25" s="306">
        <v>0</v>
      </c>
      <c r="Q25" s="306">
        <v>0</v>
      </c>
      <c r="R25" s="306">
        <v>0</v>
      </c>
      <c r="S25" s="306">
        <v>0</v>
      </c>
      <c r="T25" s="313">
        <f t="shared" si="6"/>
        <v>0</v>
      </c>
      <c r="U25" s="306">
        <v>0</v>
      </c>
      <c r="V25" s="306">
        <v>0</v>
      </c>
      <c r="W25" s="306">
        <v>0</v>
      </c>
      <c r="X25" s="313">
        <f t="shared" si="7"/>
        <v>0</v>
      </c>
      <c r="Y25" s="315">
        <f t="shared" si="8"/>
        <v>0</v>
      </c>
      <c r="Z25" s="306">
        <v>0</v>
      </c>
      <c r="AA25" s="306">
        <v>0</v>
      </c>
      <c r="AB25" s="312">
        <f t="shared" si="9"/>
        <v>0</v>
      </c>
    </row>
    <row r="26" spans="2:28" ht="21.95" customHeight="1">
      <c r="B26" s="201" t="s">
        <v>895</v>
      </c>
      <c r="C26" s="320">
        <f>SUM(C27:C38)</f>
        <v>0</v>
      </c>
      <c r="D26" s="320">
        <f t="shared" ref="D26:AA26" si="10">SUM(D27:D38)</f>
        <v>0</v>
      </c>
      <c r="E26" s="320">
        <f t="shared" si="10"/>
        <v>0</v>
      </c>
      <c r="F26" s="320">
        <f t="shared" si="10"/>
        <v>0</v>
      </c>
      <c r="G26" s="320">
        <f t="shared" si="10"/>
        <v>0</v>
      </c>
      <c r="H26" s="320">
        <f t="shared" si="10"/>
        <v>0</v>
      </c>
      <c r="I26" s="320">
        <f t="shared" si="10"/>
        <v>0</v>
      </c>
      <c r="J26" s="320">
        <f t="shared" si="10"/>
        <v>0</v>
      </c>
      <c r="K26" s="320">
        <f t="shared" si="10"/>
        <v>0</v>
      </c>
      <c r="L26" s="320">
        <f t="shared" si="10"/>
        <v>0</v>
      </c>
      <c r="M26" s="320">
        <f t="shared" si="10"/>
        <v>0</v>
      </c>
      <c r="N26" s="320">
        <f t="shared" si="10"/>
        <v>0</v>
      </c>
      <c r="O26" s="320">
        <f t="shared" si="10"/>
        <v>0</v>
      </c>
      <c r="P26" s="320">
        <f t="shared" si="10"/>
        <v>0</v>
      </c>
      <c r="Q26" s="320">
        <f t="shared" si="10"/>
        <v>0</v>
      </c>
      <c r="R26" s="320">
        <f t="shared" si="10"/>
        <v>0</v>
      </c>
      <c r="S26" s="320">
        <f t="shared" si="10"/>
        <v>0</v>
      </c>
      <c r="T26" s="320">
        <f t="shared" si="10"/>
        <v>0</v>
      </c>
      <c r="U26" s="320">
        <f t="shared" si="10"/>
        <v>0</v>
      </c>
      <c r="V26" s="320">
        <f t="shared" si="10"/>
        <v>0</v>
      </c>
      <c r="W26" s="320">
        <f t="shared" si="10"/>
        <v>0</v>
      </c>
      <c r="X26" s="320">
        <f t="shared" si="10"/>
        <v>0</v>
      </c>
      <c r="Y26" s="320">
        <f>C26+D26+E26+O26+T26+X26</f>
        <v>0</v>
      </c>
      <c r="Z26" s="320">
        <f t="shared" si="10"/>
        <v>0</v>
      </c>
      <c r="AA26" s="320">
        <f t="shared" si="10"/>
        <v>0</v>
      </c>
      <c r="AB26" s="321">
        <f t="shared" si="9"/>
        <v>0</v>
      </c>
    </row>
    <row r="27" spans="2:28" ht="21.95" customHeight="1">
      <c r="B27" s="112" t="s">
        <v>896</v>
      </c>
      <c r="C27" s="306">
        <v>0</v>
      </c>
      <c r="D27" s="306">
        <v>0</v>
      </c>
      <c r="E27" s="306">
        <v>0</v>
      </c>
      <c r="F27" s="306">
        <v>0</v>
      </c>
      <c r="G27" s="306">
        <v>0</v>
      </c>
      <c r="H27" s="306">
        <v>0</v>
      </c>
      <c r="I27" s="306">
        <v>0</v>
      </c>
      <c r="J27" s="313">
        <f t="shared" si="3"/>
        <v>0</v>
      </c>
      <c r="K27" s="270">
        <v>0</v>
      </c>
      <c r="L27" s="270">
        <v>0</v>
      </c>
      <c r="M27" s="270">
        <v>0</v>
      </c>
      <c r="N27" s="313">
        <f t="shared" si="4"/>
        <v>0</v>
      </c>
      <c r="O27" s="313">
        <f t="shared" si="5"/>
        <v>0</v>
      </c>
      <c r="P27" s="306">
        <v>0</v>
      </c>
      <c r="Q27" s="306">
        <v>0</v>
      </c>
      <c r="R27" s="306">
        <v>0</v>
      </c>
      <c r="S27" s="306">
        <v>0</v>
      </c>
      <c r="T27" s="313">
        <f t="shared" si="6"/>
        <v>0</v>
      </c>
      <c r="U27" s="306">
        <v>0</v>
      </c>
      <c r="V27" s="306">
        <v>0</v>
      </c>
      <c r="W27" s="306">
        <v>0</v>
      </c>
      <c r="X27" s="313">
        <f t="shared" si="7"/>
        <v>0</v>
      </c>
      <c r="Y27" s="315">
        <f t="shared" si="8"/>
        <v>0</v>
      </c>
      <c r="Z27" s="306">
        <v>0</v>
      </c>
      <c r="AA27" s="306">
        <v>0</v>
      </c>
      <c r="AB27" s="312">
        <f t="shared" si="9"/>
        <v>0</v>
      </c>
    </row>
    <row r="28" spans="2:28" ht="21.95" customHeight="1">
      <c r="B28" s="112" t="s">
        <v>897</v>
      </c>
      <c r="C28" s="306">
        <v>0</v>
      </c>
      <c r="D28" s="306">
        <v>0</v>
      </c>
      <c r="E28" s="306">
        <v>0</v>
      </c>
      <c r="F28" s="306">
        <v>0</v>
      </c>
      <c r="G28" s="306">
        <v>0</v>
      </c>
      <c r="H28" s="306">
        <v>0</v>
      </c>
      <c r="I28" s="306">
        <v>0</v>
      </c>
      <c r="J28" s="313">
        <f t="shared" si="3"/>
        <v>0</v>
      </c>
      <c r="K28" s="270">
        <v>0</v>
      </c>
      <c r="L28" s="270">
        <v>0</v>
      </c>
      <c r="M28" s="270">
        <v>0</v>
      </c>
      <c r="N28" s="313">
        <f t="shared" si="4"/>
        <v>0</v>
      </c>
      <c r="O28" s="313">
        <f t="shared" si="5"/>
        <v>0</v>
      </c>
      <c r="P28" s="306">
        <v>0</v>
      </c>
      <c r="Q28" s="306">
        <v>0</v>
      </c>
      <c r="R28" s="306">
        <v>0</v>
      </c>
      <c r="S28" s="306">
        <v>0</v>
      </c>
      <c r="T28" s="313">
        <f t="shared" si="6"/>
        <v>0</v>
      </c>
      <c r="U28" s="306">
        <v>0</v>
      </c>
      <c r="V28" s="306">
        <v>0</v>
      </c>
      <c r="W28" s="306">
        <v>0</v>
      </c>
      <c r="X28" s="313">
        <f t="shared" si="7"/>
        <v>0</v>
      </c>
      <c r="Y28" s="315">
        <f t="shared" si="8"/>
        <v>0</v>
      </c>
      <c r="Z28" s="306">
        <v>0</v>
      </c>
      <c r="AA28" s="306">
        <v>0</v>
      </c>
      <c r="AB28" s="312">
        <f t="shared" si="9"/>
        <v>0</v>
      </c>
    </row>
    <row r="29" spans="2:28" ht="21.95" customHeight="1">
      <c r="B29" s="112" t="s">
        <v>898</v>
      </c>
      <c r="C29" s="306">
        <v>0</v>
      </c>
      <c r="D29" s="306">
        <v>0</v>
      </c>
      <c r="E29" s="306">
        <v>0</v>
      </c>
      <c r="F29" s="306">
        <v>0</v>
      </c>
      <c r="G29" s="306">
        <v>0</v>
      </c>
      <c r="H29" s="306">
        <v>0</v>
      </c>
      <c r="I29" s="306">
        <v>0</v>
      </c>
      <c r="J29" s="313">
        <f t="shared" si="3"/>
        <v>0</v>
      </c>
      <c r="K29" s="270">
        <v>0</v>
      </c>
      <c r="L29" s="270">
        <v>0</v>
      </c>
      <c r="M29" s="270">
        <v>0</v>
      </c>
      <c r="N29" s="313">
        <f t="shared" si="4"/>
        <v>0</v>
      </c>
      <c r="O29" s="313">
        <f t="shared" si="5"/>
        <v>0</v>
      </c>
      <c r="P29" s="306">
        <v>0</v>
      </c>
      <c r="Q29" s="306">
        <v>0</v>
      </c>
      <c r="R29" s="306">
        <v>0</v>
      </c>
      <c r="S29" s="306">
        <v>0</v>
      </c>
      <c r="T29" s="313">
        <f t="shared" si="6"/>
        <v>0</v>
      </c>
      <c r="U29" s="306">
        <v>0</v>
      </c>
      <c r="V29" s="306">
        <v>0</v>
      </c>
      <c r="W29" s="306">
        <v>0</v>
      </c>
      <c r="X29" s="313">
        <f t="shared" si="7"/>
        <v>0</v>
      </c>
      <c r="Y29" s="315">
        <f t="shared" si="8"/>
        <v>0</v>
      </c>
      <c r="Z29" s="306">
        <v>0</v>
      </c>
      <c r="AA29" s="306">
        <v>0</v>
      </c>
      <c r="AB29" s="312">
        <f t="shared" si="9"/>
        <v>0</v>
      </c>
    </row>
    <row r="30" spans="2:28" ht="21.95" customHeight="1">
      <c r="B30" s="112" t="s">
        <v>899</v>
      </c>
      <c r="C30" s="306">
        <v>0</v>
      </c>
      <c r="D30" s="306">
        <v>0</v>
      </c>
      <c r="E30" s="306">
        <v>0</v>
      </c>
      <c r="F30" s="306">
        <v>0</v>
      </c>
      <c r="G30" s="306">
        <v>0</v>
      </c>
      <c r="H30" s="306">
        <v>0</v>
      </c>
      <c r="I30" s="306">
        <v>0</v>
      </c>
      <c r="J30" s="313">
        <f t="shared" si="3"/>
        <v>0</v>
      </c>
      <c r="K30" s="270">
        <v>0</v>
      </c>
      <c r="L30" s="270">
        <v>0</v>
      </c>
      <c r="M30" s="270">
        <v>0</v>
      </c>
      <c r="N30" s="313">
        <f t="shared" si="4"/>
        <v>0</v>
      </c>
      <c r="O30" s="313">
        <f t="shared" si="5"/>
        <v>0</v>
      </c>
      <c r="P30" s="306">
        <v>0</v>
      </c>
      <c r="Q30" s="306">
        <v>0</v>
      </c>
      <c r="R30" s="306">
        <v>0</v>
      </c>
      <c r="S30" s="306">
        <v>0</v>
      </c>
      <c r="T30" s="313">
        <f t="shared" si="6"/>
        <v>0</v>
      </c>
      <c r="U30" s="306">
        <v>0</v>
      </c>
      <c r="V30" s="306">
        <v>0</v>
      </c>
      <c r="W30" s="306">
        <v>0</v>
      </c>
      <c r="X30" s="313">
        <f t="shared" si="7"/>
        <v>0</v>
      </c>
      <c r="Y30" s="315">
        <f t="shared" si="8"/>
        <v>0</v>
      </c>
      <c r="Z30" s="306">
        <v>0</v>
      </c>
      <c r="AA30" s="306">
        <v>0</v>
      </c>
      <c r="AB30" s="312">
        <f t="shared" si="9"/>
        <v>0</v>
      </c>
    </row>
    <row r="31" spans="2:28" ht="21.95" customHeight="1">
      <c r="B31" s="112" t="s">
        <v>900</v>
      </c>
      <c r="C31" s="306">
        <v>0</v>
      </c>
      <c r="D31" s="306">
        <v>0</v>
      </c>
      <c r="E31" s="306">
        <v>0</v>
      </c>
      <c r="F31" s="306">
        <v>0</v>
      </c>
      <c r="G31" s="306">
        <v>0</v>
      </c>
      <c r="H31" s="306">
        <v>0</v>
      </c>
      <c r="I31" s="306">
        <v>0</v>
      </c>
      <c r="J31" s="313">
        <f t="shared" si="3"/>
        <v>0</v>
      </c>
      <c r="K31" s="270">
        <v>0</v>
      </c>
      <c r="L31" s="270">
        <v>0</v>
      </c>
      <c r="M31" s="270">
        <v>0</v>
      </c>
      <c r="N31" s="313">
        <f t="shared" si="4"/>
        <v>0</v>
      </c>
      <c r="O31" s="313">
        <f t="shared" si="5"/>
        <v>0</v>
      </c>
      <c r="P31" s="306">
        <v>0</v>
      </c>
      <c r="Q31" s="306">
        <v>0</v>
      </c>
      <c r="R31" s="306">
        <v>0</v>
      </c>
      <c r="S31" s="306">
        <v>0</v>
      </c>
      <c r="T31" s="313">
        <f t="shared" si="6"/>
        <v>0</v>
      </c>
      <c r="U31" s="306">
        <v>0</v>
      </c>
      <c r="V31" s="306">
        <v>0</v>
      </c>
      <c r="W31" s="306">
        <v>0</v>
      </c>
      <c r="X31" s="313">
        <f t="shared" si="7"/>
        <v>0</v>
      </c>
      <c r="Y31" s="315">
        <f t="shared" si="8"/>
        <v>0</v>
      </c>
      <c r="Z31" s="306">
        <v>0</v>
      </c>
      <c r="AA31" s="306">
        <v>0</v>
      </c>
      <c r="AB31" s="312">
        <f t="shared" si="9"/>
        <v>0</v>
      </c>
    </row>
    <row r="32" spans="2:28" ht="21.95" customHeight="1">
      <c r="B32" s="112" t="s">
        <v>901</v>
      </c>
      <c r="C32" s="306">
        <v>0</v>
      </c>
      <c r="D32" s="306">
        <v>0</v>
      </c>
      <c r="E32" s="306">
        <v>0</v>
      </c>
      <c r="F32" s="306">
        <v>0</v>
      </c>
      <c r="G32" s="306">
        <v>0</v>
      </c>
      <c r="H32" s="306">
        <v>0</v>
      </c>
      <c r="I32" s="306">
        <v>0</v>
      </c>
      <c r="J32" s="313">
        <f t="shared" si="3"/>
        <v>0</v>
      </c>
      <c r="K32" s="270">
        <v>0</v>
      </c>
      <c r="L32" s="270">
        <v>0</v>
      </c>
      <c r="M32" s="270">
        <v>0</v>
      </c>
      <c r="N32" s="313">
        <f t="shared" si="4"/>
        <v>0</v>
      </c>
      <c r="O32" s="313">
        <f t="shared" si="5"/>
        <v>0</v>
      </c>
      <c r="P32" s="306">
        <v>0</v>
      </c>
      <c r="Q32" s="306">
        <v>0</v>
      </c>
      <c r="R32" s="306">
        <v>0</v>
      </c>
      <c r="S32" s="306">
        <v>0</v>
      </c>
      <c r="T32" s="313">
        <f t="shared" si="6"/>
        <v>0</v>
      </c>
      <c r="U32" s="306">
        <v>0</v>
      </c>
      <c r="V32" s="306">
        <v>0</v>
      </c>
      <c r="W32" s="306">
        <v>0</v>
      </c>
      <c r="X32" s="313">
        <f t="shared" si="7"/>
        <v>0</v>
      </c>
      <c r="Y32" s="315">
        <f t="shared" si="8"/>
        <v>0</v>
      </c>
      <c r="Z32" s="306">
        <v>0</v>
      </c>
      <c r="AA32" s="306">
        <v>0</v>
      </c>
      <c r="AB32" s="312">
        <f t="shared" si="9"/>
        <v>0</v>
      </c>
    </row>
    <row r="33" spans="2:28" ht="21.95" customHeight="1">
      <c r="B33" s="112" t="s">
        <v>902</v>
      </c>
      <c r="C33" s="306">
        <v>0</v>
      </c>
      <c r="D33" s="306">
        <v>0</v>
      </c>
      <c r="E33" s="306">
        <v>0</v>
      </c>
      <c r="F33" s="306">
        <v>0</v>
      </c>
      <c r="G33" s="306">
        <v>0</v>
      </c>
      <c r="H33" s="306">
        <v>0</v>
      </c>
      <c r="I33" s="306">
        <v>0</v>
      </c>
      <c r="J33" s="313">
        <f t="shared" si="3"/>
        <v>0</v>
      </c>
      <c r="K33" s="270">
        <v>0</v>
      </c>
      <c r="L33" s="270">
        <v>0</v>
      </c>
      <c r="M33" s="270">
        <v>0</v>
      </c>
      <c r="N33" s="313">
        <f t="shared" si="4"/>
        <v>0</v>
      </c>
      <c r="O33" s="313">
        <f t="shared" si="5"/>
        <v>0</v>
      </c>
      <c r="P33" s="306">
        <v>0</v>
      </c>
      <c r="Q33" s="306">
        <v>0</v>
      </c>
      <c r="R33" s="306">
        <v>0</v>
      </c>
      <c r="S33" s="306">
        <v>0</v>
      </c>
      <c r="T33" s="313">
        <f t="shared" si="6"/>
        <v>0</v>
      </c>
      <c r="U33" s="306">
        <v>0</v>
      </c>
      <c r="V33" s="306">
        <v>0</v>
      </c>
      <c r="W33" s="306">
        <v>0</v>
      </c>
      <c r="X33" s="313">
        <f t="shared" si="7"/>
        <v>0</v>
      </c>
      <c r="Y33" s="315">
        <f t="shared" si="8"/>
        <v>0</v>
      </c>
      <c r="Z33" s="306">
        <v>0</v>
      </c>
      <c r="AA33" s="306">
        <v>0</v>
      </c>
      <c r="AB33" s="312">
        <f t="shared" si="9"/>
        <v>0</v>
      </c>
    </row>
    <row r="34" spans="2:28" ht="21.95" customHeight="1">
      <c r="B34" s="112" t="s">
        <v>903</v>
      </c>
      <c r="C34" s="306">
        <v>0</v>
      </c>
      <c r="D34" s="306">
        <v>0</v>
      </c>
      <c r="E34" s="306">
        <v>0</v>
      </c>
      <c r="F34" s="306">
        <v>0</v>
      </c>
      <c r="G34" s="306">
        <v>0</v>
      </c>
      <c r="H34" s="306">
        <v>0</v>
      </c>
      <c r="I34" s="306">
        <v>0</v>
      </c>
      <c r="J34" s="313">
        <f t="shared" si="3"/>
        <v>0</v>
      </c>
      <c r="K34" s="270">
        <v>0</v>
      </c>
      <c r="L34" s="270">
        <v>0</v>
      </c>
      <c r="M34" s="270">
        <v>0</v>
      </c>
      <c r="N34" s="313">
        <f t="shared" si="4"/>
        <v>0</v>
      </c>
      <c r="O34" s="313">
        <f t="shared" si="5"/>
        <v>0</v>
      </c>
      <c r="P34" s="306">
        <v>0</v>
      </c>
      <c r="Q34" s="306">
        <v>0</v>
      </c>
      <c r="R34" s="306">
        <v>0</v>
      </c>
      <c r="S34" s="306">
        <v>0</v>
      </c>
      <c r="T34" s="313">
        <f t="shared" si="6"/>
        <v>0</v>
      </c>
      <c r="U34" s="306">
        <v>0</v>
      </c>
      <c r="V34" s="306">
        <v>0</v>
      </c>
      <c r="W34" s="306">
        <v>0</v>
      </c>
      <c r="X34" s="313">
        <f t="shared" si="7"/>
        <v>0</v>
      </c>
      <c r="Y34" s="315">
        <f t="shared" si="8"/>
        <v>0</v>
      </c>
      <c r="Z34" s="306">
        <v>0</v>
      </c>
      <c r="AA34" s="306">
        <v>0</v>
      </c>
      <c r="AB34" s="312">
        <f t="shared" si="9"/>
        <v>0</v>
      </c>
    </row>
    <row r="35" spans="2:28" ht="21.95" customHeight="1">
      <c r="B35" s="112" t="s">
        <v>904</v>
      </c>
      <c r="C35" s="306">
        <v>0</v>
      </c>
      <c r="D35" s="306">
        <v>0</v>
      </c>
      <c r="E35" s="306">
        <v>0</v>
      </c>
      <c r="F35" s="306">
        <v>0</v>
      </c>
      <c r="G35" s="306">
        <v>0</v>
      </c>
      <c r="H35" s="306">
        <v>0</v>
      </c>
      <c r="I35" s="306">
        <v>0</v>
      </c>
      <c r="J35" s="313">
        <f t="shared" si="3"/>
        <v>0</v>
      </c>
      <c r="K35" s="270">
        <v>0</v>
      </c>
      <c r="L35" s="270">
        <v>0</v>
      </c>
      <c r="M35" s="270">
        <v>0</v>
      </c>
      <c r="N35" s="313">
        <f t="shared" si="4"/>
        <v>0</v>
      </c>
      <c r="O35" s="313">
        <f t="shared" si="5"/>
        <v>0</v>
      </c>
      <c r="P35" s="306">
        <v>0</v>
      </c>
      <c r="Q35" s="306">
        <v>0</v>
      </c>
      <c r="R35" s="306">
        <v>0</v>
      </c>
      <c r="S35" s="306">
        <v>0</v>
      </c>
      <c r="T35" s="313">
        <f t="shared" si="6"/>
        <v>0</v>
      </c>
      <c r="U35" s="306">
        <v>0</v>
      </c>
      <c r="V35" s="306">
        <v>0</v>
      </c>
      <c r="W35" s="306">
        <v>0</v>
      </c>
      <c r="X35" s="313">
        <f t="shared" si="7"/>
        <v>0</v>
      </c>
      <c r="Y35" s="315">
        <f t="shared" si="8"/>
        <v>0</v>
      </c>
      <c r="Z35" s="306">
        <v>0</v>
      </c>
      <c r="AA35" s="306">
        <v>0</v>
      </c>
      <c r="AB35" s="312">
        <f t="shared" si="9"/>
        <v>0</v>
      </c>
    </row>
    <row r="36" spans="2:28" ht="21.95" customHeight="1">
      <c r="B36" s="112" t="s">
        <v>952</v>
      </c>
      <c r="C36" s="306">
        <v>0</v>
      </c>
      <c r="D36" s="306">
        <v>0</v>
      </c>
      <c r="E36" s="306">
        <v>0</v>
      </c>
      <c r="F36" s="306">
        <v>0</v>
      </c>
      <c r="G36" s="306">
        <v>0</v>
      </c>
      <c r="H36" s="306">
        <v>0</v>
      </c>
      <c r="I36" s="306">
        <v>0</v>
      </c>
      <c r="J36" s="313">
        <f t="shared" si="3"/>
        <v>0</v>
      </c>
      <c r="K36" s="270">
        <v>0</v>
      </c>
      <c r="L36" s="270">
        <v>0</v>
      </c>
      <c r="M36" s="270">
        <v>0</v>
      </c>
      <c r="N36" s="313">
        <f t="shared" si="4"/>
        <v>0</v>
      </c>
      <c r="O36" s="313">
        <f t="shared" si="5"/>
        <v>0</v>
      </c>
      <c r="P36" s="306">
        <v>0</v>
      </c>
      <c r="Q36" s="306">
        <v>0</v>
      </c>
      <c r="R36" s="306">
        <v>0</v>
      </c>
      <c r="S36" s="306">
        <v>0</v>
      </c>
      <c r="T36" s="313">
        <f t="shared" si="6"/>
        <v>0</v>
      </c>
      <c r="U36" s="306">
        <v>0</v>
      </c>
      <c r="V36" s="306">
        <v>0</v>
      </c>
      <c r="W36" s="306">
        <v>0</v>
      </c>
      <c r="X36" s="313">
        <f t="shared" si="7"/>
        <v>0</v>
      </c>
      <c r="Y36" s="315">
        <f t="shared" si="8"/>
        <v>0</v>
      </c>
      <c r="Z36" s="306">
        <v>0</v>
      </c>
      <c r="AA36" s="306">
        <v>0</v>
      </c>
      <c r="AB36" s="312">
        <f t="shared" si="9"/>
        <v>0</v>
      </c>
    </row>
    <row r="37" spans="2:28" ht="21.95" customHeight="1">
      <c r="B37" s="112" t="s">
        <v>1032</v>
      </c>
      <c r="C37" s="306">
        <v>0</v>
      </c>
      <c r="D37" s="306">
        <v>0</v>
      </c>
      <c r="E37" s="306">
        <v>0</v>
      </c>
      <c r="F37" s="306">
        <v>0</v>
      </c>
      <c r="G37" s="306">
        <v>0</v>
      </c>
      <c r="H37" s="306">
        <v>0</v>
      </c>
      <c r="I37" s="306">
        <v>0</v>
      </c>
      <c r="J37" s="313">
        <f t="shared" si="3"/>
        <v>0</v>
      </c>
      <c r="K37" s="270">
        <v>0</v>
      </c>
      <c r="L37" s="270">
        <v>0</v>
      </c>
      <c r="M37" s="270">
        <v>0</v>
      </c>
      <c r="N37" s="313">
        <f t="shared" si="4"/>
        <v>0</v>
      </c>
      <c r="O37" s="313">
        <f t="shared" si="5"/>
        <v>0</v>
      </c>
      <c r="P37" s="306">
        <v>0</v>
      </c>
      <c r="Q37" s="306">
        <v>0</v>
      </c>
      <c r="R37" s="306">
        <v>0</v>
      </c>
      <c r="S37" s="306">
        <v>0</v>
      </c>
      <c r="T37" s="313">
        <f t="shared" si="6"/>
        <v>0</v>
      </c>
      <c r="U37" s="306">
        <v>0</v>
      </c>
      <c r="V37" s="306">
        <v>0</v>
      </c>
      <c r="W37" s="306">
        <v>0</v>
      </c>
      <c r="X37" s="313">
        <f t="shared" si="7"/>
        <v>0</v>
      </c>
      <c r="Y37" s="315">
        <f t="shared" si="8"/>
        <v>0</v>
      </c>
      <c r="Z37" s="306">
        <v>0</v>
      </c>
      <c r="AA37" s="306">
        <v>0</v>
      </c>
      <c r="AB37" s="312">
        <f t="shared" si="9"/>
        <v>0</v>
      </c>
    </row>
    <row r="38" spans="2:28" ht="21.95" customHeight="1">
      <c r="B38" s="112" t="s">
        <v>953</v>
      </c>
      <c r="C38" s="306">
        <v>0</v>
      </c>
      <c r="D38" s="306">
        <v>0</v>
      </c>
      <c r="E38" s="306">
        <v>0</v>
      </c>
      <c r="F38" s="306">
        <v>0</v>
      </c>
      <c r="G38" s="306">
        <v>0</v>
      </c>
      <c r="H38" s="306">
        <v>0</v>
      </c>
      <c r="I38" s="306">
        <v>0</v>
      </c>
      <c r="J38" s="313">
        <f t="shared" si="3"/>
        <v>0</v>
      </c>
      <c r="K38" s="270">
        <v>0</v>
      </c>
      <c r="L38" s="270">
        <v>0</v>
      </c>
      <c r="M38" s="270">
        <v>0</v>
      </c>
      <c r="N38" s="313">
        <f t="shared" si="4"/>
        <v>0</v>
      </c>
      <c r="O38" s="313">
        <f t="shared" si="5"/>
        <v>0</v>
      </c>
      <c r="P38" s="306">
        <v>0</v>
      </c>
      <c r="Q38" s="306">
        <v>0</v>
      </c>
      <c r="R38" s="306">
        <v>0</v>
      </c>
      <c r="S38" s="306">
        <v>0</v>
      </c>
      <c r="T38" s="313">
        <f t="shared" si="6"/>
        <v>0</v>
      </c>
      <c r="U38" s="306">
        <v>0</v>
      </c>
      <c r="V38" s="306">
        <v>0</v>
      </c>
      <c r="W38" s="306">
        <v>0</v>
      </c>
      <c r="X38" s="313">
        <f t="shared" si="7"/>
        <v>0</v>
      </c>
      <c r="Y38" s="315">
        <f t="shared" si="8"/>
        <v>0</v>
      </c>
      <c r="Z38" s="306">
        <v>0</v>
      </c>
      <c r="AA38" s="306">
        <v>0</v>
      </c>
      <c r="AB38" s="312">
        <f t="shared" si="9"/>
        <v>0</v>
      </c>
    </row>
    <row r="39" spans="2:28" ht="21.95" customHeight="1">
      <c r="B39" s="201" t="s">
        <v>956</v>
      </c>
      <c r="C39" s="320">
        <f>SUM(C40:C50)</f>
        <v>0</v>
      </c>
      <c r="D39" s="320">
        <f t="shared" ref="D39:AA39" si="11">SUM(D40:D50)</f>
        <v>0</v>
      </c>
      <c r="E39" s="320">
        <f t="shared" si="11"/>
        <v>0</v>
      </c>
      <c r="F39" s="320">
        <f t="shared" si="11"/>
        <v>0</v>
      </c>
      <c r="G39" s="320">
        <f t="shared" si="11"/>
        <v>0</v>
      </c>
      <c r="H39" s="320">
        <f t="shared" si="11"/>
        <v>0</v>
      </c>
      <c r="I39" s="320">
        <f t="shared" si="11"/>
        <v>0</v>
      </c>
      <c r="J39" s="320">
        <f t="shared" si="11"/>
        <v>0</v>
      </c>
      <c r="K39" s="320">
        <f t="shared" si="11"/>
        <v>0</v>
      </c>
      <c r="L39" s="320">
        <f t="shared" si="11"/>
        <v>0</v>
      </c>
      <c r="M39" s="320">
        <f t="shared" si="11"/>
        <v>0</v>
      </c>
      <c r="N39" s="320">
        <f t="shared" si="11"/>
        <v>0</v>
      </c>
      <c r="O39" s="320">
        <f t="shared" si="11"/>
        <v>0</v>
      </c>
      <c r="P39" s="322">
        <f t="shared" si="11"/>
        <v>0</v>
      </c>
      <c r="Q39" s="322">
        <f t="shared" si="11"/>
        <v>0</v>
      </c>
      <c r="R39" s="322">
        <f t="shared" si="11"/>
        <v>0</v>
      </c>
      <c r="S39" s="322">
        <f t="shared" si="11"/>
        <v>0</v>
      </c>
      <c r="T39" s="320">
        <f t="shared" si="11"/>
        <v>0</v>
      </c>
      <c r="U39" s="322">
        <f t="shared" si="11"/>
        <v>0</v>
      </c>
      <c r="V39" s="322">
        <f t="shared" si="11"/>
        <v>0</v>
      </c>
      <c r="W39" s="322">
        <f t="shared" si="11"/>
        <v>0</v>
      </c>
      <c r="X39" s="320">
        <f t="shared" si="11"/>
        <v>0</v>
      </c>
      <c r="Y39" s="320">
        <f t="shared" si="8"/>
        <v>0</v>
      </c>
      <c r="Z39" s="320">
        <f t="shared" si="11"/>
        <v>0</v>
      </c>
      <c r="AA39" s="320">
        <f t="shared" si="11"/>
        <v>0</v>
      </c>
      <c r="AB39" s="323">
        <f t="shared" si="9"/>
        <v>0</v>
      </c>
    </row>
    <row r="40" spans="2:28" ht="21.95" customHeight="1">
      <c r="B40" s="112" t="s">
        <v>1828</v>
      </c>
      <c r="C40" s="270">
        <v>0</v>
      </c>
      <c r="D40" s="270">
        <v>0</v>
      </c>
      <c r="E40" s="270">
        <v>0</v>
      </c>
      <c r="F40" s="270">
        <v>0</v>
      </c>
      <c r="G40" s="270">
        <v>0</v>
      </c>
      <c r="H40" s="270">
        <v>0</v>
      </c>
      <c r="I40" s="270">
        <v>0</v>
      </c>
      <c r="J40" s="313">
        <f t="shared" ref="J40:J48" si="12">SUM(F40:I40)</f>
        <v>0</v>
      </c>
      <c r="K40" s="270">
        <v>0</v>
      </c>
      <c r="L40" s="270">
        <v>0</v>
      </c>
      <c r="M40" s="270">
        <v>0</v>
      </c>
      <c r="N40" s="313">
        <f t="shared" ref="N40:N43" si="13">SUM(K40:M40)</f>
        <v>0</v>
      </c>
      <c r="O40" s="313">
        <f t="shared" ref="O40:O43" si="14">J40+N40</f>
        <v>0</v>
      </c>
      <c r="P40" s="270">
        <v>0</v>
      </c>
      <c r="Q40" s="270">
        <v>0</v>
      </c>
      <c r="R40" s="270">
        <v>0</v>
      </c>
      <c r="S40" s="270">
        <v>0</v>
      </c>
      <c r="T40" s="313">
        <f t="shared" si="6"/>
        <v>0</v>
      </c>
      <c r="U40" s="270">
        <v>0</v>
      </c>
      <c r="V40" s="270">
        <v>0</v>
      </c>
      <c r="W40" s="270">
        <v>0</v>
      </c>
      <c r="X40" s="313">
        <f t="shared" si="7"/>
        <v>0</v>
      </c>
      <c r="Y40" s="286">
        <f t="shared" si="8"/>
        <v>0</v>
      </c>
      <c r="Z40" s="270">
        <v>0</v>
      </c>
      <c r="AA40" s="270">
        <v>0</v>
      </c>
      <c r="AB40" s="315">
        <f t="shared" si="9"/>
        <v>0</v>
      </c>
    </row>
    <row r="41" spans="2:28" ht="21.95" customHeight="1">
      <c r="B41" s="112" t="s">
        <v>1829</v>
      </c>
      <c r="C41" s="270">
        <v>0</v>
      </c>
      <c r="D41" s="270">
        <v>0</v>
      </c>
      <c r="E41" s="270">
        <v>0</v>
      </c>
      <c r="F41" s="270">
        <v>0</v>
      </c>
      <c r="G41" s="270">
        <v>0</v>
      </c>
      <c r="H41" s="270">
        <v>0</v>
      </c>
      <c r="I41" s="270">
        <v>0</v>
      </c>
      <c r="J41" s="313">
        <f t="shared" si="12"/>
        <v>0</v>
      </c>
      <c r="K41" s="270">
        <v>0</v>
      </c>
      <c r="L41" s="270">
        <v>0</v>
      </c>
      <c r="M41" s="270">
        <v>0</v>
      </c>
      <c r="N41" s="313">
        <f t="shared" si="13"/>
        <v>0</v>
      </c>
      <c r="O41" s="313">
        <f t="shared" si="14"/>
        <v>0</v>
      </c>
      <c r="P41" s="270">
        <v>0</v>
      </c>
      <c r="Q41" s="270">
        <v>0</v>
      </c>
      <c r="R41" s="270">
        <v>0</v>
      </c>
      <c r="S41" s="270">
        <v>0</v>
      </c>
      <c r="T41" s="313">
        <f t="shared" ref="T41:T42" si="15">SUM(P41:S41)</f>
        <v>0</v>
      </c>
      <c r="U41" s="270">
        <v>0</v>
      </c>
      <c r="V41" s="270">
        <v>0</v>
      </c>
      <c r="W41" s="270">
        <v>0</v>
      </c>
      <c r="X41" s="313">
        <f t="shared" ref="X41:X42" si="16">SUM(U41:W41)</f>
        <v>0</v>
      </c>
      <c r="Y41" s="286">
        <f t="shared" ref="Y41:Y42" si="17">C41+D41+E41+O41+T41+X41</f>
        <v>0</v>
      </c>
      <c r="Z41" s="270">
        <v>0</v>
      </c>
      <c r="AA41" s="270">
        <v>0</v>
      </c>
      <c r="AB41" s="315">
        <f t="shared" ref="AB41:AB42" si="18">Y41+Z41+AA41</f>
        <v>0</v>
      </c>
    </row>
    <row r="42" spans="2:28" ht="21.95" customHeight="1">
      <c r="B42" s="112" t="s">
        <v>1830</v>
      </c>
      <c r="C42" s="270">
        <v>0</v>
      </c>
      <c r="D42" s="270">
        <v>0</v>
      </c>
      <c r="E42" s="270">
        <v>0</v>
      </c>
      <c r="F42" s="270">
        <v>0</v>
      </c>
      <c r="G42" s="270">
        <v>0</v>
      </c>
      <c r="H42" s="270">
        <v>0</v>
      </c>
      <c r="I42" s="270">
        <v>0</v>
      </c>
      <c r="J42" s="313">
        <f t="shared" si="12"/>
        <v>0</v>
      </c>
      <c r="K42" s="270">
        <v>0</v>
      </c>
      <c r="L42" s="270">
        <v>0</v>
      </c>
      <c r="M42" s="270">
        <v>0</v>
      </c>
      <c r="N42" s="313">
        <f t="shared" si="13"/>
        <v>0</v>
      </c>
      <c r="O42" s="313">
        <f t="shared" si="14"/>
        <v>0</v>
      </c>
      <c r="P42" s="270">
        <v>0</v>
      </c>
      <c r="Q42" s="270">
        <v>0</v>
      </c>
      <c r="R42" s="270">
        <v>0</v>
      </c>
      <c r="S42" s="270">
        <v>0</v>
      </c>
      <c r="T42" s="313">
        <f t="shared" si="15"/>
        <v>0</v>
      </c>
      <c r="U42" s="270">
        <v>0</v>
      </c>
      <c r="V42" s="270">
        <v>0</v>
      </c>
      <c r="W42" s="270">
        <v>0</v>
      </c>
      <c r="X42" s="313">
        <f t="shared" si="16"/>
        <v>0</v>
      </c>
      <c r="Y42" s="286">
        <f t="shared" si="17"/>
        <v>0</v>
      </c>
      <c r="Z42" s="270">
        <v>0</v>
      </c>
      <c r="AA42" s="270">
        <v>0</v>
      </c>
      <c r="AB42" s="315">
        <f t="shared" si="18"/>
        <v>0</v>
      </c>
    </row>
    <row r="43" spans="2:28" ht="21.95" customHeight="1">
      <c r="B43" s="112" t="s">
        <v>1831</v>
      </c>
      <c r="C43" s="270">
        <v>0</v>
      </c>
      <c r="D43" s="270">
        <v>0</v>
      </c>
      <c r="E43" s="270">
        <v>0</v>
      </c>
      <c r="F43" s="270">
        <v>0</v>
      </c>
      <c r="G43" s="270">
        <v>0</v>
      </c>
      <c r="H43" s="270">
        <v>0</v>
      </c>
      <c r="I43" s="270">
        <v>0</v>
      </c>
      <c r="J43" s="313">
        <f t="shared" si="12"/>
        <v>0</v>
      </c>
      <c r="K43" s="270">
        <v>0</v>
      </c>
      <c r="L43" s="270">
        <v>0</v>
      </c>
      <c r="M43" s="270">
        <v>0</v>
      </c>
      <c r="N43" s="313">
        <f t="shared" si="13"/>
        <v>0</v>
      </c>
      <c r="O43" s="313">
        <f t="shared" si="14"/>
        <v>0</v>
      </c>
      <c r="P43" s="270">
        <v>0</v>
      </c>
      <c r="Q43" s="270">
        <v>0</v>
      </c>
      <c r="R43" s="270">
        <v>0</v>
      </c>
      <c r="S43" s="270">
        <v>0</v>
      </c>
      <c r="T43" s="313">
        <f t="shared" ref="T43" si="19">SUM(P43:S43)</f>
        <v>0</v>
      </c>
      <c r="U43" s="270">
        <v>0</v>
      </c>
      <c r="V43" s="270">
        <v>0</v>
      </c>
      <c r="W43" s="270">
        <v>0</v>
      </c>
      <c r="X43" s="313">
        <f t="shared" ref="X43" si="20">SUM(U43:W43)</f>
        <v>0</v>
      </c>
      <c r="Y43" s="286">
        <f t="shared" ref="Y43" si="21">C43+D43+E43+O43+T43+X43</f>
        <v>0</v>
      </c>
      <c r="Z43" s="270">
        <v>0</v>
      </c>
      <c r="AA43" s="270">
        <v>0</v>
      </c>
      <c r="AB43" s="315">
        <f t="shared" ref="AB43" si="22">Y43+Z43+AA43</f>
        <v>0</v>
      </c>
    </row>
    <row r="44" spans="2:28" ht="21.95" customHeight="1">
      <c r="B44" s="112" t="s">
        <v>905</v>
      </c>
      <c r="C44" s="270">
        <v>0</v>
      </c>
      <c r="D44" s="270">
        <v>0</v>
      </c>
      <c r="E44" s="270">
        <v>0</v>
      </c>
      <c r="F44" s="270">
        <v>0</v>
      </c>
      <c r="G44" s="270">
        <v>0</v>
      </c>
      <c r="H44" s="270">
        <v>0</v>
      </c>
      <c r="I44" s="270">
        <v>0</v>
      </c>
      <c r="J44" s="313">
        <f t="shared" ref="J44" si="23">SUM(F44:I44)</f>
        <v>0</v>
      </c>
      <c r="K44" s="270">
        <v>0</v>
      </c>
      <c r="L44" s="270">
        <v>0</v>
      </c>
      <c r="M44" s="270">
        <v>0</v>
      </c>
      <c r="N44" s="313">
        <f t="shared" ref="N44:N48" si="24">SUM(K44:M44)</f>
        <v>0</v>
      </c>
      <c r="O44" s="313">
        <f t="shared" ref="O44:O48" si="25">J44+N44</f>
        <v>0</v>
      </c>
      <c r="P44" s="270">
        <v>0</v>
      </c>
      <c r="Q44" s="270">
        <v>0</v>
      </c>
      <c r="R44" s="270">
        <v>0</v>
      </c>
      <c r="S44" s="270">
        <v>0</v>
      </c>
      <c r="T44" s="313">
        <f t="shared" ref="T44:T48" si="26">SUM(P44:S44)</f>
        <v>0</v>
      </c>
      <c r="U44" s="270">
        <v>0</v>
      </c>
      <c r="V44" s="270">
        <v>0</v>
      </c>
      <c r="W44" s="270">
        <v>0</v>
      </c>
      <c r="X44" s="313">
        <f t="shared" ref="X44:X49" si="27">SUM(U44:W44)</f>
        <v>0</v>
      </c>
      <c r="Y44" s="286">
        <f t="shared" ref="Y44:Y48" si="28">C44+D44+E44+O44+T44+X44</f>
        <v>0</v>
      </c>
      <c r="Z44" s="270">
        <v>0</v>
      </c>
      <c r="AA44" s="270">
        <v>0</v>
      </c>
      <c r="AB44" s="315">
        <f t="shared" ref="AB44:AB48" si="29">Y44+Z44+AA44</f>
        <v>0</v>
      </c>
    </row>
    <row r="45" spans="2:28" ht="21.95" customHeight="1">
      <c r="B45" s="112" t="s">
        <v>1832</v>
      </c>
      <c r="C45" s="270">
        <v>0</v>
      </c>
      <c r="D45" s="270">
        <v>0</v>
      </c>
      <c r="E45" s="270">
        <v>0</v>
      </c>
      <c r="F45" s="270">
        <v>0</v>
      </c>
      <c r="G45" s="270">
        <v>0</v>
      </c>
      <c r="H45" s="270">
        <v>0</v>
      </c>
      <c r="I45" s="270">
        <v>0</v>
      </c>
      <c r="J45" s="313">
        <f t="shared" si="12"/>
        <v>0</v>
      </c>
      <c r="K45" s="270">
        <v>0</v>
      </c>
      <c r="L45" s="270">
        <v>0</v>
      </c>
      <c r="M45" s="270">
        <v>0</v>
      </c>
      <c r="N45" s="313">
        <f t="shared" si="24"/>
        <v>0</v>
      </c>
      <c r="O45" s="313">
        <f t="shared" si="25"/>
        <v>0</v>
      </c>
      <c r="P45" s="270">
        <v>0</v>
      </c>
      <c r="Q45" s="270">
        <v>0</v>
      </c>
      <c r="R45" s="270">
        <v>0</v>
      </c>
      <c r="S45" s="270">
        <v>0</v>
      </c>
      <c r="T45" s="313">
        <f t="shared" si="26"/>
        <v>0</v>
      </c>
      <c r="U45" s="270">
        <v>0</v>
      </c>
      <c r="V45" s="270">
        <v>0</v>
      </c>
      <c r="W45" s="270">
        <v>0</v>
      </c>
      <c r="X45" s="313">
        <f t="shared" si="27"/>
        <v>0</v>
      </c>
      <c r="Y45" s="286">
        <f t="shared" si="28"/>
        <v>0</v>
      </c>
      <c r="Z45" s="270">
        <v>0</v>
      </c>
      <c r="AA45" s="270">
        <v>0</v>
      </c>
      <c r="AB45" s="315">
        <f t="shared" si="29"/>
        <v>0</v>
      </c>
    </row>
    <row r="46" spans="2:28" ht="21.95" customHeight="1">
      <c r="B46" s="112" t="s">
        <v>1833</v>
      </c>
      <c r="C46" s="270">
        <v>0</v>
      </c>
      <c r="D46" s="270">
        <v>0</v>
      </c>
      <c r="E46" s="270">
        <v>0</v>
      </c>
      <c r="F46" s="270">
        <v>0</v>
      </c>
      <c r="G46" s="270">
        <v>0</v>
      </c>
      <c r="H46" s="270">
        <v>0</v>
      </c>
      <c r="I46" s="270">
        <v>0</v>
      </c>
      <c r="J46" s="313">
        <f t="shared" si="12"/>
        <v>0</v>
      </c>
      <c r="K46" s="270">
        <v>0</v>
      </c>
      <c r="L46" s="270">
        <v>0</v>
      </c>
      <c r="M46" s="270">
        <v>0</v>
      </c>
      <c r="N46" s="313">
        <f t="shared" si="24"/>
        <v>0</v>
      </c>
      <c r="O46" s="313">
        <f t="shared" si="25"/>
        <v>0</v>
      </c>
      <c r="P46" s="270">
        <v>0</v>
      </c>
      <c r="Q46" s="270">
        <v>0</v>
      </c>
      <c r="R46" s="270">
        <v>0</v>
      </c>
      <c r="S46" s="270">
        <v>0</v>
      </c>
      <c r="T46" s="313">
        <f t="shared" si="26"/>
        <v>0</v>
      </c>
      <c r="U46" s="270">
        <v>0</v>
      </c>
      <c r="V46" s="270">
        <v>0</v>
      </c>
      <c r="W46" s="270">
        <v>0</v>
      </c>
      <c r="X46" s="313">
        <f t="shared" si="27"/>
        <v>0</v>
      </c>
      <c r="Y46" s="286">
        <f t="shared" si="28"/>
        <v>0</v>
      </c>
      <c r="Z46" s="270">
        <v>0</v>
      </c>
      <c r="AA46" s="270">
        <v>0</v>
      </c>
      <c r="AB46" s="315">
        <f t="shared" si="29"/>
        <v>0</v>
      </c>
    </row>
    <row r="47" spans="2:28" ht="21.95" customHeight="1">
      <c r="B47" s="112" t="s">
        <v>1834</v>
      </c>
      <c r="C47" s="270">
        <v>0</v>
      </c>
      <c r="D47" s="270">
        <v>0</v>
      </c>
      <c r="E47" s="270">
        <v>0</v>
      </c>
      <c r="F47" s="270">
        <v>0</v>
      </c>
      <c r="G47" s="270">
        <v>0</v>
      </c>
      <c r="H47" s="270">
        <v>0</v>
      </c>
      <c r="I47" s="270">
        <v>0</v>
      </c>
      <c r="J47" s="313">
        <f t="shared" si="12"/>
        <v>0</v>
      </c>
      <c r="K47" s="270">
        <v>0</v>
      </c>
      <c r="L47" s="270">
        <v>0</v>
      </c>
      <c r="M47" s="270">
        <v>0</v>
      </c>
      <c r="N47" s="313">
        <f t="shared" si="24"/>
        <v>0</v>
      </c>
      <c r="O47" s="313">
        <f t="shared" si="25"/>
        <v>0</v>
      </c>
      <c r="P47" s="270">
        <v>0</v>
      </c>
      <c r="Q47" s="270">
        <v>0</v>
      </c>
      <c r="R47" s="270">
        <v>0</v>
      </c>
      <c r="S47" s="270">
        <v>0</v>
      </c>
      <c r="T47" s="313">
        <f t="shared" si="26"/>
        <v>0</v>
      </c>
      <c r="U47" s="270">
        <v>0</v>
      </c>
      <c r="V47" s="270">
        <v>0</v>
      </c>
      <c r="W47" s="270">
        <v>0</v>
      </c>
      <c r="X47" s="313">
        <f t="shared" si="27"/>
        <v>0</v>
      </c>
      <c r="Y47" s="286">
        <f t="shared" si="28"/>
        <v>0</v>
      </c>
      <c r="Z47" s="270">
        <v>0</v>
      </c>
      <c r="AA47" s="270">
        <v>0</v>
      </c>
      <c r="AB47" s="315">
        <f t="shared" si="29"/>
        <v>0</v>
      </c>
    </row>
    <row r="48" spans="2:28" ht="21.95" customHeight="1">
      <c r="B48" s="112" t="s">
        <v>1835</v>
      </c>
      <c r="C48" s="270">
        <v>0</v>
      </c>
      <c r="D48" s="270">
        <v>0</v>
      </c>
      <c r="E48" s="270">
        <v>0</v>
      </c>
      <c r="F48" s="270">
        <v>0</v>
      </c>
      <c r="G48" s="270">
        <v>0</v>
      </c>
      <c r="H48" s="270">
        <v>0</v>
      </c>
      <c r="I48" s="270">
        <v>0</v>
      </c>
      <c r="J48" s="313">
        <f t="shared" si="12"/>
        <v>0</v>
      </c>
      <c r="K48" s="270">
        <v>0</v>
      </c>
      <c r="L48" s="270">
        <v>0</v>
      </c>
      <c r="M48" s="270">
        <v>0</v>
      </c>
      <c r="N48" s="313">
        <f t="shared" si="24"/>
        <v>0</v>
      </c>
      <c r="O48" s="313">
        <f t="shared" si="25"/>
        <v>0</v>
      </c>
      <c r="P48" s="270">
        <v>0</v>
      </c>
      <c r="Q48" s="270">
        <v>0</v>
      </c>
      <c r="R48" s="270">
        <v>0</v>
      </c>
      <c r="S48" s="270">
        <v>0</v>
      </c>
      <c r="T48" s="313">
        <f t="shared" si="26"/>
        <v>0</v>
      </c>
      <c r="U48" s="270">
        <v>0</v>
      </c>
      <c r="V48" s="270">
        <v>0</v>
      </c>
      <c r="W48" s="270">
        <v>0</v>
      </c>
      <c r="X48" s="313">
        <f t="shared" si="27"/>
        <v>0</v>
      </c>
      <c r="Y48" s="286">
        <f t="shared" si="28"/>
        <v>0</v>
      </c>
      <c r="Z48" s="270">
        <v>0</v>
      </c>
      <c r="AA48" s="270">
        <v>0</v>
      </c>
      <c r="AB48" s="315">
        <f t="shared" si="29"/>
        <v>0</v>
      </c>
    </row>
    <row r="49" spans="2:28" ht="21.95" customHeight="1">
      <c r="B49" s="112" t="s">
        <v>906</v>
      </c>
      <c r="C49" s="270">
        <v>0</v>
      </c>
      <c r="D49" s="270">
        <v>0</v>
      </c>
      <c r="E49" s="270">
        <v>0</v>
      </c>
      <c r="F49" s="270">
        <v>0</v>
      </c>
      <c r="G49" s="270">
        <v>0</v>
      </c>
      <c r="H49" s="270">
        <v>0</v>
      </c>
      <c r="I49" s="270">
        <v>0</v>
      </c>
      <c r="J49" s="313">
        <f t="shared" si="3"/>
        <v>0</v>
      </c>
      <c r="K49" s="270">
        <v>0</v>
      </c>
      <c r="L49" s="270">
        <v>0</v>
      </c>
      <c r="M49" s="270">
        <v>0</v>
      </c>
      <c r="N49" s="313">
        <f t="shared" si="4"/>
        <v>0</v>
      </c>
      <c r="O49" s="313">
        <f t="shared" si="5"/>
        <v>0</v>
      </c>
      <c r="P49" s="270">
        <v>0</v>
      </c>
      <c r="Q49" s="270">
        <v>0</v>
      </c>
      <c r="R49" s="270">
        <v>0</v>
      </c>
      <c r="S49" s="270">
        <v>0</v>
      </c>
      <c r="T49" s="313">
        <f t="shared" si="6"/>
        <v>0</v>
      </c>
      <c r="U49" s="270">
        <v>0</v>
      </c>
      <c r="V49" s="270">
        <v>0</v>
      </c>
      <c r="W49" s="270">
        <v>0</v>
      </c>
      <c r="X49" s="313">
        <f t="shared" si="27"/>
        <v>0</v>
      </c>
      <c r="Y49" s="286">
        <f t="shared" si="8"/>
        <v>0</v>
      </c>
      <c r="Z49" s="270">
        <v>0</v>
      </c>
      <c r="AA49" s="270">
        <v>0</v>
      </c>
      <c r="AB49" s="315">
        <f t="shared" si="9"/>
        <v>0</v>
      </c>
    </row>
    <row r="50" spans="2:28" ht="21.95" customHeight="1">
      <c r="B50" s="112" t="s">
        <v>1827</v>
      </c>
      <c r="C50" s="270">
        <v>0</v>
      </c>
      <c r="D50" s="270">
        <v>0</v>
      </c>
      <c r="E50" s="270">
        <v>0</v>
      </c>
      <c r="F50" s="270">
        <v>0</v>
      </c>
      <c r="G50" s="270">
        <v>0</v>
      </c>
      <c r="H50" s="270">
        <v>0</v>
      </c>
      <c r="I50" s="270">
        <v>0</v>
      </c>
      <c r="J50" s="313">
        <f t="shared" si="3"/>
        <v>0</v>
      </c>
      <c r="K50" s="270">
        <v>0</v>
      </c>
      <c r="L50" s="270">
        <v>0</v>
      </c>
      <c r="M50" s="270">
        <v>0</v>
      </c>
      <c r="N50" s="313">
        <f t="shared" si="4"/>
        <v>0</v>
      </c>
      <c r="O50" s="313">
        <f t="shared" si="5"/>
        <v>0</v>
      </c>
      <c r="P50" s="270">
        <v>0</v>
      </c>
      <c r="Q50" s="270">
        <v>0</v>
      </c>
      <c r="R50" s="270">
        <v>0</v>
      </c>
      <c r="S50" s="270">
        <v>0</v>
      </c>
      <c r="T50" s="313">
        <f t="shared" si="6"/>
        <v>0</v>
      </c>
      <c r="U50" s="270">
        <v>0</v>
      </c>
      <c r="V50" s="270">
        <v>0</v>
      </c>
      <c r="W50" s="270">
        <v>0</v>
      </c>
      <c r="X50" s="313">
        <f t="shared" si="7"/>
        <v>0</v>
      </c>
      <c r="Y50" s="286">
        <f t="shared" si="8"/>
        <v>0</v>
      </c>
      <c r="Z50" s="270">
        <v>0</v>
      </c>
      <c r="AA50" s="270">
        <v>0</v>
      </c>
      <c r="AB50" s="315">
        <f t="shared" si="9"/>
        <v>0</v>
      </c>
    </row>
    <row r="51" spans="2:28" ht="21.95" customHeight="1">
      <c r="B51" s="201" t="s">
        <v>955</v>
      </c>
      <c r="C51" s="320">
        <f>SUM(C52:C57)</f>
        <v>0</v>
      </c>
      <c r="D51" s="320">
        <f t="shared" ref="D51:AA51" si="30">SUM(D52:D57)</f>
        <v>0</v>
      </c>
      <c r="E51" s="320">
        <f t="shared" si="30"/>
        <v>0</v>
      </c>
      <c r="F51" s="320">
        <f t="shared" si="30"/>
        <v>0</v>
      </c>
      <c r="G51" s="320">
        <f t="shared" si="30"/>
        <v>0</v>
      </c>
      <c r="H51" s="320">
        <f t="shared" si="30"/>
        <v>0</v>
      </c>
      <c r="I51" s="320">
        <f t="shared" si="30"/>
        <v>0</v>
      </c>
      <c r="J51" s="320">
        <f t="shared" si="30"/>
        <v>0</v>
      </c>
      <c r="K51" s="320">
        <f t="shared" si="30"/>
        <v>0</v>
      </c>
      <c r="L51" s="320">
        <f t="shared" si="30"/>
        <v>0</v>
      </c>
      <c r="M51" s="320">
        <f t="shared" si="30"/>
        <v>0</v>
      </c>
      <c r="N51" s="320">
        <f t="shared" si="30"/>
        <v>0</v>
      </c>
      <c r="O51" s="320">
        <f t="shared" si="30"/>
        <v>0</v>
      </c>
      <c r="P51" s="320">
        <f t="shared" si="30"/>
        <v>0</v>
      </c>
      <c r="Q51" s="320">
        <f t="shared" si="30"/>
        <v>0</v>
      </c>
      <c r="R51" s="320">
        <f t="shared" si="30"/>
        <v>0</v>
      </c>
      <c r="S51" s="320">
        <f t="shared" si="30"/>
        <v>0</v>
      </c>
      <c r="T51" s="320">
        <f t="shared" si="30"/>
        <v>0</v>
      </c>
      <c r="U51" s="320">
        <f t="shared" si="30"/>
        <v>0</v>
      </c>
      <c r="V51" s="320">
        <f t="shared" si="30"/>
        <v>0</v>
      </c>
      <c r="W51" s="320">
        <f t="shared" si="30"/>
        <v>0</v>
      </c>
      <c r="X51" s="320">
        <f t="shared" si="30"/>
        <v>0</v>
      </c>
      <c r="Y51" s="320">
        <f t="shared" si="8"/>
        <v>0</v>
      </c>
      <c r="Z51" s="320">
        <f t="shared" si="30"/>
        <v>0</v>
      </c>
      <c r="AA51" s="320">
        <f t="shared" si="30"/>
        <v>0</v>
      </c>
      <c r="AB51" s="323">
        <f t="shared" si="9"/>
        <v>0</v>
      </c>
    </row>
    <row r="52" spans="2:28" ht="21.95" customHeight="1">
      <c r="B52" s="112" t="s">
        <v>907</v>
      </c>
      <c r="C52" s="270">
        <v>0</v>
      </c>
      <c r="D52" s="270">
        <v>0</v>
      </c>
      <c r="E52" s="270">
        <v>0</v>
      </c>
      <c r="F52" s="270">
        <v>0</v>
      </c>
      <c r="G52" s="270">
        <v>0</v>
      </c>
      <c r="H52" s="270">
        <v>0</v>
      </c>
      <c r="I52" s="270">
        <v>0</v>
      </c>
      <c r="J52" s="313">
        <f t="shared" si="3"/>
        <v>0</v>
      </c>
      <c r="K52" s="270">
        <v>0</v>
      </c>
      <c r="L52" s="270">
        <v>0</v>
      </c>
      <c r="M52" s="270">
        <v>0</v>
      </c>
      <c r="N52" s="313">
        <f t="shared" si="4"/>
        <v>0</v>
      </c>
      <c r="O52" s="313">
        <f t="shared" si="5"/>
        <v>0</v>
      </c>
      <c r="P52" s="270">
        <v>0</v>
      </c>
      <c r="Q52" s="270">
        <v>0</v>
      </c>
      <c r="R52" s="270">
        <v>0</v>
      </c>
      <c r="S52" s="270">
        <v>0</v>
      </c>
      <c r="T52" s="313">
        <f t="shared" si="6"/>
        <v>0</v>
      </c>
      <c r="U52" s="270">
        <v>0</v>
      </c>
      <c r="V52" s="270">
        <v>0</v>
      </c>
      <c r="W52" s="270">
        <v>0</v>
      </c>
      <c r="X52" s="313">
        <f t="shared" si="7"/>
        <v>0</v>
      </c>
      <c r="Y52" s="286">
        <f t="shared" si="8"/>
        <v>0</v>
      </c>
      <c r="Z52" s="270">
        <v>0</v>
      </c>
      <c r="AA52" s="270">
        <v>0</v>
      </c>
      <c r="AB52" s="315">
        <f t="shared" si="9"/>
        <v>0</v>
      </c>
    </row>
    <row r="53" spans="2:28" ht="21.95" customHeight="1">
      <c r="B53" s="112" t="s">
        <v>908</v>
      </c>
      <c r="C53" s="270">
        <v>0</v>
      </c>
      <c r="D53" s="270">
        <v>0</v>
      </c>
      <c r="E53" s="270">
        <v>0</v>
      </c>
      <c r="F53" s="270">
        <v>0</v>
      </c>
      <c r="G53" s="270">
        <v>0</v>
      </c>
      <c r="H53" s="270">
        <v>0</v>
      </c>
      <c r="I53" s="270">
        <v>0</v>
      </c>
      <c r="J53" s="313">
        <f t="shared" si="3"/>
        <v>0</v>
      </c>
      <c r="K53" s="270">
        <v>0</v>
      </c>
      <c r="L53" s="270">
        <v>0</v>
      </c>
      <c r="M53" s="270">
        <v>0</v>
      </c>
      <c r="N53" s="313">
        <f t="shared" si="4"/>
        <v>0</v>
      </c>
      <c r="O53" s="313">
        <f t="shared" si="5"/>
        <v>0</v>
      </c>
      <c r="P53" s="270">
        <v>0</v>
      </c>
      <c r="Q53" s="270">
        <v>0</v>
      </c>
      <c r="R53" s="270">
        <v>0</v>
      </c>
      <c r="S53" s="270">
        <v>0</v>
      </c>
      <c r="T53" s="313">
        <f t="shared" si="6"/>
        <v>0</v>
      </c>
      <c r="U53" s="270">
        <v>0</v>
      </c>
      <c r="V53" s="270">
        <v>0</v>
      </c>
      <c r="W53" s="270">
        <v>0</v>
      </c>
      <c r="X53" s="313">
        <f t="shared" si="7"/>
        <v>0</v>
      </c>
      <c r="Y53" s="315">
        <f t="shared" si="8"/>
        <v>0</v>
      </c>
      <c r="Z53" s="270">
        <v>0</v>
      </c>
      <c r="AA53" s="270">
        <v>0</v>
      </c>
      <c r="AB53" s="312">
        <f t="shared" si="9"/>
        <v>0</v>
      </c>
    </row>
    <row r="54" spans="2:28" ht="21.95" customHeight="1">
      <c r="B54" s="112" t="s">
        <v>909</v>
      </c>
      <c r="C54" s="270">
        <v>0</v>
      </c>
      <c r="D54" s="270">
        <v>0</v>
      </c>
      <c r="E54" s="270">
        <v>0</v>
      </c>
      <c r="F54" s="270">
        <v>0</v>
      </c>
      <c r="G54" s="270">
        <v>0</v>
      </c>
      <c r="H54" s="270">
        <v>0</v>
      </c>
      <c r="I54" s="270">
        <v>0</v>
      </c>
      <c r="J54" s="313">
        <f t="shared" si="3"/>
        <v>0</v>
      </c>
      <c r="K54" s="270">
        <v>0</v>
      </c>
      <c r="L54" s="270">
        <v>0</v>
      </c>
      <c r="M54" s="270">
        <v>0</v>
      </c>
      <c r="N54" s="313">
        <f t="shared" si="4"/>
        <v>0</v>
      </c>
      <c r="O54" s="313">
        <f t="shared" si="5"/>
        <v>0</v>
      </c>
      <c r="P54" s="270">
        <v>0</v>
      </c>
      <c r="Q54" s="270">
        <v>0</v>
      </c>
      <c r="R54" s="270">
        <v>0</v>
      </c>
      <c r="S54" s="270">
        <v>0</v>
      </c>
      <c r="T54" s="313">
        <f t="shared" si="6"/>
        <v>0</v>
      </c>
      <c r="U54" s="270">
        <v>0</v>
      </c>
      <c r="V54" s="270">
        <v>0</v>
      </c>
      <c r="W54" s="270">
        <v>0</v>
      </c>
      <c r="X54" s="313">
        <f t="shared" si="7"/>
        <v>0</v>
      </c>
      <c r="Y54" s="315">
        <f t="shared" si="8"/>
        <v>0</v>
      </c>
      <c r="Z54" s="270">
        <v>0</v>
      </c>
      <c r="AA54" s="270">
        <v>0</v>
      </c>
      <c r="AB54" s="312">
        <f t="shared" si="9"/>
        <v>0</v>
      </c>
    </row>
    <row r="55" spans="2:28" ht="21.95" customHeight="1">
      <c r="B55" s="112" t="s">
        <v>1385</v>
      </c>
      <c r="C55" s="270">
        <v>0</v>
      </c>
      <c r="D55" s="270">
        <v>0</v>
      </c>
      <c r="E55" s="270">
        <v>0</v>
      </c>
      <c r="F55" s="270">
        <v>0</v>
      </c>
      <c r="G55" s="270">
        <v>0</v>
      </c>
      <c r="H55" s="270">
        <v>0</v>
      </c>
      <c r="I55" s="270">
        <v>0</v>
      </c>
      <c r="J55" s="313">
        <f t="shared" si="3"/>
        <v>0</v>
      </c>
      <c r="K55" s="270">
        <v>0</v>
      </c>
      <c r="L55" s="270">
        <v>0</v>
      </c>
      <c r="M55" s="270">
        <v>0</v>
      </c>
      <c r="N55" s="313">
        <f t="shared" si="4"/>
        <v>0</v>
      </c>
      <c r="O55" s="313">
        <f t="shared" si="5"/>
        <v>0</v>
      </c>
      <c r="P55" s="270">
        <v>0</v>
      </c>
      <c r="Q55" s="270">
        <v>0</v>
      </c>
      <c r="R55" s="270">
        <v>0</v>
      </c>
      <c r="S55" s="270">
        <v>0</v>
      </c>
      <c r="T55" s="313">
        <f t="shared" si="6"/>
        <v>0</v>
      </c>
      <c r="U55" s="270">
        <v>0</v>
      </c>
      <c r="V55" s="270">
        <v>0</v>
      </c>
      <c r="W55" s="270">
        <v>0</v>
      </c>
      <c r="X55" s="313">
        <f t="shared" si="7"/>
        <v>0</v>
      </c>
      <c r="Y55" s="315">
        <f t="shared" si="8"/>
        <v>0</v>
      </c>
      <c r="Z55" s="270">
        <v>0</v>
      </c>
      <c r="AA55" s="270">
        <v>0</v>
      </c>
      <c r="AB55" s="312">
        <f t="shared" si="9"/>
        <v>0</v>
      </c>
    </row>
    <row r="56" spans="2:28" ht="21.95" customHeight="1">
      <c r="B56" s="112" t="s">
        <v>910</v>
      </c>
      <c r="C56" s="270">
        <v>0</v>
      </c>
      <c r="D56" s="270">
        <v>0</v>
      </c>
      <c r="E56" s="270">
        <v>0</v>
      </c>
      <c r="F56" s="270">
        <v>0</v>
      </c>
      <c r="G56" s="270">
        <v>0</v>
      </c>
      <c r="H56" s="270">
        <v>0</v>
      </c>
      <c r="I56" s="270">
        <v>0</v>
      </c>
      <c r="J56" s="313">
        <f t="shared" si="3"/>
        <v>0</v>
      </c>
      <c r="K56" s="270">
        <v>0</v>
      </c>
      <c r="L56" s="270">
        <v>0</v>
      </c>
      <c r="M56" s="270">
        <v>0</v>
      </c>
      <c r="N56" s="313">
        <f t="shared" si="4"/>
        <v>0</v>
      </c>
      <c r="O56" s="313">
        <f t="shared" si="5"/>
        <v>0</v>
      </c>
      <c r="P56" s="270">
        <v>0</v>
      </c>
      <c r="Q56" s="270">
        <v>0</v>
      </c>
      <c r="R56" s="270">
        <v>0</v>
      </c>
      <c r="S56" s="270">
        <v>0</v>
      </c>
      <c r="T56" s="313">
        <f t="shared" si="6"/>
        <v>0</v>
      </c>
      <c r="U56" s="270">
        <v>0</v>
      </c>
      <c r="V56" s="270">
        <v>0</v>
      </c>
      <c r="W56" s="270">
        <v>0</v>
      </c>
      <c r="X56" s="313">
        <f t="shared" si="7"/>
        <v>0</v>
      </c>
      <c r="Y56" s="315">
        <f t="shared" si="8"/>
        <v>0</v>
      </c>
      <c r="Z56" s="270">
        <v>0</v>
      </c>
      <c r="AA56" s="270">
        <v>0</v>
      </c>
      <c r="AB56" s="312">
        <f t="shared" si="9"/>
        <v>0</v>
      </c>
    </row>
    <row r="57" spans="2:28" ht="21.95" customHeight="1">
      <c r="B57" s="112" t="s">
        <v>911</v>
      </c>
      <c r="C57" s="270">
        <v>0</v>
      </c>
      <c r="D57" s="270">
        <v>0</v>
      </c>
      <c r="E57" s="270">
        <v>0</v>
      </c>
      <c r="F57" s="270">
        <v>0</v>
      </c>
      <c r="G57" s="270">
        <v>0</v>
      </c>
      <c r="H57" s="270">
        <v>0</v>
      </c>
      <c r="I57" s="270">
        <v>0</v>
      </c>
      <c r="J57" s="313">
        <f t="shared" si="3"/>
        <v>0</v>
      </c>
      <c r="K57" s="270">
        <v>0</v>
      </c>
      <c r="L57" s="270">
        <v>0</v>
      </c>
      <c r="M57" s="270">
        <v>0</v>
      </c>
      <c r="N57" s="313">
        <f t="shared" si="4"/>
        <v>0</v>
      </c>
      <c r="O57" s="313">
        <f t="shared" si="5"/>
        <v>0</v>
      </c>
      <c r="P57" s="270">
        <v>0</v>
      </c>
      <c r="Q57" s="270">
        <v>0</v>
      </c>
      <c r="R57" s="270">
        <v>0</v>
      </c>
      <c r="S57" s="270">
        <v>0</v>
      </c>
      <c r="T57" s="313">
        <f t="shared" si="6"/>
        <v>0</v>
      </c>
      <c r="U57" s="270">
        <v>0</v>
      </c>
      <c r="V57" s="270">
        <v>0</v>
      </c>
      <c r="W57" s="270">
        <v>0</v>
      </c>
      <c r="X57" s="313">
        <f t="shared" si="7"/>
        <v>0</v>
      </c>
      <c r="Y57" s="315">
        <f t="shared" si="8"/>
        <v>0</v>
      </c>
      <c r="Z57" s="270">
        <v>0</v>
      </c>
      <c r="AA57" s="270">
        <v>0</v>
      </c>
      <c r="AB57" s="312">
        <f t="shared" si="9"/>
        <v>0</v>
      </c>
    </row>
    <row r="58" spans="2:28" ht="21.95" customHeight="1">
      <c r="B58" s="148" t="s">
        <v>912</v>
      </c>
      <c r="C58" s="270">
        <v>0</v>
      </c>
      <c r="D58" s="270">
        <v>0</v>
      </c>
      <c r="E58" s="270">
        <v>0</v>
      </c>
      <c r="F58" s="270">
        <v>0</v>
      </c>
      <c r="G58" s="270">
        <v>0</v>
      </c>
      <c r="H58" s="270">
        <v>0</v>
      </c>
      <c r="I58" s="270">
        <v>0</v>
      </c>
      <c r="J58" s="313">
        <f t="shared" si="3"/>
        <v>0</v>
      </c>
      <c r="K58" s="270">
        <v>0</v>
      </c>
      <c r="L58" s="270">
        <v>0</v>
      </c>
      <c r="M58" s="270">
        <v>0</v>
      </c>
      <c r="N58" s="313">
        <f t="shared" si="4"/>
        <v>0</v>
      </c>
      <c r="O58" s="313">
        <f t="shared" si="5"/>
        <v>0</v>
      </c>
      <c r="P58" s="270">
        <v>0</v>
      </c>
      <c r="Q58" s="270">
        <v>0</v>
      </c>
      <c r="R58" s="270">
        <v>0</v>
      </c>
      <c r="S58" s="270">
        <v>0</v>
      </c>
      <c r="T58" s="313">
        <f t="shared" si="6"/>
        <v>0</v>
      </c>
      <c r="U58" s="270">
        <v>0</v>
      </c>
      <c r="V58" s="270">
        <v>0</v>
      </c>
      <c r="W58" s="270">
        <v>0</v>
      </c>
      <c r="X58" s="313">
        <f t="shared" si="7"/>
        <v>0</v>
      </c>
      <c r="Y58" s="315">
        <f t="shared" si="8"/>
        <v>0</v>
      </c>
      <c r="Z58" s="270">
        <v>0</v>
      </c>
      <c r="AA58" s="270">
        <v>0</v>
      </c>
      <c r="AB58" s="312">
        <f t="shared" si="9"/>
        <v>0</v>
      </c>
    </row>
    <row r="59" spans="2:28" ht="21.95" customHeight="1">
      <c r="B59" s="148" t="s">
        <v>913</v>
      </c>
      <c r="C59" s="270">
        <v>0</v>
      </c>
      <c r="D59" s="270">
        <v>0</v>
      </c>
      <c r="E59" s="270">
        <v>0</v>
      </c>
      <c r="F59" s="270">
        <v>0</v>
      </c>
      <c r="G59" s="270">
        <v>0</v>
      </c>
      <c r="H59" s="270">
        <v>0</v>
      </c>
      <c r="I59" s="270">
        <v>0</v>
      </c>
      <c r="J59" s="313">
        <f t="shared" si="3"/>
        <v>0</v>
      </c>
      <c r="K59" s="270">
        <v>0</v>
      </c>
      <c r="L59" s="270">
        <v>0</v>
      </c>
      <c r="M59" s="270">
        <v>0</v>
      </c>
      <c r="N59" s="313">
        <f t="shared" si="4"/>
        <v>0</v>
      </c>
      <c r="O59" s="313">
        <f t="shared" si="5"/>
        <v>0</v>
      </c>
      <c r="P59" s="270">
        <v>0</v>
      </c>
      <c r="Q59" s="270">
        <v>0</v>
      </c>
      <c r="R59" s="270">
        <v>0</v>
      </c>
      <c r="S59" s="270">
        <v>0</v>
      </c>
      <c r="T59" s="313">
        <f t="shared" si="6"/>
        <v>0</v>
      </c>
      <c r="U59" s="270">
        <v>0</v>
      </c>
      <c r="V59" s="270">
        <v>0</v>
      </c>
      <c r="W59" s="270">
        <v>0</v>
      </c>
      <c r="X59" s="313">
        <f t="shared" si="7"/>
        <v>0</v>
      </c>
      <c r="Y59" s="315">
        <f t="shared" si="8"/>
        <v>0</v>
      </c>
      <c r="Z59" s="270">
        <v>0</v>
      </c>
      <c r="AA59" s="270">
        <v>0</v>
      </c>
      <c r="AB59" s="312">
        <f t="shared" si="9"/>
        <v>0</v>
      </c>
    </row>
    <row r="60" spans="2:28" ht="21.95" customHeight="1">
      <c r="B60" s="148" t="s">
        <v>914</v>
      </c>
      <c r="C60" s="270">
        <v>0</v>
      </c>
      <c r="D60" s="270">
        <v>0</v>
      </c>
      <c r="E60" s="270">
        <v>0</v>
      </c>
      <c r="F60" s="270">
        <v>0</v>
      </c>
      <c r="G60" s="270">
        <v>0</v>
      </c>
      <c r="H60" s="270">
        <v>0</v>
      </c>
      <c r="I60" s="270">
        <v>0</v>
      </c>
      <c r="J60" s="313">
        <f t="shared" si="3"/>
        <v>0</v>
      </c>
      <c r="K60" s="270">
        <v>0</v>
      </c>
      <c r="L60" s="270">
        <v>0</v>
      </c>
      <c r="M60" s="270">
        <v>0</v>
      </c>
      <c r="N60" s="313">
        <f t="shared" si="4"/>
        <v>0</v>
      </c>
      <c r="O60" s="313">
        <f t="shared" si="5"/>
        <v>0</v>
      </c>
      <c r="P60" s="270">
        <v>0</v>
      </c>
      <c r="Q60" s="270">
        <v>0</v>
      </c>
      <c r="R60" s="270">
        <v>0</v>
      </c>
      <c r="S60" s="270">
        <v>0</v>
      </c>
      <c r="T60" s="313">
        <f t="shared" si="6"/>
        <v>0</v>
      </c>
      <c r="U60" s="270">
        <v>0</v>
      </c>
      <c r="V60" s="270">
        <v>0</v>
      </c>
      <c r="W60" s="270">
        <v>0</v>
      </c>
      <c r="X60" s="313">
        <f t="shared" si="7"/>
        <v>0</v>
      </c>
      <c r="Y60" s="315">
        <f t="shared" si="8"/>
        <v>0</v>
      </c>
      <c r="Z60" s="270">
        <v>0</v>
      </c>
      <c r="AA60" s="270">
        <v>0</v>
      </c>
      <c r="AB60" s="312">
        <f t="shared" si="9"/>
        <v>0</v>
      </c>
    </row>
    <row r="61" spans="2:28" ht="21.95" customHeight="1">
      <c r="B61" s="148" t="s">
        <v>915</v>
      </c>
      <c r="C61" s="270">
        <v>0</v>
      </c>
      <c r="D61" s="270">
        <v>0</v>
      </c>
      <c r="E61" s="270">
        <v>0</v>
      </c>
      <c r="F61" s="270">
        <v>0</v>
      </c>
      <c r="G61" s="270">
        <v>0</v>
      </c>
      <c r="H61" s="270">
        <v>0</v>
      </c>
      <c r="I61" s="270">
        <v>0</v>
      </c>
      <c r="J61" s="313">
        <f t="shared" si="3"/>
        <v>0</v>
      </c>
      <c r="K61" s="270">
        <v>0</v>
      </c>
      <c r="L61" s="270">
        <v>0</v>
      </c>
      <c r="M61" s="270">
        <v>0</v>
      </c>
      <c r="N61" s="313">
        <f t="shared" si="4"/>
        <v>0</v>
      </c>
      <c r="O61" s="313">
        <f t="shared" si="5"/>
        <v>0</v>
      </c>
      <c r="P61" s="270">
        <v>0</v>
      </c>
      <c r="Q61" s="270">
        <v>0</v>
      </c>
      <c r="R61" s="270">
        <v>0</v>
      </c>
      <c r="S61" s="270">
        <v>0</v>
      </c>
      <c r="T61" s="313">
        <f t="shared" si="6"/>
        <v>0</v>
      </c>
      <c r="U61" s="270">
        <v>0</v>
      </c>
      <c r="V61" s="270">
        <v>0</v>
      </c>
      <c r="W61" s="270">
        <v>0</v>
      </c>
      <c r="X61" s="313">
        <f t="shared" si="7"/>
        <v>0</v>
      </c>
      <c r="Y61" s="315">
        <f t="shared" si="8"/>
        <v>0</v>
      </c>
      <c r="Z61" s="270">
        <v>0</v>
      </c>
      <c r="AA61" s="270">
        <v>0</v>
      </c>
      <c r="AB61" s="312">
        <f t="shared" si="9"/>
        <v>0</v>
      </c>
    </row>
    <row r="62" spans="2:28" ht="21.95" customHeight="1">
      <c r="B62" s="148" t="s">
        <v>916</v>
      </c>
      <c r="C62" s="270">
        <v>0</v>
      </c>
      <c r="D62" s="270">
        <v>0</v>
      </c>
      <c r="E62" s="270">
        <v>0</v>
      </c>
      <c r="F62" s="270">
        <v>0</v>
      </c>
      <c r="G62" s="270">
        <v>0</v>
      </c>
      <c r="H62" s="270">
        <v>0</v>
      </c>
      <c r="I62" s="270">
        <v>0</v>
      </c>
      <c r="J62" s="313">
        <f t="shared" si="3"/>
        <v>0</v>
      </c>
      <c r="K62" s="270">
        <v>0</v>
      </c>
      <c r="L62" s="270">
        <v>0</v>
      </c>
      <c r="M62" s="270">
        <v>0</v>
      </c>
      <c r="N62" s="313">
        <f t="shared" si="4"/>
        <v>0</v>
      </c>
      <c r="O62" s="313">
        <f t="shared" si="5"/>
        <v>0</v>
      </c>
      <c r="P62" s="270">
        <v>0</v>
      </c>
      <c r="Q62" s="270">
        <v>0</v>
      </c>
      <c r="R62" s="270">
        <v>0</v>
      </c>
      <c r="S62" s="270">
        <v>0</v>
      </c>
      <c r="T62" s="313">
        <f t="shared" si="6"/>
        <v>0</v>
      </c>
      <c r="U62" s="270">
        <v>0</v>
      </c>
      <c r="V62" s="270">
        <v>0</v>
      </c>
      <c r="W62" s="270">
        <v>0</v>
      </c>
      <c r="X62" s="313">
        <f t="shared" si="7"/>
        <v>0</v>
      </c>
      <c r="Y62" s="315">
        <f t="shared" si="8"/>
        <v>0</v>
      </c>
      <c r="Z62" s="270">
        <v>0</v>
      </c>
      <c r="AA62" s="270">
        <v>0</v>
      </c>
      <c r="AB62" s="312">
        <f t="shared" si="9"/>
        <v>0</v>
      </c>
    </row>
    <row r="63" spans="2:28" ht="21.95" customHeight="1">
      <c r="B63" s="148" t="s">
        <v>917</v>
      </c>
      <c r="C63" s="270">
        <v>0</v>
      </c>
      <c r="D63" s="270">
        <v>0</v>
      </c>
      <c r="E63" s="270">
        <v>0</v>
      </c>
      <c r="F63" s="270">
        <v>0</v>
      </c>
      <c r="G63" s="270">
        <v>0</v>
      </c>
      <c r="H63" s="270">
        <v>0</v>
      </c>
      <c r="I63" s="270">
        <v>0</v>
      </c>
      <c r="J63" s="313">
        <f t="shared" si="3"/>
        <v>0</v>
      </c>
      <c r="K63" s="270">
        <v>0</v>
      </c>
      <c r="L63" s="270">
        <v>0</v>
      </c>
      <c r="M63" s="270">
        <v>0</v>
      </c>
      <c r="N63" s="313">
        <f t="shared" si="4"/>
        <v>0</v>
      </c>
      <c r="O63" s="313">
        <f t="shared" si="5"/>
        <v>0</v>
      </c>
      <c r="P63" s="270">
        <v>0</v>
      </c>
      <c r="Q63" s="270">
        <v>0</v>
      </c>
      <c r="R63" s="270">
        <v>0</v>
      </c>
      <c r="S63" s="270">
        <v>0</v>
      </c>
      <c r="T63" s="313">
        <f t="shared" si="6"/>
        <v>0</v>
      </c>
      <c r="U63" s="270">
        <v>0</v>
      </c>
      <c r="V63" s="270">
        <v>0</v>
      </c>
      <c r="W63" s="270">
        <v>0</v>
      </c>
      <c r="X63" s="313">
        <f t="shared" si="7"/>
        <v>0</v>
      </c>
      <c r="Y63" s="315">
        <f t="shared" si="8"/>
        <v>0</v>
      </c>
      <c r="Z63" s="270">
        <v>0</v>
      </c>
      <c r="AA63" s="270">
        <v>0</v>
      </c>
      <c r="AB63" s="312">
        <f t="shared" si="9"/>
        <v>0</v>
      </c>
    </row>
    <row r="64" spans="2:28" ht="21.95" customHeight="1">
      <c r="B64" s="148" t="s">
        <v>918</v>
      </c>
      <c r="C64" s="270">
        <v>0</v>
      </c>
      <c r="D64" s="270">
        <v>0</v>
      </c>
      <c r="E64" s="270">
        <v>0</v>
      </c>
      <c r="F64" s="270">
        <v>0</v>
      </c>
      <c r="G64" s="270">
        <v>0</v>
      </c>
      <c r="H64" s="270">
        <v>0</v>
      </c>
      <c r="I64" s="270">
        <v>0</v>
      </c>
      <c r="J64" s="313">
        <f t="shared" si="3"/>
        <v>0</v>
      </c>
      <c r="K64" s="270">
        <v>0</v>
      </c>
      <c r="L64" s="270">
        <v>0</v>
      </c>
      <c r="M64" s="270">
        <v>0</v>
      </c>
      <c r="N64" s="313">
        <f t="shared" si="4"/>
        <v>0</v>
      </c>
      <c r="O64" s="313">
        <f t="shared" si="5"/>
        <v>0</v>
      </c>
      <c r="P64" s="270">
        <v>0</v>
      </c>
      <c r="Q64" s="270">
        <v>0</v>
      </c>
      <c r="R64" s="270">
        <v>0</v>
      </c>
      <c r="S64" s="270">
        <v>0</v>
      </c>
      <c r="T64" s="313">
        <f t="shared" si="6"/>
        <v>0</v>
      </c>
      <c r="U64" s="270">
        <v>0</v>
      </c>
      <c r="V64" s="270">
        <v>0</v>
      </c>
      <c r="W64" s="270">
        <v>0</v>
      </c>
      <c r="X64" s="313">
        <f t="shared" si="7"/>
        <v>0</v>
      </c>
      <c r="Y64" s="315">
        <f t="shared" si="8"/>
        <v>0</v>
      </c>
      <c r="Z64" s="270">
        <v>0</v>
      </c>
      <c r="AA64" s="270">
        <v>0</v>
      </c>
      <c r="AB64" s="312">
        <f t="shared" si="9"/>
        <v>0</v>
      </c>
    </row>
    <row r="65" spans="2:28" ht="21.95" customHeight="1">
      <c r="B65" s="148" t="s">
        <v>919</v>
      </c>
      <c r="C65" s="270">
        <v>0</v>
      </c>
      <c r="D65" s="270">
        <v>0</v>
      </c>
      <c r="E65" s="270">
        <v>0</v>
      </c>
      <c r="F65" s="270">
        <v>0</v>
      </c>
      <c r="G65" s="270">
        <v>0</v>
      </c>
      <c r="H65" s="270">
        <v>0</v>
      </c>
      <c r="I65" s="270">
        <v>0</v>
      </c>
      <c r="J65" s="324">
        <f t="shared" si="3"/>
        <v>0</v>
      </c>
      <c r="K65" s="270">
        <v>0</v>
      </c>
      <c r="L65" s="270">
        <v>0</v>
      </c>
      <c r="M65" s="270">
        <v>0</v>
      </c>
      <c r="N65" s="324">
        <f t="shared" si="4"/>
        <v>0</v>
      </c>
      <c r="O65" s="324">
        <f t="shared" si="5"/>
        <v>0</v>
      </c>
      <c r="P65" s="270">
        <v>0</v>
      </c>
      <c r="Q65" s="270">
        <v>0</v>
      </c>
      <c r="R65" s="270">
        <v>0</v>
      </c>
      <c r="S65" s="270">
        <v>0</v>
      </c>
      <c r="T65" s="324">
        <f t="shared" si="6"/>
        <v>0</v>
      </c>
      <c r="U65" s="270">
        <v>0</v>
      </c>
      <c r="V65" s="270">
        <v>0</v>
      </c>
      <c r="W65" s="270">
        <v>0</v>
      </c>
      <c r="X65" s="324">
        <f t="shared" si="7"/>
        <v>0</v>
      </c>
      <c r="Y65" s="315">
        <f t="shared" si="8"/>
        <v>0</v>
      </c>
      <c r="Z65" s="270">
        <v>0</v>
      </c>
      <c r="AA65" s="270">
        <v>0</v>
      </c>
      <c r="AB65" s="312">
        <f t="shared" si="9"/>
        <v>0</v>
      </c>
    </row>
    <row r="66" spans="2:28" ht="21.95" customHeight="1">
      <c r="B66" s="148" t="s">
        <v>1836</v>
      </c>
      <c r="C66" s="270">
        <v>0</v>
      </c>
      <c r="D66" s="270">
        <v>0</v>
      </c>
      <c r="E66" s="270">
        <v>0</v>
      </c>
      <c r="F66" s="270">
        <v>0</v>
      </c>
      <c r="G66" s="270">
        <v>0</v>
      </c>
      <c r="H66" s="270">
        <v>0</v>
      </c>
      <c r="I66" s="270">
        <v>0</v>
      </c>
      <c r="J66" s="324">
        <f t="shared" ref="J66" si="31">SUM(F66:I66)</f>
        <v>0</v>
      </c>
      <c r="K66" s="270">
        <v>0</v>
      </c>
      <c r="L66" s="270">
        <v>0</v>
      </c>
      <c r="M66" s="270">
        <v>0</v>
      </c>
      <c r="N66" s="324">
        <f t="shared" ref="N66" si="32">SUM(K66:M66)</f>
        <v>0</v>
      </c>
      <c r="O66" s="324">
        <f t="shared" ref="O66" si="33">J66+N66</f>
        <v>0</v>
      </c>
      <c r="P66" s="270">
        <v>0</v>
      </c>
      <c r="Q66" s="270">
        <v>0</v>
      </c>
      <c r="R66" s="270">
        <v>0</v>
      </c>
      <c r="S66" s="270">
        <v>0</v>
      </c>
      <c r="T66" s="324">
        <f t="shared" si="6"/>
        <v>0</v>
      </c>
      <c r="U66" s="270">
        <v>0</v>
      </c>
      <c r="V66" s="270">
        <v>0</v>
      </c>
      <c r="W66" s="270">
        <v>0</v>
      </c>
      <c r="X66" s="324">
        <f t="shared" ref="X66" si="34">SUM(U66:W66)</f>
        <v>0</v>
      </c>
      <c r="Y66" s="315">
        <f t="shared" ref="Y66" si="35">C66+D66+E66+O66+T66+X66</f>
        <v>0</v>
      </c>
      <c r="Z66" s="270">
        <v>0</v>
      </c>
      <c r="AA66" s="270">
        <v>0</v>
      </c>
      <c r="AB66" s="312">
        <f t="shared" ref="AB66" si="36">Y66+Z66+AA66</f>
        <v>0</v>
      </c>
    </row>
    <row r="67" spans="2:28" ht="21.95" customHeight="1">
      <c r="B67" s="111" t="s">
        <v>1039</v>
      </c>
      <c r="C67" s="298">
        <f>SUM(C20:C26)+C39+C51+SUM(C58:C66)</f>
        <v>0</v>
      </c>
      <c r="D67" s="298">
        <f t="shared" ref="D67:AB67" si="37">SUM(D20:D26)+D39+D51+SUM(D58:D66)</f>
        <v>0</v>
      </c>
      <c r="E67" s="298">
        <f t="shared" si="37"/>
        <v>0</v>
      </c>
      <c r="F67" s="298">
        <f t="shared" si="37"/>
        <v>0</v>
      </c>
      <c r="G67" s="298">
        <f t="shared" si="37"/>
        <v>0</v>
      </c>
      <c r="H67" s="298">
        <f t="shared" si="37"/>
        <v>0</v>
      </c>
      <c r="I67" s="298">
        <f t="shared" si="37"/>
        <v>0</v>
      </c>
      <c r="J67" s="298">
        <f t="shared" si="37"/>
        <v>0</v>
      </c>
      <c r="K67" s="298">
        <f t="shared" si="37"/>
        <v>0</v>
      </c>
      <c r="L67" s="298">
        <f t="shared" si="37"/>
        <v>0</v>
      </c>
      <c r="M67" s="298">
        <f t="shared" si="37"/>
        <v>0</v>
      </c>
      <c r="N67" s="298">
        <f t="shared" si="37"/>
        <v>0</v>
      </c>
      <c r="O67" s="298">
        <f t="shared" si="37"/>
        <v>0</v>
      </c>
      <c r="P67" s="298">
        <f t="shared" si="37"/>
        <v>0</v>
      </c>
      <c r="Q67" s="298">
        <f t="shared" si="37"/>
        <v>0</v>
      </c>
      <c r="R67" s="298">
        <f t="shared" si="37"/>
        <v>0</v>
      </c>
      <c r="S67" s="298">
        <f t="shared" si="37"/>
        <v>0</v>
      </c>
      <c r="T67" s="298">
        <f t="shared" si="37"/>
        <v>0</v>
      </c>
      <c r="U67" s="298">
        <f t="shared" si="37"/>
        <v>0</v>
      </c>
      <c r="V67" s="298">
        <f t="shared" si="37"/>
        <v>0</v>
      </c>
      <c r="W67" s="298">
        <f t="shared" si="37"/>
        <v>0</v>
      </c>
      <c r="X67" s="298">
        <f t="shared" si="37"/>
        <v>0</v>
      </c>
      <c r="Y67" s="298">
        <f t="shared" si="37"/>
        <v>0</v>
      </c>
      <c r="Z67" s="298">
        <f t="shared" si="37"/>
        <v>0</v>
      </c>
      <c r="AA67" s="298">
        <f t="shared" si="37"/>
        <v>0</v>
      </c>
      <c r="AB67" s="298">
        <f t="shared" si="37"/>
        <v>0</v>
      </c>
    </row>
  </sheetData>
  <sheetProtection algorithmName="SHA-512" hashValue="7wX7QSu2IhV/LEgLw7BAtd+WtpgqnDBfr329EY2TXSORo5Q9MSF2B5g4xe83ilYyzJVN/5xfOBaZnsoDXKL6Kw==" saltValue="TWHj0XViM+/LwuJKjFFByg==" spinCount="100000" sheet="1" objects="1" scenarios="1" selectLockedCells="1"/>
  <mergeCells count="31">
    <mergeCell ref="B18:B19"/>
    <mergeCell ref="U18:X18"/>
    <mergeCell ref="P18:T18"/>
    <mergeCell ref="AA6:AA7"/>
    <mergeCell ref="AB6:AB7"/>
    <mergeCell ref="C18:C19"/>
    <mergeCell ref="D18:D19"/>
    <mergeCell ref="E18:E19"/>
    <mergeCell ref="Y18:Y19"/>
    <mergeCell ref="Z18:Z19"/>
    <mergeCell ref="AA18:AA19"/>
    <mergeCell ref="AB18:AB19"/>
    <mergeCell ref="F18:J18"/>
    <mergeCell ref="K18:N18"/>
    <mergeCell ref="O18:O19"/>
    <mergeCell ref="B2:N4"/>
    <mergeCell ref="C8:AB8"/>
    <mergeCell ref="C13:AB13"/>
    <mergeCell ref="C6:C7"/>
    <mergeCell ref="D6:D7"/>
    <mergeCell ref="E6:E7"/>
    <mergeCell ref="B6:B7"/>
    <mergeCell ref="Y6:Y7"/>
    <mergeCell ref="Z6:Z7"/>
    <mergeCell ref="U6:W6"/>
    <mergeCell ref="X6:X7"/>
    <mergeCell ref="F6:J6"/>
    <mergeCell ref="K6:N6"/>
    <mergeCell ref="O6:O7"/>
    <mergeCell ref="P6:S6"/>
    <mergeCell ref="T6:T7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ignoredErrors>
    <ignoredError sqref="C51:I51 Y51:AA51 J11" formulaRange="1"/>
    <ignoredError sqref="J27:J38 J49:J50" formulaRange="1" unlockedFormula="1"/>
  </ignoredErrors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6">
    <tabColor rgb="FFFF9929"/>
  </sheetPr>
  <dimension ref="A1:W8"/>
  <sheetViews>
    <sheetView showGridLines="0" showRowColHeaders="0" zoomScale="90" zoomScaleNormal="90" workbookViewId="0">
      <selection activeCell="A5" sqref="A5"/>
    </sheetView>
  </sheetViews>
  <sheetFormatPr baseColWidth="10" defaultColWidth="14.6640625" defaultRowHeight="15"/>
  <cols>
    <col min="1" max="1" width="13.33203125" style="197" customWidth="1"/>
    <col min="2" max="2" width="59.83203125" style="197" customWidth="1"/>
    <col min="3" max="12" width="22.83203125" style="197" customWidth="1"/>
    <col min="13" max="255" width="14.6640625" style="197"/>
    <col min="256" max="256" width="14.6640625" style="197" customWidth="1"/>
    <col min="257" max="257" width="83.83203125" style="197" customWidth="1"/>
    <col min="258" max="267" width="14.6640625" style="197"/>
    <col min="268" max="268" width="21.6640625" style="197" customWidth="1"/>
    <col min="269" max="511" width="14.6640625" style="197"/>
    <col min="512" max="512" width="14.6640625" style="197" customWidth="1"/>
    <col min="513" max="513" width="83.83203125" style="197" customWidth="1"/>
    <col min="514" max="523" width="14.6640625" style="197"/>
    <col min="524" max="524" width="21.6640625" style="197" customWidth="1"/>
    <col min="525" max="767" width="14.6640625" style="197"/>
    <col min="768" max="768" width="14.6640625" style="197" customWidth="1"/>
    <col min="769" max="769" width="83.83203125" style="197" customWidth="1"/>
    <col min="770" max="779" width="14.6640625" style="197"/>
    <col min="780" max="780" width="21.6640625" style="197" customWidth="1"/>
    <col min="781" max="1023" width="14.6640625" style="197"/>
    <col min="1024" max="1024" width="14.6640625" style="197" customWidth="1"/>
    <col min="1025" max="1025" width="83.83203125" style="197" customWidth="1"/>
    <col min="1026" max="1035" width="14.6640625" style="197"/>
    <col min="1036" max="1036" width="21.6640625" style="197" customWidth="1"/>
    <col min="1037" max="1279" width="14.6640625" style="197"/>
    <col min="1280" max="1280" width="14.6640625" style="197" customWidth="1"/>
    <col min="1281" max="1281" width="83.83203125" style="197" customWidth="1"/>
    <col min="1282" max="1291" width="14.6640625" style="197"/>
    <col min="1292" max="1292" width="21.6640625" style="197" customWidth="1"/>
    <col min="1293" max="1535" width="14.6640625" style="197"/>
    <col min="1536" max="1536" width="14.6640625" style="197" customWidth="1"/>
    <col min="1537" max="1537" width="83.83203125" style="197" customWidth="1"/>
    <col min="1538" max="1547" width="14.6640625" style="197"/>
    <col min="1548" max="1548" width="21.6640625" style="197" customWidth="1"/>
    <col min="1549" max="1791" width="14.6640625" style="197"/>
    <col min="1792" max="1792" width="14.6640625" style="197" customWidth="1"/>
    <col min="1793" max="1793" width="83.83203125" style="197" customWidth="1"/>
    <col min="1794" max="1803" width="14.6640625" style="197"/>
    <col min="1804" max="1804" width="21.6640625" style="197" customWidth="1"/>
    <col min="1805" max="2047" width="14.6640625" style="197"/>
    <col min="2048" max="2048" width="14.6640625" style="197" customWidth="1"/>
    <col min="2049" max="2049" width="83.83203125" style="197" customWidth="1"/>
    <col min="2050" max="2059" width="14.6640625" style="197"/>
    <col min="2060" max="2060" width="21.6640625" style="197" customWidth="1"/>
    <col min="2061" max="2303" width="14.6640625" style="197"/>
    <col min="2304" max="2304" width="14.6640625" style="197" customWidth="1"/>
    <col min="2305" max="2305" width="83.83203125" style="197" customWidth="1"/>
    <col min="2306" max="2315" width="14.6640625" style="197"/>
    <col min="2316" max="2316" width="21.6640625" style="197" customWidth="1"/>
    <col min="2317" max="2559" width="14.6640625" style="197"/>
    <col min="2560" max="2560" width="14.6640625" style="197" customWidth="1"/>
    <col min="2561" max="2561" width="83.83203125" style="197" customWidth="1"/>
    <col min="2562" max="2571" width="14.6640625" style="197"/>
    <col min="2572" max="2572" width="21.6640625" style="197" customWidth="1"/>
    <col min="2573" max="2815" width="14.6640625" style="197"/>
    <col min="2816" max="2816" width="14.6640625" style="197" customWidth="1"/>
    <col min="2817" max="2817" width="83.83203125" style="197" customWidth="1"/>
    <col min="2818" max="2827" width="14.6640625" style="197"/>
    <col min="2828" max="2828" width="21.6640625" style="197" customWidth="1"/>
    <col min="2829" max="3071" width="14.6640625" style="197"/>
    <col min="3072" max="3072" width="14.6640625" style="197" customWidth="1"/>
    <col min="3073" max="3073" width="83.83203125" style="197" customWidth="1"/>
    <col min="3074" max="3083" width="14.6640625" style="197"/>
    <col min="3084" max="3084" width="21.6640625" style="197" customWidth="1"/>
    <col min="3085" max="3327" width="14.6640625" style="197"/>
    <col min="3328" max="3328" width="14.6640625" style="197" customWidth="1"/>
    <col min="3329" max="3329" width="83.83203125" style="197" customWidth="1"/>
    <col min="3330" max="3339" width="14.6640625" style="197"/>
    <col min="3340" max="3340" width="21.6640625" style="197" customWidth="1"/>
    <col min="3341" max="3583" width="14.6640625" style="197"/>
    <col min="3584" max="3584" width="14.6640625" style="197" customWidth="1"/>
    <col min="3585" max="3585" width="83.83203125" style="197" customWidth="1"/>
    <col min="3586" max="3595" width="14.6640625" style="197"/>
    <col min="3596" max="3596" width="21.6640625" style="197" customWidth="1"/>
    <col min="3597" max="3839" width="14.6640625" style="197"/>
    <col min="3840" max="3840" width="14.6640625" style="197" customWidth="1"/>
    <col min="3841" max="3841" width="83.83203125" style="197" customWidth="1"/>
    <col min="3842" max="3851" width="14.6640625" style="197"/>
    <col min="3852" max="3852" width="21.6640625" style="197" customWidth="1"/>
    <col min="3853" max="4095" width="14.6640625" style="197"/>
    <col min="4096" max="4096" width="14.6640625" style="197" customWidth="1"/>
    <col min="4097" max="4097" width="83.83203125" style="197" customWidth="1"/>
    <col min="4098" max="4107" width="14.6640625" style="197"/>
    <col min="4108" max="4108" width="21.6640625" style="197" customWidth="1"/>
    <col min="4109" max="4351" width="14.6640625" style="197"/>
    <col min="4352" max="4352" width="14.6640625" style="197" customWidth="1"/>
    <col min="4353" max="4353" width="83.83203125" style="197" customWidth="1"/>
    <col min="4354" max="4363" width="14.6640625" style="197"/>
    <col min="4364" max="4364" width="21.6640625" style="197" customWidth="1"/>
    <col min="4365" max="4607" width="14.6640625" style="197"/>
    <col min="4608" max="4608" width="14.6640625" style="197" customWidth="1"/>
    <col min="4609" max="4609" width="83.83203125" style="197" customWidth="1"/>
    <col min="4610" max="4619" width="14.6640625" style="197"/>
    <col min="4620" max="4620" width="21.6640625" style="197" customWidth="1"/>
    <col min="4621" max="4863" width="14.6640625" style="197"/>
    <col min="4864" max="4864" width="14.6640625" style="197" customWidth="1"/>
    <col min="4865" max="4865" width="83.83203125" style="197" customWidth="1"/>
    <col min="4866" max="4875" width="14.6640625" style="197"/>
    <col min="4876" max="4876" width="21.6640625" style="197" customWidth="1"/>
    <col min="4877" max="5119" width="14.6640625" style="197"/>
    <col min="5120" max="5120" width="14.6640625" style="197" customWidth="1"/>
    <col min="5121" max="5121" width="83.83203125" style="197" customWidth="1"/>
    <col min="5122" max="5131" width="14.6640625" style="197"/>
    <col min="5132" max="5132" width="21.6640625" style="197" customWidth="1"/>
    <col min="5133" max="5375" width="14.6640625" style="197"/>
    <col min="5376" max="5376" width="14.6640625" style="197" customWidth="1"/>
    <col min="5377" max="5377" width="83.83203125" style="197" customWidth="1"/>
    <col min="5378" max="5387" width="14.6640625" style="197"/>
    <col min="5388" max="5388" width="21.6640625" style="197" customWidth="1"/>
    <col min="5389" max="5631" width="14.6640625" style="197"/>
    <col min="5632" max="5632" width="14.6640625" style="197" customWidth="1"/>
    <col min="5633" max="5633" width="83.83203125" style="197" customWidth="1"/>
    <col min="5634" max="5643" width="14.6640625" style="197"/>
    <col min="5644" max="5644" width="21.6640625" style="197" customWidth="1"/>
    <col min="5645" max="5887" width="14.6640625" style="197"/>
    <col min="5888" max="5888" width="14.6640625" style="197" customWidth="1"/>
    <col min="5889" max="5889" width="83.83203125" style="197" customWidth="1"/>
    <col min="5890" max="5899" width="14.6640625" style="197"/>
    <col min="5900" max="5900" width="21.6640625" style="197" customWidth="1"/>
    <col min="5901" max="6143" width="14.6640625" style="197"/>
    <col min="6144" max="6144" width="14.6640625" style="197" customWidth="1"/>
    <col min="6145" max="6145" width="83.83203125" style="197" customWidth="1"/>
    <col min="6146" max="6155" width="14.6640625" style="197"/>
    <col min="6156" max="6156" width="21.6640625" style="197" customWidth="1"/>
    <col min="6157" max="6399" width="14.6640625" style="197"/>
    <col min="6400" max="6400" width="14.6640625" style="197" customWidth="1"/>
    <col min="6401" max="6401" width="83.83203125" style="197" customWidth="1"/>
    <col min="6402" max="6411" width="14.6640625" style="197"/>
    <col min="6412" max="6412" width="21.6640625" style="197" customWidth="1"/>
    <col min="6413" max="6655" width="14.6640625" style="197"/>
    <col min="6656" max="6656" width="14.6640625" style="197" customWidth="1"/>
    <col min="6657" max="6657" width="83.83203125" style="197" customWidth="1"/>
    <col min="6658" max="6667" width="14.6640625" style="197"/>
    <col min="6668" max="6668" width="21.6640625" style="197" customWidth="1"/>
    <col min="6669" max="6911" width="14.6640625" style="197"/>
    <col min="6912" max="6912" width="14.6640625" style="197" customWidth="1"/>
    <col min="6913" max="6913" width="83.83203125" style="197" customWidth="1"/>
    <col min="6914" max="6923" width="14.6640625" style="197"/>
    <col min="6924" max="6924" width="21.6640625" style="197" customWidth="1"/>
    <col min="6925" max="7167" width="14.6640625" style="197"/>
    <col min="7168" max="7168" width="14.6640625" style="197" customWidth="1"/>
    <col min="7169" max="7169" width="83.83203125" style="197" customWidth="1"/>
    <col min="7170" max="7179" width="14.6640625" style="197"/>
    <col min="7180" max="7180" width="21.6640625" style="197" customWidth="1"/>
    <col min="7181" max="7423" width="14.6640625" style="197"/>
    <col min="7424" max="7424" width="14.6640625" style="197" customWidth="1"/>
    <col min="7425" max="7425" width="83.83203125" style="197" customWidth="1"/>
    <col min="7426" max="7435" width="14.6640625" style="197"/>
    <col min="7436" max="7436" width="21.6640625" style="197" customWidth="1"/>
    <col min="7437" max="7679" width="14.6640625" style="197"/>
    <col min="7680" max="7680" width="14.6640625" style="197" customWidth="1"/>
    <col min="7681" max="7681" width="83.83203125" style="197" customWidth="1"/>
    <col min="7682" max="7691" width="14.6640625" style="197"/>
    <col min="7692" max="7692" width="21.6640625" style="197" customWidth="1"/>
    <col min="7693" max="7935" width="14.6640625" style="197"/>
    <col min="7936" max="7936" width="14.6640625" style="197" customWidth="1"/>
    <col min="7937" max="7937" width="83.83203125" style="197" customWidth="1"/>
    <col min="7938" max="7947" width="14.6640625" style="197"/>
    <col min="7948" max="7948" width="21.6640625" style="197" customWidth="1"/>
    <col min="7949" max="8191" width="14.6640625" style="197"/>
    <col min="8192" max="8192" width="14.6640625" style="197" customWidth="1"/>
    <col min="8193" max="8193" width="83.83203125" style="197" customWidth="1"/>
    <col min="8194" max="8203" width="14.6640625" style="197"/>
    <col min="8204" max="8204" width="21.6640625" style="197" customWidth="1"/>
    <col min="8205" max="8447" width="14.6640625" style="197"/>
    <col min="8448" max="8448" width="14.6640625" style="197" customWidth="1"/>
    <col min="8449" max="8449" width="83.83203125" style="197" customWidth="1"/>
    <col min="8450" max="8459" width="14.6640625" style="197"/>
    <col min="8460" max="8460" width="21.6640625" style="197" customWidth="1"/>
    <col min="8461" max="8703" width="14.6640625" style="197"/>
    <col min="8704" max="8704" width="14.6640625" style="197" customWidth="1"/>
    <col min="8705" max="8705" width="83.83203125" style="197" customWidth="1"/>
    <col min="8706" max="8715" width="14.6640625" style="197"/>
    <col min="8716" max="8716" width="21.6640625" style="197" customWidth="1"/>
    <col min="8717" max="8959" width="14.6640625" style="197"/>
    <col min="8960" max="8960" width="14.6640625" style="197" customWidth="1"/>
    <col min="8961" max="8961" width="83.83203125" style="197" customWidth="1"/>
    <col min="8962" max="8971" width="14.6640625" style="197"/>
    <col min="8972" max="8972" width="21.6640625" style="197" customWidth="1"/>
    <col min="8973" max="9215" width="14.6640625" style="197"/>
    <col min="9216" max="9216" width="14.6640625" style="197" customWidth="1"/>
    <col min="9217" max="9217" width="83.83203125" style="197" customWidth="1"/>
    <col min="9218" max="9227" width="14.6640625" style="197"/>
    <col min="9228" max="9228" width="21.6640625" style="197" customWidth="1"/>
    <col min="9229" max="9471" width="14.6640625" style="197"/>
    <col min="9472" max="9472" width="14.6640625" style="197" customWidth="1"/>
    <col min="9473" max="9473" width="83.83203125" style="197" customWidth="1"/>
    <col min="9474" max="9483" width="14.6640625" style="197"/>
    <col min="9484" max="9484" width="21.6640625" style="197" customWidth="1"/>
    <col min="9485" max="9727" width="14.6640625" style="197"/>
    <col min="9728" max="9728" width="14.6640625" style="197" customWidth="1"/>
    <col min="9729" max="9729" width="83.83203125" style="197" customWidth="1"/>
    <col min="9730" max="9739" width="14.6640625" style="197"/>
    <col min="9740" max="9740" width="21.6640625" style="197" customWidth="1"/>
    <col min="9741" max="9983" width="14.6640625" style="197"/>
    <col min="9984" max="9984" width="14.6640625" style="197" customWidth="1"/>
    <col min="9985" max="9985" width="83.83203125" style="197" customWidth="1"/>
    <col min="9986" max="9995" width="14.6640625" style="197"/>
    <col min="9996" max="9996" width="21.6640625" style="197" customWidth="1"/>
    <col min="9997" max="10239" width="14.6640625" style="197"/>
    <col min="10240" max="10240" width="14.6640625" style="197" customWidth="1"/>
    <col min="10241" max="10241" width="83.83203125" style="197" customWidth="1"/>
    <col min="10242" max="10251" width="14.6640625" style="197"/>
    <col min="10252" max="10252" width="21.6640625" style="197" customWidth="1"/>
    <col min="10253" max="10495" width="14.6640625" style="197"/>
    <col min="10496" max="10496" width="14.6640625" style="197" customWidth="1"/>
    <col min="10497" max="10497" width="83.83203125" style="197" customWidth="1"/>
    <col min="10498" max="10507" width="14.6640625" style="197"/>
    <col min="10508" max="10508" width="21.6640625" style="197" customWidth="1"/>
    <col min="10509" max="10751" width="14.6640625" style="197"/>
    <col min="10752" max="10752" width="14.6640625" style="197" customWidth="1"/>
    <col min="10753" max="10753" width="83.83203125" style="197" customWidth="1"/>
    <col min="10754" max="10763" width="14.6640625" style="197"/>
    <col min="10764" max="10764" width="21.6640625" style="197" customWidth="1"/>
    <col min="10765" max="11007" width="14.6640625" style="197"/>
    <col min="11008" max="11008" width="14.6640625" style="197" customWidth="1"/>
    <col min="11009" max="11009" width="83.83203125" style="197" customWidth="1"/>
    <col min="11010" max="11019" width="14.6640625" style="197"/>
    <col min="11020" max="11020" width="21.6640625" style="197" customWidth="1"/>
    <col min="11021" max="11263" width="14.6640625" style="197"/>
    <col min="11264" max="11264" width="14.6640625" style="197" customWidth="1"/>
    <col min="11265" max="11265" width="83.83203125" style="197" customWidth="1"/>
    <col min="11266" max="11275" width="14.6640625" style="197"/>
    <col min="11276" max="11276" width="21.6640625" style="197" customWidth="1"/>
    <col min="11277" max="11519" width="14.6640625" style="197"/>
    <col min="11520" max="11520" width="14.6640625" style="197" customWidth="1"/>
    <col min="11521" max="11521" width="83.83203125" style="197" customWidth="1"/>
    <col min="11522" max="11531" width="14.6640625" style="197"/>
    <col min="11532" max="11532" width="21.6640625" style="197" customWidth="1"/>
    <col min="11533" max="11775" width="14.6640625" style="197"/>
    <col min="11776" max="11776" width="14.6640625" style="197" customWidth="1"/>
    <col min="11777" max="11777" width="83.83203125" style="197" customWidth="1"/>
    <col min="11778" max="11787" width="14.6640625" style="197"/>
    <col min="11788" max="11788" width="21.6640625" style="197" customWidth="1"/>
    <col min="11789" max="12031" width="14.6640625" style="197"/>
    <col min="12032" max="12032" width="14.6640625" style="197" customWidth="1"/>
    <col min="12033" max="12033" width="83.83203125" style="197" customWidth="1"/>
    <col min="12034" max="12043" width="14.6640625" style="197"/>
    <col min="12044" max="12044" width="21.6640625" style="197" customWidth="1"/>
    <col min="12045" max="12287" width="14.6640625" style="197"/>
    <col min="12288" max="12288" width="14.6640625" style="197" customWidth="1"/>
    <col min="12289" max="12289" width="83.83203125" style="197" customWidth="1"/>
    <col min="12290" max="12299" width="14.6640625" style="197"/>
    <col min="12300" max="12300" width="21.6640625" style="197" customWidth="1"/>
    <col min="12301" max="12543" width="14.6640625" style="197"/>
    <col min="12544" max="12544" width="14.6640625" style="197" customWidth="1"/>
    <col min="12545" max="12545" width="83.83203125" style="197" customWidth="1"/>
    <col min="12546" max="12555" width="14.6640625" style="197"/>
    <col min="12556" max="12556" width="21.6640625" style="197" customWidth="1"/>
    <col min="12557" max="12799" width="14.6640625" style="197"/>
    <col min="12800" max="12800" width="14.6640625" style="197" customWidth="1"/>
    <col min="12801" max="12801" width="83.83203125" style="197" customWidth="1"/>
    <col min="12802" max="12811" width="14.6640625" style="197"/>
    <col min="12812" max="12812" width="21.6640625" style="197" customWidth="1"/>
    <col min="12813" max="13055" width="14.6640625" style="197"/>
    <col min="13056" max="13056" width="14.6640625" style="197" customWidth="1"/>
    <col min="13057" max="13057" width="83.83203125" style="197" customWidth="1"/>
    <col min="13058" max="13067" width="14.6640625" style="197"/>
    <col min="13068" max="13068" width="21.6640625" style="197" customWidth="1"/>
    <col min="13069" max="13311" width="14.6640625" style="197"/>
    <col min="13312" max="13312" width="14.6640625" style="197" customWidth="1"/>
    <col min="13313" max="13313" width="83.83203125" style="197" customWidth="1"/>
    <col min="13314" max="13323" width="14.6640625" style="197"/>
    <col min="13324" max="13324" width="21.6640625" style="197" customWidth="1"/>
    <col min="13325" max="13567" width="14.6640625" style="197"/>
    <col min="13568" max="13568" width="14.6640625" style="197" customWidth="1"/>
    <col min="13569" max="13569" width="83.83203125" style="197" customWidth="1"/>
    <col min="13570" max="13579" width="14.6640625" style="197"/>
    <col min="13580" max="13580" width="21.6640625" style="197" customWidth="1"/>
    <col min="13581" max="13823" width="14.6640625" style="197"/>
    <col min="13824" max="13824" width="14.6640625" style="197" customWidth="1"/>
    <col min="13825" max="13825" width="83.83203125" style="197" customWidth="1"/>
    <col min="13826" max="13835" width="14.6640625" style="197"/>
    <col min="13836" max="13836" width="21.6640625" style="197" customWidth="1"/>
    <col min="13837" max="14079" width="14.6640625" style="197"/>
    <col min="14080" max="14080" width="14.6640625" style="197" customWidth="1"/>
    <col min="14081" max="14081" width="83.83203125" style="197" customWidth="1"/>
    <col min="14082" max="14091" width="14.6640625" style="197"/>
    <col min="14092" max="14092" width="21.6640625" style="197" customWidth="1"/>
    <col min="14093" max="14335" width="14.6640625" style="197"/>
    <col min="14336" max="14336" width="14.6640625" style="197" customWidth="1"/>
    <col min="14337" max="14337" width="83.83203125" style="197" customWidth="1"/>
    <col min="14338" max="14347" width="14.6640625" style="197"/>
    <col min="14348" max="14348" width="21.6640625" style="197" customWidth="1"/>
    <col min="14349" max="14591" width="14.6640625" style="197"/>
    <col min="14592" max="14592" width="14.6640625" style="197" customWidth="1"/>
    <col min="14593" max="14593" width="83.83203125" style="197" customWidth="1"/>
    <col min="14594" max="14603" width="14.6640625" style="197"/>
    <col min="14604" max="14604" width="21.6640625" style="197" customWidth="1"/>
    <col min="14605" max="14847" width="14.6640625" style="197"/>
    <col min="14848" max="14848" width="14.6640625" style="197" customWidth="1"/>
    <col min="14849" max="14849" width="83.83203125" style="197" customWidth="1"/>
    <col min="14850" max="14859" width="14.6640625" style="197"/>
    <col min="14860" max="14860" width="21.6640625" style="197" customWidth="1"/>
    <col min="14861" max="15103" width="14.6640625" style="197"/>
    <col min="15104" max="15104" width="14.6640625" style="197" customWidth="1"/>
    <col min="15105" max="15105" width="83.83203125" style="197" customWidth="1"/>
    <col min="15106" max="15115" width="14.6640625" style="197"/>
    <col min="15116" max="15116" width="21.6640625" style="197" customWidth="1"/>
    <col min="15117" max="15359" width="14.6640625" style="197"/>
    <col min="15360" max="15360" width="14.6640625" style="197" customWidth="1"/>
    <col min="15361" max="15361" width="83.83203125" style="197" customWidth="1"/>
    <col min="15362" max="15371" width="14.6640625" style="197"/>
    <col min="15372" max="15372" width="21.6640625" style="197" customWidth="1"/>
    <col min="15373" max="15615" width="14.6640625" style="197"/>
    <col min="15616" max="15616" width="14.6640625" style="197" customWidth="1"/>
    <col min="15617" max="15617" width="83.83203125" style="197" customWidth="1"/>
    <col min="15618" max="15627" width="14.6640625" style="197"/>
    <col min="15628" max="15628" width="21.6640625" style="197" customWidth="1"/>
    <col min="15629" max="15871" width="14.6640625" style="197"/>
    <col min="15872" max="15872" width="14.6640625" style="197" customWidth="1"/>
    <col min="15873" max="15873" width="83.83203125" style="197" customWidth="1"/>
    <col min="15874" max="15883" width="14.6640625" style="197"/>
    <col min="15884" max="15884" width="21.6640625" style="197" customWidth="1"/>
    <col min="15885" max="16127" width="14.6640625" style="197"/>
    <col min="16128" max="16128" width="14.6640625" style="197" customWidth="1"/>
    <col min="16129" max="16129" width="83.83203125" style="197" customWidth="1"/>
    <col min="16130" max="16139" width="14.6640625" style="197"/>
    <col min="16140" max="16140" width="21.6640625" style="197" customWidth="1"/>
    <col min="16141" max="16384" width="14.6640625" style="197"/>
  </cols>
  <sheetData>
    <row r="1" spans="1:23" s="34" customFormat="1" ht="21.95" customHeight="1">
      <c r="A1" s="267"/>
    </row>
    <row r="2" spans="1:23" s="34" customFormat="1" ht="21.95" customHeight="1">
      <c r="B2" s="343" t="s">
        <v>958</v>
      </c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</row>
    <row r="3" spans="1:23" s="34" customFormat="1" ht="21.95" customHeight="1"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</row>
    <row r="4" spans="1:23" s="34" customFormat="1" ht="21.95" customHeight="1"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</row>
    <row r="5" spans="1:23" s="34" customFormat="1" ht="21.95" customHeight="1">
      <c r="A5" s="267" t="s">
        <v>201</v>
      </c>
    </row>
    <row r="6" spans="1:23" s="194" customFormat="1" ht="66" customHeight="1">
      <c r="A6" s="195"/>
      <c r="B6" s="261" t="s">
        <v>920</v>
      </c>
      <c r="C6" s="256" t="s">
        <v>333</v>
      </c>
      <c r="D6" s="256" t="s">
        <v>332</v>
      </c>
      <c r="E6" s="256" t="s">
        <v>331</v>
      </c>
      <c r="F6" s="256" t="s">
        <v>330</v>
      </c>
      <c r="G6" s="256" t="s">
        <v>454</v>
      </c>
      <c r="H6" s="256" t="s">
        <v>328</v>
      </c>
      <c r="I6" s="256" t="s">
        <v>891</v>
      </c>
      <c r="J6" s="256" t="s">
        <v>876</v>
      </c>
      <c r="K6" s="256" t="s">
        <v>877</v>
      </c>
      <c r="L6" s="256" t="s">
        <v>878</v>
      </c>
    </row>
    <row r="7" spans="1:23" ht="21.95" customHeight="1">
      <c r="A7" s="196"/>
      <c r="B7" s="148" t="s">
        <v>957</v>
      </c>
      <c r="C7" s="306">
        <v>0</v>
      </c>
      <c r="D7" s="306">
        <v>0</v>
      </c>
      <c r="E7" s="306">
        <v>0</v>
      </c>
      <c r="F7" s="306">
        <v>0</v>
      </c>
      <c r="G7" s="306">
        <v>0</v>
      </c>
      <c r="H7" s="306">
        <v>0</v>
      </c>
      <c r="I7" s="286">
        <f>SUM(C7:H7)</f>
        <v>0</v>
      </c>
      <c r="J7" s="306">
        <v>0</v>
      </c>
      <c r="K7" s="306">
        <v>0</v>
      </c>
      <c r="L7" s="273">
        <f>SUM(I7:K7)</f>
        <v>0</v>
      </c>
    </row>
    <row r="8" spans="1:23" ht="21.95" customHeight="1">
      <c r="A8" s="196"/>
      <c r="B8" s="203" t="s">
        <v>1031</v>
      </c>
      <c r="C8" s="306">
        <v>0</v>
      </c>
      <c r="D8" s="306">
        <v>0</v>
      </c>
      <c r="E8" s="306">
        <v>0</v>
      </c>
      <c r="F8" s="306">
        <v>0</v>
      </c>
      <c r="G8" s="306">
        <v>0</v>
      </c>
      <c r="H8" s="306">
        <v>0</v>
      </c>
      <c r="I8" s="277">
        <f>SUM(C8:H8)</f>
        <v>0</v>
      </c>
      <c r="J8" s="306">
        <v>0</v>
      </c>
      <c r="K8" s="306">
        <v>0</v>
      </c>
      <c r="L8" s="278">
        <f>SUM(I8:K8)</f>
        <v>0</v>
      </c>
    </row>
  </sheetData>
  <sheetProtection algorithmName="SHA-512" hashValue="eYPn/W/3Co0zGq3z95Pxv9r6p+p8Z3OEp2Oiylyyy/IAZL/NumH27EtPSVNoZ6MCGqESIncQWNQDGkjF5J5BBA==" saltValue="1mIABz7RNrAw9ZNZwCikbA==" spinCount="100000" sheet="1" objects="1" scenarios="1" selectLockedCells="1"/>
  <mergeCells count="1">
    <mergeCell ref="B2:L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7">
    <tabColor rgb="FFFF9929"/>
  </sheetPr>
  <dimension ref="A1:U55"/>
  <sheetViews>
    <sheetView showGridLines="0" showRowColHeaders="0" zoomScaleNormal="100" workbookViewId="0"/>
  </sheetViews>
  <sheetFormatPr baseColWidth="10" defaultColWidth="14" defaultRowHeight="11.25"/>
  <cols>
    <col min="1" max="1" width="13.33203125" style="198" customWidth="1"/>
    <col min="2" max="2" width="44.83203125" style="198" customWidth="1"/>
    <col min="3" max="3" width="66.83203125" style="198" customWidth="1"/>
    <col min="4" max="4" width="1.83203125" style="198" customWidth="1"/>
    <col min="5" max="5" width="22.83203125" style="198" customWidth="1"/>
    <col min="6" max="254" width="14" style="198"/>
    <col min="255" max="255" width="14" style="198" customWidth="1"/>
    <col min="256" max="256" width="69.83203125" style="198" customWidth="1"/>
    <col min="257" max="257" width="27.83203125" style="198" customWidth="1"/>
    <col min="258" max="258" width="17" style="198" customWidth="1"/>
    <col min="259" max="259" width="31.33203125" style="198" customWidth="1"/>
    <col min="260" max="510" width="14" style="198"/>
    <col min="511" max="511" width="14" style="198" customWidth="1"/>
    <col min="512" max="512" width="69.83203125" style="198" customWidth="1"/>
    <col min="513" max="513" width="27.83203125" style="198" customWidth="1"/>
    <col min="514" max="514" width="17" style="198" customWidth="1"/>
    <col min="515" max="515" width="31.33203125" style="198" customWidth="1"/>
    <col min="516" max="766" width="14" style="198"/>
    <col min="767" max="767" width="14" style="198" customWidth="1"/>
    <col min="768" max="768" width="69.83203125" style="198" customWidth="1"/>
    <col min="769" max="769" width="27.83203125" style="198" customWidth="1"/>
    <col min="770" max="770" width="17" style="198" customWidth="1"/>
    <col min="771" max="771" width="31.33203125" style="198" customWidth="1"/>
    <col min="772" max="1022" width="14" style="198"/>
    <col min="1023" max="1023" width="14" style="198" customWidth="1"/>
    <col min="1024" max="1024" width="69.83203125" style="198" customWidth="1"/>
    <col min="1025" max="1025" width="27.83203125" style="198" customWidth="1"/>
    <col min="1026" max="1026" width="17" style="198" customWidth="1"/>
    <col min="1027" max="1027" width="31.33203125" style="198" customWidth="1"/>
    <col min="1028" max="1278" width="14" style="198"/>
    <col min="1279" max="1279" width="14" style="198" customWidth="1"/>
    <col min="1280" max="1280" width="69.83203125" style="198" customWidth="1"/>
    <col min="1281" max="1281" width="27.83203125" style="198" customWidth="1"/>
    <col min="1282" max="1282" width="17" style="198" customWidth="1"/>
    <col min="1283" max="1283" width="31.33203125" style="198" customWidth="1"/>
    <col min="1284" max="1534" width="14" style="198"/>
    <col min="1535" max="1535" width="14" style="198" customWidth="1"/>
    <col min="1536" max="1536" width="69.83203125" style="198" customWidth="1"/>
    <col min="1537" max="1537" width="27.83203125" style="198" customWidth="1"/>
    <col min="1538" max="1538" width="17" style="198" customWidth="1"/>
    <col min="1539" max="1539" width="31.33203125" style="198" customWidth="1"/>
    <col min="1540" max="1790" width="14" style="198"/>
    <col min="1791" max="1791" width="14" style="198" customWidth="1"/>
    <col min="1792" max="1792" width="69.83203125" style="198" customWidth="1"/>
    <col min="1793" max="1793" width="27.83203125" style="198" customWidth="1"/>
    <col min="1794" max="1794" width="17" style="198" customWidth="1"/>
    <col min="1795" max="1795" width="31.33203125" style="198" customWidth="1"/>
    <col min="1796" max="2046" width="14" style="198"/>
    <col min="2047" max="2047" width="14" style="198" customWidth="1"/>
    <col min="2048" max="2048" width="69.83203125" style="198" customWidth="1"/>
    <col min="2049" max="2049" width="27.83203125" style="198" customWidth="1"/>
    <col min="2050" max="2050" width="17" style="198" customWidth="1"/>
    <col min="2051" max="2051" width="31.33203125" style="198" customWidth="1"/>
    <col min="2052" max="2302" width="14" style="198"/>
    <col min="2303" max="2303" width="14" style="198" customWidth="1"/>
    <col min="2304" max="2304" width="69.83203125" style="198" customWidth="1"/>
    <col min="2305" max="2305" width="27.83203125" style="198" customWidth="1"/>
    <col min="2306" max="2306" width="17" style="198" customWidth="1"/>
    <col min="2307" max="2307" width="31.33203125" style="198" customWidth="1"/>
    <col min="2308" max="2558" width="14" style="198"/>
    <col min="2559" max="2559" width="14" style="198" customWidth="1"/>
    <col min="2560" max="2560" width="69.83203125" style="198" customWidth="1"/>
    <col min="2561" max="2561" width="27.83203125" style="198" customWidth="1"/>
    <col min="2562" max="2562" width="17" style="198" customWidth="1"/>
    <col min="2563" max="2563" width="31.33203125" style="198" customWidth="1"/>
    <col min="2564" max="2814" width="14" style="198"/>
    <col min="2815" max="2815" width="14" style="198" customWidth="1"/>
    <col min="2816" max="2816" width="69.83203125" style="198" customWidth="1"/>
    <col min="2817" max="2817" width="27.83203125" style="198" customWidth="1"/>
    <col min="2818" max="2818" width="17" style="198" customWidth="1"/>
    <col min="2819" max="2819" width="31.33203125" style="198" customWidth="1"/>
    <col min="2820" max="3070" width="14" style="198"/>
    <col min="3071" max="3071" width="14" style="198" customWidth="1"/>
    <col min="3072" max="3072" width="69.83203125" style="198" customWidth="1"/>
    <col min="3073" max="3073" width="27.83203125" style="198" customWidth="1"/>
    <col min="3074" max="3074" width="17" style="198" customWidth="1"/>
    <col min="3075" max="3075" width="31.33203125" style="198" customWidth="1"/>
    <col min="3076" max="3326" width="14" style="198"/>
    <col min="3327" max="3327" width="14" style="198" customWidth="1"/>
    <col min="3328" max="3328" width="69.83203125" style="198" customWidth="1"/>
    <col min="3329" max="3329" width="27.83203125" style="198" customWidth="1"/>
    <col min="3330" max="3330" width="17" style="198" customWidth="1"/>
    <col min="3331" max="3331" width="31.33203125" style="198" customWidth="1"/>
    <col min="3332" max="3582" width="14" style="198"/>
    <col min="3583" max="3583" width="14" style="198" customWidth="1"/>
    <col min="3584" max="3584" width="69.83203125" style="198" customWidth="1"/>
    <col min="3585" max="3585" width="27.83203125" style="198" customWidth="1"/>
    <col min="3586" max="3586" width="17" style="198" customWidth="1"/>
    <col min="3587" max="3587" width="31.33203125" style="198" customWidth="1"/>
    <col min="3588" max="3838" width="14" style="198"/>
    <col min="3839" max="3839" width="14" style="198" customWidth="1"/>
    <col min="3840" max="3840" width="69.83203125" style="198" customWidth="1"/>
    <col min="3841" max="3841" width="27.83203125" style="198" customWidth="1"/>
    <col min="3842" max="3842" width="17" style="198" customWidth="1"/>
    <col min="3843" max="3843" width="31.33203125" style="198" customWidth="1"/>
    <col min="3844" max="4094" width="14" style="198"/>
    <col min="4095" max="4095" width="14" style="198" customWidth="1"/>
    <col min="4096" max="4096" width="69.83203125" style="198" customWidth="1"/>
    <col min="4097" max="4097" width="27.83203125" style="198" customWidth="1"/>
    <col min="4098" max="4098" width="17" style="198" customWidth="1"/>
    <col min="4099" max="4099" width="31.33203125" style="198" customWidth="1"/>
    <col min="4100" max="4350" width="14" style="198"/>
    <col min="4351" max="4351" width="14" style="198" customWidth="1"/>
    <col min="4352" max="4352" width="69.83203125" style="198" customWidth="1"/>
    <col min="4353" max="4353" width="27.83203125" style="198" customWidth="1"/>
    <col min="4354" max="4354" width="17" style="198" customWidth="1"/>
    <col min="4355" max="4355" width="31.33203125" style="198" customWidth="1"/>
    <col min="4356" max="4606" width="14" style="198"/>
    <col min="4607" max="4607" width="14" style="198" customWidth="1"/>
    <col min="4608" max="4608" width="69.83203125" style="198" customWidth="1"/>
    <col min="4609" max="4609" width="27.83203125" style="198" customWidth="1"/>
    <col min="4610" max="4610" width="17" style="198" customWidth="1"/>
    <col min="4611" max="4611" width="31.33203125" style="198" customWidth="1"/>
    <col min="4612" max="4862" width="14" style="198"/>
    <col min="4863" max="4863" width="14" style="198" customWidth="1"/>
    <col min="4864" max="4864" width="69.83203125" style="198" customWidth="1"/>
    <col min="4865" max="4865" width="27.83203125" style="198" customWidth="1"/>
    <col min="4866" max="4866" width="17" style="198" customWidth="1"/>
    <col min="4867" max="4867" width="31.33203125" style="198" customWidth="1"/>
    <col min="4868" max="5118" width="14" style="198"/>
    <col min="5119" max="5119" width="14" style="198" customWidth="1"/>
    <col min="5120" max="5120" width="69.83203125" style="198" customWidth="1"/>
    <col min="5121" max="5121" width="27.83203125" style="198" customWidth="1"/>
    <col min="5122" max="5122" width="17" style="198" customWidth="1"/>
    <col min="5123" max="5123" width="31.33203125" style="198" customWidth="1"/>
    <col min="5124" max="5374" width="14" style="198"/>
    <col min="5375" max="5375" width="14" style="198" customWidth="1"/>
    <col min="5376" max="5376" width="69.83203125" style="198" customWidth="1"/>
    <col min="5377" max="5377" width="27.83203125" style="198" customWidth="1"/>
    <col min="5378" max="5378" width="17" style="198" customWidth="1"/>
    <col min="5379" max="5379" width="31.33203125" style="198" customWidth="1"/>
    <col min="5380" max="5630" width="14" style="198"/>
    <col min="5631" max="5631" width="14" style="198" customWidth="1"/>
    <col min="5632" max="5632" width="69.83203125" style="198" customWidth="1"/>
    <col min="5633" max="5633" width="27.83203125" style="198" customWidth="1"/>
    <col min="5634" max="5634" width="17" style="198" customWidth="1"/>
    <col min="5635" max="5635" width="31.33203125" style="198" customWidth="1"/>
    <col min="5636" max="5886" width="14" style="198"/>
    <col min="5887" max="5887" width="14" style="198" customWidth="1"/>
    <col min="5888" max="5888" width="69.83203125" style="198" customWidth="1"/>
    <col min="5889" max="5889" width="27.83203125" style="198" customWidth="1"/>
    <col min="5890" max="5890" width="17" style="198" customWidth="1"/>
    <col min="5891" max="5891" width="31.33203125" style="198" customWidth="1"/>
    <col min="5892" max="6142" width="14" style="198"/>
    <col min="6143" max="6143" width="14" style="198" customWidth="1"/>
    <col min="6144" max="6144" width="69.83203125" style="198" customWidth="1"/>
    <col min="6145" max="6145" width="27.83203125" style="198" customWidth="1"/>
    <col min="6146" max="6146" width="17" style="198" customWidth="1"/>
    <col min="6147" max="6147" width="31.33203125" style="198" customWidth="1"/>
    <col min="6148" max="6398" width="14" style="198"/>
    <col min="6399" max="6399" width="14" style="198" customWidth="1"/>
    <col min="6400" max="6400" width="69.83203125" style="198" customWidth="1"/>
    <col min="6401" max="6401" width="27.83203125" style="198" customWidth="1"/>
    <col min="6402" max="6402" width="17" style="198" customWidth="1"/>
    <col min="6403" max="6403" width="31.33203125" style="198" customWidth="1"/>
    <col min="6404" max="6654" width="14" style="198"/>
    <col min="6655" max="6655" width="14" style="198" customWidth="1"/>
    <col min="6656" max="6656" width="69.83203125" style="198" customWidth="1"/>
    <col min="6657" max="6657" width="27.83203125" style="198" customWidth="1"/>
    <col min="6658" max="6658" width="17" style="198" customWidth="1"/>
    <col min="6659" max="6659" width="31.33203125" style="198" customWidth="1"/>
    <col min="6660" max="6910" width="14" style="198"/>
    <col min="6911" max="6911" width="14" style="198" customWidth="1"/>
    <col min="6912" max="6912" width="69.83203125" style="198" customWidth="1"/>
    <col min="6913" max="6913" width="27.83203125" style="198" customWidth="1"/>
    <col min="6914" max="6914" width="17" style="198" customWidth="1"/>
    <col min="6915" max="6915" width="31.33203125" style="198" customWidth="1"/>
    <col min="6916" max="7166" width="14" style="198"/>
    <col min="7167" max="7167" width="14" style="198" customWidth="1"/>
    <col min="7168" max="7168" width="69.83203125" style="198" customWidth="1"/>
    <col min="7169" max="7169" width="27.83203125" style="198" customWidth="1"/>
    <col min="7170" max="7170" width="17" style="198" customWidth="1"/>
    <col min="7171" max="7171" width="31.33203125" style="198" customWidth="1"/>
    <col min="7172" max="7422" width="14" style="198"/>
    <col min="7423" max="7423" width="14" style="198" customWidth="1"/>
    <col min="7424" max="7424" width="69.83203125" style="198" customWidth="1"/>
    <col min="7425" max="7425" width="27.83203125" style="198" customWidth="1"/>
    <col min="7426" max="7426" width="17" style="198" customWidth="1"/>
    <col min="7427" max="7427" width="31.33203125" style="198" customWidth="1"/>
    <col min="7428" max="7678" width="14" style="198"/>
    <col min="7679" max="7679" width="14" style="198" customWidth="1"/>
    <col min="7680" max="7680" width="69.83203125" style="198" customWidth="1"/>
    <col min="7681" max="7681" width="27.83203125" style="198" customWidth="1"/>
    <col min="7682" max="7682" width="17" style="198" customWidth="1"/>
    <col min="7683" max="7683" width="31.33203125" style="198" customWidth="1"/>
    <col min="7684" max="7934" width="14" style="198"/>
    <col min="7935" max="7935" width="14" style="198" customWidth="1"/>
    <col min="7936" max="7936" width="69.83203125" style="198" customWidth="1"/>
    <col min="7937" max="7937" width="27.83203125" style="198" customWidth="1"/>
    <col min="7938" max="7938" width="17" style="198" customWidth="1"/>
    <col min="7939" max="7939" width="31.33203125" style="198" customWidth="1"/>
    <col min="7940" max="8190" width="14" style="198"/>
    <col min="8191" max="8191" width="14" style="198" customWidth="1"/>
    <col min="8192" max="8192" width="69.83203125" style="198" customWidth="1"/>
    <col min="8193" max="8193" width="27.83203125" style="198" customWidth="1"/>
    <col min="8194" max="8194" width="17" style="198" customWidth="1"/>
    <col min="8195" max="8195" width="31.33203125" style="198" customWidth="1"/>
    <col min="8196" max="8446" width="14" style="198"/>
    <col min="8447" max="8447" width="14" style="198" customWidth="1"/>
    <col min="8448" max="8448" width="69.83203125" style="198" customWidth="1"/>
    <col min="8449" max="8449" width="27.83203125" style="198" customWidth="1"/>
    <col min="8450" max="8450" width="17" style="198" customWidth="1"/>
    <col min="8451" max="8451" width="31.33203125" style="198" customWidth="1"/>
    <col min="8452" max="8702" width="14" style="198"/>
    <col min="8703" max="8703" width="14" style="198" customWidth="1"/>
    <col min="8704" max="8704" width="69.83203125" style="198" customWidth="1"/>
    <col min="8705" max="8705" width="27.83203125" style="198" customWidth="1"/>
    <col min="8706" max="8706" width="17" style="198" customWidth="1"/>
    <col min="8707" max="8707" width="31.33203125" style="198" customWidth="1"/>
    <col min="8708" max="8958" width="14" style="198"/>
    <col min="8959" max="8959" width="14" style="198" customWidth="1"/>
    <col min="8960" max="8960" width="69.83203125" style="198" customWidth="1"/>
    <col min="8961" max="8961" width="27.83203125" style="198" customWidth="1"/>
    <col min="8962" max="8962" width="17" style="198" customWidth="1"/>
    <col min="8963" max="8963" width="31.33203125" style="198" customWidth="1"/>
    <col min="8964" max="9214" width="14" style="198"/>
    <col min="9215" max="9215" width="14" style="198" customWidth="1"/>
    <col min="9216" max="9216" width="69.83203125" style="198" customWidth="1"/>
    <col min="9217" max="9217" width="27.83203125" style="198" customWidth="1"/>
    <col min="9218" max="9218" width="17" style="198" customWidth="1"/>
    <col min="9219" max="9219" width="31.33203125" style="198" customWidth="1"/>
    <col min="9220" max="9470" width="14" style="198"/>
    <col min="9471" max="9471" width="14" style="198" customWidth="1"/>
    <col min="9472" max="9472" width="69.83203125" style="198" customWidth="1"/>
    <col min="9473" max="9473" width="27.83203125" style="198" customWidth="1"/>
    <col min="9474" max="9474" width="17" style="198" customWidth="1"/>
    <col min="9475" max="9475" width="31.33203125" style="198" customWidth="1"/>
    <col min="9476" max="9726" width="14" style="198"/>
    <col min="9727" max="9727" width="14" style="198" customWidth="1"/>
    <col min="9728" max="9728" width="69.83203125" style="198" customWidth="1"/>
    <col min="9729" max="9729" width="27.83203125" style="198" customWidth="1"/>
    <col min="9730" max="9730" width="17" style="198" customWidth="1"/>
    <col min="9731" max="9731" width="31.33203125" style="198" customWidth="1"/>
    <col min="9732" max="9982" width="14" style="198"/>
    <col min="9983" max="9983" width="14" style="198" customWidth="1"/>
    <col min="9984" max="9984" width="69.83203125" style="198" customWidth="1"/>
    <col min="9985" max="9985" width="27.83203125" style="198" customWidth="1"/>
    <col min="9986" max="9986" width="17" style="198" customWidth="1"/>
    <col min="9987" max="9987" width="31.33203125" style="198" customWidth="1"/>
    <col min="9988" max="10238" width="14" style="198"/>
    <col min="10239" max="10239" width="14" style="198" customWidth="1"/>
    <col min="10240" max="10240" width="69.83203125" style="198" customWidth="1"/>
    <col min="10241" max="10241" width="27.83203125" style="198" customWidth="1"/>
    <col min="10242" max="10242" width="17" style="198" customWidth="1"/>
    <col min="10243" max="10243" width="31.33203125" style="198" customWidth="1"/>
    <col min="10244" max="10494" width="14" style="198"/>
    <col min="10495" max="10495" width="14" style="198" customWidth="1"/>
    <col min="10496" max="10496" width="69.83203125" style="198" customWidth="1"/>
    <col min="10497" max="10497" width="27.83203125" style="198" customWidth="1"/>
    <col min="10498" max="10498" width="17" style="198" customWidth="1"/>
    <col min="10499" max="10499" width="31.33203125" style="198" customWidth="1"/>
    <col min="10500" max="10750" width="14" style="198"/>
    <col min="10751" max="10751" width="14" style="198" customWidth="1"/>
    <col min="10752" max="10752" width="69.83203125" style="198" customWidth="1"/>
    <col min="10753" max="10753" width="27.83203125" style="198" customWidth="1"/>
    <col min="10754" max="10754" width="17" style="198" customWidth="1"/>
    <col min="10755" max="10755" width="31.33203125" style="198" customWidth="1"/>
    <col min="10756" max="11006" width="14" style="198"/>
    <col min="11007" max="11007" width="14" style="198" customWidth="1"/>
    <col min="11008" max="11008" width="69.83203125" style="198" customWidth="1"/>
    <col min="11009" max="11009" width="27.83203125" style="198" customWidth="1"/>
    <col min="11010" max="11010" width="17" style="198" customWidth="1"/>
    <col min="11011" max="11011" width="31.33203125" style="198" customWidth="1"/>
    <col min="11012" max="11262" width="14" style="198"/>
    <col min="11263" max="11263" width="14" style="198" customWidth="1"/>
    <col min="11264" max="11264" width="69.83203125" style="198" customWidth="1"/>
    <col min="11265" max="11265" width="27.83203125" style="198" customWidth="1"/>
    <col min="11266" max="11266" width="17" style="198" customWidth="1"/>
    <col min="11267" max="11267" width="31.33203125" style="198" customWidth="1"/>
    <col min="11268" max="11518" width="14" style="198"/>
    <col min="11519" max="11519" width="14" style="198" customWidth="1"/>
    <col min="11520" max="11520" width="69.83203125" style="198" customWidth="1"/>
    <col min="11521" max="11521" width="27.83203125" style="198" customWidth="1"/>
    <col min="11522" max="11522" width="17" style="198" customWidth="1"/>
    <col min="11523" max="11523" width="31.33203125" style="198" customWidth="1"/>
    <col min="11524" max="11774" width="14" style="198"/>
    <col min="11775" max="11775" width="14" style="198" customWidth="1"/>
    <col min="11776" max="11776" width="69.83203125" style="198" customWidth="1"/>
    <col min="11777" max="11777" width="27.83203125" style="198" customWidth="1"/>
    <col min="11778" max="11778" width="17" style="198" customWidth="1"/>
    <col min="11779" max="11779" width="31.33203125" style="198" customWidth="1"/>
    <col min="11780" max="12030" width="14" style="198"/>
    <col min="12031" max="12031" width="14" style="198" customWidth="1"/>
    <col min="12032" max="12032" width="69.83203125" style="198" customWidth="1"/>
    <col min="12033" max="12033" width="27.83203125" style="198" customWidth="1"/>
    <col min="12034" max="12034" width="17" style="198" customWidth="1"/>
    <col min="12035" max="12035" width="31.33203125" style="198" customWidth="1"/>
    <col min="12036" max="12286" width="14" style="198"/>
    <col min="12287" max="12287" width="14" style="198" customWidth="1"/>
    <col min="12288" max="12288" width="69.83203125" style="198" customWidth="1"/>
    <col min="12289" max="12289" width="27.83203125" style="198" customWidth="1"/>
    <col min="12290" max="12290" width="17" style="198" customWidth="1"/>
    <col min="12291" max="12291" width="31.33203125" style="198" customWidth="1"/>
    <col min="12292" max="12542" width="14" style="198"/>
    <col min="12543" max="12543" width="14" style="198" customWidth="1"/>
    <col min="12544" max="12544" width="69.83203125" style="198" customWidth="1"/>
    <col min="12545" max="12545" width="27.83203125" style="198" customWidth="1"/>
    <col min="12546" max="12546" width="17" style="198" customWidth="1"/>
    <col min="12547" max="12547" width="31.33203125" style="198" customWidth="1"/>
    <col min="12548" max="12798" width="14" style="198"/>
    <col min="12799" max="12799" width="14" style="198" customWidth="1"/>
    <col min="12800" max="12800" width="69.83203125" style="198" customWidth="1"/>
    <col min="12801" max="12801" width="27.83203125" style="198" customWidth="1"/>
    <col min="12802" max="12802" width="17" style="198" customWidth="1"/>
    <col min="12803" max="12803" width="31.33203125" style="198" customWidth="1"/>
    <col min="12804" max="13054" width="14" style="198"/>
    <col min="13055" max="13055" width="14" style="198" customWidth="1"/>
    <col min="13056" max="13056" width="69.83203125" style="198" customWidth="1"/>
    <col min="13057" max="13057" width="27.83203125" style="198" customWidth="1"/>
    <col min="13058" max="13058" width="17" style="198" customWidth="1"/>
    <col min="13059" max="13059" width="31.33203125" style="198" customWidth="1"/>
    <col min="13060" max="13310" width="14" style="198"/>
    <col min="13311" max="13311" width="14" style="198" customWidth="1"/>
    <col min="13312" max="13312" width="69.83203125" style="198" customWidth="1"/>
    <col min="13313" max="13313" width="27.83203125" style="198" customWidth="1"/>
    <col min="13314" max="13314" width="17" style="198" customWidth="1"/>
    <col min="13315" max="13315" width="31.33203125" style="198" customWidth="1"/>
    <col min="13316" max="13566" width="14" style="198"/>
    <col min="13567" max="13567" width="14" style="198" customWidth="1"/>
    <col min="13568" max="13568" width="69.83203125" style="198" customWidth="1"/>
    <col min="13569" max="13569" width="27.83203125" style="198" customWidth="1"/>
    <col min="13570" max="13570" width="17" style="198" customWidth="1"/>
    <col min="13571" max="13571" width="31.33203125" style="198" customWidth="1"/>
    <col min="13572" max="13822" width="14" style="198"/>
    <col min="13823" max="13823" width="14" style="198" customWidth="1"/>
    <col min="13824" max="13824" width="69.83203125" style="198" customWidth="1"/>
    <col min="13825" max="13825" width="27.83203125" style="198" customWidth="1"/>
    <col min="13826" max="13826" width="17" style="198" customWidth="1"/>
    <col min="13827" max="13827" width="31.33203125" style="198" customWidth="1"/>
    <col min="13828" max="14078" width="14" style="198"/>
    <col min="14079" max="14079" width="14" style="198" customWidth="1"/>
    <col min="14080" max="14080" width="69.83203125" style="198" customWidth="1"/>
    <col min="14081" max="14081" width="27.83203125" style="198" customWidth="1"/>
    <col min="14082" max="14082" width="17" style="198" customWidth="1"/>
    <col min="14083" max="14083" width="31.33203125" style="198" customWidth="1"/>
    <col min="14084" max="14334" width="14" style="198"/>
    <col min="14335" max="14335" width="14" style="198" customWidth="1"/>
    <col min="14336" max="14336" width="69.83203125" style="198" customWidth="1"/>
    <col min="14337" max="14337" width="27.83203125" style="198" customWidth="1"/>
    <col min="14338" max="14338" width="17" style="198" customWidth="1"/>
    <col min="14339" max="14339" width="31.33203125" style="198" customWidth="1"/>
    <col min="14340" max="14590" width="14" style="198"/>
    <col min="14591" max="14591" width="14" style="198" customWidth="1"/>
    <col min="14592" max="14592" width="69.83203125" style="198" customWidth="1"/>
    <col min="14593" max="14593" width="27.83203125" style="198" customWidth="1"/>
    <col min="14594" max="14594" width="17" style="198" customWidth="1"/>
    <col min="14595" max="14595" width="31.33203125" style="198" customWidth="1"/>
    <col min="14596" max="14846" width="14" style="198"/>
    <col min="14847" max="14847" width="14" style="198" customWidth="1"/>
    <col min="14848" max="14848" width="69.83203125" style="198" customWidth="1"/>
    <col min="14849" max="14849" width="27.83203125" style="198" customWidth="1"/>
    <col min="14850" max="14850" width="17" style="198" customWidth="1"/>
    <col min="14851" max="14851" width="31.33203125" style="198" customWidth="1"/>
    <col min="14852" max="15102" width="14" style="198"/>
    <col min="15103" max="15103" width="14" style="198" customWidth="1"/>
    <col min="15104" max="15104" width="69.83203125" style="198" customWidth="1"/>
    <col min="15105" max="15105" width="27.83203125" style="198" customWidth="1"/>
    <col min="15106" max="15106" width="17" style="198" customWidth="1"/>
    <col min="15107" max="15107" width="31.33203125" style="198" customWidth="1"/>
    <col min="15108" max="15358" width="14" style="198"/>
    <col min="15359" max="15359" width="14" style="198" customWidth="1"/>
    <col min="15360" max="15360" width="69.83203125" style="198" customWidth="1"/>
    <col min="15361" max="15361" width="27.83203125" style="198" customWidth="1"/>
    <col min="15362" max="15362" width="17" style="198" customWidth="1"/>
    <col min="15363" max="15363" width="31.33203125" style="198" customWidth="1"/>
    <col min="15364" max="15614" width="14" style="198"/>
    <col min="15615" max="15615" width="14" style="198" customWidth="1"/>
    <col min="15616" max="15616" width="69.83203125" style="198" customWidth="1"/>
    <col min="15617" max="15617" width="27.83203125" style="198" customWidth="1"/>
    <col min="15618" max="15618" width="17" style="198" customWidth="1"/>
    <col min="15619" max="15619" width="31.33203125" style="198" customWidth="1"/>
    <col min="15620" max="15870" width="14" style="198"/>
    <col min="15871" max="15871" width="14" style="198" customWidth="1"/>
    <col min="15872" max="15872" width="69.83203125" style="198" customWidth="1"/>
    <col min="15873" max="15873" width="27.83203125" style="198" customWidth="1"/>
    <col min="15874" max="15874" width="17" style="198" customWidth="1"/>
    <col min="15875" max="15875" width="31.33203125" style="198" customWidth="1"/>
    <col min="15876" max="16126" width="14" style="198"/>
    <col min="16127" max="16127" width="14" style="198" customWidth="1"/>
    <col min="16128" max="16128" width="69.83203125" style="198" customWidth="1"/>
    <col min="16129" max="16129" width="27.83203125" style="198" customWidth="1"/>
    <col min="16130" max="16130" width="17" style="198" customWidth="1"/>
    <col min="16131" max="16131" width="31.33203125" style="198" customWidth="1"/>
    <col min="16132" max="16384" width="14" style="198"/>
  </cols>
  <sheetData>
    <row r="1" spans="1:21" s="34" customFormat="1" ht="21.95" customHeight="1">
      <c r="A1" s="267"/>
    </row>
    <row r="2" spans="1:21" s="34" customFormat="1" ht="21.95" customHeight="1">
      <c r="B2" s="107"/>
      <c r="C2" s="343" t="s">
        <v>959</v>
      </c>
      <c r="D2" s="343"/>
      <c r="E2" s="343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</row>
    <row r="3" spans="1:21" s="34" customFormat="1" ht="21.95" customHeight="1">
      <c r="B3" s="107"/>
      <c r="C3" s="343"/>
      <c r="D3" s="343"/>
      <c r="E3" s="343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</row>
    <row r="4" spans="1:21" s="34" customFormat="1" ht="21.95" customHeight="1">
      <c r="B4" s="107"/>
      <c r="C4" s="343"/>
      <c r="D4" s="343"/>
      <c r="E4" s="343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</row>
    <row r="5" spans="1:21" s="34" customFormat="1" ht="21.95" customHeight="1">
      <c r="A5" s="267" t="s">
        <v>201</v>
      </c>
    </row>
    <row r="6" spans="1:21" ht="33" customHeight="1">
      <c r="B6" s="384" t="s">
        <v>960</v>
      </c>
      <c r="C6" s="385"/>
      <c r="D6" s="385"/>
      <c r="E6" s="386"/>
    </row>
    <row r="7" spans="1:21" ht="21.95" customHeight="1">
      <c r="B7" s="387" t="s">
        <v>921</v>
      </c>
      <c r="C7" s="148" t="s">
        <v>442</v>
      </c>
      <c r="D7" s="228" t="s">
        <v>1391</v>
      </c>
      <c r="E7" s="306">
        <v>0</v>
      </c>
    </row>
    <row r="8" spans="1:21" ht="21.95" customHeight="1">
      <c r="B8" s="388"/>
      <c r="C8" s="148" t="s">
        <v>922</v>
      </c>
      <c r="D8" s="228" t="s">
        <v>1391</v>
      </c>
      <c r="E8" s="306">
        <v>0</v>
      </c>
    </row>
    <row r="9" spans="1:21" ht="21.95" customHeight="1">
      <c r="B9" s="388"/>
      <c r="C9" s="148" t="s">
        <v>444</v>
      </c>
      <c r="D9" s="228" t="s">
        <v>1391</v>
      </c>
      <c r="E9" s="306">
        <v>0</v>
      </c>
    </row>
    <row r="10" spans="1:21" ht="21.95" customHeight="1">
      <c r="B10" s="388"/>
      <c r="C10" s="148" t="s">
        <v>445</v>
      </c>
      <c r="D10" s="228" t="s">
        <v>1391</v>
      </c>
      <c r="E10" s="306">
        <v>0</v>
      </c>
    </row>
    <row r="11" spans="1:21" ht="21.95" customHeight="1">
      <c r="B11" s="388"/>
      <c r="C11" s="148" t="s">
        <v>923</v>
      </c>
      <c r="D11" s="228" t="s">
        <v>1391</v>
      </c>
      <c r="E11" s="325">
        <v>0</v>
      </c>
    </row>
    <row r="12" spans="1:21" ht="21.95" customHeight="1">
      <c r="B12" s="389"/>
      <c r="C12" s="204" t="s">
        <v>924</v>
      </c>
      <c r="D12" s="230" t="s">
        <v>1391</v>
      </c>
      <c r="E12" s="326">
        <f>SUM(E7:E10)</f>
        <v>0</v>
      </c>
    </row>
    <row r="13" spans="1:21" ht="21.95" customHeight="1">
      <c r="B13" s="387" t="s">
        <v>925</v>
      </c>
      <c r="C13" s="148" t="s">
        <v>1015</v>
      </c>
      <c r="D13" s="228" t="s">
        <v>1391</v>
      </c>
      <c r="E13" s="306">
        <v>0</v>
      </c>
    </row>
    <row r="14" spans="1:21" ht="21.95" customHeight="1">
      <c r="B14" s="388"/>
      <c r="C14" s="148" t="s">
        <v>1016</v>
      </c>
      <c r="D14" s="228" t="s">
        <v>1391</v>
      </c>
      <c r="E14" s="306">
        <v>0</v>
      </c>
    </row>
    <row r="15" spans="1:21" ht="21.95" customHeight="1">
      <c r="B15" s="388"/>
      <c r="C15" s="148" t="s">
        <v>1017</v>
      </c>
      <c r="D15" s="228" t="s">
        <v>1391</v>
      </c>
      <c r="E15" s="306">
        <v>0</v>
      </c>
    </row>
    <row r="16" spans="1:21" ht="21.95" customHeight="1">
      <c r="B16" s="388"/>
      <c r="C16" s="148" t="s">
        <v>1018</v>
      </c>
      <c r="D16" s="228" t="s">
        <v>1391</v>
      </c>
      <c r="E16" s="325">
        <v>0</v>
      </c>
    </row>
    <row r="17" spans="2:5" ht="21.95" customHeight="1">
      <c r="B17" s="388"/>
      <c r="C17" s="204" t="s">
        <v>926</v>
      </c>
      <c r="D17" s="230" t="s">
        <v>1391</v>
      </c>
      <c r="E17" s="326">
        <f>SUM(E13:E15)</f>
        <v>0</v>
      </c>
    </row>
    <row r="18" spans="2:5" ht="21.95" customHeight="1">
      <c r="B18" s="262" t="s">
        <v>927</v>
      </c>
      <c r="C18" s="204" t="s">
        <v>961</v>
      </c>
      <c r="D18" s="230" t="s">
        <v>1391</v>
      </c>
      <c r="E18" s="326">
        <f>E12+E17</f>
        <v>0</v>
      </c>
    </row>
    <row r="19" spans="2:5" ht="21.95" customHeight="1">
      <c r="B19" s="387" t="s">
        <v>126</v>
      </c>
      <c r="C19" s="148" t="s">
        <v>881</v>
      </c>
      <c r="D19" s="228" t="s">
        <v>1391</v>
      </c>
      <c r="E19" s="306">
        <v>0</v>
      </c>
    </row>
    <row r="20" spans="2:5" ht="21.95" customHeight="1">
      <c r="B20" s="388"/>
      <c r="C20" s="148" t="s">
        <v>1019</v>
      </c>
      <c r="D20" s="228" t="s">
        <v>1391</v>
      </c>
      <c r="E20" s="306">
        <v>0</v>
      </c>
    </row>
    <row r="21" spans="2:5" ht="21.95" customHeight="1">
      <c r="B21" s="388"/>
      <c r="C21" s="148" t="s">
        <v>1020</v>
      </c>
      <c r="D21" s="228" t="s">
        <v>1391</v>
      </c>
      <c r="E21" s="306">
        <v>0</v>
      </c>
    </row>
    <row r="22" spans="2:5" ht="21.95" customHeight="1">
      <c r="B22" s="388"/>
      <c r="C22" s="148" t="s">
        <v>1021</v>
      </c>
      <c r="D22" s="228" t="s">
        <v>1391</v>
      </c>
      <c r="E22" s="306">
        <v>0</v>
      </c>
    </row>
    <row r="23" spans="2:5" ht="21.95" customHeight="1">
      <c r="B23" s="388"/>
      <c r="C23" s="148" t="s">
        <v>1022</v>
      </c>
      <c r="D23" s="228" t="s">
        <v>1391</v>
      </c>
      <c r="E23" s="325">
        <v>0</v>
      </c>
    </row>
    <row r="24" spans="2:5" ht="21.95" customHeight="1">
      <c r="B24" s="389"/>
      <c r="C24" s="204" t="s">
        <v>928</v>
      </c>
      <c r="D24" s="230" t="s">
        <v>1391</v>
      </c>
      <c r="E24" s="326">
        <f>SUM(E19:E22)</f>
        <v>0</v>
      </c>
    </row>
    <row r="25" spans="2:5" ht="21.95" customHeight="1">
      <c r="B25" s="387" t="s">
        <v>328</v>
      </c>
      <c r="C25" s="148" t="s">
        <v>883</v>
      </c>
      <c r="D25" s="228" t="s">
        <v>1391</v>
      </c>
      <c r="E25" s="306">
        <v>0</v>
      </c>
    </row>
    <row r="26" spans="2:5" ht="21.95" customHeight="1">
      <c r="B26" s="388"/>
      <c r="C26" s="148" t="s">
        <v>884</v>
      </c>
      <c r="D26" s="228" t="s">
        <v>1391</v>
      </c>
      <c r="E26" s="306">
        <v>0</v>
      </c>
    </row>
    <row r="27" spans="2:5" ht="21.95" customHeight="1">
      <c r="B27" s="388"/>
      <c r="C27" s="148" t="s">
        <v>885</v>
      </c>
      <c r="D27" s="228" t="s">
        <v>1391</v>
      </c>
      <c r="E27" s="306">
        <v>0</v>
      </c>
    </row>
    <row r="28" spans="2:5" ht="21.95" customHeight="1">
      <c r="B28" s="388"/>
      <c r="C28" s="148" t="s">
        <v>1023</v>
      </c>
      <c r="D28" s="228" t="s">
        <v>1391</v>
      </c>
      <c r="E28" s="325">
        <v>0</v>
      </c>
    </row>
    <row r="29" spans="2:5" ht="21.95" customHeight="1">
      <c r="B29" s="388"/>
      <c r="C29" s="204" t="s">
        <v>929</v>
      </c>
      <c r="D29" s="230" t="s">
        <v>1391</v>
      </c>
      <c r="E29" s="326">
        <f>SUM(E25:E27)</f>
        <v>0</v>
      </c>
    </row>
    <row r="30" spans="2:5" ht="21.95" customHeight="1">
      <c r="B30" s="387" t="s">
        <v>122</v>
      </c>
      <c r="C30" s="148" t="s">
        <v>930</v>
      </c>
      <c r="D30" s="228" t="s">
        <v>1391</v>
      </c>
      <c r="E30" s="306">
        <v>0</v>
      </c>
    </row>
    <row r="31" spans="2:5" ht="21.95" customHeight="1">
      <c r="B31" s="388"/>
      <c r="C31" s="148" t="s">
        <v>444</v>
      </c>
      <c r="D31" s="228" t="s">
        <v>1391</v>
      </c>
      <c r="E31" s="306">
        <v>0</v>
      </c>
    </row>
    <row r="32" spans="2:5" ht="21.95" customHeight="1">
      <c r="B32" s="388"/>
      <c r="C32" s="148" t="s">
        <v>1024</v>
      </c>
      <c r="D32" s="228" t="s">
        <v>1391</v>
      </c>
      <c r="E32" s="306">
        <v>0</v>
      </c>
    </row>
    <row r="33" spans="2:5" ht="21.95" customHeight="1">
      <c r="B33" s="388"/>
      <c r="C33" s="148" t="s">
        <v>1025</v>
      </c>
      <c r="D33" s="228" t="s">
        <v>1391</v>
      </c>
      <c r="E33" s="325">
        <v>0</v>
      </c>
    </row>
    <row r="34" spans="2:5" ht="21.95" customHeight="1">
      <c r="B34" s="388"/>
      <c r="C34" s="204" t="s">
        <v>931</v>
      </c>
      <c r="D34" s="230" t="s">
        <v>1391</v>
      </c>
      <c r="E34" s="326">
        <f>SUM(E30:E32)</f>
        <v>0</v>
      </c>
    </row>
    <row r="35" spans="2:5" ht="21.95" customHeight="1">
      <c r="B35" s="387" t="s">
        <v>123</v>
      </c>
      <c r="C35" s="148" t="s">
        <v>446</v>
      </c>
      <c r="D35" s="228" t="s">
        <v>1391</v>
      </c>
      <c r="E35" s="306">
        <v>0</v>
      </c>
    </row>
    <row r="36" spans="2:5" ht="21.95" customHeight="1">
      <c r="B36" s="388"/>
      <c r="C36" s="148" t="s">
        <v>447</v>
      </c>
      <c r="D36" s="228" t="s">
        <v>1391</v>
      </c>
      <c r="E36" s="306">
        <v>0</v>
      </c>
    </row>
    <row r="37" spans="2:5" ht="21.95" customHeight="1">
      <c r="B37" s="388"/>
      <c r="C37" s="148" t="s">
        <v>1026</v>
      </c>
      <c r="D37" s="228" t="s">
        <v>1391</v>
      </c>
      <c r="E37" s="306">
        <v>0</v>
      </c>
    </row>
    <row r="38" spans="2:5" ht="21.95" customHeight="1">
      <c r="B38" s="388"/>
      <c r="C38" s="148" t="s">
        <v>1027</v>
      </c>
      <c r="D38" s="228" t="s">
        <v>1391</v>
      </c>
      <c r="E38" s="325">
        <v>0</v>
      </c>
    </row>
    <row r="39" spans="2:5" ht="21.95" customHeight="1">
      <c r="B39" s="388"/>
      <c r="C39" s="204" t="s">
        <v>932</v>
      </c>
      <c r="D39" s="230" t="s">
        <v>1391</v>
      </c>
      <c r="E39" s="326">
        <f>SUM(E35:E37)</f>
        <v>0</v>
      </c>
    </row>
    <row r="40" spans="2:5" ht="21.95" customHeight="1">
      <c r="B40" s="390" t="s">
        <v>124</v>
      </c>
      <c r="C40" s="227" t="s">
        <v>448</v>
      </c>
      <c r="D40" s="229" t="s">
        <v>1391</v>
      </c>
      <c r="E40" s="306">
        <v>0</v>
      </c>
    </row>
    <row r="41" spans="2:5" ht="21.95" customHeight="1">
      <c r="B41" s="391"/>
      <c r="C41" s="148" t="s">
        <v>1028</v>
      </c>
      <c r="D41" s="228" t="s">
        <v>1391</v>
      </c>
      <c r="E41" s="306">
        <v>0</v>
      </c>
    </row>
    <row r="42" spans="2:5" ht="21.95" customHeight="1">
      <c r="B42" s="391"/>
      <c r="C42" s="148" t="s">
        <v>933</v>
      </c>
      <c r="D42" s="228" t="s">
        <v>1391</v>
      </c>
      <c r="E42" s="306">
        <v>0</v>
      </c>
    </row>
    <row r="43" spans="2:5" ht="21.95" customHeight="1">
      <c r="B43" s="391"/>
      <c r="C43" s="148" t="s">
        <v>934</v>
      </c>
      <c r="D43" s="228" t="s">
        <v>1391</v>
      </c>
      <c r="E43" s="306">
        <v>0</v>
      </c>
    </row>
    <row r="44" spans="2:5" ht="21.95" customHeight="1">
      <c r="B44" s="391"/>
      <c r="C44" s="148" t="s">
        <v>449</v>
      </c>
      <c r="D44" s="228" t="s">
        <v>1391</v>
      </c>
      <c r="E44" s="306">
        <v>0</v>
      </c>
    </row>
    <row r="45" spans="2:5" ht="21.95" customHeight="1">
      <c r="B45" s="391"/>
      <c r="C45" s="148" t="s">
        <v>935</v>
      </c>
      <c r="D45" s="228" t="s">
        <v>1391</v>
      </c>
      <c r="E45" s="306">
        <v>0</v>
      </c>
    </row>
    <row r="46" spans="2:5" ht="21.95" customHeight="1">
      <c r="B46" s="391"/>
      <c r="C46" s="148" t="s">
        <v>450</v>
      </c>
      <c r="D46" s="228" t="s">
        <v>1391</v>
      </c>
      <c r="E46" s="306">
        <v>0</v>
      </c>
    </row>
    <row r="47" spans="2:5" ht="21.95" customHeight="1">
      <c r="B47" s="391"/>
      <c r="C47" s="148" t="s">
        <v>451</v>
      </c>
      <c r="D47" s="228" t="s">
        <v>1391</v>
      </c>
      <c r="E47" s="306">
        <v>0</v>
      </c>
    </row>
    <row r="48" spans="2:5" ht="21.95" customHeight="1">
      <c r="B48" s="391"/>
      <c r="C48" s="148" t="s">
        <v>936</v>
      </c>
      <c r="D48" s="228" t="s">
        <v>1391</v>
      </c>
      <c r="E48" s="306">
        <v>0</v>
      </c>
    </row>
    <row r="49" spans="2:5" ht="21.95" customHeight="1">
      <c r="B49" s="391"/>
      <c r="C49" s="148" t="s">
        <v>937</v>
      </c>
      <c r="D49" s="228" t="s">
        <v>1391</v>
      </c>
      <c r="E49" s="306">
        <v>0</v>
      </c>
    </row>
    <row r="50" spans="2:5" ht="21.95" customHeight="1">
      <c r="B50" s="391"/>
      <c r="C50" s="148" t="s">
        <v>1029</v>
      </c>
      <c r="D50" s="228" t="s">
        <v>1391</v>
      </c>
      <c r="E50" s="306">
        <v>0</v>
      </c>
    </row>
    <row r="51" spans="2:5" ht="21.95" customHeight="1">
      <c r="B51" s="391"/>
      <c r="C51" s="148" t="s">
        <v>1030</v>
      </c>
      <c r="D51" s="228" t="s">
        <v>1391</v>
      </c>
      <c r="E51" s="325">
        <v>0</v>
      </c>
    </row>
    <row r="52" spans="2:5" ht="21.95" customHeight="1">
      <c r="B52" s="392"/>
      <c r="C52" s="204" t="s">
        <v>938</v>
      </c>
      <c r="D52" s="231" t="s">
        <v>1391</v>
      </c>
      <c r="E52" s="327">
        <f>SUM(E40:E50)</f>
        <v>0</v>
      </c>
    </row>
    <row r="53" spans="2:5" ht="21.95" customHeight="1">
      <c r="B53" s="382" t="s">
        <v>452</v>
      </c>
      <c r="C53" s="383"/>
      <c r="D53" s="264" t="s">
        <v>1391</v>
      </c>
      <c r="E53" s="328">
        <f>E18+E24+E29+E34+E39+E52</f>
        <v>0</v>
      </c>
    </row>
    <row r="54" spans="2:5" ht="21.95" customHeight="1">
      <c r="B54" s="382" t="s">
        <v>939</v>
      </c>
      <c r="C54" s="383"/>
      <c r="D54" s="263" t="s">
        <v>1391</v>
      </c>
      <c r="E54" s="329">
        <f>E11+E16+E23+E28+E33+E38+E51</f>
        <v>0</v>
      </c>
    </row>
    <row r="55" spans="2:5" ht="21.95" customHeight="1">
      <c r="B55" s="382" t="s">
        <v>453</v>
      </c>
      <c r="C55" s="383"/>
      <c r="D55" s="263" t="s">
        <v>1391</v>
      </c>
      <c r="E55" s="330">
        <f>E53-E54</f>
        <v>0</v>
      </c>
    </row>
  </sheetData>
  <sheetProtection algorithmName="SHA-512" hashValue="H+S1Alh3sVzWEsFDfE0EKuHcg4A3ZDemXXgqmVCH4SO+u5hlOqa+yJu8ZHK/h1AbdPJ21idoxi8zAs6R1sCgYA==" saltValue="CWoBsAHQ/5kM21Xsrb3yTg==" spinCount="100000" sheet="1" objects="1" scenarios="1" selectLockedCells="1"/>
  <mergeCells count="12">
    <mergeCell ref="C2:E4"/>
    <mergeCell ref="B30:B34"/>
    <mergeCell ref="B35:B39"/>
    <mergeCell ref="B40:B52"/>
    <mergeCell ref="B53:C53"/>
    <mergeCell ref="B54:C54"/>
    <mergeCell ref="B55:C55"/>
    <mergeCell ref="B6:E6"/>
    <mergeCell ref="B7:B12"/>
    <mergeCell ref="B13:B17"/>
    <mergeCell ref="B19:B24"/>
    <mergeCell ref="B25:B29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9929"/>
  </sheetPr>
  <dimension ref="A1:T38"/>
  <sheetViews>
    <sheetView showGridLines="0" showRowColHeaders="0" zoomScale="80" zoomScaleNormal="80" workbookViewId="0">
      <selection activeCell="C8" sqref="C8"/>
    </sheetView>
  </sheetViews>
  <sheetFormatPr baseColWidth="10" defaultColWidth="14.1640625" defaultRowHeight="15"/>
  <cols>
    <col min="1" max="1" width="13.33203125" style="138" customWidth="1"/>
    <col min="2" max="2" width="42.6640625" style="199" bestFit="1" customWidth="1"/>
    <col min="3" max="11" width="22.83203125" style="199" customWidth="1"/>
    <col min="12" max="12" width="22.83203125" style="200" customWidth="1"/>
    <col min="13" max="256" width="14.1640625" style="199"/>
    <col min="257" max="257" width="14.1640625" style="199" customWidth="1"/>
    <col min="258" max="258" width="40.6640625" style="199" customWidth="1"/>
    <col min="259" max="268" width="16.1640625" style="199" customWidth="1"/>
    <col min="269" max="512" width="14.1640625" style="199"/>
    <col min="513" max="513" width="14.1640625" style="199" customWidth="1"/>
    <col min="514" max="514" width="40.6640625" style="199" customWidth="1"/>
    <col min="515" max="524" width="16.1640625" style="199" customWidth="1"/>
    <col min="525" max="768" width="14.1640625" style="199"/>
    <col min="769" max="769" width="14.1640625" style="199" customWidth="1"/>
    <col min="770" max="770" width="40.6640625" style="199" customWidth="1"/>
    <col min="771" max="780" width="16.1640625" style="199" customWidth="1"/>
    <col min="781" max="1024" width="14.1640625" style="199"/>
    <col min="1025" max="1025" width="14.1640625" style="199" customWidth="1"/>
    <col min="1026" max="1026" width="40.6640625" style="199" customWidth="1"/>
    <col min="1027" max="1036" width="16.1640625" style="199" customWidth="1"/>
    <col min="1037" max="1280" width="14.1640625" style="199"/>
    <col min="1281" max="1281" width="14.1640625" style="199" customWidth="1"/>
    <col min="1282" max="1282" width="40.6640625" style="199" customWidth="1"/>
    <col min="1283" max="1292" width="16.1640625" style="199" customWidth="1"/>
    <col min="1293" max="1536" width="14.1640625" style="199"/>
    <col min="1537" max="1537" width="14.1640625" style="199" customWidth="1"/>
    <col min="1538" max="1538" width="40.6640625" style="199" customWidth="1"/>
    <col min="1539" max="1548" width="16.1640625" style="199" customWidth="1"/>
    <col min="1549" max="1792" width="14.1640625" style="199"/>
    <col min="1793" max="1793" width="14.1640625" style="199" customWidth="1"/>
    <col min="1794" max="1794" width="40.6640625" style="199" customWidth="1"/>
    <col min="1795" max="1804" width="16.1640625" style="199" customWidth="1"/>
    <col min="1805" max="2048" width="14.1640625" style="199"/>
    <col min="2049" max="2049" width="14.1640625" style="199" customWidth="1"/>
    <col min="2050" max="2050" width="40.6640625" style="199" customWidth="1"/>
    <col min="2051" max="2060" width="16.1640625" style="199" customWidth="1"/>
    <col min="2061" max="2304" width="14.1640625" style="199"/>
    <col min="2305" max="2305" width="14.1640625" style="199" customWidth="1"/>
    <col min="2306" max="2306" width="40.6640625" style="199" customWidth="1"/>
    <col min="2307" max="2316" width="16.1640625" style="199" customWidth="1"/>
    <col min="2317" max="2560" width="14.1640625" style="199"/>
    <col min="2561" max="2561" width="14.1640625" style="199" customWidth="1"/>
    <col min="2562" max="2562" width="40.6640625" style="199" customWidth="1"/>
    <col min="2563" max="2572" width="16.1640625" style="199" customWidth="1"/>
    <col min="2573" max="2816" width="14.1640625" style="199"/>
    <col min="2817" max="2817" width="14.1640625" style="199" customWidth="1"/>
    <col min="2818" max="2818" width="40.6640625" style="199" customWidth="1"/>
    <col min="2819" max="2828" width="16.1640625" style="199" customWidth="1"/>
    <col min="2829" max="3072" width="14.1640625" style="199"/>
    <col min="3073" max="3073" width="14.1640625" style="199" customWidth="1"/>
    <col min="3074" max="3074" width="40.6640625" style="199" customWidth="1"/>
    <col min="3075" max="3084" width="16.1640625" style="199" customWidth="1"/>
    <col min="3085" max="3328" width="14.1640625" style="199"/>
    <col min="3329" max="3329" width="14.1640625" style="199" customWidth="1"/>
    <col min="3330" max="3330" width="40.6640625" style="199" customWidth="1"/>
    <col min="3331" max="3340" width="16.1640625" style="199" customWidth="1"/>
    <col min="3341" max="3584" width="14.1640625" style="199"/>
    <col min="3585" max="3585" width="14.1640625" style="199" customWidth="1"/>
    <col min="3586" max="3586" width="40.6640625" style="199" customWidth="1"/>
    <col min="3587" max="3596" width="16.1640625" style="199" customWidth="1"/>
    <col min="3597" max="3840" width="14.1640625" style="199"/>
    <col min="3841" max="3841" width="14.1640625" style="199" customWidth="1"/>
    <col min="3842" max="3842" width="40.6640625" style="199" customWidth="1"/>
    <col min="3843" max="3852" width="16.1640625" style="199" customWidth="1"/>
    <col min="3853" max="4096" width="14.1640625" style="199"/>
    <col min="4097" max="4097" width="14.1640625" style="199" customWidth="1"/>
    <col min="4098" max="4098" width="40.6640625" style="199" customWidth="1"/>
    <col min="4099" max="4108" width="16.1640625" style="199" customWidth="1"/>
    <col min="4109" max="4352" width="14.1640625" style="199"/>
    <col min="4353" max="4353" width="14.1640625" style="199" customWidth="1"/>
    <col min="4354" max="4354" width="40.6640625" style="199" customWidth="1"/>
    <col min="4355" max="4364" width="16.1640625" style="199" customWidth="1"/>
    <col min="4365" max="4608" width="14.1640625" style="199"/>
    <col min="4609" max="4609" width="14.1640625" style="199" customWidth="1"/>
    <col min="4610" max="4610" width="40.6640625" style="199" customWidth="1"/>
    <col min="4611" max="4620" width="16.1640625" style="199" customWidth="1"/>
    <col min="4621" max="4864" width="14.1640625" style="199"/>
    <col min="4865" max="4865" width="14.1640625" style="199" customWidth="1"/>
    <col min="4866" max="4866" width="40.6640625" style="199" customWidth="1"/>
    <col min="4867" max="4876" width="16.1640625" style="199" customWidth="1"/>
    <col min="4877" max="5120" width="14.1640625" style="199"/>
    <col min="5121" max="5121" width="14.1640625" style="199" customWidth="1"/>
    <col min="5122" max="5122" width="40.6640625" style="199" customWidth="1"/>
    <col min="5123" max="5132" width="16.1640625" style="199" customWidth="1"/>
    <col min="5133" max="5376" width="14.1640625" style="199"/>
    <col min="5377" max="5377" width="14.1640625" style="199" customWidth="1"/>
    <col min="5378" max="5378" width="40.6640625" style="199" customWidth="1"/>
    <col min="5379" max="5388" width="16.1640625" style="199" customWidth="1"/>
    <col min="5389" max="5632" width="14.1640625" style="199"/>
    <col min="5633" max="5633" width="14.1640625" style="199" customWidth="1"/>
    <col min="5634" max="5634" width="40.6640625" style="199" customWidth="1"/>
    <col min="5635" max="5644" width="16.1640625" style="199" customWidth="1"/>
    <col min="5645" max="5888" width="14.1640625" style="199"/>
    <col min="5889" max="5889" width="14.1640625" style="199" customWidth="1"/>
    <col min="5890" max="5890" width="40.6640625" style="199" customWidth="1"/>
    <col min="5891" max="5900" width="16.1640625" style="199" customWidth="1"/>
    <col min="5901" max="6144" width="14.1640625" style="199"/>
    <col min="6145" max="6145" width="14.1640625" style="199" customWidth="1"/>
    <col min="6146" max="6146" width="40.6640625" style="199" customWidth="1"/>
    <col min="6147" max="6156" width="16.1640625" style="199" customWidth="1"/>
    <col min="6157" max="6400" width="14.1640625" style="199"/>
    <col min="6401" max="6401" width="14.1640625" style="199" customWidth="1"/>
    <col min="6402" max="6402" width="40.6640625" style="199" customWidth="1"/>
    <col min="6403" max="6412" width="16.1640625" style="199" customWidth="1"/>
    <col min="6413" max="6656" width="14.1640625" style="199"/>
    <col min="6657" max="6657" width="14.1640625" style="199" customWidth="1"/>
    <col min="6658" max="6658" width="40.6640625" style="199" customWidth="1"/>
    <col min="6659" max="6668" width="16.1640625" style="199" customWidth="1"/>
    <col min="6669" max="6912" width="14.1640625" style="199"/>
    <col min="6913" max="6913" width="14.1640625" style="199" customWidth="1"/>
    <col min="6914" max="6914" width="40.6640625" style="199" customWidth="1"/>
    <col min="6915" max="6924" width="16.1640625" style="199" customWidth="1"/>
    <col min="6925" max="7168" width="14.1640625" style="199"/>
    <col min="7169" max="7169" width="14.1640625" style="199" customWidth="1"/>
    <col min="7170" max="7170" width="40.6640625" style="199" customWidth="1"/>
    <col min="7171" max="7180" width="16.1640625" style="199" customWidth="1"/>
    <col min="7181" max="7424" width="14.1640625" style="199"/>
    <col min="7425" max="7425" width="14.1640625" style="199" customWidth="1"/>
    <col min="7426" max="7426" width="40.6640625" style="199" customWidth="1"/>
    <col min="7427" max="7436" width="16.1640625" style="199" customWidth="1"/>
    <col min="7437" max="7680" width="14.1640625" style="199"/>
    <col min="7681" max="7681" width="14.1640625" style="199" customWidth="1"/>
    <col min="7682" max="7682" width="40.6640625" style="199" customWidth="1"/>
    <col min="7683" max="7692" width="16.1640625" style="199" customWidth="1"/>
    <col min="7693" max="7936" width="14.1640625" style="199"/>
    <col min="7937" max="7937" width="14.1640625" style="199" customWidth="1"/>
    <col min="7938" max="7938" width="40.6640625" style="199" customWidth="1"/>
    <col min="7939" max="7948" width="16.1640625" style="199" customWidth="1"/>
    <col min="7949" max="8192" width="14.1640625" style="199"/>
    <col min="8193" max="8193" width="14.1640625" style="199" customWidth="1"/>
    <col min="8194" max="8194" width="40.6640625" style="199" customWidth="1"/>
    <col min="8195" max="8204" width="16.1640625" style="199" customWidth="1"/>
    <col min="8205" max="8448" width="14.1640625" style="199"/>
    <col min="8449" max="8449" width="14.1640625" style="199" customWidth="1"/>
    <col min="8450" max="8450" width="40.6640625" style="199" customWidth="1"/>
    <col min="8451" max="8460" width="16.1640625" style="199" customWidth="1"/>
    <col min="8461" max="8704" width="14.1640625" style="199"/>
    <col min="8705" max="8705" width="14.1640625" style="199" customWidth="1"/>
    <col min="8706" max="8706" width="40.6640625" style="199" customWidth="1"/>
    <col min="8707" max="8716" width="16.1640625" style="199" customWidth="1"/>
    <col min="8717" max="8960" width="14.1640625" style="199"/>
    <col min="8961" max="8961" width="14.1640625" style="199" customWidth="1"/>
    <col min="8962" max="8962" width="40.6640625" style="199" customWidth="1"/>
    <col min="8963" max="8972" width="16.1640625" style="199" customWidth="1"/>
    <col min="8973" max="9216" width="14.1640625" style="199"/>
    <col min="9217" max="9217" width="14.1640625" style="199" customWidth="1"/>
    <col min="9218" max="9218" width="40.6640625" style="199" customWidth="1"/>
    <col min="9219" max="9228" width="16.1640625" style="199" customWidth="1"/>
    <col min="9229" max="9472" width="14.1640625" style="199"/>
    <col min="9473" max="9473" width="14.1640625" style="199" customWidth="1"/>
    <col min="9474" max="9474" width="40.6640625" style="199" customWidth="1"/>
    <col min="9475" max="9484" width="16.1640625" style="199" customWidth="1"/>
    <col min="9485" max="9728" width="14.1640625" style="199"/>
    <col min="9729" max="9729" width="14.1640625" style="199" customWidth="1"/>
    <col min="9730" max="9730" width="40.6640625" style="199" customWidth="1"/>
    <col min="9731" max="9740" width="16.1640625" style="199" customWidth="1"/>
    <col min="9741" max="9984" width="14.1640625" style="199"/>
    <col min="9985" max="9985" width="14.1640625" style="199" customWidth="1"/>
    <col min="9986" max="9986" width="40.6640625" style="199" customWidth="1"/>
    <col min="9987" max="9996" width="16.1640625" style="199" customWidth="1"/>
    <col min="9997" max="10240" width="14.1640625" style="199"/>
    <col min="10241" max="10241" width="14.1640625" style="199" customWidth="1"/>
    <col min="10242" max="10242" width="40.6640625" style="199" customWidth="1"/>
    <col min="10243" max="10252" width="16.1640625" style="199" customWidth="1"/>
    <col min="10253" max="10496" width="14.1640625" style="199"/>
    <col min="10497" max="10497" width="14.1640625" style="199" customWidth="1"/>
    <col min="10498" max="10498" width="40.6640625" style="199" customWidth="1"/>
    <col min="10499" max="10508" width="16.1640625" style="199" customWidth="1"/>
    <col min="10509" max="10752" width="14.1640625" style="199"/>
    <col min="10753" max="10753" width="14.1640625" style="199" customWidth="1"/>
    <col min="10754" max="10754" width="40.6640625" style="199" customWidth="1"/>
    <col min="10755" max="10764" width="16.1640625" style="199" customWidth="1"/>
    <col min="10765" max="11008" width="14.1640625" style="199"/>
    <col min="11009" max="11009" width="14.1640625" style="199" customWidth="1"/>
    <col min="11010" max="11010" width="40.6640625" style="199" customWidth="1"/>
    <col min="11011" max="11020" width="16.1640625" style="199" customWidth="1"/>
    <col min="11021" max="11264" width="14.1640625" style="199"/>
    <col min="11265" max="11265" width="14.1640625" style="199" customWidth="1"/>
    <col min="11266" max="11266" width="40.6640625" style="199" customWidth="1"/>
    <col min="11267" max="11276" width="16.1640625" style="199" customWidth="1"/>
    <col min="11277" max="11520" width="14.1640625" style="199"/>
    <col min="11521" max="11521" width="14.1640625" style="199" customWidth="1"/>
    <col min="11522" max="11522" width="40.6640625" style="199" customWidth="1"/>
    <col min="11523" max="11532" width="16.1640625" style="199" customWidth="1"/>
    <col min="11533" max="11776" width="14.1640625" style="199"/>
    <col min="11777" max="11777" width="14.1640625" style="199" customWidth="1"/>
    <col min="11778" max="11778" width="40.6640625" style="199" customWidth="1"/>
    <col min="11779" max="11788" width="16.1640625" style="199" customWidth="1"/>
    <col min="11789" max="12032" width="14.1640625" style="199"/>
    <col min="12033" max="12033" width="14.1640625" style="199" customWidth="1"/>
    <col min="12034" max="12034" width="40.6640625" style="199" customWidth="1"/>
    <col min="12035" max="12044" width="16.1640625" style="199" customWidth="1"/>
    <col min="12045" max="12288" width="14.1640625" style="199"/>
    <col min="12289" max="12289" width="14.1640625" style="199" customWidth="1"/>
    <col min="12290" max="12290" width="40.6640625" style="199" customWidth="1"/>
    <col min="12291" max="12300" width="16.1640625" style="199" customWidth="1"/>
    <col min="12301" max="12544" width="14.1640625" style="199"/>
    <col min="12545" max="12545" width="14.1640625" style="199" customWidth="1"/>
    <col min="12546" max="12546" width="40.6640625" style="199" customWidth="1"/>
    <col min="12547" max="12556" width="16.1640625" style="199" customWidth="1"/>
    <col min="12557" max="12800" width="14.1640625" style="199"/>
    <col min="12801" max="12801" width="14.1640625" style="199" customWidth="1"/>
    <col min="12802" max="12802" width="40.6640625" style="199" customWidth="1"/>
    <col min="12803" max="12812" width="16.1640625" style="199" customWidth="1"/>
    <col min="12813" max="13056" width="14.1640625" style="199"/>
    <col min="13057" max="13057" width="14.1640625" style="199" customWidth="1"/>
    <col min="13058" max="13058" width="40.6640625" style="199" customWidth="1"/>
    <col min="13059" max="13068" width="16.1640625" style="199" customWidth="1"/>
    <col min="13069" max="13312" width="14.1640625" style="199"/>
    <col min="13313" max="13313" width="14.1640625" style="199" customWidth="1"/>
    <col min="13314" max="13314" width="40.6640625" style="199" customWidth="1"/>
    <col min="13315" max="13324" width="16.1640625" style="199" customWidth="1"/>
    <col min="13325" max="13568" width="14.1640625" style="199"/>
    <col min="13569" max="13569" width="14.1640625" style="199" customWidth="1"/>
    <col min="13570" max="13570" width="40.6640625" style="199" customWidth="1"/>
    <col min="13571" max="13580" width="16.1640625" style="199" customWidth="1"/>
    <col min="13581" max="13824" width="14.1640625" style="199"/>
    <col min="13825" max="13825" width="14.1640625" style="199" customWidth="1"/>
    <col min="13826" max="13826" width="40.6640625" style="199" customWidth="1"/>
    <col min="13827" max="13836" width="16.1640625" style="199" customWidth="1"/>
    <col min="13837" max="14080" width="14.1640625" style="199"/>
    <col min="14081" max="14081" width="14.1640625" style="199" customWidth="1"/>
    <col min="14082" max="14082" width="40.6640625" style="199" customWidth="1"/>
    <col min="14083" max="14092" width="16.1640625" style="199" customWidth="1"/>
    <col min="14093" max="14336" width="14.1640625" style="199"/>
    <col min="14337" max="14337" width="14.1640625" style="199" customWidth="1"/>
    <col min="14338" max="14338" width="40.6640625" style="199" customWidth="1"/>
    <col min="14339" max="14348" width="16.1640625" style="199" customWidth="1"/>
    <col min="14349" max="14592" width="14.1640625" style="199"/>
    <col min="14593" max="14593" width="14.1640625" style="199" customWidth="1"/>
    <col min="14594" max="14594" width="40.6640625" style="199" customWidth="1"/>
    <col min="14595" max="14604" width="16.1640625" style="199" customWidth="1"/>
    <col min="14605" max="14848" width="14.1640625" style="199"/>
    <col min="14849" max="14849" width="14.1640625" style="199" customWidth="1"/>
    <col min="14850" max="14850" width="40.6640625" style="199" customWidth="1"/>
    <col min="14851" max="14860" width="16.1640625" style="199" customWidth="1"/>
    <col min="14861" max="15104" width="14.1640625" style="199"/>
    <col min="15105" max="15105" width="14.1640625" style="199" customWidth="1"/>
    <col min="15106" max="15106" width="40.6640625" style="199" customWidth="1"/>
    <col min="15107" max="15116" width="16.1640625" style="199" customWidth="1"/>
    <col min="15117" max="15360" width="14.1640625" style="199"/>
    <col min="15361" max="15361" width="14.1640625" style="199" customWidth="1"/>
    <col min="15362" max="15362" width="40.6640625" style="199" customWidth="1"/>
    <col min="15363" max="15372" width="16.1640625" style="199" customWidth="1"/>
    <col min="15373" max="15616" width="14.1640625" style="199"/>
    <col min="15617" max="15617" width="14.1640625" style="199" customWidth="1"/>
    <col min="15618" max="15618" width="40.6640625" style="199" customWidth="1"/>
    <col min="15619" max="15628" width="16.1640625" style="199" customWidth="1"/>
    <col min="15629" max="15872" width="14.1640625" style="199"/>
    <col min="15873" max="15873" width="14.1640625" style="199" customWidth="1"/>
    <col min="15874" max="15874" width="40.6640625" style="199" customWidth="1"/>
    <col min="15875" max="15884" width="16.1640625" style="199" customWidth="1"/>
    <col min="15885" max="16128" width="14.1640625" style="199"/>
    <col min="16129" max="16129" width="14.1640625" style="199" customWidth="1"/>
    <col min="16130" max="16130" width="40.6640625" style="199" customWidth="1"/>
    <col min="16131" max="16140" width="16.1640625" style="199" customWidth="1"/>
    <col min="16141" max="16384" width="14.1640625" style="199"/>
  </cols>
  <sheetData>
    <row r="1" spans="1:20" s="34" customFormat="1" ht="21.95" customHeight="1">
      <c r="A1" s="267"/>
    </row>
    <row r="2" spans="1:20" s="34" customFormat="1" ht="21.95" customHeight="1">
      <c r="B2" s="343" t="s">
        <v>962</v>
      </c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107"/>
      <c r="N2" s="107"/>
      <c r="O2" s="107"/>
      <c r="P2" s="107"/>
      <c r="Q2" s="107"/>
      <c r="R2" s="107"/>
      <c r="S2" s="107"/>
      <c r="T2" s="107"/>
    </row>
    <row r="3" spans="1:20" s="34" customFormat="1" ht="21.95" customHeight="1"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107"/>
      <c r="N3" s="107"/>
      <c r="O3" s="107"/>
      <c r="P3" s="107"/>
      <c r="Q3" s="107"/>
      <c r="R3" s="107"/>
      <c r="S3" s="107"/>
      <c r="T3" s="107"/>
    </row>
    <row r="4" spans="1:20" s="34" customFormat="1" ht="21.95" customHeight="1"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107"/>
      <c r="N4" s="107"/>
      <c r="O4" s="107"/>
      <c r="P4" s="107"/>
      <c r="Q4" s="107"/>
      <c r="R4" s="107"/>
      <c r="S4" s="107"/>
      <c r="T4" s="107"/>
    </row>
    <row r="5" spans="1:20" s="34" customFormat="1" ht="21.95" customHeight="1">
      <c r="A5" s="267" t="s">
        <v>201</v>
      </c>
    </row>
    <row r="6" spans="1:20" ht="44.1" customHeight="1">
      <c r="B6" s="256" t="s">
        <v>940</v>
      </c>
      <c r="C6" s="256" t="s">
        <v>353</v>
      </c>
      <c r="D6" s="256" t="s">
        <v>941</v>
      </c>
      <c r="E6" s="256" t="s">
        <v>942</v>
      </c>
      <c r="F6" s="256" t="s">
        <v>943</v>
      </c>
      <c r="G6" s="256" t="s">
        <v>944</v>
      </c>
      <c r="H6" s="256" t="s">
        <v>945</v>
      </c>
      <c r="I6" s="256" t="s">
        <v>946</v>
      </c>
      <c r="J6" s="256" t="s">
        <v>947</v>
      </c>
      <c r="K6" s="256" t="s">
        <v>948</v>
      </c>
      <c r="L6" s="256" t="s">
        <v>323</v>
      </c>
    </row>
    <row r="7" spans="1:20" ht="21.95" customHeight="1">
      <c r="B7" s="181" t="s">
        <v>1081</v>
      </c>
      <c r="C7" s="396"/>
      <c r="D7" s="396"/>
      <c r="E7" s="396"/>
      <c r="F7" s="396"/>
      <c r="G7" s="396"/>
      <c r="H7" s="396"/>
      <c r="I7" s="396"/>
      <c r="J7" s="396"/>
      <c r="K7" s="396"/>
      <c r="L7" s="397"/>
    </row>
    <row r="8" spans="1:20" ht="21.95" customHeight="1">
      <c r="B8" s="206" t="s">
        <v>1062</v>
      </c>
      <c r="C8" s="306">
        <v>0</v>
      </c>
      <c r="D8" s="306">
        <v>0</v>
      </c>
      <c r="E8" s="306">
        <v>0</v>
      </c>
      <c r="F8" s="306">
        <v>0</v>
      </c>
      <c r="G8" s="306">
        <v>0</v>
      </c>
      <c r="H8" s="306">
        <v>0</v>
      </c>
      <c r="I8" s="306">
        <v>0</v>
      </c>
      <c r="J8" s="306">
        <v>0</v>
      </c>
      <c r="K8" s="306">
        <v>0</v>
      </c>
      <c r="L8" s="276">
        <f>SUM(C8:K8)</f>
        <v>0</v>
      </c>
    </row>
    <row r="9" spans="1:20" ht="21.95" customHeight="1">
      <c r="B9" s="206" t="s">
        <v>1063</v>
      </c>
      <c r="C9" s="306">
        <v>0</v>
      </c>
      <c r="D9" s="306">
        <v>0</v>
      </c>
      <c r="E9" s="306">
        <v>0</v>
      </c>
      <c r="F9" s="306">
        <v>0</v>
      </c>
      <c r="G9" s="306">
        <v>0</v>
      </c>
      <c r="H9" s="306">
        <v>0</v>
      </c>
      <c r="I9" s="306">
        <v>0</v>
      </c>
      <c r="J9" s="306">
        <v>0</v>
      </c>
      <c r="K9" s="306">
        <v>0</v>
      </c>
      <c r="L9" s="276">
        <f>SUM(C9:K9)</f>
        <v>0</v>
      </c>
    </row>
    <row r="10" spans="1:20" ht="21.95" customHeight="1">
      <c r="B10" s="210" t="s">
        <v>445</v>
      </c>
      <c r="C10" s="393"/>
      <c r="D10" s="393"/>
      <c r="E10" s="393"/>
      <c r="F10" s="393"/>
      <c r="G10" s="393"/>
      <c r="H10" s="393"/>
      <c r="I10" s="393"/>
      <c r="J10" s="393"/>
      <c r="K10" s="393"/>
      <c r="L10" s="395"/>
    </row>
    <row r="11" spans="1:20" ht="21.95" customHeight="1">
      <c r="B11" s="207" t="s">
        <v>1040</v>
      </c>
      <c r="C11" s="306">
        <v>0</v>
      </c>
      <c r="D11" s="306">
        <v>0</v>
      </c>
      <c r="E11" s="306">
        <v>0</v>
      </c>
      <c r="F11" s="306">
        <v>0</v>
      </c>
      <c r="G11" s="306">
        <v>0</v>
      </c>
      <c r="H11" s="306">
        <v>0</v>
      </c>
      <c r="I11" s="306">
        <v>0</v>
      </c>
      <c r="J11" s="306">
        <v>0</v>
      </c>
      <c r="K11" s="306">
        <v>0</v>
      </c>
      <c r="L11" s="276">
        <f t="shared" ref="L11:L20" si="0">SUM(C11:K11)</f>
        <v>0</v>
      </c>
    </row>
    <row r="12" spans="1:20" ht="21.95" customHeight="1">
      <c r="B12" s="207" t="s">
        <v>1041</v>
      </c>
      <c r="C12" s="306">
        <v>0</v>
      </c>
      <c r="D12" s="306">
        <v>0</v>
      </c>
      <c r="E12" s="306">
        <v>0</v>
      </c>
      <c r="F12" s="306">
        <v>0</v>
      </c>
      <c r="G12" s="306">
        <v>0</v>
      </c>
      <c r="H12" s="306">
        <v>0</v>
      </c>
      <c r="I12" s="306">
        <v>0</v>
      </c>
      <c r="J12" s="306">
        <v>0</v>
      </c>
      <c r="K12" s="306">
        <v>0</v>
      </c>
      <c r="L12" s="276">
        <f t="shared" si="0"/>
        <v>0</v>
      </c>
    </row>
    <row r="13" spans="1:20" ht="21.95" customHeight="1">
      <c r="B13" s="207" t="s">
        <v>1042</v>
      </c>
      <c r="C13" s="306">
        <v>0</v>
      </c>
      <c r="D13" s="306">
        <v>0</v>
      </c>
      <c r="E13" s="306">
        <v>0</v>
      </c>
      <c r="F13" s="306">
        <v>0</v>
      </c>
      <c r="G13" s="306">
        <v>0</v>
      </c>
      <c r="H13" s="306">
        <v>0</v>
      </c>
      <c r="I13" s="306">
        <v>0</v>
      </c>
      <c r="J13" s="306">
        <v>0</v>
      </c>
      <c r="K13" s="306">
        <v>0</v>
      </c>
      <c r="L13" s="276">
        <f t="shared" si="0"/>
        <v>0</v>
      </c>
    </row>
    <row r="14" spans="1:20" ht="21.95" customHeight="1">
      <c r="B14" s="207" t="s">
        <v>1043</v>
      </c>
      <c r="C14" s="306">
        <v>0</v>
      </c>
      <c r="D14" s="306">
        <v>0</v>
      </c>
      <c r="E14" s="306">
        <v>0</v>
      </c>
      <c r="F14" s="306">
        <v>0</v>
      </c>
      <c r="G14" s="306">
        <v>0</v>
      </c>
      <c r="H14" s="306">
        <v>0</v>
      </c>
      <c r="I14" s="306">
        <v>0</v>
      </c>
      <c r="J14" s="306">
        <v>0</v>
      </c>
      <c r="K14" s="306">
        <v>0</v>
      </c>
      <c r="L14" s="276">
        <f t="shared" si="0"/>
        <v>0</v>
      </c>
    </row>
    <row r="15" spans="1:20" ht="21.95" customHeight="1">
      <c r="B15" s="207" t="s">
        <v>1044</v>
      </c>
      <c r="C15" s="306">
        <v>0</v>
      </c>
      <c r="D15" s="306">
        <v>0</v>
      </c>
      <c r="E15" s="306">
        <v>0</v>
      </c>
      <c r="F15" s="306">
        <v>0</v>
      </c>
      <c r="G15" s="306">
        <v>0</v>
      </c>
      <c r="H15" s="306">
        <v>0</v>
      </c>
      <c r="I15" s="306">
        <v>0</v>
      </c>
      <c r="J15" s="306">
        <v>0</v>
      </c>
      <c r="K15" s="306">
        <v>0</v>
      </c>
      <c r="L15" s="276">
        <f t="shared" si="0"/>
        <v>0</v>
      </c>
    </row>
    <row r="16" spans="1:20" ht="21.95" customHeight="1">
      <c r="B16" s="207" t="s">
        <v>1045</v>
      </c>
      <c r="C16" s="306">
        <v>0</v>
      </c>
      <c r="D16" s="306">
        <v>0</v>
      </c>
      <c r="E16" s="306">
        <v>0</v>
      </c>
      <c r="F16" s="306">
        <v>0</v>
      </c>
      <c r="G16" s="306">
        <v>0</v>
      </c>
      <c r="H16" s="306">
        <v>0</v>
      </c>
      <c r="I16" s="306">
        <v>0</v>
      </c>
      <c r="J16" s="306">
        <v>0</v>
      </c>
      <c r="K16" s="306">
        <v>0</v>
      </c>
      <c r="L16" s="276">
        <f t="shared" si="0"/>
        <v>0</v>
      </c>
    </row>
    <row r="17" spans="2:12" ht="21.95" customHeight="1">
      <c r="B17" s="207" t="s">
        <v>1046</v>
      </c>
      <c r="C17" s="306">
        <v>0</v>
      </c>
      <c r="D17" s="306">
        <v>0</v>
      </c>
      <c r="E17" s="306">
        <v>0</v>
      </c>
      <c r="F17" s="306">
        <v>0</v>
      </c>
      <c r="G17" s="306">
        <v>0</v>
      </c>
      <c r="H17" s="306">
        <v>0</v>
      </c>
      <c r="I17" s="306">
        <v>0</v>
      </c>
      <c r="J17" s="306">
        <v>0</v>
      </c>
      <c r="K17" s="306">
        <v>0</v>
      </c>
      <c r="L17" s="276">
        <f t="shared" si="0"/>
        <v>0</v>
      </c>
    </row>
    <row r="18" spans="2:12" ht="21.95" customHeight="1">
      <c r="B18" s="207" t="s">
        <v>1047</v>
      </c>
      <c r="C18" s="306">
        <v>0</v>
      </c>
      <c r="D18" s="306">
        <v>0</v>
      </c>
      <c r="E18" s="306">
        <v>0</v>
      </c>
      <c r="F18" s="306">
        <v>0</v>
      </c>
      <c r="G18" s="306">
        <v>0</v>
      </c>
      <c r="H18" s="306">
        <v>0</v>
      </c>
      <c r="I18" s="306">
        <v>0</v>
      </c>
      <c r="J18" s="306">
        <v>0</v>
      </c>
      <c r="K18" s="306">
        <v>0</v>
      </c>
      <c r="L18" s="276">
        <f t="shared" si="0"/>
        <v>0</v>
      </c>
    </row>
    <row r="19" spans="2:12" ht="21.95" customHeight="1">
      <c r="B19" s="207" t="s">
        <v>1048</v>
      </c>
      <c r="C19" s="306">
        <v>0</v>
      </c>
      <c r="D19" s="306">
        <v>0</v>
      </c>
      <c r="E19" s="306">
        <v>0</v>
      </c>
      <c r="F19" s="306">
        <v>0</v>
      </c>
      <c r="G19" s="306">
        <v>0</v>
      </c>
      <c r="H19" s="306">
        <v>0</v>
      </c>
      <c r="I19" s="306">
        <v>0</v>
      </c>
      <c r="J19" s="306">
        <v>0</v>
      </c>
      <c r="K19" s="306">
        <v>0</v>
      </c>
      <c r="L19" s="276">
        <f t="shared" si="0"/>
        <v>0</v>
      </c>
    </row>
    <row r="20" spans="2:12" ht="21.95" customHeight="1">
      <c r="B20" s="207" t="s">
        <v>1049</v>
      </c>
      <c r="C20" s="306">
        <v>0</v>
      </c>
      <c r="D20" s="306">
        <v>0</v>
      </c>
      <c r="E20" s="306">
        <v>0</v>
      </c>
      <c r="F20" s="306">
        <v>0</v>
      </c>
      <c r="G20" s="306">
        <v>0</v>
      </c>
      <c r="H20" s="306">
        <v>0</v>
      </c>
      <c r="I20" s="306">
        <v>0</v>
      </c>
      <c r="J20" s="306">
        <v>0</v>
      </c>
      <c r="K20" s="306">
        <v>0</v>
      </c>
      <c r="L20" s="276">
        <f t="shared" si="0"/>
        <v>0</v>
      </c>
    </row>
    <row r="21" spans="2:12" ht="21.95" customHeight="1">
      <c r="B21" s="205" t="s">
        <v>1050</v>
      </c>
      <c r="C21" s="331">
        <f t="shared" ref="C21:K21" si="1">SUM(C11:C20)</f>
        <v>0</v>
      </c>
      <c r="D21" s="331">
        <f t="shared" si="1"/>
        <v>0</v>
      </c>
      <c r="E21" s="331">
        <f t="shared" si="1"/>
        <v>0</v>
      </c>
      <c r="F21" s="331">
        <f t="shared" si="1"/>
        <v>0</v>
      </c>
      <c r="G21" s="331">
        <f t="shared" si="1"/>
        <v>0</v>
      </c>
      <c r="H21" s="331">
        <f t="shared" si="1"/>
        <v>0</v>
      </c>
      <c r="I21" s="331">
        <f t="shared" si="1"/>
        <v>0</v>
      </c>
      <c r="J21" s="331">
        <f t="shared" si="1"/>
        <v>0</v>
      </c>
      <c r="K21" s="331">
        <f t="shared" si="1"/>
        <v>0</v>
      </c>
      <c r="L21" s="273">
        <f>SUM(L11:L20)</f>
        <v>0</v>
      </c>
    </row>
    <row r="22" spans="2:12" ht="21.95" customHeight="1">
      <c r="B22" s="208" t="s">
        <v>1064</v>
      </c>
      <c r="C22" s="286">
        <f t="shared" ref="C22:K22" si="2">C8+C9+C21</f>
        <v>0</v>
      </c>
      <c r="D22" s="286">
        <f t="shared" si="2"/>
        <v>0</v>
      </c>
      <c r="E22" s="286">
        <f t="shared" si="2"/>
        <v>0</v>
      </c>
      <c r="F22" s="286">
        <f t="shared" si="2"/>
        <v>0</v>
      </c>
      <c r="G22" s="286">
        <f t="shared" si="2"/>
        <v>0</v>
      </c>
      <c r="H22" s="286">
        <f t="shared" si="2"/>
        <v>0</v>
      </c>
      <c r="I22" s="286">
        <f t="shared" si="2"/>
        <v>0</v>
      </c>
      <c r="J22" s="286">
        <f t="shared" si="2"/>
        <v>0</v>
      </c>
      <c r="K22" s="286">
        <f t="shared" si="2"/>
        <v>0</v>
      </c>
      <c r="L22" s="273">
        <f>L8+L9+L21</f>
        <v>0</v>
      </c>
    </row>
    <row r="23" spans="2:12" ht="21.95" customHeight="1">
      <c r="B23" s="122" t="s">
        <v>1080</v>
      </c>
      <c r="C23" s="393"/>
      <c r="D23" s="393"/>
      <c r="E23" s="393"/>
      <c r="F23" s="393"/>
      <c r="G23" s="393"/>
      <c r="H23" s="393"/>
      <c r="I23" s="393"/>
      <c r="J23" s="393"/>
      <c r="K23" s="393"/>
      <c r="L23" s="394"/>
    </row>
    <row r="24" spans="2:12" ht="21.95" customHeight="1">
      <c r="B24" s="206" t="s">
        <v>1065</v>
      </c>
      <c r="C24" s="306">
        <v>0</v>
      </c>
      <c r="D24" s="306">
        <v>0</v>
      </c>
      <c r="E24" s="306">
        <v>0</v>
      </c>
      <c r="F24" s="306">
        <v>0</v>
      </c>
      <c r="G24" s="306">
        <v>0</v>
      </c>
      <c r="H24" s="306">
        <v>0</v>
      </c>
      <c r="I24" s="306">
        <v>0</v>
      </c>
      <c r="J24" s="306">
        <v>0</v>
      </c>
      <c r="K24" s="306">
        <v>0</v>
      </c>
      <c r="L24" s="276">
        <f>SUM(C24:K24)</f>
        <v>0</v>
      </c>
    </row>
    <row r="25" spans="2:12" ht="21.95" customHeight="1">
      <c r="B25" s="206" t="s">
        <v>1066</v>
      </c>
      <c r="C25" s="306">
        <v>0</v>
      </c>
      <c r="D25" s="306">
        <v>0</v>
      </c>
      <c r="E25" s="306">
        <v>0</v>
      </c>
      <c r="F25" s="306">
        <v>0</v>
      </c>
      <c r="G25" s="306">
        <v>0</v>
      </c>
      <c r="H25" s="306">
        <v>0</v>
      </c>
      <c r="I25" s="306">
        <v>0</v>
      </c>
      <c r="J25" s="306">
        <v>0</v>
      </c>
      <c r="K25" s="306">
        <v>0</v>
      </c>
      <c r="L25" s="276">
        <f>SUM(C25:K25)</f>
        <v>0</v>
      </c>
    </row>
    <row r="26" spans="2:12" ht="21.95" customHeight="1">
      <c r="B26" s="210" t="s">
        <v>1079</v>
      </c>
      <c r="C26" s="393"/>
      <c r="D26" s="393"/>
      <c r="E26" s="393"/>
      <c r="F26" s="393"/>
      <c r="G26" s="393"/>
      <c r="H26" s="393"/>
      <c r="I26" s="393"/>
      <c r="J26" s="393"/>
      <c r="K26" s="393"/>
      <c r="L26" s="395"/>
    </row>
    <row r="27" spans="2:12" ht="21.95" customHeight="1">
      <c r="B27" s="219" t="s">
        <v>1067</v>
      </c>
      <c r="C27" s="306">
        <v>0</v>
      </c>
      <c r="D27" s="306">
        <v>0</v>
      </c>
      <c r="E27" s="306">
        <v>0</v>
      </c>
      <c r="F27" s="306">
        <v>0</v>
      </c>
      <c r="G27" s="306">
        <v>0</v>
      </c>
      <c r="H27" s="306">
        <v>0</v>
      </c>
      <c r="I27" s="306">
        <v>0</v>
      </c>
      <c r="J27" s="306">
        <v>0</v>
      </c>
      <c r="K27" s="306">
        <v>0</v>
      </c>
      <c r="L27" s="276">
        <f t="shared" ref="L27:L36" si="3">SUM(C27:K27)</f>
        <v>0</v>
      </c>
    </row>
    <row r="28" spans="2:12" ht="21.95" customHeight="1">
      <c r="B28" s="219" t="s">
        <v>1068</v>
      </c>
      <c r="C28" s="306">
        <v>0</v>
      </c>
      <c r="D28" s="306">
        <v>0</v>
      </c>
      <c r="E28" s="306">
        <v>0</v>
      </c>
      <c r="F28" s="306">
        <v>0</v>
      </c>
      <c r="G28" s="306">
        <v>0</v>
      </c>
      <c r="H28" s="306">
        <v>0</v>
      </c>
      <c r="I28" s="306">
        <v>0</v>
      </c>
      <c r="J28" s="306">
        <v>0</v>
      </c>
      <c r="K28" s="306">
        <v>0</v>
      </c>
      <c r="L28" s="276">
        <f t="shared" si="3"/>
        <v>0</v>
      </c>
    </row>
    <row r="29" spans="2:12" ht="21.95" customHeight="1">
      <c r="B29" s="219" t="s">
        <v>1069</v>
      </c>
      <c r="C29" s="306">
        <v>0</v>
      </c>
      <c r="D29" s="306">
        <v>0</v>
      </c>
      <c r="E29" s="306">
        <v>0</v>
      </c>
      <c r="F29" s="306">
        <v>0</v>
      </c>
      <c r="G29" s="306">
        <v>0</v>
      </c>
      <c r="H29" s="306">
        <v>0</v>
      </c>
      <c r="I29" s="306">
        <v>0</v>
      </c>
      <c r="J29" s="306">
        <v>0</v>
      </c>
      <c r="K29" s="306">
        <v>0</v>
      </c>
      <c r="L29" s="276">
        <f t="shared" si="3"/>
        <v>0</v>
      </c>
    </row>
    <row r="30" spans="2:12" ht="21.95" customHeight="1">
      <c r="B30" s="219" t="s">
        <v>1070</v>
      </c>
      <c r="C30" s="306">
        <v>0</v>
      </c>
      <c r="D30" s="306">
        <v>0</v>
      </c>
      <c r="E30" s="306">
        <v>0</v>
      </c>
      <c r="F30" s="306">
        <v>0</v>
      </c>
      <c r="G30" s="306">
        <v>0</v>
      </c>
      <c r="H30" s="306">
        <v>0</v>
      </c>
      <c r="I30" s="306">
        <v>0</v>
      </c>
      <c r="J30" s="306">
        <v>0</v>
      </c>
      <c r="K30" s="306">
        <v>0</v>
      </c>
      <c r="L30" s="276">
        <f t="shared" si="3"/>
        <v>0</v>
      </c>
    </row>
    <row r="31" spans="2:12" ht="21.95" customHeight="1">
      <c r="B31" s="219" t="s">
        <v>1071</v>
      </c>
      <c r="C31" s="306">
        <v>0</v>
      </c>
      <c r="D31" s="306">
        <v>0</v>
      </c>
      <c r="E31" s="306">
        <v>0</v>
      </c>
      <c r="F31" s="306">
        <v>0</v>
      </c>
      <c r="G31" s="306">
        <v>0</v>
      </c>
      <c r="H31" s="306">
        <v>0</v>
      </c>
      <c r="I31" s="306">
        <v>0</v>
      </c>
      <c r="J31" s="306">
        <v>0</v>
      </c>
      <c r="K31" s="306">
        <v>0</v>
      </c>
      <c r="L31" s="276">
        <f t="shared" si="3"/>
        <v>0</v>
      </c>
    </row>
    <row r="32" spans="2:12" ht="21.95" customHeight="1">
      <c r="B32" s="219" t="s">
        <v>1072</v>
      </c>
      <c r="C32" s="306">
        <v>0</v>
      </c>
      <c r="D32" s="306">
        <v>0</v>
      </c>
      <c r="E32" s="306">
        <v>0</v>
      </c>
      <c r="F32" s="306">
        <v>0</v>
      </c>
      <c r="G32" s="306">
        <v>0</v>
      </c>
      <c r="H32" s="306">
        <v>0</v>
      </c>
      <c r="I32" s="306">
        <v>0</v>
      </c>
      <c r="J32" s="306">
        <v>0</v>
      </c>
      <c r="K32" s="306">
        <v>0</v>
      </c>
      <c r="L32" s="276">
        <f t="shared" si="3"/>
        <v>0</v>
      </c>
    </row>
    <row r="33" spans="2:12" ht="21.95" customHeight="1">
      <c r="B33" s="219" t="s">
        <v>1073</v>
      </c>
      <c r="C33" s="306">
        <v>0</v>
      </c>
      <c r="D33" s="306">
        <v>0</v>
      </c>
      <c r="E33" s="306">
        <v>0</v>
      </c>
      <c r="F33" s="306">
        <v>0</v>
      </c>
      <c r="G33" s="306">
        <v>0</v>
      </c>
      <c r="H33" s="306">
        <v>0</v>
      </c>
      <c r="I33" s="306">
        <v>0</v>
      </c>
      <c r="J33" s="306">
        <v>0</v>
      </c>
      <c r="K33" s="306">
        <v>0</v>
      </c>
      <c r="L33" s="276">
        <f t="shared" si="3"/>
        <v>0</v>
      </c>
    </row>
    <row r="34" spans="2:12" ht="21.95" customHeight="1">
      <c r="B34" s="219" t="s">
        <v>1074</v>
      </c>
      <c r="C34" s="306">
        <v>0</v>
      </c>
      <c r="D34" s="306">
        <v>0</v>
      </c>
      <c r="E34" s="306">
        <v>0</v>
      </c>
      <c r="F34" s="306">
        <v>0</v>
      </c>
      <c r="G34" s="306">
        <v>0</v>
      </c>
      <c r="H34" s="306">
        <v>0</v>
      </c>
      <c r="I34" s="306">
        <v>0</v>
      </c>
      <c r="J34" s="306">
        <v>0</v>
      </c>
      <c r="K34" s="306">
        <v>0</v>
      </c>
      <c r="L34" s="276">
        <f t="shared" si="3"/>
        <v>0</v>
      </c>
    </row>
    <row r="35" spans="2:12" ht="21.95" customHeight="1">
      <c r="B35" s="219" t="s">
        <v>1075</v>
      </c>
      <c r="C35" s="306">
        <v>0</v>
      </c>
      <c r="D35" s="306">
        <v>0</v>
      </c>
      <c r="E35" s="306">
        <v>0</v>
      </c>
      <c r="F35" s="306">
        <v>0</v>
      </c>
      <c r="G35" s="306">
        <v>0</v>
      </c>
      <c r="H35" s="306">
        <v>0</v>
      </c>
      <c r="I35" s="306">
        <v>0</v>
      </c>
      <c r="J35" s="306">
        <v>0</v>
      </c>
      <c r="K35" s="306">
        <v>0</v>
      </c>
      <c r="L35" s="276">
        <f t="shared" si="3"/>
        <v>0</v>
      </c>
    </row>
    <row r="36" spans="2:12" ht="21.95" customHeight="1">
      <c r="B36" s="219" t="s">
        <v>1076</v>
      </c>
      <c r="C36" s="306">
        <v>0</v>
      </c>
      <c r="D36" s="306">
        <v>0</v>
      </c>
      <c r="E36" s="306">
        <v>0</v>
      </c>
      <c r="F36" s="306">
        <v>0</v>
      </c>
      <c r="G36" s="306">
        <v>0</v>
      </c>
      <c r="H36" s="306">
        <v>0</v>
      </c>
      <c r="I36" s="306">
        <v>0</v>
      </c>
      <c r="J36" s="306">
        <v>0</v>
      </c>
      <c r="K36" s="306">
        <v>0</v>
      </c>
      <c r="L36" s="276">
        <f t="shared" si="3"/>
        <v>0</v>
      </c>
    </row>
    <row r="37" spans="2:12" ht="21.95" customHeight="1">
      <c r="B37" s="220" t="s">
        <v>1077</v>
      </c>
      <c r="C37" s="331">
        <f t="shared" ref="C37:K37" si="4">SUM(C27:C36)</f>
        <v>0</v>
      </c>
      <c r="D37" s="331">
        <f t="shared" si="4"/>
        <v>0</v>
      </c>
      <c r="E37" s="331">
        <f t="shared" si="4"/>
        <v>0</v>
      </c>
      <c r="F37" s="331">
        <f t="shared" si="4"/>
        <v>0</v>
      </c>
      <c r="G37" s="331">
        <f t="shared" si="4"/>
        <v>0</v>
      </c>
      <c r="H37" s="331">
        <f t="shared" si="4"/>
        <v>0</v>
      </c>
      <c r="I37" s="331">
        <f t="shared" si="4"/>
        <v>0</v>
      </c>
      <c r="J37" s="331">
        <f t="shared" si="4"/>
        <v>0</v>
      </c>
      <c r="K37" s="272">
        <f t="shared" si="4"/>
        <v>0</v>
      </c>
      <c r="L37" s="273">
        <f>SUM(L27:L36)</f>
        <v>0</v>
      </c>
    </row>
    <row r="38" spans="2:12" ht="21.95" customHeight="1">
      <c r="B38" s="221" t="s">
        <v>1078</v>
      </c>
      <c r="C38" s="277">
        <f t="shared" ref="C38:K38" si="5">C24+C25+C37</f>
        <v>0</v>
      </c>
      <c r="D38" s="277">
        <f t="shared" si="5"/>
        <v>0</v>
      </c>
      <c r="E38" s="277">
        <f t="shared" si="5"/>
        <v>0</v>
      </c>
      <c r="F38" s="277">
        <f t="shared" si="5"/>
        <v>0</v>
      </c>
      <c r="G38" s="277">
        <f t="shared" si="5"/>
        <v>0</v>
      </c>
      <c r="H38" s="277">
        <f t="shared" si="5"/>
        <v>0</v>
      </c>
      <c r="I38" s="277">
        <f t="shared" si="5"/>
        <v>0</v>
      </c>
      <c r="J38" s="277">
        <f t="shared" si="5"/>
        <v>0</v>
      </c>
      <c r="K38" s="277">
        <f t="shared" si="5"/>
        <v>0</v>
      </c>
      <c r="L38" s="278">
        <f>L24+L25+L37</f>
        <v>0</v>
      </c>
    </row>
  </sheetData>
  <sheetProtection algorithmName="SHA-512" hashValue="zjitDHAeKEMP1kMXBcPwY2pPW0FBlzwtMcHeNrxGZI+wrCKoJ9McsQj+CAh37Tcj6KGWgXjwWz0PqcTObF8W+w==" saltValue="2//jykROmaGwwW4Si8n1yQ==" spinCount="100000" sheet="1" objects="1" scenarios="1" selectLockedCells="1"/>
  <mergeCells count="5">
    <mergeCell ref="C23:L23"/>
    <mergeCell ref="C26:L26"/>
    <mergeCell ref="B2:L4"/>
    <mergeCell ref="C7:L7"/>
    <mergeCell ref="C10:L10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rgb="FFFF9929"/>
  </sheetPr>
  <dimension ref="A1:T38"/>
  <sheetViews>
    <sheetView showGridLines="0" showRowColHeaders="0" zoomScale="80" zoomScaleNormal="80" workbookViewId="0"/>
  </sheetViews>
  <sheetFormatPr baseColWidth="10" defaultColWidth="14.1640625" defaultRowHeight="15"/>
  <cols>
    <col min="1" max="1" width="13.33203125" style="138" customWidth="1"/>
    <col min="2" max="2" width="44.33203125" style="199" bestFit="1" customWidth="1"/>
    <col min="3" max="11" width="22.83203125" style="199" customWidth="1"/>
    <col min="12" max="12" width="22.83203125" style="200" customWidth="1"/>
    <col min="13" max="256" width="14.1640625" style="199"/>
    <col min="257" max="257" width="14.1640625" style="199" customWidth="1"/>
    <col min="258" max="258" width="40.6640625" style="199" customWidth="1"/>
    <col min="259" max="268" width="16.1640625" style="199" customWidth="1"/>
    <col min="269" max="512" width="14.1640625" style="199"/>
    <col min="513" max="513" width="14.1640625" style="199" customWidth="1"/>
    <col min="514" max="514" width="40.6640625" style="199" customWidth="1"/>
    <col min="515" max="524" width="16.1640625" style="199" customWidth="1"/>
    <col min="525" max="768" width="14.1640625" style="199"/>
    <col min="769" max="769" width="14.1640625" style="199" customWidth="1"/>
    <col min="770" max="770" width="40.6640625" style="199" customWidth="1"/>
    <col min="771" max="780" width="16.1640625" style="199" customWidth="1"/>
    <col min="781" max="1024" width="14.1640625" style="199"/>
    <col min="1025" max="1025" width="14.1640625" style="199" customWidth="1"/>
    <col min="1026" max="1026" width="40.6640625" style="199" customWidth="1"/>
    <col min="1027" max="1036" width="16.1640625" style="199" customWidth="1"/>
    <col min="1037" max="1280" width="14.1640625" style="199"/>
    <col min="1281" max="1281" width="14.1640625" style="199" customWidth="1"/>
    <col min="1282" max="1282" width="40.6640625" style="199" customWidth="1"/>
    <col min="1283" max="1292" width="16.1640625" style="199" customWidth="1"/>
    <col min="1293" max="1536" width="14.1640625" style="199"/>
    <col min="1537" max="1537" width="14.1640625" style="199" customWidth="1"/>
    <col min="1538" max="1538" width="40.6640625" style="199" customWidth="1"/>
    <col min="1539" max="1548" width="16.1640625" style="199" customWidth="1"/>
    <col min="1549" max="1792" width="14.1640625" style="199"/>
    <col min="1793" max="1793" width="14.1640625" style="199" customWidth="1"/>
    <col min="1794" max="1794" width="40.6640625" style="199" customWidth="1"/>
    <col min="1795" max="1804" width="16.1640625" style="199" customWidth="1"/>
    <col min="1805" max="2048" width="14.1640625" style="199"/>
    <col min="2049" max="2049" width="14.1640625" style="199" customWidth="1"/>
    <col min="2050" max="2050" width="40.6640625" style="199" customWidth="1"/>
    <col min="2051" max="2060" width="16.1640625" style="199" customWidth="1"/>
    <col min="2061" max="2304" width="14.1640625" style="199"/>
    <col min="2305" max="2305" width="14.1640625" style="199" customWidth="1"/>
    <col min="2306" max="2306" width="40.6640625" style="199" customWidth="1"/>
    <col min="2307" max="2316" width="16.1640625" style="199" customWidth="1"/>
    <col min="2317" max="2560" width="14.1640625" style="199"/>
    <col min="2561" max="2561" width="14.1640625" style="199" customWidth="1"/>
    <col min="2562" max="2562" width="40.6640625" style="199" customWidth="1"/>
    <col min="2563" max="2572" width="16.1640625" style="199" customWidth="1"/>
    <col min="2573" max="2816" width="14.1640625" style="199"/>
    <col min="2817" max="2817" width="14.1640625" style="199" customWidth="1"/>
    <col min="2818" max="2818" width="40.6640625" style="199" customWidth="1"/>
    <col min="2819" max="2828" width="16.1640625" style="199" customWidth="1"/>
    <col min="2829" max="3072" width="14.1640625" style="199"/>
    <col min="3073" max="3073" width="14.1640625" style="199" customWidth="1"/>
    <col min="3074" max="3074" width="40.6640625" style="199" customWidth="1"/>
    <col min="3075" max="3084" width="16.1640625" style="199" customWidth="1"/>
    <col min="3085" max="3328" width="14.1640625" style="199"/>
    <col min="3329" max="3329" width="14.1640625" style="199" customWidth="1"/>
    <col min="3330" max="3330" width="40.6640625" style="199" customWidth="1"/>
    <col min="3331" max="3340" width="16.1640625" style="199" customWidth="1"/>
    <col min="3341" max="3584" width="14.1640625" style="199"/>
    <col min="3585" max="3585" width="14.1640625" style="199" customWidth="1"/>
    <col min="3586" max="3586" width="40.6640625" style="199" customWidth="1"/>
    <col min="3587" max="3596" width="16.1640625" style="199" customWidth="1"/>
    <col min="3597" max="3840" width="14.1640625" style="199"/>
    <col min="3841" max="3841" width="14.1640625" style="199" customWidth="1"/>
    <col min="3842" max="3842" width="40.6640625" style="199" customWidth="1"/>
    <col min="3843" max="3852" width="16.1640625" style="199" customWidth="1"/>
    <col min="3853" max="4096" width="14.1640625" style="199"/>
    <col min="4097" max="4097" width="14.1640625" style="199" customWidth="1"/>
    <col min="4098" max="4098" width="40.6640625" style="199" customWidth="1"/>
    <col min="4099" max="4108" width="16.1640625" style="199" customWidth="1"/>
    <col min="4109" max="4352" width="14.1640625" style="199"/>
    <col min="4353" max="4353" width="14.1640625" style="199" customWidth="1"/>
    <col min="4354" max="4354" width="40.6640625" style="199" customWidth="1"/>
    <col min="4355" max="4364" width="16.1640625" style="199" customWidth="1"/>
    <col min="4365" max="4608" width="14.1640625" style="199"/>
    <col min="4609" max="4609" width="14.1640625" style="199" customWidth="1"/>
    <col min="4610" max="4610" width="40.6640625" style="199" customWidth="1"/>
    <col min="4611" max="4620" width="16.1640625" style="199" customWidth="1"/>
    <col min="4621" max="4864" width="14.1640625" style="199"/>
    <col min="4865" max="4865" width="14.1640625" style="199" customWidth="1"/>
    <col min="4866" max="4866" width="40.6640625" style="199" customWidth="1"/>
    <col min="4867" max="4876" width="16.1640625" style="199" customWidth="1"/>
    <col min="4877" max="5120" width="14.1640625" style="199"/>
    <col min="5121" max="5121" width="14.1640625" style="199" customWidth="1"/>
    <col min="5122" max="5122" width="40.6640625" style="199" customWidth="1"/>
    <col min="5123" max="5132" width="16.1640625" style="199" customWidth="1"/>
    <col min="5133" max="5376" width="14.1640625" style="199"/>
    <col min="5377" max="5377" width="14.1640625" style="199" customWidth="1"/>
    <col min="5378" max="5378" width="40.6640625" style="199" customWidth="1"/>
    <col min="5379" max="5388" width="16.1640625" style="199" customWidth="1"/>
    <col min="5389" max="5632" width="14.1640625" style="199"/>
    <col min="5633" max="5633" width="14.1640625" style="199" customWidth="1"/>
    <col min="5634" max="5634" width="40.6640625" style="199" customWidth="1"/>
    <col min="5635" max="5644" width="16.1640625" style="199" customWidth="1"/>
    <col min="5645" max="5888" width="14.1640625" style="199"/>
    <col min="5889" max="5889" width="14.1640625" style="199" customWidth="1"/>
    <col min="5890" max="5890" width="40.6640625" style="199" customWidth="1"/>
    <col min="5891" max="5900" width="16.1640625" style="199" customWidth="1"/>
    <col min="5901" max="6144" width="14.1640625" style="199"/>
    <col min="6145" max="6145" width="14.1640625" style="199" customWidth="1"/>
    <col min="6146" max="6146" width="40.6640625" style="199" customWidth="1"/>
    <col min="6147" max="6156" width="16.1640625" style="199" customWidth="1"/>
    <col min="6157" max="6400" width="14.1640625" style="199"/>
    <col min="6401" max="6401" width="14.1640625" style="199" customWidth="1"/>
    <col min="6402" max="6402" width="40.6640625" style="199" customWidth="1"/>
    <col min="6403" max="6412" width="16.1640625" style="199" customWidth="1"/>
    <col min="6413" max="6656" width="14.1640625" style="199"/>
    <col min="6657" max="6657" width="14.1640625" style="199" customWidth="1"/>
    <col min="6658" max="6658" width="40.6640625" style="199" customWidth="1"/>
    <col min="6659" max="6668" width="16.1640625" style="199" customWidth="1"/>
    <col min="6669" max="6912" width="14.1640625" style="199"/>
    <col min="6913" max="6913" width="14.1640625" style="199" customWidth="1"/>
    <col min="6914" max="6914" width="40.6640625" style="199" customWidth="1"/>
    <col min="6915" max="6924" width="16.1640625" style="199" customWidth="1"/>
    <col min="6925" max="7168" width="14.1640625" style="199"/>
    <col min="7169" max="7169" width="14.1640625" style="199" customWidth="1"/>
    <col min="7170" max="7170" width="40.6640625" style="199" customWidth="1"/>
    <col min="7171" max="7180" width="16.1640625" style="199" customWidth="1"/>
    <col min="7181" max="7424" width="14.1640625" style="199"/>
    <col min="7425" max="7425" width="14.1640625" style="199" customWidth="1"/>
    <col min="7426" max="7426" width="40.6640625" style="199" customWidth="1"/>
    <col min="7427" max="7436" width="16.1640625" style="199" customWidth="1"/>
    <col min="7437" max="7680" width="14.1640625" style="199"/>
    <col min="7681" max="7681" width="14.1640625" style="199" customWidth="1"/>
    <col min="7682" max="7682" width="40.6640625" style="199" customWidth="1"/>
    <col min="7683" max="7692" width="16.1640625" style="199" customWidth="1"/>
    <col min="7693" max="7936" width="14.1640625" style="199"/>
    <col min="7937" max="7937" width="14.1640625" style="199" customWidth="1"/>
    <col min="7938" max="7938" width="40.6640625" style="199" customWidth="1"/>
    <col min="7939" max="7948" width="16.1640625" style="199" customWidth="1"/>
    <col min="7949" max="8192" width="14.1640625" style="199"/>
    <col min="8193" max="8193" width="14.1640625" style="199" customWidth="1"/>
    <col min="8194" max="8194" width="40.6640625" style="199" customWidth="1"/>
    <col min="8195" max="8204" width="16.1640625" style="199" customWidth="1"/>
    <col min="8205" max="8448" width="14.1640625" style="199"/>
    <col min="8449" max="8449" width="14.1640625" style="199" customWidth="1"/>
    <col min="8450" max="8450" width="40.6640625" style="199" customWidth="1"/>
    <col min="8451" max="8460" width="16.1640625" style="199" customWidth="1"/>
    <col min="8461" max="8704" width="14.1640625" style="199"/>
    <col min="8705" max="8705" width="14.1640625" style="199" customWidth="1"/>
    <col min="8706" max="8706" width="40.6640625" style="199" customWidth="1"/>
    <col min="8707" max="8716" width="16.1640625" style="199" customWidth="1"/>
    <col min="8717" max="8960" width="14.1640625" style="199"/>
    <col min="8961" max="8961" width="14.1640625" style="199" customWidth="1"/>
    <col min="8962" max="8962" width="40.6640625" style="199" customWidth="1"/>
    <col min="8963" max="8972" width="16.1640625" style="199" customWidth="1"/>
    <col min="8973" max="9216" width="14.1640625" style="199"/>
    <col min="9217" max="9217" width="14.1640625" style="199" customWidth="1"/>
    <col min="9218" max="9218" width="40.6640625" style="199" customWidth="1"/>
    <col min="9219" max="9228" width="16.1640625" style="199" customWidth="1"/>
    <col min="9229" max="9472" width="14.1640625" style="199"/>
    <col min="9473" max="9473" width="14.1640625" style="199" customWidth="1"/>
    <col min="9474" max="9474" width="40.6640625" style="199" customWidth="1"/>
    <col min="9475" max="9484" width="16.1640625" style="199" customWidth="1"/>
    <col min="9485" max="9728" width="14.1640625" style="199"/>
    <col min="9729" max="9729" width="14.1640625" style="199" customWidth="1"/>
    <col min="9730" max="9730" width="40.6640625" style="199" customWidth="1"/>
    <col min="9731" max="9740" width="16.1640625" style="199" customWidth="1"/>
    <col min="9741" max="9984" width="14.1640625" style="199"/>
    <col min="9985" max="9985" width="14.1640625" style="199" customWidth="1"/>
    <col min="9986" max="9986" width="40.6640625" style="199" customWidth="1"/>
    <col min="9987" max="9996" width="16.1640625" style="199" customWidth="1"/>
    <col min="9997" max="10240" width="14.1640625" style="199"/>
    <col min="10241" max="10241" width="14.1640625" style="199" customWidth="1"/>
    <col min="10242" max="10242" width="40.6640625" style="199" customWidth="1"/>
    <col min="10243" max="10252" width="16.1640625" style="199" customWidth="1"/>
    <col min="10253" max="10496" width="14.1640625" style="199"/>
    <col min="10497" max="10497" width="14.1640625" style="199" customWidth="1"/>
    <col min="10498" max="10498" width="40.6640625" style="199" customWidth="1"/>
    <col min="10499" max="10508" width="16.1640625" style="199" customWidth="1"/>
    <col min="10509" max="10752" width="14.1640625" style="199"/>
    <col min="10753" max="10753" width="14.1640625" style="199" customWidth="1"/>
    <col min="10754" max="10754" width="40.6640625" style="199" customWidth="1"/>
    <col min="10755" max="10764" width="16.1640625" style="199" customWidth="1"/>
    <col min="10765" max="11008" width="14.1640625" style="199"/>
    <col min="11009" max="11009" width="14.1640625" style="199" customWidth="1"/>
    <col min="11010" max="11010" width="40.6640625" style="199" customWidth="1"/>
    <col min="11011" max="11020" width="16.1640625" style="199" customWidth="1"/>
    <col min="11021" max="11264" width="14.1640625" style="199"/>
    <col min="11265" max="11265" width="14.1640625" style="199" customWidth="1"/>
    <col min="11266" max="11266" width="40.6640625" style="199" customWidth="1"/>
    <col min="11267" max="11276" width="16.1640625" style="199" customWidth="1"/>
    <col min="11277" max="11520" width="14.1640625" style="199"/>
    <col min="11521" max="11521" width="14.1640625" style="199" customWidth="1"/>
    <col min="11522" max="11522" width="40.6640625" style="199" customWidth="1"/>
    <col min="11523" max="11532" width="16.1640625" style="199" customWidth="1"/>
    <col min="11533" max="11776" width="14.1640625" style="199"/>
    <col min="11777" max="11777" width="14.1640625" style="199" customWidth="1"/>
    <col min="11778" max="11778" width="40.6640625" style="199" customWidth="1"/>
    <col min="11779" max="11788" width="16.1640625" style="199" customWidth="1"/>
    <col min="11789" max="12032" width="14.1640625" style="199"/>
    <col min="12033" max="12033" width="14.1640625" style="199" customWidth="1"/>
    <col min="12034" max="12034" width="40.6640625" style="199" customWidth="1"/>
    <col min="12035" max="12044" width="16.1640625" style="199" customWidth="1"/>
    <col min="12045" max="12288" width="14.1640625" style="199"/>
    <col min="12289" max="12289" width="14.1640625" style="199" customWidth="1"/>
    <col min="12290" max="12290" width="40.6640625" style="199" customWidth="1"/>
    <col min="12291" max="12300" width="16.1640625" style="199" customWidth="1"/>
    <col min="12301" max="12544" width="14.1640625" style="199"/>
    <col min="12545" max="12545" width="14.1640625" style="199" customWidth="1"/>
    <col min="12546" max="12546" width="40.6640625" style="199" customWidth="1"/>
    <col min="12547" max="12556" width="16.1640625" style="199" customWidth="1"/>
    <col min="12557" max="12800" width="14.1640625" style="199"/>
    <col min="12801" max="12801" width="14.1640625" style="199" customWidth="1"/>
    <col min="12802" max="12802" width="40.6640625" style="199" customWidth="1"/>
    <col min="12803" max="12812" width="16.1640625" style="199" customWidth="1"/>
    <col min="12813" max="13056" width="14.1640625" style="199"/>
    <col min="13057" max="13057" width="14.1640625" style="199" customWidth="1"/>
    <col min="13058" max="13058" width="40.6640625" style="199" customWidth="1"/>
    <col min="13059" max="13068" width="16.1640625" style="199" customWidth="1"/>
    <col min="13069" max="13312" width="14.1640625" style="199"/>
    <col min="13313" max="13313" width="14.1640625" style="199" customWidth="1"/>
    <col min="13314" max="13314" width="40.6640625" style="199" customWidth="1"/>
    <col min="13315" max="13324" width="16.1640625" style="199" customWidth="1"/>
    <col min="13325" max="13568" width="14.1640625" style="199"/>
    <col min="13569" max="13569" width="14.1640625" style="199" customWidth="1"/>
    <col min="13570" max="13570" width="40.6640625" style="199" customWidth="1"/>
    <col min="13571" max="13580" width="16.1640625" style="199" customWidth="1"/>
    <col min="13581" max="13824" width="14.1640625" style="199"/>
    <col min="13825" max="13825" width="14.1640625" style="199" customWidth="1"/>
    <col min="13826" max="13826" width="40.6640625" style="199" customWidth="1"/>
    <col min="13827" max="13836" width="16.1640625" style="199" customWidth="1"/>
    <col min="13837" max="14080" width="14.1640625" style="199"/>
    <col min="14081" max="14081" width="14.1640625" style="199" customWidth="1"/>
    <col min="14082" max="14082" width="40.6640625" style="199" customWidth="1"/>
    <col min="14083" max="14092" width="16.1640625" style="199" customWidth="1"/>
    <col min="14093" max="14336" width="14.1640625" style="199"/>
    <col min="14337" max="14337" width="14.1640625" style="199" customWidth="1"/>
    <col min="14338" max="14338" width="40.6640625" style="199" customWidth="1"/>
    <col min="14339" max="14348" width="16.1640625" style="199" customWidth="1"/>
    <col min="14349" max="14592" width="14.1640625" style="199"/>
    <col min="14593" max="14593" width="14.1640625" style="199" customWidth="1"/>
    <col min="14594" max="14594" width="40.6640625" style="199" customWidth="1"/>
    <col min="14595" max="14604" width="16.1640625" style="199" customWidth="1"/>
    <col min="14605" max="14848" width="14.1640625" style="199"/>
    <col min="14849" max="14849" width="14.1640625" style="199" customWidth="1"/>
    <col min="14850" max="14850" width="40.6640625" style="199" customWidth="1"/>
    <col min="14851" max="14860" width="16.1640625" style="199" customWidth="1"/>
    <col min="14861" max="15104" width="14.1640625" style="199"/>
    <col min="15105" max="15105" width="14.1640625" style="199" customWidth="1"/>
    <col min="15106" max="15106" width="40.6640625" style="199" customWidth="1"/>
    <col min="15107" max="15116" width="16.1640625" style="199" customWidth="1"/>
    <col min="15117" max="15360" width="14.1640625" style="199"/>
    <col min="15361" max="15361" width="14.1640625" style="199" customWidth="1"/>
    <col min="15362" max="15362" width="40.6640625" style="199" customWidth="1"/>
    <col min="15363" max="15372" width="16.1640625" style="199" customWidth="1"/>
    <col min="15373" max="15616" width="14.1640625" style="199"/>
    <col min="15617" max="15617" width="14.1640625" style="199" customWidth="1"/>
    <col min="15618" max="15618" width="40.6640625" style="199" customWidth="1"/>
    <col min="15619" max="15628" width="16.1640625" style="199" customWidth="1"/>
    <col min="15629" max="15872" width="14.1640625" style="199"/>
    <col min="15873" max="15873" width="14.1640625" style="199" customWidth="1"/>
    <col min="15874" max="15874" width="40.6640625" style="199" customWidth="1"/>
    <col min="15875" max="15884" width="16.1640625" style="199" customWidth="1"/>
    <col min="15885" max="16128" width="14.1640625" style="199"/>
    <col min="16129" max="16129" width="14.1640625" style="199" customWidth="1"/>
    <col min="16130" max="16130" width="40.6640625" style="199" customWidth="1"/>
    <col min="16131" max="16140" width="16.1640625" style="199" customWidth="1"/>
    <col min="16141" max="16384" width="14.1640625" style="199"/>
  </cols>
  <sheetData>
    <row r="1" spans="1:20" s="34" customFormat="1" ht="21.95" customHeight="1">
      <c r="A1" s="267"/>
    </row>
    <row r="2" spans="1:20" s="34" customFormat="1" ht="21.95" customHeight="1">
      <c r="B2" s="343" t="s">
        <v>963</v>
      </c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107"/>
      <c r="N2" s="107"/>
      <c r="O2" s="107"/>
      <c r="P2" s="107"/>
      <c r="Q2" s="107"/>
      <c r="R2" s="107"/>
      <c r="S2" s="107"/>
      <c r="T2" s="107"/>
    </row>
    <row r="3" spans="1:20" s="34" customFormat="1" ht="21.95" customHeight="1"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107"/>
      <c r="N3" s="107"/>
      <c r="O3" s="107"/>
      <c r="P3" s="107"/>
      <c r="Q3" s="107"/>
      <c r="R3" s="107"/>
      <c r="S3" s="107"/>
      <c r="T3" s="107"/>
    </row>
    <row r="4" spans="1:20" s="34" customFormat="1" ht="21.95" customHeight="1"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107"/>
      <c r="N4" s="107"/>
      <c r="O4" s="107"/>
      <c r="P4" s="107"/>
      <c r="Q4" s="107"/>
      <c r="R4" s="107"/>
      <c r="S4" s="107"/>
      <c r="T4" s="107"/>
    </row>
    <row r="5" spans="1:20" s="34" customFormat="1" ht="21.95" customHeight="1">
      <c r="A5" s="267" t="s">
        <v>201</v>
      </c>
    </row>
    <row r="6" spans="1:20" ht="44.1" customHeight="1">
      <c r="B6" s="256" t="s">
        <v>940</v>
      </c>
      <c r="C6" s="256" t="s">
        <v>353</v>
      </c>
      <c r="D6" s="256" t="s">
        <v>941</v>
      </c>
      <c r="E6" s="256" t="s">
        <v>942</v>
      </c>
      <c r="F6" s="256" t="s">
        <v>943</v>
      </c>
      <c r="G6" s="256" t="s">
        <v>944</v>
      </c>
      <c r="H6" s="256" t="s">
        <v>945</v>
      </c>
      <c r="I6" s="256" t="s">
        <v>946</v>
      </c>
      <c r="J6" s="256" t="s">
        <v>947</v>
      </c>
      <c r="K6" s="256" t="s">
        <v>948</v>
      </c>
      <c r="L6" s="256" t="s">
        <v>323</v>
      </c>
    </row>
    <row r="7" spans="1:20" ht="21.95" customHeight="1">
      <c r="B7" s="181" t="s">
        <v>1082</v>
      </c>
      <c r="C7" s="396"/>
      <c r="D7" s="396"/>
      <c r="E7" s="396"/>
      <c r="F7" s="396"/>
      <c r="G7" s="396"/>
      <c r="H7" s="396"/>
      <c r="I7" s="396"/>
      <c r="J7" s="396"/>
      <c r="K7" s="396"/>
      <c r="L7" s="397"/>
    </row>
    <row r="8" spans="1:20" ht="21.95" customHeight="1">
      <c r="B8" s="206" t="s">
        <v>1086</v>
      </c>
      <c r="C8" s="306">
        <v>0</v>
      </c>
      <c r="D8" s="306">
        <v>0</v>
      </c>
      <c r="E8" s="306">
        <v>0</v>
      </c>
      <c r="F8" s="306">
        <v>0</v>
      </c>
      <c r="G8" s="306">
        <v>0</v>
      </c>
      <c r="H8" s="306">
        <v>0</v>
      </c>
      <c r="I8" s="306">
        <v>0</v>
      </c>
      <c r="J8" s="306">
        <v>0</v>
      </c>
      <c r="K8" s="306">
        <v>0</v>
      </c>
      <c r="L8" s="276">
        <f>SUM(C8:K8)</f>
        <v>0</v>
      </c>
    </row>
    <row r="9" spans="1:20" ht="21.95" customHeight="1">
      <c r="B9" s="206" t="s">
        <v>1087</v>
      </c>
      <c r="C9" s="306">
        <v>0</v>
      </c>
      <c r="D9" s="306">
        <v>0</v>
      </c>
      <c r="E9" s="306">
        <v>0</v>
      </c>
      <c r="F9" s="306">
        <v>0</v>
      </c>
      <c r="G9" s="306">
        <v>0</v>
      </c>
      <c r="H9" s="306">
        <v>0</v>
      </c>
      <c r="I9" s="306">
        <v>0</v>
      </c>
      <c r="J9" s="306">
        <v>0</v>
      </c>
      <c r="K9" s="306">
        <v>0</v>
      </c>
      <c r="L9" s="276">
        <f>SUM(C9:K9)</f>
        <v>0</v>
      </c>
    </row>
    <row r="10" spans="1:20" ht="21.95" customHeight="1">
      <c r="B10" s="210" t="s">
        <v>1083</v>
      </c>
      <c r="C10" s="393"/>
      <c r="D10" s="393"/>
      <c r="E10" s="393"/>
      <c r="F10" s="393"/>
      <c r="G10" s="393"/>
      <c r="H10" s="393"/>
      <c r="I10" s="393"/>
      <c r="J10" s="393"/>
      <c r="K10" s="393"/>
      <c r="L10" s="395"/>
    </row>
    <row r="11" spans="1:20" ht="21.95" customHeight="1">
      <c r="B11" s="207" t="s">
        <v>1051</v>
      </c>
      <c r="C11" s="306">
        <v>0</v>
      </c>
      <c r="D11" s="306">
        <v>0</v>
      </c>
      <c r="E11" s="306">
        <v>0</v>
      </c>
      <c r="F11" s="306">
        <v>0</v>
      </c>
      <c r="G11" s="306">
        <v>0</v>
      </c>
      <c r="H11" s="306">
        <v>0</v>
      </c>
      <c r="I11" s="306">
        <v>0</v>
      </c>
      <c r="J11" s="306">
        <v>0</v>
      </c>
      <c r="K11" s="306">
        <v>0</v>
      </c>
      <c r="L11" s="276">
        <f t="shared" ref="L11:L20" si="0">SUM(C11:K11)</f>
        <v>0</v>
      </c>
    </row>
    <row r="12" spans="1:20" ht="21.95" customHeight="1">
      <c r="B12" s="207" t="s">
        <v>1052</v>
      </c>
      <c r="C12" s="306">
        <v>0</v>
      </c>
      <c r="D12" s="306">
        <v>0</v>
      </c>
      <c r="E12" s="306">
        <v>0</v>
      </c>
      <c r="F12" s="306">
        <v>0</v>
      </c>
      <c r="G12" s="306">
        <v>0</v>
      </c>
      <c r="H12" s="306">
        <v>0</v>
      </c>
      <c r="I12" s="306">
        <v>0</v>
      </c>
      <c r="J12" s="306">
        <v>0</v>
      </c>
      <c r="K12" s="306">
        <v>0</v>
      </c>
      <c r="L12" s="276">
        <f t="shared" si="0"/>
        <v>0</v>
      </c>
    </row>
    <row r="13" spans="1:20" ht="21.95" customHeight="1">
      <c r="B13" s="207" t="s">
        <v>1053</v>
      </c>
      <c r="C13" s="306">
        <v>0</v>
      </c>
      <c r="D13" s="306">
        <v>0</v>
      </c>
      <c r="E13" s="306">
        <v>0</v>
      </c>
      <c r="F13" s="306">
        <v>0</v>
      </c>
      <c r="G13" s="306">
        <v>0</v>
      </c>
      <c r="H13" s="306">
        <v>0</v>
      </c>
      <c r="I13" s="306">
        <v>0</v>
      </c>
      <c r="J13" s="306">
        <v>0</v>
      </c>
      <c r="K13" s="306">
        <v>0</v>
      </c>
      <c r="L13" s="276">
        <f t="shared" si="0"/>
        <v>0</v>
      </c>
    </row>
    <row r="14" spans="1:20" ht="21.95" customHeight="1">
      <c r="B14" s="207" t="s">
        <v>1054</v>
      </c>
      <c r="C14" s="306">
        <v>0</v>
      </c>
      <c r="D14" s="306">
        <v>0</v>
      </c>
      <c r="E14" s="306">
        <v>0</v>
      </c>
      <c r="F14" s="306">
        <v>0</v>
      </c>
      <c r="G14" s="306">
        <v>0</v>
      </c>
      <c r="H14" s="306">
        <v>0</v>
      </c>
      <c r="I14" s="306">
        <v>0</v>
      </c>
      <c r="J14" s="306">
        <v>0</v>
      </c>
      <c r="K14" s="306">
        <v>0</v>
      </c>
      <c r="L14" s="276">
        <f t="shared" si="0"/>
        <v>0</v>
      </c>
    </row>
    <row r="15" spans="1:20" ht="21.95" customHeight="1">
      <c r="B15" s="207" t="s">
        <v>1055</v>
      </c>
      <c r="C15" s="306">
        <v>0</v>
      </c>
      <c r="D15" s="306">
        <v>0</v>
      </c>
      <c r="E15" s="306">
        <v>0</v>
      </c>
      <c r="F15" s="306">
        <v>0</v>
      </c>
      <c r="G15" s="306">
        <v>0</v>
      </c>
      <c r="H15" s="306">
        <v>0</v>
      </c>
      <c r="I15" s="306">
        <v>0</v>
      </c>
      <c r="J15" s="306">
        <v>0</v>
      </c>
      <c r="K15" s="306">
        <v>0</v>
      </c>
      <c r="L15" s="276">
        <f t="shared" si="0"/>
        <v>0</v>
      </c>
    </row>
    <row r="16" spans="1:20" ht="21.95" customHeight="1">
      <c r="B16" s="207" t="s">
        <v>1056</v>
      </c>
      <c r="C16" s="306">
        <v>0</v>
      </c>
      <c r="D16" s="306">
        <v>0</v>
      </c>
      <c r="E16" s="306">
        <v>0</v>
      </c>
      <c r="F16" s="306">
        <v>0</v>
      </c>
      <c r="G16" s="306">
        <v>0</v>
      </c>
      <c r="H16" s="306">
        <v>0</v>
      </c>
      <c r="I16" s="306">
        <v>0</v>
      </c>
      <c r="J16" s="306">
        <v>0</v>
      </c>
      <c r="K16" s="306">
        <v>0</v>
      </c>
      <c r="L16" s="276">
        <f t="shared" si="0"/>
        <v>0</v>
      </c>
    </row>
    <row r="17" spans="2:12" ht="21.95" customHeight="1">
      <c r="B17" s="207" t="s">
        <v>1057</v>
      </c>
      <c r="C17" s="306">
        <v>0</v>
      </c>
      <c r="D17" s="306">
        <v>0</v>
      </c>
      <c r="E17" s="306">
        <v>0</v>
      </c>
      <c r="F17" s="306">
        <v>0</v>
      </c>
      <c r="G17" s="306">
        <v>0</v>
      </c>
      <c r="H17" s="306">
        <v>0</v>
      </c>
      <c r="I17" s="306">
        <v>0</v>
      </c>
      <c r="J17" s="306">
        <v>0</v>
      </c>
      <c r="K17" s="306">
        <v>0</v>
      </c>
      <c r="L17" s="276">
        <f t="shared" si="0"/>
        <v>0</v>
      </c>
    </row>
    <row r="18" spans="2:12" ht="21.95" customHeight="1">
      <c r="B18" s="207" t="s">
        <v>1058</v>
      </c>
      <c r="C18" s="306">
        <v>0</v>
      </c>
      <c r="D18" s="306">
        <v>0</v>
      </c>
      <c r="E18" s="306">
        <v>0</v>
      </c>
      <c r="F18" s="306">
        <v>0</v>
      </c>
      <c r="G18" s="306">
        <v>0</v>
      </c>
      <c r="H18" s="306">
        <v>0</v>
      </c>
      <c r="I18" s="306">
        <v>0</v>
      </c>
      <c r="J18" s="306">
        <v>0</v>
      </c>
      <c r="K18" s="306">
        <v>0</v>
      </c>
      <c r="L18" s="276">
        <f t="shared" si="0"/>
        <v>0</v>
      </c>
    </row>
    <row r="19" spans="2:12" ht="21.95" customHeight="1">
      <c r="B19" s="207" t="s">
        <v>1059</v>
      </c>
      <c r="C19" s="306">
        <v>0</v>
      </c>
      <c r="D19" s="306">
        <v>0</v>
      </c>
      <c r="E19" s="306">
        <v>0</v>
      </c>
      <c r="F19" s="306">
        <v>0</v>
      </c>
      <c r="G19" s="306">
        <v>0</v>
      </c>
      <c r="H19" s="306">
        <v>0</v>
      </c>
      <c r="I19" s="306">
        <v>0</v>
      </c>
      <c r="J19" s="306">
        <v>0</v>
      </c>
      <c r="K19" s="306">
        <v>0</v>
      </c>
      <c r="L19" s="276">
        <f t="shared" si="0"/>
        <v>0</v>
      </c>
    </row>
    <row r="20" spans="2:12" ht="21.95" customHeight="1">
      <c r="B20" s="207" t="s">
        <v>1060</v>
      </c>
      <c r="C20" s="306">
        <v>0</v>
      </c>
      <c r="D20" s="306">
        <v>0</v>
      </c>
      <c r="E20" s="306">
        <v>0</v>
      </c>
      <c r="F20" s="306">
        <v>0</v>
      </c>
      <c r="G20" s="306">
        <v>0</v>
      </c>
      <c r="H20" s="306">
        <v>0</v>
      </c>
      <c r="I20" s="306">
        <v>0</v>
      </c>
      <c r="J20" s="306">
        <v>0</v>
      </c>
      <c r="K20" s="306">
        <v>0</v>
      </c>
      <c r="L20" s="276">
        <f t="shared" si="0"/>
        <v>0</v>
      </c>
    </row>
    <row r="21" spans="2:12" ht="21.95" customHeight="1">
      <c r="B21" s="205" t="s">
        <v>1061</v>
      </c>
      <c r="C21" s="331">
        <f t="shared" ref="C21:K21" si="1">SUM(C11:C20)</f>
        <v>0</v>
      </c>
      <c r="D21" s="331">
        <f t="shared" si="1"/>
        <v>0</v>
      </c>
      <c r="E21" s="331">
        <f t="shared" si="1"/>
        <v>0</v>
      </c>
      <c r="F21" s="331">
        <f t="shared" si="1"/>
        <v>0</v>
      </c>
      <c r="G21" s="331">
        <f t="shared" si="1"/>
        <v>0</v>
      </c>
      <c r="H21" s="331">
        <f t="shared" si="1"/>
        <v>0</v>
      </c>
      <c r="I21" s="331">
        <f t="shared" si="1"/>
        <v>0</v>
      </c>
      <c r="J21" s="331">
        <f t="shared" si="1"/>
        <v>0</v>
      </c>
      <c r="K21" s="331">
        <f t="shared" si="1"/>
        <v>0</v>
      </c>
      <c r="L21" s="273">
        <f>SUM(L11:L20)</f>
        <v>0</v>
      </c>
    </row>
    <row r="22" spans="2:12" ht="21.95" customHeight="1">
      <c r="B22" s="208" t="s">
        <v>1088</v>
      </c>
      <c r="C22" s="286">
        <f t="shared" ref="C22:K22" si="2">C8+C9+C21</f>
        <v>0</v>
      </c>
      <c r="D22" s="286">
        <f t="shared" si="2"/>
        <v>0</v>
      </c>
      <c r="E22" s="286">
        <f t="shared" si="2"/>
        <v>0</v>
      </c>
      <c r="F22" s="286">
        <f t="shared" si="2"/>
        <v>0</v>
      </c>
      <c r="G22" s="286">
        <f t="shared" si="2"/>
        <v>0</v>
      </c>
      <c r="H22" s="286">
        <f t="shared" si="2"/>
        <v>0</v>
      </c>
      <c r="I22" s="286">
        <f t="shared" si="2"/>
        <v>0</v>
      </c>
      <c r="J22" s="286">
        <f t="shared" si="2"/>
        <v>0</v>
      </c>
      <c r="K22" s="286">
        <f t="shared" si="2"/>
        <v>0</v>
      </c>
      <c r="L22" s="273">
        <f>L8+L9+L21</f>
        <v>0</v>
      </c>
    </row>
    <row r="23" spans="2:12" ht="21.95" customHeight="1">
      <c r="B23" s="122" t="s">
        <v>1084</v>
      </c>
      <c r="C23" s="393"/>
      <c r="D23" s="393"/>
      <c r="E23" s="393"/>
      <c r="F23" s="393"/>
      <c r="G23" s="393"/>
      <c r="H23" s="393"/>
      <c r="I23" s="393"/>
      <c r="J23" s="393"/>
      <c r="K23" s="393"/>
      <c r="L23" s="394"/>
    </row>
    <row r="24" spans="2:12" ht="21.95" customHeight="1">
      <c r="B24" s="206" t="s">
        <v>1089</v>
      </c>
      <c r="C24" s="306">
        <v>0</v>
      </c>
      <c r="D24" s="306">
        <v>0</v>
      </c>
      <c r="E24" s="306">
        <v>0</v>
      </c>
      <c r="F24" s="306">
        <v>0</v>
      </c>
      <c r="G24" s="306">
        <v>0</v>
      </c>
      <c r="H24" s="306">
        <v>0</v>
      </c>
      <c r="I24" s="306">
        <v>0</v>
      </c>
      <c r="J24" s="306">
        <v>0</v>
      </c>
      <c r="K24" s="306">
        <v>0</v>
      </c>
      <c r="L24" s="276">
        <f>SUM(C24:K24)</f>
        <v>0</v>
      </c>
    </row>
    <row r="25" spans="2:12" ht="21.95" customHeight="1">
      <c r="B25" s="222" t="s">
        <v>1090</v>
      </c>
      <c r="C25" s="306">
        <v>0</v>
      </c>
      <c r="D25" s="306">
        <v>0</v>
      </c>
      <c r="E25" s="306">
        <v>0</v>
      </c>
      <c r="F25" s="306">
        <v>0</v>
      </c>
      <c r="G25" s="306">
        <v>0</v>
      </c>
      <c r="H25" s="306">
        <v>0</v>
      </c>
      <c r="I25" s="306">
        <v>0</v>
      </c>
      <c r="J25" s="306">
        <v>0</v>
      </c>
      <c r="K25" s="306">
        <v>0</v>
      </c>
      <c r="L25" s="276">
        <f>SUM(C25:K25)</f>
        <v>0</v>
      </c>
    </row>
    <row r="26" spans="2:12" ht="21.95" customHeight="1">
      <c r="B26" s="210" t="s">
        <v>1085</v>
      </c>
      <c r="C26" s="393"/>
      <c r="D26" s="393"/>
      <c r="E26" s="393"/>
      <c r="F26" s="393"/>
      <c r="G26" s="393"/>
      <c r="H26" s="393"/>
      <c r="I26" s="393"/>
      <c r="J26" s="393"/>
      <c r="K26" s="393"/>
      <c r="L26" s="395"/>
    </row>
    <row r="27" spans="2:12" ht="21.95" customHeight="1">
      <c r="B27" s="219" t="s">
        <v>1091</v>
      </c>
      <c r="C27" s="306">
        <v>0</v>
      </c>
      <c r="D27" s="306">
        <v>0</v>
      </c>
      <c r="E27" s="306">
        <v>0</v>
      </c>
      <c r="F27" s="306">
        <v>0</v>
      </c>
      <c r="G27" s="306">
        <v>0</v>
      </c>
      <c r="H27" s="306">
        <v>0</v>
      </c>
      <c r="I27" s="306">
        <v>0</v>
      </c>
      <c r="J27" s="306">
        <v>0</v>
      </c>
      <c r="K27" s="306">
        <v>0</v>
      </c>
      <c r="L27" s="276">
        <f t="shared" ref="L27:L36" si="3">SUM(C27:K27)</f>
        <v>0</v>
      </c>
    </row>
    <row r="28" spans="2:12" ht="21.95" customHeight="1">
      <c r="B28" s="219" t="s">
        <v>1092</v>
      </c>
      <c r="C28" s="306">
        <v>0</v>
      </c>
      <c r="D28" s="306">
        <v>0</v>
      </c>
      <c r="E28" s="306">
        <v>0</v>
      </c>
      <c r="F28" s="306">
        <v>0</v>
      </c>
      <c r="G28" s="306">
        <v>0</v>
      </c>
      <c r="H28" s="306">
        <v>0</v>
      </c>
      <c r="I28" s="306">
        <v>0</v>
      </c>
      <c r="J28" s="306">
        <v>0</v>
      </c>
      <c r="K28" s="306">
        <v>0</v>
      </c>
      <c r="L28" s="276">
        <f t="shared" si="3"/>
        <v>0</v>
      </c>
    </row>
    <row r="29" spans="2:12" ht="21.95" customHeight="1">
      <c r="B29" s="219" t="s">
        <v>1093</v>
      </c>
      <c r="C29" s="306">
        <v>0</v>
      </c>
      <c r="D29" s="306">
        <v>0</v>
      </c>
      <c r="E29" s="306">
        <v>0</v>
      </c>
      <c r="F29" s="306">
        <v>0</v>
      </c>
      <c r="G29" s="306">
        <v>0</v>
      </c>
      <c r="H29" s="306">
        <v>0</v>
      </c>
      <c r="I29" s="306">
        <v>0</v>
      </c>
      <c r="J29" s="306">
        <v>0</v>
      </c>
      <c r="K29" s="306">
        <v>0</v>
      </c>
      <c r="L29" s="276">
        <f t="shared" si="3"/>
        <v>0</v>
      </c>
    </row>
    <row r="30" spans="2:12" ht="21.95" customHeight="1">
      <c r="B30" s="219" t="s">
        <v>1094</v>
      </c>
      <c r="C30" s="306">
        <v>0</v>
      </c>
      <c r="D30" s="306">
        <v>0</v>
      </c>
      <c r="E30" s="306">
        <v>0</v>
      </c>
      <c r="F30" s="306">
        <v>0</v>
      </c>
      <c r="G30" s="306">
        <v>0</v>
      </c>
      <c r="H30" s="306">
        <v>0</v>
      </c>
      <c r="I30" s="306">
        <v>0</v>
      </c>
      <c r="J30" s="306">
        <v>0</v>
      </c>
      <c r="K30" s="306">
        <v>0</v>
      </c>
      <c r="L30" s="276">
        <f t="shared" si="3"/>
        <v>0</v>
      </c>
    </row>
    <row r="31" spans="2:12" ht="21.95" customHeight="1">
      <c r="B31" s="219" t="s">
        <v>1095</v>
      </c>
      <c r="C31" s="306">
        <v>0</v>
      </c>
      <c r="D31" s="306">
        <v>0</v>
      </c>
      <c r="E31" s="306">
        <v>0</v>
      </c>
      <c r="F31" s="306">
        <v>0</v>
      </c>
      <c r="G31" s="306">
        <v>0</v>
      </c>
      <c r="H31" s="306">
        <v>0</v>
      </c>
      <c r="I31" s="306">
        <v>0</v>
      </c>
      <c r="J31" s="306">
        <v>0</v>
      </c>
      <c r="K31" s="306">
        <v>0</v>
      </c>
      <c r="L31" s="276">
        <f t="shared" si="3"/>
        <v>0</v>
      </c>
    </row>
    <row r="32" spans="2:12" ht="21.95" customHeight="1">
      <c r="B32" s="219" t="s">
        <v>1096</v>
      </c>
      <c r="C32" s="306">
        <v>0</v>
      </c>
      <c r="D32" s="306">
        <v>0</v>
      </c>
      <c r="E32" s="306">
        <v>0</v>
      </c>
      <c r="F32" s="306">
        <v>0</v>
      </c>
      <c r="G32" s="306">
        <v>0</v>
      </c>
      <c r="H32" s="306">
        <v>0</v>
      </c>
      <c r="I32" s="306">
        <v>0</v>
      </c>
      <c r="J32" s="306">
        <v>0</v>
      </c>
      <c r="K32" s="306">
        <v>0</v>
      </c>
      <c r="L32" s="276">
        <f t="shared" si="3"/>
        <v>0</v>
      </c>
    </row>
    <row r="33" spans="2:12" ht="21.95" customHeight="1">
      <c r="B33" s="219" t="s">
        <v>1097</v>
      </c>
      <c r="C33" s="306">
        <v>0</v>
      </c>
      <c r="D33" s="306">
        <v>0</v>
      </c>
      <c r="E33" s="306">
        <v>0</v>
      </c>
      <c r="F33" s="306">
        <v>0</v>
      </c>
      <c r="G33" s="306">
        <v>0</v>
      </c>
      <c r="H33" s="306">
        <v>0</v>
      </c>
      <c r="I33" s="306">
        <v>0</v>
      </c>
      <c r="J33" s="306">
        <v>0</v>
      </c>
      <c r="K33" s="306">
        <v>0</v>
      </c>
      <c r="L33" s="276">
        <f t="shared" si="3"/>
        <v>0</v>
      </c>
    </row>
    <row r="34" spans="2:12" ht="21.95" customHeight="1">
      <c r="B34" s="219" t="s">
        <v>1098</v>
      </c>
      <c r="C34" s="306">
        <v>0</v>
      </c>
      <c r="D34" s="306">
        <v>0</v>
      </c>
      <c r="E34" s="306">
        <v>0</v>
      </c>
      <c r="F34" s="306">
        <v>0</v>
      </c>
      <c r="G34" s="306">
        <v>0</v>
      </c>
      <c r="H34" s="306">
        <v>0</v>
      </c>
      <c r="I34" s="306">
        <v>0</v>
      </c>
      <c r="J34" s="306">
        <v>0</v>
      </c>
      <c r="K34" s="306">
        <v>0</v>
      </c>
      <c r="L34" s="276">
        <f t="shared" si="3"/>
        <v>0</v>
      </c>
    </row>
    <row r="35" spans="2:12" ht="21.95" customHeight="1">
      <c r="B35" s="219" t="s">
        <v>1099</v>
      </c>
      <c r="C35" s="306">
        <v>0</v>
      </c>
      <c r="D35" s="306">
        <v>0</v>
      </c>
      <c r="E35" s="306">
        <v>0</v>
      </c>
      <c r="F35" s="306">
        <v>0</v>
      </c>
      <c r="G35" s="306">
        <v>0</v>
      </c>
      <c r="H35" s="306">
        <v>0</v>
      </c>
      <c r="I35" s="306">
        <v>0</v>
      </c>
      <c r="J35" s="306">
        <v>0</v>
      </c>
      <c r="K35" s="306">
        <v>0</v>
      </c>
      <c r="L35" s="276">
        <f t="shared" si="3"/>
        <v>0</v>
      </c>
    </row>
    <row r="36" spans="2:12" ht="21.95" customHeight="1">
      <c r="B36" s="219" t="s">
        <v>1100</v>
      </c>
      <c r="C36" s="306">
        <v>0</v>
      </c>
      <c r="D36" s="306">
        <v>0</v>
      </c>
      <c r="E36" s="306">
        <v>0</v>
      </c>
      <c r="F36" s="306">
        <v>0</v>
      </c>
      <c r="G36" s="306">
        <v>0</v>
      </c>
      <c r="H36" s="306">
        <v>0</v>
      </c>
      <c r="I36" s="306">
        <v>0</v>
      </c>
      <c r="J36" s="306">
        <v>0</v>
      </c>
      <c r="K36" s="306">
        <v>0</v>
      </c>
      <c r="L36" s="276">
        <f t="shared" si="3"/>
        <v>0</v>
      </c>
    </row>
    <row r="37" spans="2:12" ht="21.95" customHeight="1">
      <c r="B37" s="220" t="s">
        <v>1101</v>
      </c>
      <c r="C37" s="331">
        <f t="shared" ref="C37:K37" si="4">SUM(C27:C36)</f>
        <v>0</v>
      </c>
      <c r="D37" s="331">
        <f t="shared" si="4"/>
        <v>0</v>
      </c>
      <c r="E37" s="331">
        <f t="shared" si="4"/>
        <v>0</v>
      </c>
      <c r="F37" s="331">
        <f t="shared" si="4"/>
        <v>0</v>
      </c>
      <c r="G37" s="331">
        <f t="shared" si="4"/>
        <v>0</v>
      </c>
      <c r="H37" s="331">
        <f t="shared" si="4"/>
        <v>0</v>
      </c>
      <c r="I37" s="331">
        <f t="shared" si="4"/>
        <v>0</v>
      </c>
      <c r="J37" s="331">
        <f t="shared" si="4"/>
        <v>0</v>
      </c>
      <c r="K37" s="272">
        <f t="shared" si="4"/>
        <v>0</v>
      </c>
      <c r="L37" s="273">
        <f>SUM(L27:L36)</f>
        <v>0</v>
      </c>
    </row>
    <row r="38" spans="2:12" ht="21.95" customHeight="1">
      <c r="B38" s="221" t="s">
        <v>1102</v>
      </c>
      <c r="C38" s="277">
        <f t="shared" ref="C38:K38" si="5">C24+C25+C37</f>
        <v>0</v>
      </c>
      <c r="D38" s="277">
        <f t="shared" si="5"/>
        <v>0</v>
      </c>
      <c r="E38" s="277">
        <f t="shared" si="5"/>
        <v>0</v>
      </c>
      <c r="F38" s="277">
        <f t="shared" si="5"/>
        <v>0</v>
      </c>
      <c r="G38" s="277">
        <f t="shared" si="5"/>
        <v>0</v>
      </c>
      <c r="H38" s="277">
        <f t="shared" si="5"/>
        <v>0</v>
      </c>
      <c r="I38" s="277">
        <f t="shared" si="5"/>
        <v>0</v>
      </c>
      <c r="J38" s="277">
        <f t="shared" si="5"/>
        <v>0</v>
      </c>
      <c r="K38" s="277">
        <f t="shared" si="5"/>
        <v>0</v>
      </c>
      <c r="L38" s="278">
        <f>L24+L25+L37</f>
        <v>0</v>
      </c>
    </row>
  </sheetData>
  <sheetProtection algorithmName="SHA-512" hashValue="ZieChiL2hTyzYQbyRMQqZ64p5BI+0J3VXHubUUVaorskXhJpTOgMC3/qhAEvE2RLouoT0sk0tO5l+n9YM/W6Zw==" saltValue="kiO+QvMUzOPPzfuaY59DaA==" spinCount="100000" sheet="1" objects="1" scenarios="1" selectLockedCells="1"/>
  <mergeCells count="5">
    <mergeCell ref="C26:L26"/>
    <mergeCell ref="B2:L4"/>
    <mergeCell ref="C7:L7"/>
    <mergeCell ref="C10:L10"/>
    <mergeCell ref="C23:L23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>
    <tabColor rgb="FFFF9929"/>
  </sheetPr>
  <dimension ref="A1:T50"/>
  <sheetViews>
    <sheetView showGridLines="0" showRowColHeaders="0" zoomScale="80" zoomScaleNormal="80" workbookViewId="0"/>
  </sheetViews>
  <sheetFormatPr baseColWidth="10" defaultColWidth="14.1640625" defaultRowHeight="15"/>
  <cols>
    <col min="1" max="1" width="13.33203125" style="138" customWidth="1"/>
    <col min="2" max="2" width="68.1640625" style="199" bestFit="1" customWidth="1"/>
    <col min="3" max="11" width="22.83203125" style="199" customWidth="1"/>
    <col min="12" max="12" width="22.83203125" style="200" customWidth="1"/>
    <col min="13" max="256" width="14.1640625" style="199"/>
    <col min="257" max="257" width="14.1640625" style="199" customWidth="1"/>
    <col min="258" max="258" width="63" style="199" customWidth="1"/>
    <col min="259" max="268" width="16.1640625" style="199" customWidth="1"/>
    <col min="269" max="512" width="14.1640625" style="199"/>
    <col min="513" max="513" width="14.1640625" style="199" customWidth="1"/>
    <col min="514" max="514" width="63" style="199" customWidth="1"/>
    <col min="515" max="524" width="16.1640625" style="199" customWidth="1"/>
    <col min="525" max="768" width="14.1640625" style="199"/>
    <col min="769" max="769" width="14.1640625" style="199" customWidth="1"/>
    <col min="770" max="770" width="63" style="199" customWidth="1"/>
    <col min="771" max="780" width="16.1640625" style="199" customWidth="1"/>
    <col min="781" max="1024" width="14.1640625" style="199"/>
    <col min="1025" max="1025" width="14.1640625" style="199" customWidth="1"/>
    <col min="1026" max="1026" width="63" style="199" customWidth="1"/>
    <col min="1027" max="1036" width="16.1640625" style="199" customWidth="1"/>
    <col min="1037" max="1280" width="14.1640625" style="199"/>
    <col min="1281" max="1281" width="14.1640625" style="199" customWidth="1"/>
    <col min="1282" max="1282" width="63" style="199" customWidth="1"/>
    <col min="1283" max="1292" width="16.1640625" style="199" customWidth="1"/>
    <col min="1293" max="1536" width="14.1640625" style="199"/>
    <col min="1537" max="1537" width="14.1640625" style="199" customWidth="1"/>
    <col min="1538" max="1538" width="63" style="199" customWidth="1"/>
    <col min="1539" max="1548" width="16.1640625" style="199" customWidth="1"/>
    <col min="1549" max="1792" width="14.1640625" style="199"/>
    <col min="1793" max="1793" width="14.1640625" style="199" customWidth="1"/>
    <col min="1794" max="1794" width="63" style="199" customWidth="1"/>
    <col min="1795" max="1804" width="16.1640625" style="199" customWidth="1"/>
    <col min="1805" max="2048" width="14.1640625" style="199"/>
    <col min="2049" max="2049" width="14.1640625" style="199" customWidth="1"/>
    <col min="2050" max="2050" width="63" style="199" customWidth="1"/>
    <col min="2051" max="2060" width="16.1640625" style="199" customWidth="1"/>
    <col min="2061" max="2304" width="14.1640625" style="199"/>
    <col min="2305" max="2305" width="14.1640625" style="199" customWidth="1"/>
    <col min="2306" max="2306" width="63" style="199" customWidth="1"/>
    <col min="2307" max="2316" width="16.1640625" style="199" customWidth="1"/>
    <col min="2317" max="2560" width="14.1640625" style="199"/>
    <col min="2561" max="2561" width="14.1640625" style="199" customWidth="1"/>
    <col min="2562" max="2562" width="63" style="199" customWidth="1"/>
    <col min="2563" max="2572" width="16.1640625" style="199" customWidth="1"/>
    <col min="2573" max="2816" width="14.1640625" style="199"/>
    <col min="2817" max="2817" width="14.1640625" style="199" customWidth="1"/>
    <col min="2818" max="2818" width="63" style="199" customWidth="1"/>
    <col min="2819" max="2828" width="16.1640625" style="199" customWidth="1"/>
    <col min="2829" max="3072" width="14.1640625" style="199"/>
    <col min="3073" max="3073" width="14.1640625" style="199" customWidth="1"/>
    <col min="3074" max="3074" width="63" style="199" customWidth="1"/>
    <col min="3075" max="3084" width="16.1640625" style="199" customWidth="1"/>
    <col min="3085" max="3328" width="14.1640625" style="199"/>
    <col min="3329" max="3329" width="14.1640625" style="199" customWidth="1"/>
    <col min="3330" max="3330" width="63" style="199" customWidth="1"/>
    <col min="3331" max="3340" width="16.1640625" style="199" customWidth="1"/>
    <col min="3341" max="3584" width="14.1640625" style="199"/>
    <col min="3585" max="3585" width="14.1640625" style="199" customWidth="1"/>
    <col min="3586" max="3586" width="63" style="199" customWidth="1"/>
    <col min="3587" max="3596" width="16.1640625" style="199" customWidth="1"/>
    <col min="3597" max="3840" width="14.1640625" style="199"/>
    <col min="3841" max="3841" width="14.1640625" style="199" customWidth="1"/>
    <col min="3842" max="3842" width="63" style="199" customWidth="1"/>
    <col min="3843" max="3852" width="16.1640625" style="199" customWidth="1"/>
    <col min="3853" max="4096" width="14.1640625" style="199"/>
    <col min="4097" max="4097" width="14.1640625" style="199" customWidth="1"/>
    <col min="4098" max="4098" width="63" style="199" customWidth="1"/>
    <col min="4099" max="4108" width="16.1640625" style="199" customWidth="1"/>
    <col min="4109" max="4352" width="14.1640625" style="199"/>
    <col min="4353" max="4353" width="14.1640625" style="199" customWidth="1"/>
    <col min="4354" max="4354" width="63" style="199" customWidth="1"/>
    <col min="4355" max="4364" width="16.1640625" style="199" customWidth="1"/>
    <col min="4365" max="4608" width="14.1640625" style="199"/>
    <col min="4609" max="4609" width="14.1640625" style="199" customWidth="1"/>
    <col min="4610" max="4610" width="63" style="199" customWidth="1"/>
    <col min="4611" max="4620" width="16.1640625" style="199" customWidth="1"/>
    <col min="4621" max="4864" width="14.1640625" style="199"/>
    <col min="4865" max="4865" width="14.1640625" style="199" customWidth="1"/>
    <col min="4866" max="4866" width="63" style="199" customWidth="1"/>
    <col min="4867" max="4876" width="16.1640625" style="199" customWidth="1"/>
    <col min="4877" max="5120" width="14.1640625" style="199"/>
    <col min="5121" max="5121" width="14.1640625" style="199" customWidth="1"/>
    <col min="5122" max="5122" width="63" style="199" customWidth="1"/>
    <col min="5123" max="5132" width="16.1640625" style="199" customWidth="1"/>
    <col min="5133" max="5376" width="14.1640625" style="199"/>
    <col min="5377" max="5377" width="14.1640625" style="199" customWidth="1"/>
    <col min="5378" max="5378" width="63" style="199" customWidth="1"/>
    <col min="5379" max="5388" width="16.1640625" style="199" customWidth="1"/>
    <col min="5389" max="5632" width="14.1640625" style="199"/>
    <col min="5633" max="5633" width="14.1640625" style="199" customWidth="1"/>
    <col min="5634" max="5634" width="63" style="199" customWidth="1"/>
    <col min="5635" max="5644" width="16.1640625" style="199" customWidth="1"/>
    <col min="5645" max="5888" width="14.1640625" style="199"/>
    <col min="5889" max="5889" width="14.1640625" style="199" customWidth="1"/>
    <col min="5890" max="5890" width="63" style="199" customWidth="1"/>
    <col min="5891" max="5900" width="16.1640625" style="199" customWidth="1"/>
    <col min="5901" max="6144" width="14.1640625" style="199"/>
    <col min="6145" max="6145" width="14.1640625" style="199" customWidth="1"/>
    <col min="6146" max="6146" width="63" style="199" customWidth="1"/>
    <col min="6147" max="6156" width="16.1640625" style="199" customWidth="1"/>
    <col min="6157" max="6400" width="14.1640625" style="199"/>
    <col min="6401" max="6401" width="14.1640625" style="199" customWidth="1"/>
    <col min="6402" max="6402" width="63" style="199" customWidth="1"/>
    <col min="6403" max="6412" width="16.1640625" style="199" customWidth="1"/>
    <col min="6413" max="6656" width="14.1640625" style="199"/>
    <col min="6657" max="6657" width="14.1640625" style="199" customWidth="1"/>
    <col min="6658" max="6658" width="63" style="199" customWidth="1"/>
    <col min="6659" max="6668" width="16.1640625" style="199" customWidth="1"/>
    <col min="6669" max="6912" width="14.1640625" style="199"/>
    <col min="6913" max="6913" width="14.1640625" style="199" customWidth="1"/>
    <col min="6914" max="6914" width="63" style="199" customWidth="1"/>
    <col min="6915" max="6924" width="16.1640625" style="199" customWidth="1"/>
    <col min="6925" max="7168" width="14.1640625" style="199"/>
    <col min="7169" max="7169" width="14.1640625" style="199" customWidth="1"/>
    <col min="7170" max="7170" width="63" style="199" customWidth="1"/>
    <col min="7171" max="7180" width="16.1640625" style="199" customWidth="1"/>
    <col min="7181" max="7424" width="14.1640625" style="199"/>
    <col min="7425" max="7425" width="14.1640625" style="199" customWidth="1"/>
    <col min="7426" max="7426" width="63" style="199" customWidth="1"/>
    <col min="7427" max="7436" width="16.1640625" style="199" customWidth="1"/>
    <col min="7437" max="7680" width="14.1640625" style="199"/>
    <col min="7681" max="7681" width="14.1640625" style="199" customWidth="1"/>
    <col min="7682" max="7682" width="63" style="199" customWidth="1"/>
    <col min="7683" max="7692" width="16.1640625" style="199" customWidth="1"/>
    <col min="7693" max="7936" width="14.1640625" style="199"/>
    <col min="7937" max="7937" width="14.1640625" style="199" customWidth="1"/>
    <col min="7938" max="7938" width="63" style="199" customWidth="1"/>
    <col min="7939" max="7948" width="16.1640625" style="199" customWidth="1"/>
    <col min="7949" max="8192" width="14.1640625" style="199"/>
    <col min="8193" max="8193" width="14.1640625" style="199" customWidth="1"/>
    <col min="8194" max="8194" width="63" style="199" customWidth="1"/>
    <col min="8195" max="8204" width="16.1640625" style="199" customWidth="1"/>
    <col min="8205" max="8448" width="14.1640625" style="199"/>
    <col min="8449" max="8449" width="14.1640625" style="199" customWidth="1"/>
    <col min="8450" max="8450" width="63" style="199" customWidth="1"/>
    <col min="8451" max="8460" width="16.1640625" style="199" customWidth="1"/>
    <col min="8461" max="8704" width="14.1640625" style="199"/>
    <col min="8705" max="8705" width="14.1640625" style="199" customWidth="1"/>
    <col min="8706" max="8706" width="63" style="199" customWidth="1"/>
    <col min="8707" max="8716" width="16.1640625" style="199" customWidth="1"/>
    <col min="8717" max="8960" width="14.1640625" style="199"/>
    <col min="8961" max="8961" width="14.1640625" style="199" customWidth="1"/>
    <col min="8962" max="8962" width="63" style="199" customWidth="1"/>
    <col min="8963" max="8972" width="16.1640625" style="199" customWidth="1"/>
    <col min="8973" max="9216" width="14.1640625" style="199"/>
    <col min="9217" max="9217" width="14.1640625" style="199" customWidth="1"/>
    <col min="9218" max="9218" width="63" style="199" customWidth="1"/>
    <col min="9219" max="9228" width="16.1640625" style="199" customWidth="1"/>
    <col min="9229" max="9472" width="14.1640625" style="199"/>
    <col min="9473" max="9473" width="14.1640625" style="199" customWidth="1"/>
    <col min="9474" max="9474" width="63" style="199" customWidth="1"/>
    <col min="9475" max="9484" width="16.1640625" style="199" customWidth="1"/>
    <col min="9485" max="9728" width="14.1640625" style="199"/>
    <col min="9729" max="9729" width="14.1640625" style="199" customWidth="1"/>
    <col min="9730" max="9730" width="63" style="199" customWidth="1"/>
    <col min="9731" max="9740" width="16.1640625" style="199" customWidth="1"/>
    <col min="9741" max="9984" width="14.1640625" style="199"/>
    <col min="9985" max="9985" width="14.1640625" style="199" customWidth="1"/>
    <col min="9986" max="9986" width="63" style="199" customWidth="1"/>
    <col min="9987" max="9996" width="16.1640625" style="199" customWidth="1"/>
    <col min="9997" max="10240" width="14.1640625" style="199"/>
    <col min="10241" max="10241" width="14.1640625" style="199" customWidth="1"/>
    <col min="10242" max="10242" width="63" style="199" customWidth="1"/>
    <col min="10243" max="10252" width="16.1640625" style="199" customWidth="1"/>
    <col min="10253" max="10496" width="14.1640625" style="199"/>
    <col min="10497" max="10497" width="14.1640625" style="199" customWidth="1"/>
    <col min="10498" max="10498" width="63" style="199" customWidth="1"/>
    <col min="10499" max="10508" width="16.1640625" style="199" customWidth="1"/>
    <col min="10509" max="10752" width="14.1640625" style="199"/>
    <col min="10753" max="10753" width="14.1640625" style="199" customWidth="1"/>
    <col min="10754" max="10754" width="63" style="199" customWidth="1"/>
    <col min="10755" max="10764" width="16.1640625" style="199" customWidth="1"/>
    <col min="10765" max="11008" width="14.1640625" style="199"/>
    <col min="11009" max="11009" width="14.1640625" style="199" customWidth="1"/>
    <col min="11010" max="11010" width="63" style="199" customWidth="1"/>
    <col min="11011" max="11020" width="16.1640625" style="199" customWidth="1"/>
    <col min="11021" max="11264" width="14.1640625" style="199"/>
    <col min="11265" max="11265" width="14.1640625" style="199" customWidth="1"/>
    <col min="11266" max="11266" width="63" style="199" customWidth="1"/>
    <col min="11267" max="11276" width="16.1640625" style="199" customWidth="1"/>
    <col min="11277" max="11520" width="14.1640625" style="199"/>
    <col min="11521" max="11521" width="14.1640625" style="199" customWidth="1"/>
    <col min="11522" max="11522" width="63" style="199" customWidth="1"/>
    <col min="11523" max="11532" width="16.1640625" style="199" customWidth="1"/>
    <col min="11533" max="11776" width="14.1640625" style="199"/>
    <col min="11777" max="11777" width="14.1640625" style="199" customWidth="1"/>
    <col min="11778" max="11778" width="63" style="199" customWidth="1"/>
    <col min="11779" max="11788" width="16.1640625" style="199" customWidth="1"/>
    <col min="11789" max="12032" width="14.1640625" style="199"/>
    <col min="12033" max="12033" width="14.1640625" style="199" customWidth="1"/>
    <col min="12034" max="12034" width="63" style="199" customWidth="1"/>
    <col min="12035" max="12044" width="16.1640625" style="199" customWidth="1"/>
    <col min="12045" max="12288" width="14.1640625" style="199"/>
    <col min="12289" max="12289" width="14.1640625" style="199" customWidth="1"/>
    <col min="12290" max="12290" width="63" style="199" customWidth="1"/>
    <col min="12291" max="12300" width="16.1640625" style="199" customWidth="1"/>
    <col min="12301" max="12544" width="14.1640625" style="199"/>
    <col min="12545" max="12545" width="14.1640625" style="199" customWidth="1"/>
    <col min="12546" max="12546" width="63" style="199" customWidth="1"/>
    <col min="12547" max="12556" width="16.1640625" style="199" customWidth="1"/>
    <col min="12557" max="12800" width="14.1640625" style="199"/>
    <col min="12801" max="12801" width="14.1640625" style="199" customWidth="1"/>
    <col min="12802" max="12802" width="63" style="199" customWidth="1"/>
    <col min="12803" max="12812" width="16.1640625" style="199" customWidth="1"/>
    <col min="12813" max="13056" width="14.1640625" style="199"/>
    <col min="13057" max="13057" width="14.1640625" style="199" customWidth="1"/>
    <col min="13058" max="13058" width="63" style="199" customWidth="1"/>
    <col min="13059" max="13068" width="16.1640625" style="199" customWidth="1"/>
    <col min="13069" max="13312" width="14.1640625" style="199"/>
    <col min="13313" max="13313" width="14.1640625" style="199" customWidth="1"/>
    <col min="13314" max="13314" width="63" style="199" customWidth="1"/>
    <col min="13315" max="13324" width="16.1640625" style="199" customWidth="1"/>
    <col min="13325" max="13568" width="14.1640625" style="199"/>
    <col min="13569" max="13569" width="14.1640625" style="199" customWidth="1"/>
    <col min="13570" max="13570" width="63" style="199" customWidth="1"/>
    <col min="13571" max="13580" width="16.1640625" style="199" customWidth="1"/>
    <col min="13581" max="13824" width="14.1640625" style="199"/>
    <col min="13825" max="13825" width="14.1640625" style="199" customWidth="1"/>
    <col min="13826" max="13826" width="63" style="199" customWidth="1"/>
    <col min="13827" max="13836" width="16.1640625" style="199" customWidth="1"/>
    <col min="13837" max="14080" width="14.1640625" style="199"/>
    <col min="14081" max="14081" width="14.1640625" style="199" customWidth="1"/>
    <col min="14082" max="14082" width="63" style="199" customWidth="1"/>
    <col min="14083" max="14092" width="16.1640625" style="199" customWidth="1"/>
    <col min="14093" max="14336" width="14.1640625" style="199"/>
    <col min="14337" max="14337" width="14.1640625" style="199" customWidth="1"/>
    <col min="14338" max="14338" width="63" style="199" customWidth="1"/>
    <col min="14339" max="14348" width="16.1640625" style="199" customWidth="1"/>
    <col min="14349" max="14592" width="14.1640625" style="199"/>
    <col min="14593" max="14593" width="14.1640625" style="199" customWidth="1"/>
    <col min="14594" max="14594" width="63" style="199" customWidth="1"/>
    <col min="14595" max="14604" width="16.1640625" style="199" customWidth="1"/>
    <col min="14605" max="14848" width="14.1640625" style="199"/>
    <col min="14849" max="14849" width="14.1640625" style="199" customWidth="1"/>
    <col min="14850" max="14850" width="63" style="199" customWidth="1"/>
    <col min="14851" max="14860" width="16.1640625" style="199" customWidth="1"/>
    <col min="14861" max="15104" width="14.1640625" style="199"/>
    <col min="15105" max="15105" width="14.1640625" style="199" customWidth="1"/>
    <col min="15106" max="15106" width="63" style="199" customWidth="1"/>
    <col min="15107" max="15116" width="16.1640625" style="199" customWidth="1"/>
    <col min="15117" max="15360" width="14.1640625" style="199"/>
    <col min="15361" max="15361" width="14.1640625" style="199" customWidth="1"/>
    <col min="15362" max="15362" width="63" style="199" customWidth="1"/>
    <col min="15363" max="15372" width="16.1640625" style="199" customWidth="1"/>
    <col min="15373" max="15616" width="14.1640625" style="199"/>
    <col min="15617" max="15617" width="14.1640625" style="199" customWidth="1"/>
    <col min="15618" max="15618" width="63" style="199" customWidth="1"/>
    <col min="15619" max="15628" width="16.1640625" style="199" customWidth="1"/>
    <col min="15629" max="15872" width="14.1640625" style="199"/>
    <col min="15873" max="15873" width="14.1640625" style="199" customWidth="1"/>
    <col min="15874" max="15874" width="63" style="199" customWidth="1"/>
    <col min="15875" max="15884" width="16.1640625" style="199" customWidth="1"/>
    <col min="15885" max="16128" width="14.1640625" style="199"/>
    <col min="16129" max="16129" width="14.1640625" style="199" customWidth="1"/>
    <col min="16130" max="16130" width="63" style="199" customWidth="1"/>
    <col min="16131" max="16140" width="16.1640625" style="199" customWidth="1"/>
    <col min="16141" max="16384" width="14.1640625" style="199"/>
  </cols>
  <sheetData>
    <row r="1" spans="1:20" s="34" customFormat="1" ht="21.95" customHeight="1">
      <c r="A1" s="267"/>
    </row>
    <row r="2" spans="1:20" s="34" customFormat="1" ht="21.95" customHeight="1">
      <c r="B2" s="343" t="s">
        <v>964</v>
      </c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107"/>
      <c r="N2" s="107"/>
      <c r="O2" s="107"/>
      <c r="P2" s="107"/>
      <c r="Q2" s="107"/>
      <c r="R2" s="107"/>
      <c r="S2" s="107"/>
      <c r="T2" s="107"/>
    </row>
    <row r="3" spans="1:20" s="34" customFormat="1" ht="21.95" customHeight="1"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107"/>
      <c r="N3" s="107"/>
      <c r="O3" s="107"/>
      <c r="P3" s="107"/>
      <c r="Q3" s="107"/>
      <c r="R3" s="107"/>
      <c r="S3" s="107"/>
      <c r="T3" s="107"/>
    </row>
    <row r="4" spans="1:20" s="34" customFormat="1" ht="21.95" customHeight="1"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107"/>
      <c r="N4" s="107"/>
      <c r="O4" s="107"/>
      <c r="P4" s="107"/>
      <c r="Q4" s="107"/>
      <c r="R4" s="107"/>
      <c r="S4" s="107"/>
      <c r="T4" s="107"/>
    </row>
    <row r="5" spans="1:20" s="34" customFormat="1" ht="21.95" customHeight="1">
      <c r="A5" s="267" t="s">
        <v>201</v>
      </c>
    </row>
    <row r="6" spans="1:20" ht="44.1" customHeight="1">
      <c r="B6" s="256" t="s">
        <v>940</v>
      </c>
      <c r="C6" s="256" t="s">
        <v>353</v>
      </c>
      <c r="D6" s="256" t="s">
        <v>949</v>
      </c>
      <c r="E6" s="256" t="s">
        <v>942</v>
      </c>
      <c r="F6" s="256" t="s">
        <v>943</v>
      </c>
      <c r="G6" s="256" t="s">
        <v>944</v>
      </c>
      <c r="H6" s="256" t="s">
        <v>945</v>
      </c>
      <c r="I6" s="256" t="s">
        <v>946</v>
      </c>
      <c r="J6" s="256" t="s">
        <v>947</v>
      </c>
      <c r="K6" s="256" t="s">
        <v>948</v>
      </c>
      <c r="L6" s="256" t="s">
        <v>323</v>
      </c>
    </row>
    <row r="7" spans="1:20" ht="21.95" customHeight="1">
      <c r="B7" s="181" t="s">
        <v>1146</v>
      </c>
      <c r="C7" s="396"/>
      <c r="D7" s="396"/>
      <c r="E7" s="396"/>
      <c r="F7" s="396"/>
      <c r="G7" s="396"/>
      <c r="H7" s="396"/>
      <c r="I7" s="396"/>
      <c r="J7" s="396"/>
      <c r="K7" s="396"/>
      <c r="L7" s="397"/>
    </row>
    <row r="8" spans="1:20" ht="21.95" customHeight="1">
      <c r="B8" s="206" t="s">
        <v>1103</v>
      </c>
      <c r="C8" s="306">
        <v>0</v>
      </c>
      <c r="D8" s="306">
        <v>0</v>
      </c>
      <c r="E8" s="306">
        <v>0</v>
      </c>
      <c r="F8" s="306">
        <v>0</v>
      </c>
      <c r="G8" s="306">
        <v>0</v>
      </c>
      <c r="H8" s="306">
        <v>0</v>
      </c>
      <c r="I8" s="306">
        <v>0</v>
      </c>
      <c r="J8" s="306">
        <v>0</v>
      </c>
      <c r="K8" s="306">
        <v>0</v>
      </c>
      <c r="L8" s="276">
        <f t="shared" ref="L8:L16" si="0">SUM(C8:K8)</f>
        <v>0</v>
      </c>
    </row>
    <row r="9" spans="1:20" ht="21.95" customHeight="1">
      <c r="B9" s="206" t="s">
        <v>1104</v>
      </c>
      <c r="C9" s="306">
        <v>0</v>
      </c>
      <c r="D9" s="306">
        <v>0</v>
      </c>
      <c r="E9" s="306">
        <v>0</v>
      </c>
      <c r="F9" s="306">
        <v>0</v>
      </c>
      <c r="G9" s="306">
        <v>0</v>
      </c>
      <c r="H9" s="306">
        <v>0</v>
      </c>
      <c r="I9" s="306">
        <v>0</v>
      </c>
      <c r="J9" s="306">
        <v>0</v>
      </c>
      <c r="K9" s="306">
        <v>0</v>
      </c>
      <c r="L9" s="276">
        <f t="shared" si="0"/>
        <v>0</v>
      </c>
    </row>
    <row r="10" spans="1:20" ht="21.95" customHeight="1">
      <c r="B10" s="206" t="s">
        <v>1105</v>
      </c>
      <c r="C10" s="306">
        <v>0</v>
      </c>
      <c r="D10" s="306">
        <v>0</v>
      </c>
      <c r="E10" s="306">
        <v>0</v>
      </c>
      <c r="F10" s="306">
        <v>0</v>
      </c>
      <c r="G10" s="306">
        <v>0</v>
      </c>
      <c r="H10" s="306">
        <v>0</v>
      </c>
      <c r="I10" s="306">
        <v>0</v>
      </c>
      <c r="J10" s="306">
        <v>0</v>
      </c>
      <c r="K10" s="306">
        <v>0</v>
      </c>
      <c r="L10" s="276">
        <f t="shared" si="0"/>
        <v>0</v>
      </c>
    </row>
    <row r="11" spans="1:20" ht="21.95" customHeight="1">
      <c r="B11" s="206" t="s">
        <v>1106</v>
      </c>
      <c r="C11" s="306">
        <v>0</v>
      </c>
      <c r="D11" s="306">
        <v>0</v>
      </c>
      <c r="E11" s="306">
        <v>0</v>
      </c>
      <c r="F11" s="306">
        <v>0</v>
      </c>
      <c r="G11" s="306">
        <v>0</v>
      </c>
      <c r="H11" s="306">
        <v>0</v>
      </c>
      <c r="I11" s="306">
        <v>0</v>
      </c>
      <c r="J11" s="306">
        <v>0</v>
      </c>
      <c r="K11" s="306">
        <v>0</v>
      </c>
      <c r="L11" s="276">
        <f t="shared" si="0"/>
        <v>0</v>
      </c>
    </row>
    <row r="12" spans="1:20" ht="21.95" customHeight="1">
      <c r="B12" s="206" t="s">
        <v>1107</v>
      </c>
      <c r="C12" s="306">
        <v>0</v>
      </c>
      <c r="D12" s="306">
        <v>0</v>
      </c>
      <c r="E12" s="306">
        <v>0</v>
      </c>
      <c r="F12" s="306">
        <v>0</v>
      </c>
      <c r="G12" s="306">
        <v>0</v>
      </c>
      <c r="H12" s="306">
        <v>0</v>
      </c>
      <c r="I12" s="306">
        <v>0</v>
      </c>
      <c r="J12" s="306">
        <v>0</v>
      </c>
      <c r="K12" s="306">
        <v>0</v>
      </c>
      <c r="L12" s="276">
        <f t="shared" si="0"/>
        <v>0</v>
      </c>
    </row>
    <row r="13" spans="1:20" ht="21.95" customHeight="1">
      <c r="B13" s="206" t="s">
        <v>1108</v>
      </c>
      <c r="C13" s="306">
        <v>0</v>
      </c>
      <c r="D13" s="306">
        <v>0</v>
      </c>
      <c r="E13" s="306">
        <v>0</v>
      </c>
      <c r="F13" s="306">
        <v>0</v>
      </c>
      <c r="G13" s="306">
        <v>0</v>
      </c>
      <c r="H13" s="306">
        <v>0</v>
      </c>
      <c r="I13" s="306">
        <v>0</v>
      </c>
      <c r="J13" s="306">
        <v>0</v>
      </c>
      <c r="K13" s="306">
        <v>0</v>
      </c>
      <c r="L13" s="276">
        <f t="shared" si="0"/>
        <v>0</v>
      </c>
    </row>
    <row r="14" spans="1:20" ht="21.95" customHeight="1">
      <c r="B14" s="206" t="s">
        <v>1109</v>
      </c>
      <c r="C14" s="306">
        <v>0</v>
      </c>
      <c r="D14" s="306">
        <v>0</v>
      </c>
      <c r="E14" s="306">
        <v>0</v>
      </c>
      <c r="F14" s="306">
        <v>0</v>
      </c>
      <c r="G14" s="306">
        <v>0</v>
      </c>
      <c r="H14" s="306">
        <v>0</v>
      </c>
      <c r="I14" s="306">
        <v>0</v>
      </c>
      <c r="J14" s="306">
        <v>0</v>
      </c>
      <c r="K14" s="306">
        <v>0</v>
      </c>
      <c r="L14" s="276">
        <f t="shared" si="0"/>
        <v>0</v>
      </c>
    </row>
    <row r="15" spans="1:20" ht="21.95" customHeight="1">
      <c r="B15" s="206" t="s">
        <v>1110</v>
      </c>
      <c r="C15" s="306">
        <v>0</v>
      </c>
      <c r="D15" s="306">
        <v>0</v>
      </c>
      <c r="E15" s="306">
        <v>0</v>
      </c>
      <c r="F15" s="306">
        <v>0</v>
      </c>
      <c r="G15" s="306">
        <v>0</v>
      </c>
      <c r="H15" s="306">
        <v>0</v>
      </c>
      <c r="I15" s="306">
        <v>0</v>
      </c>
      <c r="J15" s="306">
        <v>0</v>
      </c>
      <c r="K15" s="306">
        <v>0</v>
      </c>
      <c r="L15" s="276">
        <f t="shared" si="0"/>
        <v>0</v>
      </c>
    </row>
    <row r="16" spans="1:20" ht="21.95" customHeight="1">
      <c r="B16" s="206" t="s">
        <v>1111</v>
      </c>
      <c r="C16" s="306">
        <v>0</v>
      </c>
      <c r="D16" s="306">
        <v>0</v>
      </c>
      <c r="E16" s="306">
        <v>0</v>
      </c>
      <c r="F16" s="306">
        <v>0</v>
      </c>
      <c r="G16" s="306">
        <v>0</v>
      </c>
      <c r="H16" s="306">
        <v>0</v>
      </c>
      <c r="I16" s="306">
        <v>0</v>
      </c>
      <c r="J16" s="306">
        <v>0</v>
      </c>
      <c r="K16" s="306">
        <v>0</v>
      </c>
      <c r="L16" s="276">
        <f t="shared" si="0"/>
        <v>0</v>
      </c>
    </row>
    <row r="17" spans="2:12" ht="21.95" customHeight="1">
      <c r="B17" s="210" t="s">
        <v>1145</v>
      </c>
      <c r="C17" s="393"/>
      <c r="D17" s="393"/>
      <c r="E17" s="393"/>
      <c r="F17" s="393"/>
      <c r="G17" s="393"/>
      <c r="H17" s="393"/>
      <c r="I17" s="393"/>
      <c r="J17" s="393"/>
      <c r="K17" s="393"/>
      <c r="L17" s="395"/>
    </row>
    <row r="18" spans="2:12" ht="21.95" customHeight="1">
      <c r="B18" s="207" t="s">
        <v>1112</v>
      </c>
      <c r="C18" s="306">
        <v>0</v>
      </c>
      <c r="D18" s="306">
        <v>0</v>
      </c>
      <c r="E18" s="306">
        <v>0</v>
      </c>
      <c r="F18" s="306">
        <v>0</v>
      </c>
      <c r="G18" s="306">
        <v>0</v>
      </c>
      <c r="H18" s="306">
        <v>0</v>
      </c>
      <c r="I18" s="306">
        <v>0</v>
      </c>
      <c r="J18" s="306">
        <v>0</v>
      </c>
      <c r="K18" s="306">
        <v>0</v>
      </c>
      <c r="L18" s="276">
        <f t="shared" ref="L18:L25" si="1">SUM(C18:K18)</f>
        <v>0</v>
      </c>
    </row>
    <row r="19" spans="2:12" ht="21.95" customHeight="1">
      <c r="B19" s="207" t="s">
        <v>1113</v>
      </c>
      <c r="C19" s="306">
        <v>0</v>
      </c>
      <c r="D19" s="306">
        <v>0</v>
      </c>
      <c r="E19" s="306">
        <v>0</v>
      </c>
      <c r="F19" s="306">
        <v>0</v>
      </c>
      <c r="G19" s="306">
        <v>0</v>
      </c>
      <c r="H19" s="306">
        <v>0</v>
      </c>
      <c r="I19" s="306">
        <v>0</v>
      </c>
      <c r="J19" s="306">
        <v>0</v>
      </c>
      <c r="K19" s="306">
        <v>0</v>
      </c>
      <c r="L19" s="276">
        <f t="shared" si="1"/>
        <v>0</v>
      </c>
    </row>
    <row r="20" spans="2:12" ht="21.95" customHeight="1">
      <c r="B20" s="207" t="s">
        <v>1114</v>
      </c>
      <c r="C20" s="306">
        <v>0</v>
      </c>
      <c r="D20" s="306">
        <v>0</v>
      </c>
      <c r="E20" s="306">
        <v>0</v>
      </c>
      <c r="F20" s="306">
        <v>0</v>
      </c>
      <c r="G20" s="306">
        <v>0</v>
      </c>
      <c r="H20" s="306">
        <v>0</v>
      </c>
      <c r="I20" s="306">
        <v>0</v>
      </c>
      <c r="J20" s="306">
        <v>0</v>
      </c>
      <c r="K20" s="306">
        <v>0</v>
      </c>
      <c r="L20" s="276">
        <f t="shared" si="1"/>
        <v>0</v>
      </c>
    </row>
    <row r="21" spans="2:12" ht="21.95" customHeight="1">
      <c r="B21" s="207" t="s">
        <v>1115</v>
      </c>
      <c r="C21" s="306">
        <v>0</v>
      </c>
      <c r="D21" s="306">
        <v>0</v>
      </c>
      <c r="E21" s="306">
        <v>0</v>
      </c>
      <c r="F21" s="306">
        <v>0</v>
      </c>
      <c r="G21" s="306">
        <v>0</v>
      </c>
      <c r="H21" s="306">
        <v>0</v>
      </c>
      <c r="I21" s="306">
        <v>0</v>
      </c>
      <c r="J21" s="306">
        <v>0</v>
      </c>
      <c r="K21" s="306">
        <v>0</v>
      </c>
      <c r="L21" s="276">
        <f t="shared" si="1"/>
        <v>0</v>
      </c>
    </row>
    <row r="22" spans="2:12" ht="21.95" customHeight="1">
      <c r="B22" s="207" t="s">
        <v>1116</v>
      </c>
      <c r="C22" s="306">
        <v>0</v>
      </c>
      <c r="D22" s="306">
        <v>0</v>
      </c>
      <c r="E22" s="306">
        <v>0</v>
      </c>
      <c r="F22" s="306">
        <v>0</v>
      </c>
      <c r="G22" s="306">
        <v>0</v>
      </c>
      <c r="H22" s="306">
        <v>0</v>
      </c>
      <c r="I22" s="306">
        <v>0</v>
      </c>
      <c r="J22" s="306">
        <v>0</v>
      </c>
      <c r="K22" s="306">
        <v>0</v>
      </c>
      <c r="L22" s="276">
        <f t="shared" si="1"/>
        <v>0</v>
      </c>
    </row>
    <row r="23" spans="2:12" ht="21.95" customHeight="1">
      <c r="B23" s="207" t="s">
        <v>1117</v>
      </c>
      <c r="C23" s="306">
        <v>0</v>
      </c>
      <c r="D23" s="306">
        <v>0</v>
      </c>
      <c r="E23" s="306">
        <v>0</v>
      </c>
      <c r="F23" s="306">
        <v>0</v>
      </c>
      <c r="G23" s="306">
        <v>0</v>
      </c>
      <c r="H23" s="306">
        <v>0</v>
      </c>
      <c r="I23" s="306">
        <v>0</v>
      </c>
      <c r="J23" s="306">
        <v>0</v>
      </c>
      <c r="K23" s="306">
        <v>0</v>
      </c>
      <c r="L23" s="276">
        <f t="shared" si="1"/>
        <v>0</v>
      </c>
    </row>
    <row r="24" spans="2:12" ht="21.95" customHeight="1">
      <c r="B24" s="207" t="s">
        <v>1118</v>
      </c>
      <c r="C24" s="306">
        <v>0</v>
      </c>
      <c r="D24" s="306">
        <v>0</v>
      </c>
      <c r="E24" s="306">
        <v>0</v>
      </c>
      <c r="F24" s="306">
        <v>0</v>
      </c>
      <c r="G24" s="306">
        <v>0</v>
      </c>
      <c r="H24" s="306">
        <v>0</v>
      </c>
      <c r="I24" s="306">
        <v>0</v>
      </c>
      <c r="J24" s="306">
        <v>0</v>
      </c>
      <c r="K24" s="306">
        <v>0</v>
      </c>
      <c r="L24" s="276">
        <f t="shared" si="1"/>
        <v>0</v>
      </c>
    </row>
    <row r="25" spans="2:12" ht="21.95" customHeight="1">
      <c r="B25" s="207" t="s">
        <v>1119</v>
      </c>
      <c r="C25" s="306">
        <v>0</v>
      </c>
      <c r="D25" s="306">
        <v>0</v>
      </c>
      <c r="E25" s="306">
        <v>0</v>
      </c>
      <c r="F25" s="306">
        <v>0</v>
      </c>
      <c r="G25" s="306">
        <v>0</v>
      </c>
      <c r="H25" s="306">
        <v>0</v>
      </c>
      <c r="I25" s="306">
        <v>0</v>
      </c>
      <c r="J25" s="306">
        <v>0</v>
      </c>
      <c r="K25" s="306">
        <v>0</v>
      </c>
      <c r="L25" s="276">
        <f t="shared" si="1"/>
        <v>0</v>
      </c>
    </row>
    <row r="26" spans="2:12" ht="21.95" customHeight="1">
      <c r="B26" s="205" t="s">
        <v>1120</v>
      </c>
      <c r="C26" s="331">
        <f t="shared" ref="C26:K26" si="2">SUM(C18:C25)</f>
        <v>0</v>
      </c>
      <c r="D26" s="331">
        <f t="shared" si="2"/>
        <v>0</v>
      </c>
      <c r="E26" s="331">
        <f t="shared" si="2"/>
        <v>0</v>
      </c>
      <c r="F26" s="331">
        <f t="shared" si="2"/>
        <v>0</v>
      </c>
      <c r="G26" s="331">
        <f t="shared" si="2"/>
        <v>0</v>
      </c>
      <c r="H26" s="331">
        <f t="shared" si="2"/>
        <v>0</v>
      </c>
      <c r="I26" s="331">
        <f t="shared" si="2"/>
        <v>0</v>
      </c>
      <c r="J26" s="331">
        <f t="shared" si="2"/>
        <v>0</v>
      </c>
      <c r="K26" s="331">
        <f t="shared" si="2"/>
        <v>0</v>
      </c>
      <c r="L26" s="273">
        <f>SUM(L18:L25)</f>
        <v>0</v>
      </c>
    </row>
    <row r="27" spans="2:12" ht="21.95" customHeight="1">
      <c r="B27" s="208" t="s">
        <v>1121</v>
      </c>
      <c r="C27" s="286">
        <f t="shared" ref="C27:K27" si="3">SUM(C8:C16)+C26</f>
        <v>0</v>
      </c>
      <c r="D27" s="286">
        <f t="shared" si="3"/>
        <v>0</v>
      </c>
      <c r="E27" s="286">
        <f t="shared" si="3"/>
        <v>0</v>
      </c>
      <c r="F27" s="286">
        <f t="shared" si="3"/>
        <v>0</v>
      </c>
      <c r="G27" s="286">
        <f t="shared" si="3"/>
        <v>0</v>
      </c>
      <c r="H27" s="286">
        <f t="shared" si="3"/>
        <v>0</v>
      </c>
      <c r="I27" s="286">
        <f t="shared" si="3"/>
        <v>0</v>
      </c>
      <c r="J27" s="286">
        <f t="shared" si="3"/>
        <v>0</v>
      </c>
      <c r="K27" s="286">
        <f t="shared" si="3"/>
        <v>0</v>
      </c>
      <c r="L27" s="273">
        <f>SUM(L8:L16)+L26</f>
        <v>0</v>
      </c>
    </row>
    <row r="28" spans="2:12" ht="21.95" customHeight="1">
      <c r="B28" s="122" t="s">
        <v>1144</v>
      </c>
      <c r="C28" s="393"/>
      <c r="D28" s="393"/>
      <c r="E28" s="393"/>
      <c r="F28" s="393"/>
      <c r="G28" s="393"/>
      <c r="H28" s="393"/>
      <c r="I28" s="393"/>
      <c r="J28" s="393"/>
      <c r="K28" s="393"/>
      <c r="L28" s="394"/>
    </row>
    <row r="29" spans="2:12" ht="21.95" customHeight="1">
      <c r="B29" s="222" t="s">
        <v>1122</v>
      </c>
      <c r="C29" s="306">
        <v>0</v>
      </c>
      <c r="D29" s="306">
        <v>0</v>
      </c>
      <c r="E29" s="306">
        <v>0</v>
      </c>
      <c r="F29" s="306">
        <v>0</v>
      </c>
      <c r="G29" s="306">
        <v>0</v>
      </c>
      <c r="H29" s="306">
        <v>0</v>
      </c>
      <c r="I29" s="306">
        <v>0</v>
      </c>
      <c r="J29" s="306">
        <v>0</v>
      </c>
      <c r="K29" s="306">
        <v>0</v>
      </c>
      <c r="L29" s="276">
        <f t="shared" ref="L29:L37" si="4">SUM(C29:K29)</f>
        <v>0</v>
      </c>
    </row>
    <row r="30" spans="2:12" ht="21.95" customHeight="1">
      <c r="B30" s="222" t="s">
        <v>1123</v>
      </c>
      <c r="C30" s="306">
        <v>0</v>
      </c>
      <c r="D30" s="306">
        <v>0</v>
      </c>
      <c r="E30" s="306">
        <v>0</v>
      </c>
      <c r="F30" s="306">
        <v>0</v>
      </c>
      <c r="G30" s="306">
        <v>0</v>
      </c>
      <c r="H30" s="306">
        <v>0</v>
      </c>
      <c r="I30" s="306">
        <v>0</v>
      </c>
      <c r="J30" s="306">
        <v>0</v>
      </c>
      <c r="K30" s="306">
        <v>0</v>
      </c>
      <c r="L30" s="276">
        <f t="shared" si="4"/>
        <v>0</v>
      </c>
    </row>
    <row r="31" spans="2:12" ht="21.95" customHeight="1">
      <c r="B31" s="222" t="s">
        <v>1124</v>
      </c>
      <c r="C31" s="306">
        <v>0</v>
      </c>
      <c r="D31" s="306">
        <v>0</v>
      </c>
      <c r="E31" s="306">
        <v>0</v>
      </c>
      <c r="F31" s="306">
        <v>0</v>
      </c>
      <c r="G31" s="306">
        <v>0</v>
      </c>
      <c r="H31" s="306">
        <v>0</v>
      </c>
      <c r="I31" s="306">
        <v>0</v>
      </c>
      <c r="J31" s="306">
        <v>0</v>
      </c>
      <c r="K31" s="306">
        <v>0</v>
      </c>
      <c r="L31" s="276">
        <f t="shared" si="4"/>
        <v>0</v>
      </c>
    </row>
    <row r="32" spans="2:12" ht="21.95" customHeight="1">
      <c r="B32" s="222" t="s">
        <v>1125</v>
      </c>
      <c r="C32" s="306">
        <v>0</v>
      </c>
      <c r="D32" s="306">
        <v>0</v>
      </c>
      <c r="E32" s="306">
        <v>0</v>
      </c>
      <c r="F32" s="306">
        <v>0</v>
      </c>
      <c r="G32" s="306">
        <v>0</v>
      </c>
      <c r="H32" s="306">
        <v>0</v>
      </c>
      <c r="I32" s="306">
        <v>0</v>
      </c>
      <c r="J32" s="306">
        <v>0</v>
      </c>
      <c r="K32" s="306">
        <v>0</v>
      </c>
      <c r="L32" s="276">
        <f t="shared" si="4"/>
        <v>0</v>
      </c>
    </row>
    <row r="33" spans="2:12" ht="21.95" customHeight="1">
      <c r="B33" s="222" t="s">
        <v>1126</v>
      </c>
      <c r="C33" s="306">
        <v>0</v>
      </c>
      <c r="D33" s="306">
        <v>0</v>
      </c>
      <c r="E33" s="306">
        <v>0</v>
      </c>
      <c r="F33" s="306">
        <v>0</v>
      </c>
      <c r="G33" s="306">
        <v>0</v>
      </c>
      <c r="H33" s="306">
        <v>0</v>
      </c>
      <c r="I33" s="306">
        <v>0</v>
      </c>
      <c r="J33" s="306">
        <v>0</v>
      </c>
      <c r="K33" s="306">
        <v>0</v>
      </c>
      <c r="L33" s="276">
        <f t="shared" si="4"/>
        <v>0</v>
      </c>
    </row>
    <row r="34" spans="2:12" ht="21.95" customHeight="1">
      <c r="B34" s="222" t="s">
        <v>1127</v>
      </c>
      <c r="C34" s="306">
        <v>0</v>
      </c>
      <c r="D34" s="306">
        <v>0</v>
      </c>
      <c r="E34" s="306">
        <v>0</v>
      </c>
      <c r="F34" s="306">
        <v>0</v>
      </c>
      <c r="G34" s="306">
        <v>0</v>
      </c>
      <c r="H34" s="306">
        <v>0</v>
      </c>
      <c r="I34" s="306">
        <v>0</v>
      </c>
      <c r="J34" s="306">
        <v>0</v>
      </c>
      <c r="K34" s="306">
        <v>0</v>
      </c>
      <c r="L34" s="276">
        <f t="shared" si="4"/>
        <v>0</v>
      </c>
    </row>
    <row r="35" spans="2:12" ht="21.95" customHeight="1">
      <c r="B35" s="222" t="s">
        <v>1128</v>
      </c>
      <c r="C35" s="306">
        <v>0</v>
      </c>
      <c r="D35" s="306">
        <v>0</v>
      </c>
      <c r="E35" s="306">
        <v>0</v>
      </c>
      <c r="F35" s="306">
        <v>0</v>
      </c>
      <c r="G35" s="306">
        <v>0</v>
      </c>
      <c r="H35" s="306">
        <v>0</v>
      </c>
      <c r="I35" s="306">
        <v>0</v>
      </c>
      <c r="J35" s="306">
        <v>0</v>
      </c>
      <c r="K35" s="306">
        <v>0</v>
      </c>
      <c r="L35" s="276">
        <f t="shared" si="4"/>
        <v>0</v>
      </c>
    </row>
    <row r="36" spans="2:12" ht="21.95" customHeight="1">
      <c r="B36" s="222" t="s">
        <v>1129</v>
      </c>
      <c r="C36" s="306">
        <v>0</v>
      </c>
      <c r="D36" s="306">
        <v>0</v>
      </c>
      <c r="E36" s="306">
        <v>0</v>
      </c>
      <c r="F36" s="306">
        <v>0</v>
      </c>
      <c r="G36" s="306">
        <v>0</v>
      </c>
      <c r="H36" s="306">
        <v>0</v>
      </c>
      <c r="I36" s="306">
        <v>0</v>
      </c>
      <c r="J36" s="306">
        <v>0</v>
      </c>
      <c r="K36" s="306">
        <v>0</v>
      </c>
      <c r="L36" s="276">
        <f t="shared" si="4"/>
        <v>0</v>
      </c>
    </row>
    <row r="37" spans="2:12" ht="21.95" customHeight="1">
      <c r="B37" s="222" t="s">
        <v>1130</v>
      </c>
      <c r="C37" s="306">
        <v>0</v>
      </c>
      <c r="D37" s="306">
        <v>0</v>
      </c>
      <c r="E37" s="306">
        <v>0</v>
      </c>
      <c r="F37" s="306">
        <v>0</v>
      </c>
      <c r="G37" s="306">
        <v>0</v>
      </c>
      <c r="H37" s="306">
        <v>0</v>
      </c>
      <c r="I37" s="306">
        <v>0</v>
      </c>
      <c r="J37" s="306">
        <v>0</v>
      </c>
      <c r="K37" s="306">
        <v>0</v>
      </c>
      <c r="L37" s="276">
        <f t="shared" si="4"/>
        <v>0</v>
      </c>
    </row>
    <row r="38" spans="2:12" ht="21.95" customHeight="1">
      <c r="B38" s="210" t="s">
        <v>1143</v>
      </c>
      <c r="C38" s="393"/>
      <c r="D38" s="393"/>
      <c r="E38" s="393"/>
      <c r="F38" s="393"/>
      <c r="G38" s="393"/>
      <c r="H38" s="393"/>
      <c r="I38" s="393"/>
      <c r="J38" s="393"/>
      <c r="K38" s="393"/>
      <c r="L38" s="395"/>
    </row>
    <row r="39" spans="2:12" ht="21.95" customHeight="1">
      <c r="B39" s="207" t="s">
        <v>1131</v>
      </c>
      <c r="C39" s="306">
        <v>0</v>
      </c>
      <c r="D39" s="306">
        <v>0</v>
      </c>
      <c r="E39" s="306">
        <v>0</v>
      </c>
      <c r="F39" s="306">
        <v>0</v>
      </c>
      <c r="G39" s="306">
        <v>0</v>
      </c>
      <c r="H39" s="306">
        <v>0</v>
      </c>
      <c r="I39" s="306">
        <v>0</v>
      </c>
      <c r="J39" s="306">
        <v>0</v>
      </c>
      <c r="K39" s="306">
        <v>0</v>
      </c>
      <c r="L39" s="276">
        <f t="shared" ref="L39:L48" si="5">SUM(C39:K39)</f>
        <v>0</v>
      </c>
    </row>
    <row r="40" spans="2:12" ht="21.95" customHeight="1">
      <c r="B40" s="207" t="s">
        <v>1132</v>
      </c>
      <c r="C40" s="306">
        <v>0</v>
      </c>
      <c r="D40" s="306">
        <v>0</v>
      </c>
      <c r="E40" s="306">
        <v>0</v>
      </c>
      <c r="F40" s="306">
        <v>0</v>
      </c>
      <c r="G40" s="306">
        <v>0</v>
      </c>
      <c r="H40" s="306">
        <v>0</v>
      </c>
      <c r="I40" s="306">
        <v>0</v>
      </c>
      <c r="J40" s="306">
        <v>0</v>
      </c>
      <c r="K40" s="306">
        <v>0</v>
      </c>
      <c r="L40" s="276">
        <f t="shared" si="5"/>
        <v>0</v>
      </c>
    </row>
    <row r="41" spans="2:12" ht="21.95" customHeight="1">
      <c r="B41" s="207" t="s">
        <v>1133</v>
      </c>
      <c r="C41" s="306">
        <v>0</v>
      </c>
      <c r="D41" s="306">
        <v>0</v>
      </c>
      <c r="E41" s="306">
        <v>0</v>
      </c>
      <c r="F41" s="306">
        <v>0</v>
      </c>
      <c r="G41" s="306">
        <v>0</v>
      </c>
      <c r="H41" s="306">
        <v>0</v>
      </c>
      <c r="I41" s="306">
        <v>0</v>
      </c>
      <c r="J41" s="306">
        <v>0</v>
      </c>
      <c r="K41" s="306">
        <v>0</v>
      </c>
      <c r="L41" s="276">
        <f t="shared" si="5"/>
        <v>0</v>
      </c>
    </row>
    <row r="42" spans="2:12" ht="21.95" customHeight="1">
      <c r="B42" s="207" t="s">
        <v>1134</v>
      </c>
      <c r="C42" s="306">
        <v>0</v>
      </c>
      <c r="D42" s="306">
        <v>0</v>
      </c>
      <c r="E42" s="306">
        <v>0</v>
      </c>
      <c r="F42" s="306">
        <v>0</v>
      </c>
      <c r="G42" s="306">
        <v>0</v>
      </c>
      <c r="H42" s="306">
        <v>0</v>
      </c>
      <c r="I42" s="306">
        <v>0</v>
      </c>
      <c r="J42" s="306">
        <v>0</v>
      </c>
      <c r="K42" s="306">
        <v>0</v>
      </c>
      <c r="L42" s="276">
        <f t="shared" si="5"/>
        <v>0</v>
      </c>
    </row>
    <row r="43" spans="2:12" ht="21.95" customHeight="1">
      <c r="B43" s="207" t="s">
        <v>1135</v>
      </c>
      <c r="C43" s="306">
        <v>0</v>
      </c>
      <c r="D43" s="306">
        <v>0</v>
      </c>
      <c r="E43" s="306">
        <v>0</v>
      </c>
      <c r="F43" s="306">
        <v>0</v>
      </c>
      <c r="G43" s="306">
        <v>0</v>
      </c>
      <c r="H43" s="306">
        <v>0</v>
      </c>
      <c r="I43" s="306">
        <v>0</v>
      </c>
      <c r="J43" s="306">
        <v>0</v>
      </c>
      <c r="K43" s="306">
        <v>0</v>
      </c>
      <c r="L43" s="276">
        <f t="shared" si="5"/>
        <v>0</v>
      </c>
    </row>
    <row r="44" spans="2:12" ht="21.95" customHeight="1">
      <c r="B44" s="207" t="s">
        <v>1136</v>
      </c>
      <c r="C44" s="306">
        <v>0</v>
      </c>
      <c r="D44" s="306">
        <v>0</v>
      </c>
      <c r="E44" s="306">
        <v>0</v>
      </c>
      <c r="F44" s="306">
        <v>0</v>
      </c>
      <c r="G44" s="306">
        <v>0</v>
      </c>
      <c r="H44" s="306">
        <v>0</v>
      </c>
      <c r="I44" s="306">
        <v>0</v>
      </c>
      <c r="J44" s="306">
        <v>0</v>
      </c>
      <c r="K44" s="306">
        <v>0</v>
      </c>
      <c r="L44" s="276">
        <f t="shared" si="5"/>
        <v>0</v>
      </c>
    </row>
    <row r="45" spans="2:12" ht="21.95" customHeight="1">
      <c r="B45" s="207" t="s">
        <v>1137</v>
      </c>
      <c r="C45" s="306">
        <v>0</v>
      </c>
      <c r="D45" s="306">
        <v>0</v>
      </c>
      <c r="E45" s="306">
        <v>0</v>
      </c>
      <c r="F45" s="306">
        <v>0</v>
      </c>
      <c r="G45" s="306">
        <v>0</v>
      </c>
      <c r="H45" s="306">
        <v>0</v>
      </c>
      <c r="I45" s="306">
        <v>0</v>
      </c>
      <c r="J45" s="306">
        <v>0</v>
      </c>
      <c r="K45" s="306">
        <v>0</v>
      </c>
      <c r="L45" s="276">
        <f t="shared" si="5"/>
        <v>0</v>
      </c>
    </row>
    <row r="46" spans="2:12" ht="21.95" customHeight="1">
      <c r="B46" s="207" t="s">
        <v>1138</v>
      </c>
      <c r="C46" s="306">
        <v>0</v>
      </c>
      <c r="D46" s="306">
        <v>0</v>
      </c>
      <c r="E46" s="306">
        <v>0</v>
      </c>
      <c r="F46" s="306">
        <v>0</v>
      </c>
      <c r="G46" s="306">
        <v>0</v>
      </c>
      <c r="H46" s="306">
        <v>0</v>
      </c>
      <c r="I46" s="306">
        <v>0</v>
      </c>
      <c r="J46" s="306">
        <v>0</v>
      </c>
      <c r="K46" s="306">
        <v>0</v>
      </c>
      <c r="L46" s="276">
        <f t="shared" si="5"/>
        <v>0</v>
      </c>
    </row>
    <row r="47" spans="2:12" ht="21.95" customHeight="1">
      <c r="B47" s="207" t="s">
        <v>1139</v>
      </c>
      <c r="C47" s="306">
        <v>0</v>
      </c>
      <c r="D47" s="306">
        <v>0</v>
      </c>
      <c r="E47" s="306">
        <v>0</v>
      </c>
      <c r="F47" s="306">
        <v>0</v>
      </c>
      <c r="G47" s="306">
        <v>0</v>
      </c>
      <c r="H47" s="306">
        <v>0</v>
      </c>
      <c r="I47" s="306">
        <v>0</v>
      </c>
      <c r="J47" s="306">
        <v>0</v>
      </c>
      <c r="K47" s="306">
        <v>0</v>
      </c>
      <c r="L47" s="276">
        <f t="shared" si="5"/>
        <v>0</v>
      </c>
    </row>
    <row r="48" spans="2:12" ht="21.95" customHeight="1">
      <c r="B48" s="207" t="s">
        <v>1140</v>
      </c>
      <c r="C48" s="306">
        <v>0</v>
      </c>
      <c r="D48" s="306">
        <v>0</v>
      </c>
      <c r="E48" s="306">
        <v>0</v>
      </c>
      <c r="F48" s="306">
        <v>0</v>
      </c>
      <c r="G48" s="306">
        <v>0</v>
      </c>
      <c r="H48" s="306">
        <v>0</v>
      </c>
      <c r="I48" s="306">
        <v>0</v>
      </c>
      <c r="J48" s="306">
        <v>0</v>
      </c>
      <c r="K48" s="306">
        <v>0</v>
      </c>
      <c r="L48" s="276">
        <f t="shared" si="5"/>
        <v>0</v>
      </c>
    </row>
    <row r="49" spans="2:12" ht="21.95" customHeight="1">
      <c r="B49" s="205" t="s">
        <v>1141</v>
      </c>
      <c r="C49" s="331">
        <f>SUM(C39:C48)</f>
        <v>0</v>
      </c>
      <c r="D49" s="331">
        <f t="shared" ref="D49:K49" si="6">SUM(D39:D48)</f>
        <v>0</v>
      </c>
      <c r="E49" s="331">
        <f t="shared" si="6"/>
        <v>0</v>
      </c>
      <c r="F49" s="331">
        <f t="shared" si="6"/>
        <v>0</v>
      </c>
      <c r="G49" s="331">
        <f t="shared" si="6"/>
        <v>0</v>
      </c>
      <c r="H49" s="331">
        <f t="shared" si="6"/>
        <v>0</v>
      </c>
      <c r="I49" s="331">
        <f t="shared" si="6"/>
        <v>0</v>
      </c>
      <c r="J49" s="331">
        <f t="shared" si="6"/>
        <v>0</v>
      </c>
      <c r="K49" s="331">
        <f t="shared" si="6"/>
        <v>0</v>
      </c>
      <c r="L49" s="273">
        <f>SUM(L39:L48)</f>
        <v>0</v>
      </c>
    </row>
    <row r="50" spans="2:12" ht="21.95" customHeight="1">
      <c r="B50" s="209" t="s">
        <v>1142</v>
      </c>
      <c r="C50" s="277">
        <f t="shared" ref="C50:K50" si="7">SUM(C29:C37)+C49</f>
        <v>0</v>
      </c>
      <c r="D50" s="277">
        <f t="shared" si="7"/>
        <v>0</v>
      </c>
      <c r="E50" s="277">
        <f t="shared" si="7"/>
        <v>0</v>
      </c>
      <c r="F50" s="277">
        <f t="shared" si="7"/>
        <v>0</v>
      </c>
      <c r="G50" s="277">
        <f t="shared" si="7"/>
        <v>0</v>
      </c>
      <c r="H50" s="277">
        <f t="shared" si="7"/>
        <v>0</v>
      </c>
      <c r="I50" s="277">
        <f t="shared" si="7"/>
        <v>0</v>
      </c>
      <c r="J50" s="277">
        <f t="shared" si="7"/>
        <v>0</v>
      </c>
      <c r="K50" s="277">
        <f t="shared" si="7"/>
        <v>0</v>
      </c>
      <c r="L50" s="278">
        <f>SUM(C50:K50)</f>
        <v>0</v>
      </c>
    </row>
  </sheetData>
  <sheetProtection algorithmName="SHA-512" hashValue="hIhJON8inC1a9ehi/zQGLXRuWx01R16Txub9Gkm860ypxozpCkSvoBj+eggdsDk2DFNt/JrwWzyZS4BM8sRfGg==" saltValue="8wC8qV3srXRRRR+LNK/TyQ==" spinCount="100000" sheet="1" objects="1" scenarios="1" selectLockedCells="1"/>
  <mergeCells count="5">
    <mergeCell ref="C17:L17"/>
    <mergeCell ref="C28:L28"/>
    <mergeCell ref="C38:L38"/>
    <mergeCell ref="B2:L4"/>
    <mergeCell ref="C7:L7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tabColor rgb="FFFF9929"/>
  </sheetPr>
  <dimension ref="A1:T74"/>
  <sheetViews>
    <sheetView showGridLines="0" showRowColHeaders="0" zoomScale="80" zoomScaleNormal="80" workbookViewId="0">
      <selection activeCell="C9" sqref="C9"/>
    </sheetView>
  </sheetViews>
  <sheetFormatPr baseColWidth="10" defaultColWidth="14.1640625" defaultRowHeight="15"/>
  <cols>
    <col min="1" max="1" width="13.33203125" style="138" customWidth="1"/>
    <col min="2" max="2" width="59.5" style="199" bestFit="1" customWidth="1"/>
    <col min="3" max="11" width="22.83203125" style="199" customWidth="1"/>
    <col min="12" max="12" width="22.83203125" style="200" customWidth="1"/>
    <col min="13" max="256" width="14.1640625" style="199"/>
    <col min="257" max="257" width="14.1640625" style="199" customWidth="1"/>
    <col min="258" max="258" width="40.6640625" style="199" customWidth="1"/>
    <col min="259" max="268" width="16.1640625" style="199" customWidth="1"/>
    <col min="269" max="512" width="14.1640625" style="199"/>
    <col min="513" max="513" width="14.1640625" style="199" customWidth="1"/>
    <col min="514" max="514" width="40.6640625" style="199" customWidth="1"/>
    <col min="515" max="524" width="16.1640625" style="199" customWidth="1"/>
    <col min="525" max="768" width="14.1640625" style="199"/>
    <col min="769" max="769" width="14.1640625" style="199" customWidth="1"/>
    <col min="770" max="770" width="40.6640625" style="199" customWidth="1"/>
    <col min="771" max="780" width="16.1640625" style="199" customWidth="1"/>
    <col min="781" max="1024" width="14.1640625" style="199"/>
    <col min="1025" max="1025" width="14.1640625" style="199" customWidth="1"/>
    <col min="1026" max="1026" width="40.6640625" style="199" customWidth="1"/>
    <col min="1027" max="1036" width="16.1640625" style="199" customWidth="1"/>
    <col min="1037" max="1280" width="14.1640625" style="199"/>
    <col min="1281" max="1281" width="14.1640625" style="199" customWidth="1"/>
    <col min="1282" max="1282" width="40.6640625" style="199" customWidth="1"/>
    <col min="1283" max="1292" width="16.1640625" style="199" customWidth="1"/>
    <col min="1293" max="1536" width="14.1640625" style="199"/>
    <col min="1537" max="1537" width="14.1640625" style="199" customWidth="1"/>
    <col min="1538" max="1538" width="40.6640625" style="199" customWidth="1"/>
    <col min="1539" max="1548" width="16.1640625" style="199" customWidth="1"/>
    <col min="1549" max="1792" width="14.1640625" style="199"/>
    <col min="1793" max="1793" width="14.1640625" style="199" customWidth="1"/>
    <col min="1794" max="1794" width="40.6640625" style="199" customWidth="1"/>
    <col min="1795" max="1804" width="16.1640625" style="199" customWidth="1"/>
    <col min="1805" max="2048" width="14.1640625" style="199"/>
    <col min="2049" max="2049" width="14.1640625" style="199" customWidth="1"/>
    <col min="2050" max="2050" width="40.6640625" style="199" customWidth="1"/>
    <col min="2051" max="2060" width="16.1640625" style="199" customWidth="1"/>
    <col min="2061" max="2304" width="14.1640625" style="199"/>
    <col min="2305" max="2305" width="14.1640625" style="199" customWidth="1"/>
    <col min="2306" max="2306" width="40.6640625" style="199" customWidth="1"/>
    <col min="2307" max="2316" width="16.1640625" style="199" customWidth="1"/>
    <col min="2317" max="2560" width="14.1640625" style="199"/>
    <col min="2561" max="2561" width="14.1640625" style="199" customWidth="1"/>
    <col min="2562" max="2562" width="40.6640625" style="199" customWidth="1"/>
    <col min="2563" max="2572" width="16.1640625" style="199" customWidth="1"/>
    <col min="2573" max="2816" width="14.1640625" style="199"/>
    <col min="2817" max="2817" width="14.1640625" style="199" customWidth="1"/>
    <col min="2818" max="2818" width="40.6640625" style="199" customWidth="1"/>
    <col min="2819" max="2828" width="16.1640625" style="199" customWidth="1"/>
    <col min="2829" max="3072" width="14.1640625" style="199"/>
    <col min="3073" max="3073" width="14.1640625" style="199" customWidth="1"/>
    <col min="3074" max="3074" width="40.6640625" style="199" customWidth="1"/>
    <col min="3075" max="3084" width="16.1640625" style="199" customWidth="1"/>
    <col min="3085" max="3328" width="14.1640625" style="199"/>
    <col min="3329" max="3329" width="14.1640625" style="199" customWidth="1"/>
    <col min="3330" max="3330" width="40.6640625" style="199" customWidth="1"/>
    <col min="3331" max="3340" width="16.1640625" style="199" customWidth="1"/>
    <col min="3341" max="3584" width="14.1640625" style="199"/>
    <col min="3585" max="3585" width="14.1640625" style="199" customWidth="1"/>
    <col min="3586" max="3586" width="40.6640625" style="199" customWidth="1"/>
    <col min="3587" max="3596" width="16.1640625" style="199" customWidth="1"/>
    <col min="3597" max="3840" width="14.1640625" style="199"/>
    <col min="3841" max="3841" width="14.1640625" style="199" customWidth="1"/>
    <col min="3842" max="3842" width="40.6640625" style="199" customWidth="1"/>
    <col min="3843" max="3852" width="16.1640625" style="199" customWidth="1"/>
    <col min="3853" max="4096" width="14.1640625" style="199"/>
    <col min="4097" max="4097" width="14.1640625" style="199" customWidth="1"/>
    <col min="4098" max="4098" width="40.6640625" style="199" customWidth="1"/>
    <col min="4099" max="4108" width="16.1640625" style="199" customWidth="1"/>
    <col min="4109" max="4352" width="14.1640625" style="199"/>
    <col min="4353" max="4353" width="14.1640625" style="199" customWidth="1"/>
    <col min="4354" max="4354" width="40.6640625" style="199" customWidth="1"/>
    <col min="4355" max="4364" width="16.1640625" style="199" customWidth="1"/>
    <col min="4365" max="4608" width="14.1640625" style="199"/>
    <col min="4609" max="4609" width="14.1640625" style="199" customWidth="1"/>
    <col min="4610" max="4610" width="40.6640625" style="199" customWidth="1"/>
    <col min="4611" max="4620" width="16.1640625" style="199" customWidth="1"/>
    <col min="4621" max="4864" width="14.1640625" style="199"/>
    <col min="4865" max="4865" width="14.1640625" style="199" customWidth="1"/>
    <col min="4866" max="4866" width="40.6640625" style="199" customWidth="1"/>
    <col min="4867" max="4876" width="16.1640625" style="199" customWidth="1"/>
    <col min="4877" max="5120" width="14.1640625" style="199"/>
    <col min="5121" max="5121" width="14.1640625" style="199" customWidth="1"/>
    <col min="5122" max="5122" width="40.6640625" style="199" customWidth="1"/>
    <col min="5123" max="5132" width="16.1640625" style="199" customWidth="1"/>
    <col min="5133" max="5376" width="14.1640625" style="199"/>
    <col min="5377" max="5377" width="14.1640625" style="199" customWidth="1"/>
    <col min="5378" max="5378" width="40.6640625" style="199" customWidth="1"/>
    <col min="5379" max="5388" width="16.1640625" style="199" customWidth="1"/>
    <col min="5389" max="5632" width="14.1640625" style="199"/>
    <col min="5633" max="5633" width="14.1640625" style="199" customWidth="1"/>
    <col min="5634" max="5634" width="40.6640625" style="199" customWidth="1"/>
    <col min="5635" max="5644" width="16.1640625" style="199" customWidth="1"/>
    <col min="5645" max="5888" width="14.1640625" style="199"/>
    <col min="5889" max="5889" width="14.1640625" style="199" customWidth="1"/>
    <col min="5890" max="5890" width="40.6640625" style="199" customWidth="1"/>
    <col min="5891" max="5900" width="16.1640625" style="199" customWidth="1"/>
    <col min="5901" max="6144" width="14.1640625" style="199"/>
    <col min="6145" max="6145" width="14.1640625" style="199" customWidth="1"/>
    <col min="6146" max="6146" width="40.6640625" style="199" customWidth="1"/>
    <col min="6147" max="6156" width="16.1640625" style="199" customWidth="1"/>
    <col min="6157" max="6400" width="14.1640625" style="199"/>
    <col min="6401" max="6401" width="14.1640625" style="199" customWidth="1"/>
    <col min="6402" max="6402" width="40.6640625" style="199" customWidth="1"/>
    <col min="6403" max="6412" width="16.1640625" style="199" customWidth="1"/>
    <col min="6413" max="6656" width="14.1640625" style="199"/>
    <col min="6657" max="6657" width="14.1640625" style="199" customWidth="1"/>
    <col min="6658" max="6658" width="40.6640625" style="199" customWidth="1"/>
    <col min="6659" max="6668" width="16.1640625" style="199" customWidth="1"/>
    <col min="6669" max="6912" width="14.1640625" style="199"/>
    <col min="6913" max="6913" width="14.1640625" style="199" customWidth="1"/>
    <col min="6914" max="6914" width="40.6640625" style="199" customWidth="1"/>
    <col min="6915" max="6924" width="16.1640625" style="199" customWidth="1"/>
    <col min="6925" max="7168" width="14.1640625" style="199"/>
    <col min="7169" max="7169" width="14.1640625" style="199" customWidth="1"/>
    <col min="7170" max="7170" width="40.6640625" style="199" customWidth="1"/>
    <col min="7171" max="7180" width="16.1640625" style="199" customWidth="1"/>
    <col min="7181" max="7424" width="14.1640625" style="199"/>
    <col min="7425" max="7425" width="14.1640625" style="199" customWidth="1"/>
    <col min="7426" max="7426" width="40.6640625" style="199" customWidth="1"/>
    <col min="7427" max="7436" width="16.1640625" style="199" customWidth="1"/>
    <col min="7437" max="7680" width="14.1640625" style="199"/>
    <col min="7681" max="7681" width="14.1640625" style="199" customWidth="1"/>
    <col min="7682" max="7682" width="40.6640625" style="199" customWidth="1"/>
    <col min="7683" max="7692" width="16.1640625" style="199" customWidth="1"/>
    <col min="7693" max="7936" width="14.1640625" style="199"/>
    <col min="7937" max="7937" width="14.1640625" style="199" customWidth="1"/>
    <col min="7938" max="7938" width="40.6640625" style="199" customWidth="1"/>
    <col min="7939" max="7948" width="16.1640625" style="199" customWidth="1"/>
    <col min="7949" max="8192" width="14.1640625" style="199"/>
    <col min="8193" max="8193" width="14.1640625" style="199" customWidth="1"/>
    <col min="8194" max="8194" width="40.6640625" style="199" customWidth="1"/>
    <col min="8195" max="8204" width="16.1640625" style="199" customWidth="1"/>
    <col min="8205" max="8448" width="14.1640625" style="199"/>
    <col min="8449" max="8449" width="14.1640625" style="199" customWidth="1"/>
    <col min="8450" max="8450" width="40.6640625" style="199" customWidth="1"/>
    <col min="8451" max="8460" width="16.1640625" style="199" customWidth="1"/>
    <col min="8461" max="8704" width="14.1640625" style="199"/>
    <col min="8705" max="8705" width="14.1640625" style="199" customWidth="1"/>
    <col min="8706" max="8706" width="40.6640625" style="199" customWidth="1"/>
    <col min="8707" max="8716" width="16.1640625" style="199" customWidth="1"/>
    <col min="8717" max="8960" width="14.1640625" style="199"/>
    <col min="8961" max="8961" width="14.1640625" style="199" customWidth="1"/>
    <col min="8962" max="8962" width="40.6640625" style="199" customWidth="1"/>
    <col min="8963" max="8972" width="16.1640625" style="199" customWidth="1"/>
    <col min="8973" max="9216" width="14.1640625" style="199"/>
    <col min="9217" max="9217" width="14.1640625" style="199" customWidth="1"/>
    <col min="9218" max="9218" width="40.6640625" style="199" customWidth="1"/>
    <col min="9219" max="9228" width="16.1640625" style="199" customWidth="1"/>
    <col min="9229" max="9472" width="14.1640625" style="199"/>
    <col min="9473" max="9473" width="14.1640625" style="199" customWidth="1"/>
    <col min="9474" max="9474" width="40.6640625" style="199" customWidth="1"/>
    <col min="9475" max="9484" width="16.1640625" style="199" customWidth="1"/>
    <col min="9485" max="9728" width="14.1640625" style="199"/>
    <col min="9729" max="9729" width="14.1640625" style="199" customWidth="1"/>
    <col min="9730" max="9730" width="40.6640625" style="199" customWidth="1"/>
    <col min="9731" max="9740" width="16.1640625" style="199" customWidth="1"/>
    <col min="9741" max="9984" width="14.1640625" style="199"/>
    <col min="9985" max="9985" width="14.1640625" style="199" customWidth="1"/>
    <col min="9986" max="9986" width="40.6640625" style="199" customWidth="1"/>
    <col min="9987" max="9996" width="16.1640625" style="199" customWidth="1"/>
    <col min="9997" max="10240" width="14.1640625" style="199"/>
    <col min="10241" max="10241" width="14.1640625" style="199" customWidth="1"/>
    <col min="10242" max="10242" width="40.6640625" style="199" customWidth="1"/>
    <col min="10243" max="10252" width="16.1640625" style="199" customWidth="1"/>
    <col min="10253" max="10496" width="14.1640625" style="199"/>
    <col min="10497" max="10497" width="14.1640625" style="199" customWidth="1"/>
    <col min="10498" max="10498" width="40.6640625" style="199" customWidth="1"/>
    <col min="10499" max="10508" width="16.1640625" style="199" customWidth="1"/>
    <col min="10509" max="10752" width="14.1640625" style="199"/>
    <col min="10753" max="10753" width="14.1640625" style="199" customWidth="1"/>
    <col min="10754" max="10754" width="40.6640625" style="199" customWidth="1"/>
    <col min="10755" max="10764" width="16.1640625" style="199" customWidth="1"/>
    <col min="10765" max="11008" width="14.1640625" style="199"/>
    <col min="11009" max="11009" width="14.1640625" style="199" customWidth="1"/>
    <col min="11010" max="11010" width="40.6640625" style="199" customWidth="1"/>
    <col min="11011" max="11020" width="16.1640625" style="199" customWidth="1"/>
    <col min="11021" max="11264" width="14.1640625" style="199"/>
    <col min="11265" max="11265" width="14.1640625" style="199" customWidth="1"/>
    <col min="11266" max="11266" width="40.6640625" style="199" customWidth="1"/>
    <col min="11267" max="11276" width="16.1640625" style="199" customWidth="1"/>
    <col min="11277" max="11520" width="14.1640625" style="199"/>
    <col min="11521" max="11521" width="14.1640625" style="199" customWidth="1"/>
    <col min="11522" max="11522" width="40.6640625" style="199" customWidth="1"/>
    <col min="11523" max="11532" width="16.1640625" style="199" customWidth="1"/>
    <col min="11533" max="11776" width="14.1640625" style="199"/>
    <col min="11777" max="11777" width="14.1640625" style="199" customWidth="1"/>
    <col min="11778" max="11778" width="40.6640625" style="199" customWidth="1"/>
    <col min="11779" max="11788" width="16.1640625" style="199" customWidth="1"/>
    <col min="11789" max="12032" width="14.1640625" style="199"/>
    <col min="12033" max="12033" width="14.1640625" style="199" customWidth="1"/>
    <col min="12034" max="12034" width="40.6640625" style="199" customWidth="1"/>
    <col min="12035" max="12044" width="16.1640625" style="199" customWidth="1"/>
    <col min="12045" max="12288" width="14.1640625" style="199"/>
    <col min="12289" max="12289" width="14.1640625" style="199" customWidth="1"/>
    <col min="12290" max="12290" width="40.6640625" style="199" customWidth="1"/>
    <col min="12291" max="12300" width="16.1640625" style="199" customWidth="1"/>
    <col min="12301" max="12544" width="14.1640625" style="199"/>
    <col min="12545" max="12545" width="14.1640625" style="199" customWidth="1"/>
    <col min="12546" max="12546" width="40.6640625" style="199" customWidth="1"/>
    <col min="12547" max="12556" width="16.1640625" style="199" customWidth="1"/>
    <col min="12557" max="12800" width="14.1640625" style="199"/>
    <col min="12801" max="12801" width="14.1640625" style="199" customWidth="1"/>
    <col min="12802" max="12802" width="40.6640625" style="199" customWidth="1"/>
    <col min="12803" max="12812" width="16.1640625" style="199" customWidth="1"/>
    <col min="12813" max="13056" width="14.1640625" style="199"/>
    <col min="13057" max="13057" width="14.1640625" style="199" customWidth="1"/>
    <col min="13058" max="13058" width="40.6640625" style="199" customWidth="1"/>
    <col min="13059" max="13068" width="16.1640625" style="199" customWidth="1"/>
    <col min="13069" max="13312" width="14.1640625" style="199"/>
    <col min="13313" max="13313" width="14.1640625" style="199" customWidth="1"/>
    <col min="13314" max="13314" width="40.6640625" style="199" customWidth="1"/>
    <col min="13315" max="13324" width="16.1640625" style="199" customWidth="1"/>
    <col min="13325" max="13568" width="14.1640625" style="199"/>
    <col min="13569" max="13569" width="14.1640625" style="199" customWidth="1"/>
    <col min="13570" max="13570" width="40.6640625" style="199" customWidth="1"/>
    <col min="13571" max="13580" width="16.1640625" style="199" customWidth="1"/>
    <col min="13581" max="13824" width="14.1640625" style="199"/>
    <col min="13825" max="13825" width="14.1640625" style="199" customWidth="1"/>
    <col min="13826" max="13826" width="40.6640625" style="199" customWidth="1"/>
    <col min="13827" max="13836" width="16.1640625" style="199" customWidth="1"/>
    <col min="13837" max="14080" width="14.1640625" style="199"/>
    <col min="14081" max="14081" width="14.1640625" style="199" customWidth="1"/>
    <col min="14082" max="14082" width="40.6640625" style="199" customWidth="1"/>
    <col min="14083" max="14092" width="16.1640625" style="199" customWidth="1"/>
    <col min="14093" max="14336" width="14.1640625" style="199"/>
    <col min="14337" max="14337" width="14.1640625" style="199" customWidth="1"/>
    <col min="14338" max="14338" width="40.6640625" style="199" customWidth="1"/>
    <col min="14339" max="14348" width="16.1640625" style="199" customWidth="1"/>
    <col min="14349" max="14592" width="14.1640625" style="199"/>
    <col min="14593" max="14593" width="14.1640625" style="199" customWidth="1"/>
    <col min="14594" max="14594" width="40.6640625" style="199" customWidth="1"/>
    <col min="14595" max="14604" width="16.1640625" style="199" customWidth="1"/>
    <col min="14605" max="14848" width="14.1640625" style="199"/>
    <col min="14849" max="14849" width="14.1640625" style="199" customWidth="1"/>
    <col min="14850" max="14850" width="40.6640625" style="199" customWidth="1"/>
    <col min="14851" max="14860" width="16.1640625" style="199" customWidth="1"/>
    <col min="14861" max="15104" width="14.1640625" style="199"/>
    <col min="15105" max="15105" width="14.1640625" style="199" customWidth="1"/>
    <col min="15106" max="15106" width="40.6640625" style="199" customWidth="1"/>
    <col min="15107" max="15116" width="16.1640625" style="199" customWidth="1"/>
    <col min="15117" max="15360" width="14.1640625" style="199"/>
    <col min="15361" max="15361" width="14.1640625" style="199" customWidth="1"/>
    <col min="15362" max="15362" width="40.6640625" style="199" customWidth="1"/>
    <col min="15363" max="15372" width="16.1640625" style="199" customWidth="1"/>
    <col min="15373" max="15616" width="14.1640625" style="199"/>
    <col min="15617" max="15617" width="14.1640625" style="199" customWidth="1"/>
    <col min="15618" max="15618" width="40.6640625" style="199" customWidth="1"/>
    <col min="15619" max="15628" width="16.1640625" style="199" customWidth="1"/>
    <col min="15629" max="15872" width="14.1640625" style="199"/>
    <col min="15873" max="15873" width="14.1640625" style="199" customWidth="1"/>
    <col min="15874" max="15874" width="40.6640625" style="199" customWidth="1"/>
    <col min="15875" max="15884" width="16.1640625" style="199" customWidth="1"/>
    <col min="15885" max="16128" width="14.1640625" style="199"/>
    <col min="16129" max="16129" width="14.1640625" style="199" customWidth="1"/>
    <col min="16130" max="16130" width="40.6640625" style="199" customWidth="1"/>
    <col min="16131" max="16140" width="16.1640625" style="199" customWidth="1"/>
    <col min="16141" max="16384" width="14.1640625" style="199"/>
  </cols>
  <sheetData>
    <row r="1" spans="1:20" s="34" customFormat="1" ht="21.95" customHeight="1">
      <c r="A1" s="267"/>
    </row>
    <row r="2" spans="1:20" s="34" customFormat="1" ht="21.95" customHeight="1">
      <c r="B2" s="343" t="s">
        <v>988</v>
      </c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107"/>
      <c r="N2" s="107"/>
      <c r="O2" s="107"/>
      <c r="P2" s="107"/>
      <c r="Q2" s="107"/>
      <c r="R2" s="107"/>
      <c r="S2" s="107"/>
      <c r="T2" s="107"/>
    </row>
    <row r="3" spans="1:20" s="34" customFormat="1" ht="21.95" customHeight="1"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107"/>
      <c r="N3" s="107"/>
      <c r="O3" s="107"/>
      <c r="P3" s="107"/>
      <c r="Q3" s="107"/>
      <c r="R3" s="107"/>
      <c r="S3" s="107"/>
      <c r="T3" s="107"/>
    </row>
    <row r="4" spans="1:20" s="34" customFormat="1" ht="21.95" customHeight="1"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107"/>
      <c r="N4" s="107"/>
      <c r="O4" s="107"/>
      <c r="P4" s="107"/>
      <c r="Q4" s="107"/>
      <c r="R4" s="107"/>
      <c r="S4" s="107"/>
      <c r="T4" s="107"/>
    </row>
    <row r="5" spans="1:20" s="34" customFormat="1" ht="21.95" customHeight="1">
      <c r="A5" s="267" t="s">
        <v>201</v>
      </c>
    </row>
    <row r="6" spans="1:20" ht="44.1" customHeight="1">
      <c r="B6" s="256" t="s">
        <v>940</v>
      </c>
      <c r="C6" s="256" t="s">
        <v>353</v>
      </c>
      <c r="D6" s="256" t="s">
        <v>949</v>
      </c>
      <c r="E6" s="256" t="s">
        <v>942</v>
      </c>
      <c r="F6" s="256" t="s">
        <v>943</v>
      </c>
      <c r="G6" s="256" t="s">
        <v>944</v>
      </c>
      <c r="H6" s="256" t="s">
        <v>945</v>
      </c>
      <c r="I6" s="256" t="s">
        <v>946</v>
      </c>
      <c r="J6" s="256" t="s">
        <v>947</v>
      </c>
      <c r="K6" s="256" t="s">
        <v>948</v>
      </c>
      <c r="L6" s="256" t="s">
        <v>323</v>
      </c>
    </row>
    <row r="7" spans="1:20" ht="21.95" customHeight="1">
      <c r="B7" s="181" t="s">
        <v>1214</v>
      </c>
      <c r="C7" s="400"/>
      <c r="D7" s="400"/>
      <c r="E7" s="400"/>
      <c r="F7" s="400"/>
      <c r="G7" s="400"/>
      <c r="H7" s="400"/>
      <c r="I7" s="400"/>
      <c r="J7" s="400"/>
      <c r="K7" s="400"/>
      <c r="L7" s="397"/>
    </row>
    <row r="8" spans="1:20" ht="21.95" customHeight="1">
      <c r="B8" s="210" t="s">
        <v>1213</v>
      </c>
      <c r="C8" s="401"/>
      <c r="D8" s="401"/>
      <c r="E8" s="401"/>
      <c r="F8" s="401"/>
      <c r="G8" s="401"/>
      <c r="H8" s="401"/>
      <c r="I8" s="401"/>
      <c r="J8" s="401"/>
      <c r="K8" s="401"/>
      <c r="L8" s="402"/>
    </row>
    <row r="9" spans="1:20" ht="21.95" customHeight="1">
      <c r="B9" s="207" t="s">
        <v>1147</v>
      </c>
      <c r="C9" s="306">
        <v>0</v>
      </c>
      <c r="D9" s="306">
        <v>0</v>
      </c>
      <c r="E9" s="306">
        <v>0</v>
      </c>
      <c r="F9" s="306">
        <v>0</v>
      </c>
      <c r="G9" s="306">
        <v>0</v>
      </c>
      <c r="H9" s="306">
        <v>0</v>
      </c>
      <c r="I9" s="306">
        <v>0</v>
      </c>
      <c r="J9" s="306">
        <v>0</v>
      </c>
      <c r="K9" s="306">
        <v>0</v>
      </c>
      <c r="L9" s="276">
        <f>SUM(C9:K9)</f>
        <v>0</v>
      </c>
    </row>
    <row r="10" spans="1:20" ht="21.95" customHeight="1">
      <c r="B10" s="207" t="s">
        <v>1148</v>
      </c>
      <c r="C10" s="306">
        <v>0</v>
      </c>
      <c r="D10" s="306">
        <v>0</v>
      </c>
      <c r="E10" s="306">
        <v>0</v>
      </c>
      <c r="F10" s="306">
        <v>0</v>
      </c>
      <c r="G10" s="306">
        <v>0</v>
      </c>
      <c r="H10" s="306">
        <v>0</v>
      </c>
      <c r="I10" s="306">
        <v>0</v>
      </c>
      <c r="J10" s="306">
        <v>0</v>
      </c>
      <c r="K10" s="306">
        <v>0</v>
      </c>
      <c r="L10" s="276">
        <f>SUM(C10:K10)</f>
        <v>0</v>
      </c>
    </row>
    <row r="11" spans="1:20" ht="21.95" customHeight="1">
      <c r="B11" s="207" t="s">
        <v>1149</v>
      </c>
      <c r="C11" s="306">
        <v>0</v>
      </c>
      <c r="D11" s="306">
        <v>0</v>
      </c>
      <c r="E11" s="306">
        <v>0</v>
      </c>
      <c r="F11" s="306">
        <v>0</v>
      </c>
      <c r="G11" s="306">
        <v>0</v>
      </c>
      <c r="H11" s="306">
        <v>0</v>
      </c>
      <c r="I11" s="306">
        <v>0</v>
      </c>
      <c r="J11" s="306">
        <v>0</v>
      </c>
      <c r="K11" s="306">
        <v>0</v>
      </c>
      <c r="L11" s="276">
        <f>SUM(C11:K11)</f>
        <v>0</v>
      </c>
    </row>
    <row r="12" spans="1:20" ht="21.95" customHeight="1">
      <c r="B12" s="207" t="s">
        <v>1150</v>
      </c>
      <c r="C12" s="306">
        <v>0</v>
      </c>
      <c r="D12" s="306">
        <v>0</v>
      </c>
      <c r="E12" s="306">
        <v>0</v>
      </c>
      <c r="F12" s="306">
        <v>0</v>
      </c>
      <c r="G12" s="306">
        <v>0</v>
      </c>
      <c r="H12" s="306">
        <v>0</v>
      </c>
      <c r="I12" s="306">
        <v>0</v>
      </c>
      <c r="J12" s="306">
        <v>0</v>
      </c>
      <c r="K12" s="306">
        <v>0</v>
      </c>
      <c r="L12" s="276">
        <f>SUM(C12:K12)</f>
        <v>0</v>
      </c>
    </row>
    <row r="13" spans="1:20" ht="21.95" customHeight="1">
      <c r="B13" s="205" t="s">
        <v>1151</v>
      </c>
      <c r="C13" s="331">
        <f t="shared" ref="C13:K13" si="0">SUM(C9:C12)</f>
        <v>0</v>
      </c>
      <c r="D13" s="331">
        <f t="shared" si="0"/>
        <v>0</v>
      </c>
      <c r="E13" s="331">
        <f t="shared" si="0"/>
        <v>0</v>
      </c>
      <c r="F13" s="331">
        <f t="shared" si="0"/>
        <v>0</v>
      </c>
      <c r="G13" s="331">
        <f t="shared" si="0"/>
        <v>0</v>
      </c>
      <c r="H13" s="331">
        <f t="shared" si="0"/>
        <v>0</v>
      </c>
      <c r="I13" s="331">
        <f t="shared" si="0"/>
        <v>0</v>
      </c>
      <c r="J13" s="331">
        <f t="shared" si="0"/>
        <v>0</v>
      </c>
      <c r="K13" s="331">
        <f t="shared" si="0"/>
        <v>0</v>
      </c>
      <c r="L13" s="273">
        <f>SUM(L9:L12)</f>
        <v>0</v>
      </c>
    </row>
    <row r="14" spans="1:20" ht="21.95" customHeight="1">
      <c r="B14" s="210" t="s">
        <v>1212</v>
      </c>
      <c r="C14" s="398"/>
      <c r="D14" s="398"/>
      <c r="E14" s="398"/>
      <c r="F14" s="398"/>
      <c r="G14" s="398"/>
      <c r="H14" s="398"/>
      <c r="I14" s="398"/>
      <c r="J14" s="398"/>
      <c r="K14" s="398"/>
      <c r="L14" s="395"/>
    </row>
    <row r="15" spans="1:20" ht="21.95" customHeight="1">
      <c r="B15" s="207" t="s">
        <v>1152</v>
      </c>
      <c r="C15" s="306">
        <v>0</v>
      </c>
      <c r="D15" s="306">
        <v>0</v>
      </c>
      <c r="E15" s="306">
        <v>0</v>
      </c>
      <c r="F15" s="306">
        <v>0</v>
      </c>
      <c r="G15" s="306">
        <v>0</v>
      </c>
      <c r="H15" s="306">
        <v>0</v>
      </c>
      <c r="I15" s="306">
        <v>0</v>
      </c>
      <c r="J15" s="306">
        <v>0</v>
      </c>
      <c r="K15" s="306">
        <v>0</v>
      </c>
      <c r="L15" s="276">
        <f>SUM(C15:K15)</f>
        <v>0</v>
      </c>
    </row>
    <row r="16" spans="1:20" ht="21.95" customHeight="1">
      <c r="B16" s="207" t="s">
        <v>1153</v>
      </c>
      <c r="C16" s="306">
        <v>0</v>
      </c>
      <c r="D16" s="306">
        <v>0</v>
      </c>
      <c r="E16" s="306">
        <v>0</v>
      </c>
      <c r="F16" s="306">
        <v>0</v>
      </c>
      <c r="G16" s="306">
        <v>0</v>
      </c>
      <c r="H16" s="306">
        <v>0</v>
      </c>
      <c r="I16" s="306">
        <v>0</v>
      </c>
      <c r="J16" s="306">
        <v>0</v>
      </c>
      <c r="K16" s="306">
        <v>0</v>
      </c>
      <c r="L16" s="276">
        <f>SUM(C16:K16)</f>
        <v>0</v>
      </c>
    </row>
    <row r="17" spans="2:12" ht="21.95" customHeight="1">
      <c r="B17" s="207" t="s">
        <v>1154</v>
      </c>
      <c r="C17" s="306">
        <v>0</v>
      </c>
      <c r="D17" s="306">
        <v>0</v>
      </c>
      <c r="E17" s="306">
        <v>0</v>
      </c>
      <c r="F17" s="306">
        <v>0</v>
      </c>
      <c r="G17" s="306">
        <v>0</v>
      </c>
      <c r="H17" s="306">
        <v>0</v>
      </c>
      <c r="I17" s="306">
        <v>0</v>
      </c>
      <c r="J17" s="306">
        <v>0</v>
      </c>
      <c r="K17" s="306">
        <v>0</v>
      </c>
      <c r="L17" s="276">
        <f>SUM(C17:K17)</f>
        <v>0</v>
      </c>
    </row>
    <row r="18" spans="2:12" ht="21.95" customHeight="1">
      <c r="B18" s="205" t="s">
        <v>1155</v>
      </c>
      <c r="C18" s="331">
        <f t="shared" ref="C18:K18" si="1">SUM(C15:C17)</f>
        <v>0</v>
      </c>
      <c r="D18" s="331">
        <f t="shared" si="1"/>
        <v>0</v>
      </c>
      <c r="E18" s="331">
        <f t="shared" si="1"/>
        <v>0</v>
      </c>
      <c r="F18" s="331">
        <f t="shared" si="1"/>
        <v>0</v>
      </c>
      <c r="G18" s="331">
        <f t="shared" si="1"/>
        <v>0</v>
      </c>
      <c r="H18" s="331">
        <f t="shared" si="1"/>
        <v>0</v>
      </c>
      <c r="I18" s="331">
        <f t="shared" si="1"/>
        <v>0</v>
      </c>
      <c r="J18" s="331">
        <f t="shared" si="1"/>
        <v>0</v>
      </c>
      <c r="K18" s="331">
        <f t="shared" si="1"/>
        <v>0</v>
      </c>
      <c r="L18" s="273">
        <f>SUM(L15:L17)</f>
        <v>0</v>
      </c>
    </row>
    <row r="19" spans="2:12" ht="21.95" customHeight="1">
      <c r="B19" s="210" t="s">
        <v>1211</v>
      </c>
      <c r="C19" s="398"/>
      <c r="D19" s="398"/>
      <c r="E19" s="398"/>
      <c r="F19" s="398"/>
      <c r="G19" s="398"/>
      <c r="H19" s="398"/>
      <c r="I19" s="398"/>
      <c r="J19" s="398"/>
      <c r="K19" s="398"/>
      <c r="L19" s="395"/>
    </row>
    <row r="20" spans="2:12" ht="21.95" customHeight="1">
      <c r="B20" s="207" t="s">
        <v>1156</v>
      </c>
      <c r="C20" s="306">
        <v>0</v>
      </c>
      <c r="D20" s="306">
        <v>0</v>
      </c>
      <c r="E20" s="306">
        <v>0</v>
      </c>
      <c r="F20" s="306">
        <v>0</v>
      </c>
      <c r="G20" s="306">
        <v>0</v>
      </c>
      <c r="H20" s="306">
        <v>0</v>
      </c>
      <c r="I20" s="306">
        <v>0</v>
      </c>
      <c r="J20" s="306">
        <v>0</v>
      </c>
      <c r="K20" s="306">
        <v>0</v>
      </c>
      <c r="L20" s="276">
        <f>SUM(C20:K20)</f>
        <v>0</v>
      </c>
    </row>
    <row r="21" spans="2:12" ht="21.95" customHeight="1">
      <c r="B21" s="207" t="s">
        <v>1157</v>
      </c>
      <c r="C21" s="306">
        <v>0</v>
      </c>
      <c r="D21" s="306">
        <v>0</v>
      </c>
      <c r="E21" s="306">
        <v>0</v>
      </c>
      <c r="F21" s="306">
        <v>0</v>
      </c>
      <c r="G21" s="306">
        <v>0</v>
      </c>
      <c r="H21" s="306">
        <v>0</v>
      </c>
      <c r="I21" s="306">
        <v>0</v>
      </c>
      <c r="J21" s="306">
        <v>0</v>
      </c>
      <c r="K21" s="306">
        <v>0</v>
      </c>
      <c r="L21" s="276">
        <f>SUM(C21:K21)</f>
        <v>0</v>
      </c>
    </row>
    <row r="22" spans="2:12" ht="21.95" customHeight="1">
      <c r="B22" s="207" t="s">
        <v>1158</v>
      </c>
      <c r="C22" s="306">
        <v>0</v>
      </c>
      <c r="D22" s="306">
        <v>0</v>
      </c>
      <c r="E22" s="306">
        <v>0</v>
      </c>
      <c r="F22" s="306">
        <v>0</v>
      </c>
      <c r="G22" s="306">
        <v>0</v>
      </c>
      <c r="H22" s="306">
        <v>0</v>
      </c>
      <c r="I22" s="306">
        <v>0</v>
      </c>
      <c r="J22" s="306">
        <v>0</v>
      </c>
      <c r="K22" s="306">
        <v>0</v>
      </c>
      <c r="L22" s="276">
        <f>SUM(C22:K22)</f>
        <v>0</v>
      </c>
    </row>
    <row r="23" spans="2:12" ht="21.95" customHeight="1">
      <c r="B23" s="207" t="s">
        <v>1159</v>
      </c>
      <c r="C23" s="306">
        <v>0</v>
      </c>
      <c r="D23" s="306">
        <v>0</v>
      </c>
      <c r="E23" s="306">
        <v>0</v>
      </c>
      <c r="F23" s="306">
        <v>0</v>
      </c>
      <c r="G23" s="306">
        <v>0</v>
      </c>
      <c r="H23" s="306">
        <v>0</v>
      </c>
      <c r="I23" s="306">
        <v>0</v>
      </c>
      <c r="J23" s="306">
        <v>0</v>
      </c>
      <c r="K23" s="306">
        <v>0</v>
      </c>
      <c r="L23" s="276">
        <f>SUM(C23:K23)</f>
        <v>0</v>
      </c>
    </row>
    <row r="24" spans="2:12" ht="21.95" customHeight="1">
      <c r="B24" s="205" t="s">
        <v>1160</v>
      </c>
      <c r="C24" s="331">
        <f t="shared" ref="C24:K24" si="2">SUM(C20:C23)</f>
        <v>0</v>
      </c>
      <c r="D24" s="331">
        <f t="shared" si="2"/>
        <v>0</v>
      </c>
      <c r="E24" s="331">
        <f t="shared" si="2"/>
        <v>0</v>
      </c>
      <c r="F24" s="331">
        <f t="shared" si="2"/>
        <v>0</v>
      </c>
      <c r="G24" s="331">
        <f t="shared" si="2"/>
        <v>0</v>
      </c>
      <c r="H24" s="331">
        <f t="shared" si="2"/>
        <v>0</v>
      </c>
      <c r="I24" s="331">
        <f t="shared" si="2"/>
        <v>0</v>
      </c>
      <c r="J24" s="331">
        <f t="shared" si="2"/>
        <v>0</v>
      </c>
      <c r="K24" s="331">
        <f t="shared" si="2"/>
        <v>0</v>
      </c>
      <c r="L24" s="273">
        <f>SUM(L20:L23)</f>
        <v>0</v>
      </c>
    </row>
    <row r="25" spans="2:12" ht="21.95" customHeight="1">
      <c r="B25" s="210" t="s">
        <v>1210</v>
      </c>
      <c r="C25" s="398"/>
      <c r="D25" s="398"/>
      <c r="E25" s="398"/>
      <c r="F25" s="398"/>
      <c r="G25" s="398"/>
      <c r="H25" s="398"/>
      <c r="I25" s="398"/>
      <c r="J25" s="398"/>
      <c r="K25" s="398"/>
      <c r="L25" s="395"/>
    </row>
    <row r="26" spans="2:12" ht="21.95" customHeight="1">
      <c r="B26" s="207" t="s">
        <v>1161</v>
      </c>
      <c r="C26" s="306">
        <v>0</v>
      </c>
      <c r="D26" s="306">
        <v>0</v>
      </c>
      <c r="E26" s="306">
        <v>0</v>
      </c>
      <c r="F26" s="306">
        <v>0</v>
      </c>
      <c r="G26" s="306">
        <v>0</v>
      </c>
      <c r="H26" s="306">
        <v>0</v>
      </c>
      <c r="I26" s="306">
        <v>0</v>
      </c>
      <c r="J26" s="306">
        <v>0</v>
      </c>
      <c r="K26" s="306">
        <v>0</v>
      </c>
      <c r="L26" s="276">
        <f t="shared" ref="L26:L38" si="3">SUM(C26:K26)</f>
        <v>0</v>
      </c>
    </row>
    <row r="27" spans="2:12" ht="21.95" customHeight="1">
      <c r="B27" s="207" t="s">
        <v>1162</v>
      </c>
      <c r="C27" s="306">
        <v>0</v>
      </c>
      <c r="D27" s="306">
        <v>0</v>
      </c>
      <c r="E27" s="306">
        <v>0</v>
      </c>
      <c r="F27" s="306">
        <v>0</v>
      </c>
      <c r="G27" s="306">
        <v>0</v>
      </c>
      <c r="H27" s="306">
        <v>0</v>
      </c>
      <c r="I27" s="306">
        <v>0</v>
      </c>
      <c r="J27" s="306">
        <v>0</v>
      </c>
      <c r="K27" s="306">
        <v>0</v>
      </c>
      <c r="L27" s="276">
        <f t="shared" si="3"/>
        <v>0</v>
      </c>
    </row>
    <row r="28" spans="2:12" ht="21.95" customHeight="1">
      <c r="B28" s="207" t="s">
        <v>1163</v>
      </c>
      <c r="C28" s="306">
        <v>0</v>
      </c>
      <c r="D28" s="306">
        <v>0</v>
      </c>
      <c r="E28" s="306">
        <v>0</v>
      </c>
      <c r="F28" s="306">
        <v>0</v>
      </c>
      <c r="G28" s="306">
        <v>0</v>
      </c>
      <c r="H28" s="306">
        <v>0</v>
      </c>
      <c r="I28" s="306">
        <v>0</v>
      </c>
      <c r="J28" s="306">
        <v>0</v>
      </c>
      <c r="K28" s="306">
        <v>0</v>
      </c>
      <c r="L28" s="276">
        <f t="shared" si="3"/>
        <v>0</v>
      </c>
    </row>
    <row r="29" spans="2:12" ht="21.95" customHeight="1">
      <c r="B29" s="207" t="s">
        <v>1164</v>
      </c>
      <c r="C29" s="306">
        <v>0</v>
      </c>
      <c r="D29" s="306">
        <v>0</v>
      </c>
      <c r="E29" s="306">
        <v>0</v>
      </c>
      <c r="F29" s="306">
        <v>0</v>
      </c>
      <c r="G29" s="306">
        <v>0</v>
      </c>
      <c r="H29" s="306">
        <v>0</v>
      </c>
      <c r="I29" s="306">
        <v>0</v>
      </c>
      <c r="J29" s="306">
        <v>0</v>
      </c>
      <c r="K29" s="306">
        <v>0</v>
      </c>
      <c r="L29" s="276">
        <f t="shared" si="3"/>
        <v>0</v>
      </c>
    </row>
    <row r="30" spans="2:12" ht="21.95" customHeight="1">
      <c r="B30" s="207" t="s">
        <v>1165</v>
      </c>
      <c r="C30" s="306">
        <v>0</v>
      </c>
      <c r="D30" s="306">
        <v>0</v>
      </c>
      <c r="E30" s="306">
        <v>0</v>
      </c>
      <c r="F30" s="306">
        <v>0</v>
      </c>
      <c r="G30" s="306">
        <v>0</v>
      </c>
      <c r="H30" s="306">
        <v>0</v>
      </c>
      <c r="I30" s="306">
        <v>0</v>
      </c>
      <c r="J30" s="306">
        <v>0</v>
      </c>
      <c r="K30" s="306">
        <v>0</v>
      </c>
      <c r="L30" s="276">
        <f t="shared" si="3"/>
        <v>0</v>
      </c>
    </row>
    <row r="31" spans="2:12" ht="21.95" customHeight="1">
      <c r="B31" s="207" t="s">
        <v>1166</v>
      </c>
      <c r="C31" s="306">
        <v>0</v>
      </c>
      <c r="D31" s="306">
        <v>0</v>
      </c>
      <c r="E31" s="306">
        <v>0</v>
      </c>
      <c r="F31" s="306">
        <v>0</v>
      </c>
      <c r="G31" s="306">
        <v>0</v>
      </c>
      <c r="H31" s="306">
        <v>0</v>
      </c>
      <c r="I31" s="306">
        <v>0</v>
      </c>
      <c r="J31" s="306">
        <v>0</v>
      </c>
      <c r="K31" s="306">
        <v>0</v>
      </c>
      <c r="L31" s="276">
        <f t="shared" si="3"/>
        <v>0</v>
      </c>
    </row>
    <row r="32" spans="2:12" ht="21.95" customHeight="1">
      <c r="B32" s="207" t="s">
        <v>1167</v>
      </c>
      <c r="C32" s="306">
        <v>0</v>
      </c>
      <c r="D32" s="306">
        <v>0</v>
      </c>
      <c r="E32" s="306">
        <v>0</v>
      </c>
      <c r="F32" s="306">
        <v>0</v>
      </c>
      <c r="G32" s="306">
        <v>0</v>
      </c>
      <c r="H32" s="306">
        <v>0</v>
      </c>
      <c r="I32" s="306">
        <v>0</v>
      </c>
      <c r="J32" s="306">
        <v>0</v>
      </c>
      <c r="K32" s="306">
        <v>0</v>
      </c>
      <c r="L32" s="276">
        <f t="shared" si="3"/>
        <v>0</v>
      </c>
    </row>
    <row r="33" spans="2:12" ht="21.95" customHeight="1">
      <c r="B33" s="207" t="s">
        <v>1168</v>
      </c>
      <c r="C33" s="306">
        <v>0</v>
      </c>
      <c r="D33" s="306">
        <v>0</v>
      </c>
      <c r="E33" s="306">
        <v>0</v>
      </c>
      <c r="F33" s="306">
        <v>0</v>
      </c>
      <c r="G33" s="306">
        <v>0</v>
      </c>
      <c r="H33" s="306">
        <v>0</v>
      </c>
      <c r="I33" s="306">
        <v>0</v>
      </c>
      <c r="J33" s="306">
        <v>0</v>
      </c>
      <c r="K33" s="306">
        <v>0</v>
      </c>
      <c r="L33" s="276">
        <f t="shared" si="3"/>
        <v>0</v>
      </c>
    </row>
    <row r="34" spans="2:12" ht="21.95" customHeight="1">
      <c r="B34" s="207" t="s">
        <v>1169</v>
      </c>
      <c r="C34" s="306">
        <v>0</v>
      </c>
      <c r="D34" s="306">
        <v>0</v>
      </c>
      <c r="E34" s="306">
        <v>0</v>
      </c>
      <c r="F34" s="306">
        <v>0</v>
      </c>
      <c r="G34" s="306">
        <v>0</v>
      </c>
      <c r="H34" s="306">
        <v>0</v>
      </c>
      <c r="I34" s="306">
        <v>0</v>
      </c>
      <c r="J34" s="306">
        <v>0</v>
      </c>
      <c r="K34" s="306">
        <v>0</v>
      </c>
      <c r="L34" s="276">
        <f t="shared" si="3"/>
        <v>0</v>
      </c>
    </row>
    <row r="35" spans="2:12" ht="21.95" customHeight="1">
      <c r="B35" s="207" t="s">
        <v>1170</v>
      </c>
      <c r="C35" s="306">
        <v>0</v>
      </c>
      <c r="D35" s="306">
        <v>0</v>
      </c>
      <c r="E35" s="306">
        <v>0</v>
      </c>
      <c r="F35" s="306">
        <v>0</v>
      </c>
      <c r="G35" s="306">
        <v>0</v>
      </c>
      <c r="H35" s="306">
        <v>0</v>
      </c>
      <c r="I35" s="306">
        <v>0</v>
      </c>
      <c r="J35" s="306">
        <v>0</v>
      </c>
      <c r="K35" s="306">
        <v>0</v>
      </c>
      <c r="L35" s="276">
        <f t="shared" si="3"/>
        <v>0</v>
      </c>
    </row>
    <row r="36" spans="2:12" ht="21.95" customHeight="1">
      <c r="B36" s="207" t="s">
        <v>1171</v>
      </c>
      <c r="C36" s="306">
        <v>0</v>
      </c>
      <c r="D36" s="306">
        <v>0</v>
      </c>
      <c r="E36" s="306">
        <v>0</v>
      </c>
      <c r="F36" s="306">
        <v>0</v>
      </c>
      <c r="G36" s="306">
        <v>0</v>
      </c>
      <c r="H36" s="306">
        <v>0</v>
      </c>
      <c r="I36" s="306">
        <v>0</v>
      </c>
      <c r="J36" s="306">
        <v>0</v>
      </c>
      <c r="K36" s="306">
        <v>0</v>
      </c>
      <c r="L36" s="276">
        <f t="shared" si="3"/>
        <v>0</v>
      </c>
    </row>
    <row r="37" spans="2:12" ht="21.95" customHeight="1">
      <c r="B37" s="207" t="s">
        <v>1172</v>
      </c>
      <c r="C37" s="306">
        <v>0</v>
      </c>
      <c r="D37" s="306">
        <v>0</v>
      </c>
      <c r="E37" s="306">
        <v>0</v>
      </c>
      <c r="F37" s="306">
        <v>0</v>
      </c>
      <c r="G37" s="306">
        <v>0</v>
      </c>
      <c r="H37" s="306">
        <v>0</v>
      </c>
      <c r="I37" s="306">
        <v>0</v>
      </c>
      <c r="J37" s="306">
        <v>0</v>
      </c>
      <c r="K37" s="306">
        <v>0</v>
      </c>
      <c r="L37" s="276">
        <f t="shared" si="3"/>
        <v>0</v>
      </c>
    </row>
    <row r="38" spans="2:12" ht="21.95" customHeight="1">
      <c r="B38" s="207" t="s">
        <v>1173</v>
      </c>
      <c r="C38" s="306">
        <v>0</v>
      </c>
      <c r="D38" s="306">
        <v>0</v>
      </c>
      <c r="E38" s="306">
        <v>0</v>
      </c>
      <c r="F38" s="306">
        <v>0</v>
      </c>
      <c r="G38" s="306">
        <v>0</v>
      </c>
      <c r="H38" s="306">
        <v>0</v>
      </c>
      <c r="I38" s="306">
        <v>0</v>
      </c>
      <c r="J38" s="306">
        <v>0</v>
      </c>
      <c r="K38" s="306">
        <v>0</v>
      </c>
      <c r="L38" s="276">
        <f t="shared" si="3"/>
        <v>0</v>
      </c>
    </row>
    <row r="39" spans="2:12" ht="21.95" customHeight="1">
      <c r="B39" s="205" t="s">
        <v>1175</v>
      </c>
      <c r="C39" s="331">
        <f t="shared" ref="C39:K39" si="4">SUM(C26:C38)</f>
        <v>0</v>
      </c>
      <c r="D39" s="331">
        <f t="shared" si="4"/>
        <v>0</v>
      </c>
      <c r="E39" s="331">
        <f t="shared" si="4"/>
        <v>0</v>
      </c>
      <c r="F39" s="331">
        <f t="shared" si="4"/>
        <v>0</v>
      </c>
      <c r="G39" s="331">
        <f t="shared" si="4"/>
        <v>0</v>
      </c>
      <c r="H39" s="331">
        <f t="shared" si="4"/>
        <v>0</v>
      </c>
      <c r="I39" s="331">
        <f t="shared" si="4"/>
        <v>0</v>
      </c>
      <c r="J39" s="331">
        <f t="shared" si="4"/>
        <v>0</v>
      </c>
      <c r="K39" s="331">
        <f t="shared" si="4"/>
        <v>0</v>
      </c>
      <c r="L39" s="273">
        <f>SUM(L26:L38)</f>
        <v>0</v>
      </c>
    </row>
    <row r="40" spans="2:12" ht="21.95" customHeight="1">
      <c r="B40" s="208" t="s">
        <v>1174</v>
      </c>
      <c r="C40" s="286">
        <f t="shared" ref="C40:K40" si="5">+C39+C24+C18+C13</f>
        <v>0</v>
      </c>
      <c r="D40" s="286">
        <f t="shared" si="5"/>
        <v>0</v>
      </c>
      <c r="E40" s="286">
        <f t="shared" si="5"/>
        <v>0</v>
      </c>
      <c r="F40" s="286">
        <f t="shared" si="5"/>
        <v>0</v>
      </c>
      <c r="G40" s="286">
        <f t="shared" si="5"/>
        <v>0</v>
      </c>
      <c r="H40" s="286">
        <f t="shared" si="5"/>
        <v>0</v>
      </c>
      <c r="I40" s="286">
        <f t="shared" si="5"/>
        <v>0</v>
      </c>
      <c r="J40" s="286">
        <f t="shared" si="5"/>
        <v>0</v>
      </c>
      <c r="K40" s="286">
        <f t="shared" si="5"/>
        <v>0</v>
      </c>
      <c r="L40" s="273">
        <f>+L39+L24+L18+L13</f>
        <v>0</v>
      </c>
    </row>
    <row r="41" spans="2:12" ht="21.95" customHeight="1">
      <c r="B41" s="122" t="s">
        <v>1208</v>
      </c>
      <c r="C41" s="399"/>
      <c r="D41" s="399"/>
      <c r="E41" s="399"/>
      <c r="F41" s="399"/>
      <c r="G41" s="399"/>
      <c r="H41" s="399"/>
      <c r="I41" s="399"/>
      <c r="J41" s="399"/>
      <c r="K41" s="399"/>
      <c r="L41" s="394"/>
    </row>
    <row r="42" spans="2:12" ht="21.95" customHeight="1">
      <c r="B42" s="223" t="s">
        <v>1209</v>
      </c>
      <c r="C42" s="398"/>
      <c r="D42" s="398"/>
      <c r="E42" s="398"/>
      <c r="F42" s="398"/>
      <c r="G42" s="398"/>
      <c r="H42" s="398"/>
      <c r="I42" s="398"/>
      <c r="J42" s="398"/>
      <c r="K42" s="398"/>
      <c r="L42" s="395"/>
    </row>
    <row r="43" spans="2:12" ht="21.95" customHeight="1">
      <c r="B43" s="219" t="s">
        <v>1176</v>
      </c>
      <c r="C43" s="306">
        <v>0</v>
      </c>
      <c r="D43" s="306">
        <v>0</v>
      </c>
      <c r="E43" s="306">
        <v>0</v>
      </c>
      <c r="F43" s="306">
        <v>0</v>
      </c>
      <c r="G43" s="306">
        <v>0</v>
      </c>
      <c r="H43" s="306">
        <v>0</v>
      </c>
      <c r="I43" s="306">
        <v>0</v>
      </c>
      <c r="J43" s="306">
        <v>0</v>
      </c>
      <c r="K43" s="306">
        <v>0</v>
      </c>
      <c r="L43" s="276">
        <f>SUM(C43:K43)</f>
        <v>0</v>
      </c>
    </row>
    <row r="44" spans="2:12" ht="21.95" customHeight="1">
      <c r="B44" s="219" t="s">
        <v>1177</v>
      </c>
      <c r="C44" s="306">
        <v>0</v>
      </c>
      <c r="D44" s="306">
        <v>0</v>
      </c>
      <c r="E44" s="306">
        <v>0</v>
      </c>
      <c r="F44" s="306">
        <v>0</v>
      </c>
      <c r="G44" s="306">
        <v>0</v>
      </c>
      <c r="H44" s="306">
        <v>0</v>
      </c>
      <c r="I44" s="306">
        <v>0</v>
      </c>
      <c r="J44" s="306">
        <v>0</v>
      </c>
      <c r="K44" s="306">
        <v>0</v>
      </c>
      <c r="L44" s="276">
        <f>SUM(C44:K44)</f>
        <v>0</v>
      </c>
    </row>
    <row r="45" spans="2:12" ht="21.95" customHeight="1">
      <c r="B45" s="219" t="s">
        <v>1178</v>
      </c>
      <c r="C45" s="306">
        <v>0</v>
      </c>
      <c r="D45" s="306">
        <v>0</v>
      </c>
      <c r="E45" s="306">
        <v>0</v>
      </c>
      <c r="F45" s="306">
        <v>0</v>
      </c>
      <c r="G45" s="306">
        <v>0</v>
      </c>
      <c r="H45" s="306">
        <v>0</v>
      </c>
      <c r="I45" s="306">
        <v>0</v>
      </c>
      <c r="J45" s="306">
        <v>0</v>
      </c>
      <c r="K45" s="306">
        <v>0</v>
      </c>
      <c r="L45" s="276">
        <f>SUM(C45:K45)</f>
        <v>0</v>
      </c>
    </row>
    <row r="46" spans="2:12" ht="21.95" customHeight="1">
      <c r="B46" s="219" t="s">
        <v>1179</v>
      </c>
      <c r="C46" s="306">
        <v>0</v>
      </c>
      <c r="D46" s="306">
        <v>0</v>
      </c>
      <c r="E46" s="306">
        <v>0</v>
      </c>
      <c r="F46" s="306">
        <v>0</v>
      </c>
      <c r="G46" s="306">
        <v>0</v>
      </c>
      <c r="H46" s="306">
        <v>0</v>
      </c>
      <c r="I46" s="306">
        <v>0</v>
      </c>
      <c r="J46" s="306">
        <v>0</v>
      </c>
      <c r="K46" s="306">
        <v>0</v>
      </c>
      <c r="L46" s="276">
        <f>SUM(C46:K46)</f>
        <v>0</v>
      </c>
    </row>
    <row r="47" spans="2:12" ht="21.95" customHeight="1">
      <c r="B47" s="220" t="s">
        <v>1180</v>
      </c>
      <c r="C47" s="331">
        <f t="shared" ref="C47:K47" si="6">SUM(C43:C46)</f>
        <v>0</v>
      </c>
      <c r="D47" s="331">
        <f t="shared" si="6"/>
        <v>0</v>
      </c>
      <c r="E47" s="331">
        <f t="shared" si="6"/>
        <v>0</v>
      </c>
      <c r="F47" s="331">
        <f t="shared" si="6"/>
        <v>0</v>
      </c>
      <c r="G47" s="331">
        <f t="shared" si="6"/>
        <v>0</v>
      </c>
      <c r="H47" s="331">
        <f t="shared" si="6"/>
        <v>0</v>
      </c>
      <c r="I47" s="331">
        <f t="shared" si="6"/>
        <v>0</v>
      </c>
      <c r="J47" s="331">
        <f t="shared" si="6"/>
        <v>0</v>
      </c>
      <c r="K47" s="331">
        <f t="shared" si="6"/>
        <v>0</v>
      </c>
      <c r="L47" s="273">
        <f>SUM(L43:L46)</f>
        <v>0</v>
      </c>
    </row>
    <row r="48" spans="2:12" ht="21.95" customHeight="1">
      <c r="B48" s="223" t="s">
        <v>1207</v>
      </c>
      <c r="C48" s="398"/>
      <c r="D48" s="398"/>
      <c r="E48" s="398"/>
      <c r="F48" s="398"/>
      <c r="G48" s="398"/>
      <c r="H48" s="398"/>
      <c r="I48" s="398"/>
      <c r="J48" s="398"/>
      <c r="K48" s="398"/>
      <c r="L48" s="395"/>
    </row>
    <row r="49" spans="2:12" ht="21.95" customHeight="1">
      <c r="B49" s="219" t="s">
        <v>1181</v>
      </c>
      <c r="C49" s="306">
        <v>0</v>
      </c>
      <c r="D49" s="306">
        <v>0</v>
      </c>
      <c r="E49" s="306">
        <v>0</v>
      </c>
      <c r="F49" s="306">
        <v>0</v>
      </c>
      <c r="G49" s="306">
        <v>0</v>
      </c>
      <c r="H49" s="306">
        <v>0</v>
      </c>
      <c r="I49" s="306">
        <v>0</v>
      </c>
      <c r="J49" s="306">
        <v>0</v>
      </c>
      <c r="K49" s="306">
        <v>0</v>
      </c>
      <c r="L49" s="276">
        <f>SUM(C49:K49)</f>
        <v>0</v>
      </c>
    </row>
    <row r="50" spans="2:12" ht="21.95" customHeight="1">
      <c r="B50" s="219" t="s">
        <v>1182</v>
      </c>
      <c r="C50" s="306">
        <v>0</v>
      </c>
      <c r="D50" s="306">
        <v>0</v>
      </c>
      <c r="E50" s="306">
        <v>0</v>
      </c>
      <c r="F50" s="306">
        <v>0</v>
      </c>
      <c r="G50" s="306">
        <v>0</v>
      </c>
      <c r="H50" s="306">
        <v>0</v>
      </c>
      <c r="I50" s="306">
        <v>0</v>
      </c>
      <c r="J50" s="306">
        <v>0</v>
      </c>
      <c r="K50" s="306">
        <v>0</v>
      </c>
      <c r="L50" s="276">
        <f>SUM(C50:K50)</f>
        <v>0</v>
      </c>
    </row>
    <row r="51" spans="2:12" ht="21.95" customHeight="1">
      <c r="B51" s="219" t="s">
        <v>1183</v>
      </c>
      <c r="C51" s="306">
        <v>0</v>
      </c>
      <c r="D51" s="306">
        <v>0</v>
      </c>
      <c r="E51" s="306">
        <v>0</v>
      </c>
      <c r="F51" s="306">
        <v>0</v>
      </c>
      <c r="G51" s="306">
        <v>0</v>
      </c>
      <c r="H51" s="306">
        <v>0</v>
      </c>
      <c r="I51" s="306">
        <v>0</v>
      </c>
      <c r="J51" s="306">
        <v>0</v>
      </c>
      <c r="K51" s="306">
        <v>0</v>
      </c>
      <c r="L51" s="276">
        <f>SUM(C51:K51)</f>
        <v>0</v>
      </c>
    </row>
    <row r="52" spans="2:12" ht="21.95" customHeight="1">
      <c r="B52" s="220" t="s">
        <v>1184</v>
      </c>
      <c r="C52" s="331">
        <f t="shared" ref="C52:K52" si="7">SUM(C49:C51)</f>
        <v>0</v>
      </c>
      <c r="D52" s="331">
        <f t="shared" si="7"/>
        <v>0</v>
      </c>
      <c r="E52" s="331">
        <f t="shared" si="7"/>
        <v>0</v>
      </c>
      <c r="F52" s="331">
        <f t="shared" si="7"/>
        <v>0</v>
      </c>
      <c r="G52" s="331">
        <f t="shared" si="7"/>
        <v>0</v>
      </c>
      <c r="H52" s="331">
        <f t="shared" si="7"/>
        <v>0</v>
      </c>
      <c r="I52" s="331">
        <f t="shared" si="7"/>
        <v>0</v>
      </c>
      <c r="J52" s="331">
        <f t="shared" si="7"/>
        <v>0</v>
      </c>
      <c r="K52" s="331">
        <f t="shared" si="7"/>
        <v>0</v>
      </c>
      <c r="L52" s="273">
        <f>SUM(L49:L51)</f>
        <v>0</v>
      </c>
    </row>
    <row r="53" spans="2:12" ht="21.95" customHeight="1">
      <c r="B53" s="223" t="s">
        <v>1206</v>
      </c>
      <c r="C53" s="398"/>
      <c r="D53" s="398"/>
      <c r="E53" s="398"/>
      <c r="F53" s="398"/>
      <c r="G53" s="398"/>
      <c r="H53" s="398"/>
      <c r="I53" s="398"/>
      <c r="J53" s="398"/>
      <c r="K53" s="398"/>
      <c r="L53" s="395"/>
    </row>
    <row r="54" spans="2:12" ht="21.95" customHeight="1">
      <c r="B54" s="219" t="s">
        <v>1185</v>
      </c>
      <c r="C54" s="306">
        <v>0</v>
      </c>
      <c r="D54" s="306">
        <v>0</v>
      </c>
      <c r="E54" s="306">
        <v>0</v>
      </c>
      <c r="F54" s="306">
        <v>0</v>
      </c>
      <c r="G54" s="306">
        <v>0</v>
      </c>
      <c r="H54" s="306">
        <v>0</v>
      </c>
      <c r="I54" s="306">
        <v>0</v>
      </c>
      <c r="J54" s="306">
        <v>0</v>
      </c>
      <c r="K54" s="306">
        <v>0</v>
      </c>
      <c r="L54" s="276">
        <f>SUM(C54:K54)</f>
        <v>0</v>
      </c>
    </row>
    <row r="55" spans="2:12" ht="21.95" customHeight="1">
      <c r="B55" s="219" t="s">
        <v>1186</v>
      </c>
      <c r="C55" s="306">
        <v>0</v>
      </c>
      <c r="D55" s="306">
        <v>0</v>
      </c>
      <c r="E55" s="306">
        <v>0</v>
      </c>
      <c r="F55" s="306">
        <v>0</v>
      </c>
      <c r="G55" s="306">
        <v>0</v>
      </c>
      <c r="H55" s="306">
        <v>0</v>
      </c>
      <c r="I55" s="306">
        <v>0</v>
      </c>
      <c r="J55" s="306">
        <v>0</v>
      </c>
      <c r="K55" s="306">
        <v>0</v>
      </c>
      <c r="L55" s="276">
        <f>SUM(C55:K55)</f>
        <v>0</v>
      </c>
    </row>
    <row r="56" spans="2:12" ht="21.95" customHeight="1">
      <c r="B56" s="219" t="s">
        <v>1187</v>
      </c>
      <c r="C56" s="306">
        <v>0</v>
      </c>
      <c r="D56" s="306">
        <v>0</v>
      </c>
      <c r="E56" s="306">
        <v>0</v>
      </c>
      <c r="F56" s="306">
        <v>0</v>
      </c>
      <c r="G56" s="306">
        <v>0</v>
      </c>
      <c r="H56" s="306">
        <v>0</v>
      </c>
      <c r="I56" s="306">
        <v>0</v>
      </c>
      <c r="J56" s="306">
        <v>0</v>
      </c>
      <c r="K56" s="306">
        <v>0</v>
      </c>
      <c r="L56" s="276">
        <f>SUM(C56:K56)</f>
        <v>0</v>
      </c>
    </row>
    <row r="57" spans="2:12" ht="21.95" customHeight="1">
      <c r="B57" s="219" t="s">
        <v>1188</v>
      </c>
      <c r="C57" s="306">
        <v>0</v>
      </c>
      <c r="D57" s="306">
        <v>0</v>
      </c>
      <c r="E57" s="306">
        <v>0</v>
      </c>
      <c r="F57" s="306">
        <v>0</v>
      </c>
      <c r="G57" s="306">
        <v>0</v>
      </c>
      <c r="H57" s="306">
        <v>0</v>
      </c>
      <c r="I57" s="306">
        <v>0</v>
      </c>
      <c r="J57" s="306">
        <v>0</v>
      </c>
      <c r="K57" s="306">
        <v>0</v>
      </c>
      <c r="L57" s="276">
        <f>SUM(C57:K57)</f>
        <v>0</v>
      </c>
    </row>
    <row r="58" spans="2:12" ht="21.95" customHeight="1">
      <c r="B58" s="220" t="s">
        <v>1189</v>
      </c>
      <c r="C58" s="331">
        <f t="shared" ref="C58:K58" si="8">SUM(C54:C57)</f>
        <v>0</v>
      </c>
      <c r="D58" s="331">
        <f t="shared" si="8"/>
        <v>0</v>
      </c>
      <c r="E58" s="331">
        <f t="shared" si="8"/>
        <v>0</v>
      </c>
      <c r="F58" s="331">
        <f t="shared" si="8"/>
        <v>0</v>
      </c>
      <c r="G58" s="331">
        <f t="shared" si="8"/>
        <v>0</v>
      </c>
      <c r="H58" s="331">
        <f t="shared" si="8"/>
        <v>0</v>
      </c>
      <c r="I58" s="331">
        <f t="shared" si="8"/>
        <v>0</v>
      </c>
      <c r="J58" s="331">
        <f t="shared" si="8"/>
        <v>0</v>
      </c>
      <c r="K58" s="331">
        <f t="shared" si="8"/>
        <v>0</v>
      </c>
      <c r="L58" s="273">
        <f>SUM(L54:L57)</f>
        <v>0</v>
      </c>
    </row>
    <row r="59" spans="2:12" ht="21.95" customHeight="1">
      <c r="B59" s="223" t="s">
        <v>1205</v>
      </c>
      <c r="C59" s="398"/>
      <c r="D59" s="398"/>
      <c r="E59" s="398"/>
      <c r="F59" s="398"/>
      <c r="G59" s="398"/>
      <c r="H59" s="398"/>
      <c r="I59" s="398"/>
      <c r="J59" s="398"/>
      <c r="K59" s="398"/>
      <c r="L59" s="395"/>
    </row>
    <row r="60" spans="2:12" ht="21.95" customHeight="1">
      <c r="B60" s="219" t="s">
        <v>1190</v>
      </c>
      <c r="C60" s="306">
        <v>0</v>
      </c>
      <c r="D60" s="306">
        <v>0</v>
      </c>
      <c r="E60" s="306">
        <v>0</v>
      </c>
      <c r="F60" s="306">
        <v>0</v>
      </c>
      <c r="G60" s="306">
        <v>0</v>
      </c>
      <c r="H60" s="306">
        <v>0</v>
      </c>
      <c r="I60" s="306">
        <v>0</v>
      </c>
      <c r="J60" s="306">
        <v>0</v>
      </c>
      <c r="K60" s="306">
        <v>0</v>
      </c>
      <c r="L60" s="276">
        <f t="shared" ref="L60:L72" si="9">SUM(C60:K60)</f>
        <v>0</v>
      </c>
    </row>
    <row r="61" spans="2:12" ht="21.95" customHeight="1">
      <c r="B61" s="219" t="s">
        <v>1191</v>
      </c>
      <c r="C61" s="306">
        <v>0</v>
      </c>
      <c r="D61" s="306">
        <v>0</v>
      </c>
      <c r="E61" s="306">
        <v>0</v>
      </c>
      <c r="F61" s="306">
        <v>0</v>
      </c>
      <c r="G61" s="306">
        <v>0</v>
      </c>
      <c r="H61" s="306">
        <v>0</v>
      </c>
      <c r="I61" s="306">
        <v>0</v>
      </c>
      <c r="J61" s="306">
        <v>0</v>
      </c>
      <c r="K61" s="306">
        <v>0</v>
      </c>
      <c r="L61" s="276">
        <f t="shared" si="9"/>
        <v>0</v>
      </c>
    </row>
    <row r="62" spans="2:12" ht="21.95" customHeight="1">
      <c r="B62" s="219" t="s">
        <v>1192</v>
      </c>
      <c r="C62" s="306">
        <v>0</v>
      </c>
      <c r="D62" s="306">
        <v>0</v>
      </c>
      <c r="E62" s="306">
        <v>0</v>
      </c>
      <c r="F62" s="306">
        <v>0</v>
      </c>
      <c r="G62" s="306">
        <v>0</v>
      </c>
      <c r="H62" s="306">
        <v>0</v>
      </c>
      <c r="I62" s="306">
        <v>0</v>
      </c>
      <c r="J62" s="306">
        <v>0</v>
      </c>
      <c r="K62" s="306">
        <v>0</v>
      </c>
      <c r="L62" s="276">
        <f t="shared" si="9"/>
        <v>0</v>
      </c>
    </row>
    <row r="63" spans="2:12" ht="21.95" customHeight="1">
      <c r="B63" s="219" t="s">
        <v>1193</v>
      </c>
      <c r="C63" s="306">
        <v>0</v>
      </c>
      <c r="D63" s="306">
        <v>0</v>
      </c>
      <c r="E63" s="306">
        <v>0</v>
      </c>
      <c r="F63" s="306">
        <v>0</v>
      </c>
      <c r="G63" s="306">
        <v>0</v>
      </c>
      <c r="H63" s="306">
        <v>0</v>
      </c>
      <c r="I63" s="306">
        <v>0</v>
      </c>
      <c r="J63" s="306">
        <v>0</v>
      </c>
      <c r="K63" s="306">
        <v>0</v>
      </c>
      <c r="L63" s="276">
        <f t="shared" si="9"/>
        <v>0</v>
      </c>
    </row>
    <row r="64" spans="2:12" ht="21.95" customHeight="1">
      <c r="B64" s="219" t="s">
        <v>1194</v>
      </c>
      <c r="C64" s="306">
        <v>0</v>
      </c>
      <c r="D64" s="306">
        <v>0</v>
      </c>
      <c r="E64" s="306">
        <v>0</v>
      </c>
      <c r="F64" s="306">
        <v>0</v>
      </c>
      <c r="G64" s="306">
        <v>0</v>
      </c>
      <c r="H64" s="306">
        <v>0</v>
      </c>
      <c r="I64" s="306">
        <v>0</v>
      </c>
      <c r="J64" s="306">
        <v>0</v>
      </c>
      <c r="K64" s="306">
        <v>0</v>
      </c>
      <c r="L64" s="276">
        <f t="shared" si="9"/>
        <v>0</v>
      </c>
    </row>
    <row r="65" spans="2:12" ht="21.95" customHeight="1">
      <c r="B65" s="219" t="s">
        <v>1195</v>
      </c>
      <c r="C65" s="306">
        <v>0</v>
      </c>
      <c r="D65" s="306">
        <v>0</v>
      </c>
      <c r="E65" s="306">
        <v>0</v>
      </c>
      <c r="F65" s="306">
        <v>0</v>
      </c>
      <c r="G65" s="306">
        <v>0</v>
      </c>
      <c r="H65" s="306">
        <v>0</v>
      </c>
      <c r="I65" s="306">
        <v>0</v>
      </c>
      <c r="J65" s="306">
        <v>0</v>
      </c>
      <c r="K65" s="306">
        <v>0</v>
      </c>
      <c r="L65" s="276">
        <f t="shared" si="9"/>
        <v>0</v>
      </c>
    </row>
    <row r="66" spans="2:12" ht="21.95" customHeight="1">
      <c r="B66" s="219" t="s">
        <v>1196</v>
      </c>
      <c r="C66" s="306">
        <v>0</v>
      </c>
      <c r="D66" s="306">
        <v>0</v>
      </c>
      <c r="E66" s="306">
        <v>0</v>
      </c>
      <c r="F66" s="306">
        <v>0</v>
      </c>
      <c r="G66" s="306">
        <v>0</v>
      </c>
      <c r="H66" s="306">
        <v>0</v>
      </c>
      <c r="I66" s="306">
        <v>0</v>
      </c>
      <c r="J66" s="306">
        <v>0</v>
      </c>
      <c r="K66" s="306">
        <v>0</v>
      </c>
      <c r="L66" s="276">
        <f t="shared" si="9"/>
        <v>0</v>
      </c>
    </row>
    <row r="67" spans="2:12" ht="21.95" customHeight="1">
      <c r="B67" s="219" t="s">
        <v>1197</v>
      </c>
      <c r="C67" s="306">
        <v>0</v>
      </c>
      <c r="D67" s="306">
        <v>0</v>
      </c>
      <c r="E67" s="306">
        <v>0</v>
      </c>
      <c r="F67" s="306">
        <v>0</v>
      </c>
      <c r="G67" s="306">
        <v>0</v>
      </c>
      <c r="H67" s="306">
        <v>0</v>
      </c>
      <c r="I67" s="306">
        <v>0</v>
      </c>
      <c r="J67" s="306">
        <v>0</v>
      </c>
      <c r="K67" s="306">
        <v>0</v>
      </c>
      <c r="L67" s="276">
        <f t="shared" si="9"/>
        <v>0</v>
      </c>
    </row>
    <row r="68" spans="2:12" ht="21.95" customHeight="1">
      <c r="B68" s="219" t="s">
        <v>1198</v>
      </c>
      <c r="C68" s="306">
        <v>0</v>
      </c>
      <c r="D68" s="306">
        <v>0</v>
      </c>
      <c r="E68" s="306">
        <v>0</v>
      </c>
      <c r="F68" s="306">
        <v>0</v>
      </c>
      <c r="G68" s="306">
        <v>0</v>
      </c>
      <c r="H68" s="306">
        <v>0</v>
      </c>
      <c r="I68" s="306">
        <v>0</v>
      </c>
      <c r="J68" s="306">
        <v>0</v>
      </c>
      <c r="K68" s="306">
        <v>0</v>
      </c>
      <c r="L68" s="276">
        <f t="shared" si="9"/>
        <v>0</v>
      </c>
    </row>
    <row r="69" spans="2:12" ht="21.95" customHeight="1">
      <c r="B69" s="219" t="s">
        <v>1199</v>
      </c>
      <c r="C69" s="306">
        <v>0</v>
      </c>
      <c r="D69" s="306">
        <v>0</v>
      </c>
      <c r="E69" s="306">
        <v>0</v>
      </c>
      <c r="F69" s="306">
        <v>0</v>
      </c>
      <c r="G69" s="306">
        <v>0</v>
      </c>
      <c r="H69" s="306">
        <v>0</v>
      </c>
      <c r="I69" s="306">
        <v>0</v>
      </c>
      <c r="J69" s="306">
        <v>0</v>
      </c>
      <c r="K69" s="306">
        <v>0</v>
      </c>
      <c r="L69" s="276">
        <f t="shared" si="9"/>
        <v>0</v>
      </c>
    </row>
    <row r="70" spans="2:12" ht="21.95" customHeight="1">
      <c r="B70" s="219" t="s">
        <v>1200</v>
      </c>
      <c r="C70" s="306">
        <v>0</v>
      </c>
      <c r="D70" s="306">
        <v>0</v>
      </c>
      <c r="E70" s="306">
        <v>0</v>
      </c>
      <c r="F70" s="306">
        <v>0</v>
      </c>
      <c r="G70" s="306">
        <v>0</v>
      </c>
      <c r="H70" s="306">
        <v>0</v>
      </c>
      <c r="I70" s="306">
        <v>0</v>
      </c>
      <c r="J70" s="306">
        <v>0</v>
      </c>
      <c r="K70" s="306">
        <v>0</v>
      </c>
      <c r="L70" s="276">
        <f t="shared" si="9"/>
        <v>0</v>
      </c>
    </row>
    <row r="71" spans="2:12" ht="21.95" customHeight="1">
      <c r="B71" s="219" t="s">
        <v>1201</v>
      </c>
      <c r="C71" s="306">
        <v>0</v>
      </c>
      <c r="D71" s="306">
        <v>0</v>
      </c>
      <c r="E71" s="306">
        <v>0</v>
      </c>
      <c r="F71" s="306">
        <v>0</v>
      </c>
      <c r="G71" s="306">
        <v>0</v>
      </c>
      <c r="H71" s="306">
        <v>0</v>
      </c>
      <c r="I71" s="306">
        <v>0</v>
      </c>
      <c r="J71" s="306">
        <v>0</v>
      </c>
      <c r="K71" s="306">
        <v>0</v>
      </c>
      <c r="L71" s="276">
        <f t="shared" si="9"/>
        <v>0</v>
      </c>
    </row>
    <row r="72" spans="2:12" ht="21.95" customHeight="1">
      <c r="B72" s="219" t="s">
        <v>1202</v>
      </c>
      <c r="C72" s="306">
        <v>0</v>
      </c>
      <c r="D72" s="306">
        <v>0</v>
      </c>
      <c r="E72" s="306">
        <v>0</v>
      </c>
      <c r="F72" s="306">
        <v>0</v>
      </c>
      <c r="G72" s="306">
        <v>0</v>
      </c>
      <c r="H72" s="306">
        <v>0</v>
      </c>
      <c r="I72" s="306">
        <v>0</v>
      </c>
      <c r="J72" s="306">
        <v>0</v>
      </c>
      <c r="K72" s="306">
        <v>0</v>
      </c>
      <c r="L72" s="276">
        <f t="shared" si="9"/>
        <v>0</v>
      </c>
    </row>
    <row r="73" spans="2:12" ht="21.95" customHeight="1">
      <c r="B73" s="220" t="s">
        <v>1203</v>
      </c>
      <c r="C73" s="331">
        <f t="shared" ref="C73:K73" si="10">SUM(C60:C72)</f>
        <v>0</v>
      </c>
      <c r="D73" s="331">
        <f t="shared" si="10"/>
        <v>0</v>
      </c>
      <c r="E73" s="331">
        <f t="shared" si="10"/>
        <v>0</v>
      </c>
      <c r="F73" s="331">
        <f t="shared" si="10"/>
        <v>0</v>
      </c>
      <c r="G73" s="331">
        <f t="shared" si="10"/>
        <v>0</v>
      </c>
      <c r="H73" s="331">
        <f t="shared" si="10"/>
        <v>0</v>
      </c>
      <c r="I73" s="331">
        <f t="shared" si="10"/>
        <v>0</v>
      </c>
      <c r="J73" s="331">
        <f t="shared" si="10"/>
        <v>0</v>
      </c>
      <c r="K73" s="331">
        <f t="shared" si="10"/>
        <v>0</v>
      </c>
      <c r="L73" s="273">
        <f>SUM(L60:L72)</f>
        <v>0</v>
      </c>
    </row>
    <row r="74" spans="2:12" ht="21.95" customHeight="1">
      <c r="B74" s="209" t="s">
        <v>1204</v>
      </c>
      <c r="C74" s="277">
        <f t="shared" ref="C74:K74" si="11">+C73+C58+C52+C47</f>
        <v>0</v>
      </c>
      <c r="D74" s="277">
        <f t="shared" si="11"/>
        <v>0</v>
      </c>
      <c r="E74" s="277">
        <f t="shared" si="11"/>
        <v>0</v>
      </c>
      <c r="F74" s="277">
        <f t="shared" si="11"/>
        <v>0</v>
      </c>
      <c r="G74" s="277">
        <f t="shared" si="11"/>
        <v>0</v>
      </c>
      <c r="H74" s="277">
        <f t="shared" si="11"/>
        <v>0</v>
      </c>
      <c r="I74" s="277">
        <f t="shared" si="11"/>
        <v>0</v>
      </c>
      <c r="J74" s="277">
        <f t="shared" si="11"/>
        <v>0</v>
      </c>
      <c r="K74" s="277">
        <f t="shared" si="11"/>
        <v>0</v>
      </c>
      <c r="L74" s="278">
        <f>+L73+L58+L52+L47</f>
        <v>0</v>
      </c>
    </row>
  </sheetData>
  <sheetProtection algorithmName="SHA-512" hashValue="Vr3cagZSdanzG67lxNEOINcNdk+2ZUIywoEey7G/WyeB9OhsWdoLUgTMM3zpd4PTemJmesL113BA6LaKslY33w==" saltValue="jGJT7Uw/irxpMxaHVBqL3g==" spinCount="100000" sheet="1" objects="1" scenarios="1" selectLockedCells="1"/>
  <mergeCells count="11">
    <mergeCell ref="C59:L59"/>
    <mergeCell ref="C41:L41"/>
    <mergeCell ref="B2:L4"/>
    <mergeCell ref="C7:L7"/>
    <mergeCell ref="C8:L8"/>
    <mergeCell ref="C14:L14"/>
    <mergeCell ref="C19:L19"/>
    <mergeCell ref="C25:L25"/>
    <mergeCell ref="C42:L42"/>
    <mergeCell ref="C48:L48"/>
    <mergeCell ref="C53:L53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2">
    <tabColor rgb="FFFF9929"/>
  </sheetPr>
  <dimension ref="A1:T64"/>
  <sheetViews>
    <sheetView showGridLines="0" showRowColHeaders="0" zoomScale="80" zoomScaleNormal="80" workbookViewId="0">
      <selection activeCell="C9" sqref="C9"/>
    </sheetView>
  </sheetViews>
  <sheetFormatPr baseColWidth="10" defaultColWidth="14.1640625" defaultRowHeight="15"/>
  <cols>
    <col min="1" max="1" width="13.33203125" style="138" customWidth="1"/>
    <col min="2" max="2" width="57.83203125" style="199" bestFit="1" customWidth="1"/>
    <col min="3" max="11" width="22.83203125" style="199" customWidth="1"/>
    <col min="12" max="12" width="22.83203125" style="200" customWidth="1"/>
    <col min="13" max="256" width="14.1640625" style="199"/>
    <col min="257" max="257" width="14.1640625" style="199" customWidth="1"/>
    <col min="258" max="258" width="46.6640625" style="199" customWidth="1"/>
    <col min="259" max="268" width="16.1640625" style="199" customWidth="1"/>
    <col min="269" max="512" width="14.1640625" style="199"/>
    <col min="513" max="513" width="14.1640625" style="199" customWidth="1"/>
    <col min="514" max="514" width="46.6640625" style="199" customWidth="1"/>
    <col min="515" max="524" width="16.1640625" style="199" customWidth="1"/>
    <col min="525" max="768" width="14.1640625" style="199"/>
    <col min="769" max="769" width="14.1640625" style="199" customWidth="1"/>
    <col min="770" max="770" width="46.6640625" style="199" customWidth="1"/>
    <col min="771" max="780" width="16.1640625" style="199" customWidth="1"/>
    <col min="781" max="1024" width="14.1640625" style="199"/>
    <col min="1025" max="1025" width="14.1640625" style="199" customWidth="1"/>
    <col min="1026" max="1026" width="46.6640625" style="199" customWidth="1"/>
    <col min="1027" max="1036" width="16.1640625" style="199" customWidth="1"/>
    <col min="1037" max="1280" width="14.1640625" style="199"/>
    <col min="1281" max="1281" width="14.1640625" style="199" customWidth="1"/>
    <col min="1282" max="1282" width="46.6640625" style="199" customWidth="1"/>
    <col min="1283" max="1292" width="16.1640625" style="199" customWidth="1"/>
    <col min="1293" max="1536" width="14.1640625" style="199"/>
    <col min="1537" max="1537" width="14.1640625" style="199" customWidth="1"/>
    <col min="1538" max="1538" width="46.6640625" style="199" customWidth="1"/>
    <col min="1539" max="1548" width="16.1640625" style="199" customWidth="1"/>
    <col min="1549" max="1792" width="14.1640625" style="199"/>
    <col min="1793" max="1793" width="14.1640625" style="199" customWidth="1"/>
    <col min="1794" max="1794" width="46.6640625" style="199" customWidth="1"/>
    <col min="1795" max="1804" width="16.1640625" style="199" customWidth="1"/>
    <col min="1805" max="2048" width="14.1640625" style="199"/>
    <col min="2049" max="2049" width="14.1640625" style="199" customWidth="1"/>
    <col min="2050" max="2050" width="46.6640625" style="199" customWidth="1"/>
    <col min="2051" max="2060" width="16.1640625" style="199" customWidth="1"/>
    <col min="2061" max="2304" width="14.1640625" style="199"/>
    <col min="2305" max="2305" width="14.1640625" style="199" customWidth="1"/>
    <col min="2306" max="2306" width="46.6640625" style="199" customWidth="1"/>
    <col min="2307" max="2316" width="16.1640625" style="199" customWidth="1"/>
    <col min="2317" max="2560" width="14.1640625" style="199"/>
    <col min="2561" max="2561" width="14.1640625" style="199" customWidth="1"/>
    <col min="2562" max="2562" width="46.6640625" style="199" customWidth="1"/>
    <col min="2563" max="2572" width="16.1640625" style="199" customWidth="1"/>
    <col min="2573" max="2816" width="14.1640625" style="199"/>
    <col min="2817" max="2817" width="14.1640625" style="199" customWidth="1"/>
    <col min="2818" max="2818" width="46.6640625" style="199" customWidth="1"/>
    <col min="2819" max="2828" width="16.1640625" style="199" customWidth="1"/>
    <col min="2829" max="3072" width="14.1640625" style="199"/>
    <col min="3073" max="3073" width="14.1640625" style="199" customWidth="1"/>
    <col min="3074" max="3074" width="46.6640625" style="199" customWidth="1"/>
    <col min="3075" max="3084" width="16.1640625" style="199" customWidth="1"/>
    <col min="3085" max="3328" width="14.1640625" style="199"/>
    <col min="3329" max="3329" width="14.1640625" style="199" customWidth="1"/>
    <col min="3330" max="3330" width="46.6640625" style="199" customWidth="1"/>
    <col min="3331" max="3340" width="16.1640625" style="199" customWidth="1"/>
    <col min="3341" max="3584" width="14.1640625" style="199"/>
    <col min="3585" max="3585" width="14.1640625" style="199" customWidth="1"/>
    <col min="3586" max="3586" width="46.6640625" style="199" customWidth="1"/>
    <col min="3587" max="3596" width="16.1640625" style="199" customWidth="1"/>
    <col min="3597" max="3840" width="14.1640625" style="199"/>
    <col min="3841" max="3841" width="14.1640625" style="199" customWidth="1"/>
    <col min="3842" max="3842" width="46.6640625" style="199" customWidth="1"/>
    <col min="3843" max="3852" width="16.1640625" style="199" customWidth="1"/>
    <col min="3853" max="4096" width="14.1640625" style="199"/>
    <col min="4097" max="4097" width="14.1640625" style="199" customWidth="1"/>
    <col min="4098" max="4098" width="46.6640625" style="199" customWidth="1"/>
    <col min="4099" max="4108" width="16.1640625" style="199" customWidth="1"/>
    <col min="4109" max="4352" width="14.1640625" style="199"/>
    <col min="4353" max="4353" width="14.1640625" style="199" customWidth="1"/>
    <col min="4354" max="4354" width="46.6640625" style="199" customWidth="1"/>
    <col min="4355" max="4364" width="16.1640625" style="199" customWidth="1"/>
    <col min="4365" max="4608" width="14.1640625" style="199"/>
    <col min="4609" max="4609" width="14.1640625" style="199" customWidth="1"/>
    <col min="4610" max="4610" width="46.6640625" style="199" customWidth="1"/>
    <col min="4611" max="4620" width="16.1640625" style="199" customWidth="1"/>
    <col min="4621" max="4864" width="14.1640625" style="199"/>
    <col min="4865" max="4865" width="14.1640625" style="199" customWidth="1"/>
    <col min="4866" max="4866" width="46.6640625" style="199" customWidth="1"/>
    <col min="4867" max="4876" width="16.1640625" style="199" customWidth="1"/>
    <col min="4877" max="5120" width="14.1640625" style="199"/>
    <col min="5121" max="5121" width="14.1640625" style="199" customWidth="1"/>
    <col min="5122" max="5122" width="46.6640625" style="199" customWidth="1"/>
    <col min="5123" max="5132" width="16.1640625" style="199" customWidth="1"/>
    <col min="5133" max="5376" width="14.1640625" style="199"/>
    <col min="5377" max="5377" width="14.1640625" style="199" customWidth="1"/>
    <col min="5378" max="5378" width="46.6640625" style="199" customWidth="1"/>
    <col min="5379" max="5388" width="16.1640625" style="199" customWidth="1"/>
    <col min="5389" max="5632" width="14.1640625" style="199"/>
    <col min="5633" max="5633" width="14.1640625" style="199" customWidth="1"/>
    <col min="5634" max="5634" width="46.6640625" style="199" customWidth="1"/>
    <col min="5635" max="5644" width="16.1640625" style="199" customWidth="1"/>
    <col min="5645" max="5888" width="14.1640625" style="199"/>
    <col min="5889" max="5889" width="14.1640625" style="199" customWidth="1"/>
    <col min="5890" max="5890" width="46.6640625" style="199" customWidth="1"/>
    <col min="5891" max="5900" width="16.1640625" style="199" customWidth="1"/>
    <col min="5901" max="6144" width="14.1640625" style="199"/>
    <col min="6145" max="6145" width="14.1640625" style="199" customWidth="1"/>
    <col min="6146" max="6146" width="46.6640625" style="199" customWidth="1"/>
    <col min="6147" max="6156" width="16.1640625" style="199" customWidth="1"/>
    <col min="6157" max="6400" width="14.1640625" style="199"/>
    <col min="6401" max="6401" width="14.1640625" style="199" customWidth="1"/>
    <col min="6402" max="6402" width="46.6640625" style="199" customWidth="1"/>
    <col min="6403" max="6412" width="16.1640625" style="199" customWidth="1"/>
    <col min="6413" max="6656" width="14.1640625" style="199"/>
    <col min="6657" max="6657" width="14.1640625" style="199" customWidth="1"/>
    <col min="6658" max="6658" width="46.6640625" style="199" customWidth="1"/>
    <col min="6659" max="6668" width="16.1640625" style="199" customWidth="1"/>
    <col min="6669" max="6912" width="14.1640625" style="199"/>
    <col min="6913" max="6913" width="14.1640625" style="199" customWidth="1"/>
    <col min="6914" max="6914" width="46.6640625" style="199" customWidth="1"/>
    <col min="6915" max="6924" width="16.1640625" style="199" customWidth="1"/>
    <col min="6925" max="7168" width="14.1640625" style="199"/>
    <col min="7169" max="7169" width="14.1640625" style="199" customWidth="1"/>
    <col min="7170" max="7170" width="46.6640625" style="199" customWidth="1"/>
    <col min="7171" max="7180" width="16.1640625" style="199" customWidth="1"/>
    <col min="7181" max="7424" width="14.1640625" style="199"/>
    <col min="7425" max="7425" width="14.1640625" style="199" customWidth="1"/>
    <col min="7426" max="7426" width="46.6640625" style="199" customWidth="1"/>
    <col min="7427" max="7436" width="16.1640625" style="199" customWidth="1"/>
    <col min="7437" max="7680" width="14.1640625" style="199"/>
    <col min="7681" max="7681" width="14.1640625" style="199" customWidth="1"/>
    <col min="7682" max="7682" width="46.6640625" style="199" customWidth="1"/>
    <col min="7683" max="7692" width="16.1640625" style="199" customWidth="1"/>
    <col min="7693" max="7936" width="14.1640625" style="199"/>
    <col min="7937" max="7937" width="14.1640625" style="199" customWidth="1"/>
    <col min="7938" max="7938" width="46.6640625" style="199" customWidth="1"/>
    <col min="7939" max="7948" width="16.1640625" style="199" customWidth="1"/>
    <col min="7949" max="8192" width="14.1640625" style="199"/>
    <col min="8193" max="8193" width="14.1640625" style="199" customWidth="1"/>
    <col min="8194" max="8194" width="46.6640625" style="199" customWidth="1"/>
    <col min="8195" max="8204" width="16.1640625" style="199" customWidth="1"/>
    <col min="8205" max="8448" width="14.1640625" style="199"/>
    <col min="8449" max="8449" width="14.1640625" style="199" customWidth="1"/>
    <col min="8450" max="8450" width="46.6640625" style="199" customWidth="1"/>
    <col min="8451" max="8460" width="16.1640625" style="199" customWidth="1"/>
    <col min="8461" max="8704" width="14.1640625" style="199"/>
    <col min="8705" max="8705" width="14.1640625" style="199" customWidth="1"/>
    <col min="8706" max="8706" width="46.6640625" style="199" customWidth="1"/>
    <col min="8707" max="8716" width="16.1640625" style="199" customWidth="1"/>
    <col min="8717" max="8960" width="14.1640625" style="199"/>
    <col min="8961" max="8961" width="14.1640625" style="199" customWidth="1"/>
    <col min="8962" max="8962" width="46.6640625" style="199" customWidth="1"/>
    <col min="8963" max="8972" width="16.1640625" style="199" customWidth="1"/>
    <col min="8973" max="9216" width="14.1640625" style="199"/>
    <col min="9217" max="9217" width="14.1640625" style="199" customWidth="1"/>
    <col min="9218" max="9218" width="46.6640625" style="199" customWidth="1"/>
    <col min="9219" max="9228" width="16.1640625" style="199" customWidth="1"/>
    <col min="9229" max="9472" width="14.1640625" style="199"/>
    <col min="9473" max="9473" width="14.1640625" style="199" customWidth="1"/>
    <col min="9474" max="9474" width="46.6640625" style="199" customWidth="1"/>
    <col min="9475" max="9484" width="16.1640625" style="199" customWidth="1"/>
    <col min="9485" max="9728" width="14.1640625" style="199"/>
    <col min="9729" max="9729" width="14.1640625" style="199" customWidth="1"/>
    <col min="9730" max="9730" width="46.6640625" style="199" customWidth="1"/>
    <col min="9731" max="9740" width="16.1640625" style="199" customWidth="1"/>
    <col min="9741" max="9984" width="14.1640625" style="199"/>
    <col min="9985" max="9985" width="14.1640625" style="199" customWidth="1"/>
    <col min="9986" max="9986" width="46.6640625" style="199" customWidth="1"/>
    <col min="9987" max="9996" width="16.1640625" style="199" customWidth="1"/>
    <col min="9997" max="10240" width="14.1640625" style="199"/>
    <col min="10241" max="10241" width="14.1640625" style="199" customWidth="1"/>
    <col min="10242" max="10242" width="46.6640625" style="199" customWidth="1"/>
    <col min="10243" max="10252" width="16.1640625" style="199" customWidth="1"/>
    <col min="10253" max="10496" width="14.1640625" style="199"/>
    <col min="10497" max="10497" width="14.1640625" style="199" customWidth="1"/>
    <col min="10498" max="10498" width="46.6640625" style="199" customWidth="1"/>
    <col min="10499" max="10508" width="16.1640625" style="199" customWidth="1"/>
    <col min="10509" max="10752" width="14.1640625" style="199"/>
    <col min="10753" max="10753" width="14.1640625" style="199" customWidth="1"/>
    <col min="10754" max="10754" width="46.6640625" style="199" customWidth="1"/>
    <col min="10755" max="10764" width="16.1640625" style="199" customWidth="1"/>
    <col min="10765" max="11008" width="14.1640625" style="199"/>
    <col min="11009" max="11009" width="14.1640625" style="199" customWidth="1"/>
    <col min="11010" max="11010" width="46.6640625" style="199" customWidth="1"/>
    <col min="11011" max="11020" width="16.1640625" style="199" customWidth="1"/>
    <col min="11021" max="11264" width="14.1640625" style="199"/>
    <col min="11265" max="11265" width="14.1640625" style="199" customWidth="1"/>
    <col min="11266" max="11266" width="46.6640625" style="199" customWidth="1"/>
    <col min="11267" max="11276" width="16.1640625" style="199" customWidth="1"/>
    <col min="11277" max="11520" width="14.1640625" style="199"/>
    <col min="11521" max="11521" width="14.1640625" style="199" customWidth="1"/>
    <col min="11522" max="11522" width="46.6640625" style="199" customWidth="1"/>
    <col min="11523" max="11532" width="16.1640625" style="199" customWidth="1"/>
    <col min="11533" max="11776" width="14.1640625" style="199"/>
    <col min="11777" max="11777" width="14.1640625" style="199" customWidth="1"/>
    <col min="11778" max="11778" width="46.6640625" style="199" customWidth="1"/>
    <col min="11779" max="11788" width="16.1640625" style="199" customWidth="1"/>
    <col min="11789" max="12032" width="14.1640625" style="199"/>
    <col min="12033" max="12033" width="14.1640625" style="199" customWidth="1"/>
    <col min="12034" max="12034" width="46.6640625" style="199" customWidth="1"/>
    <col min="12035" max="12044" width="16.1640625" style="199" customWidth="1"/>
    <col min="12045" max="12288" width="14.1640625" style="199"/>
    <col min="12289" max="12289" width="14.1640625" style="199" customWidth="1"/>
    <col min="12290" max="12290" width="46.6640625" style="199" customWidth="1"/>
    <col min="12291" max="12300" width="16.1640625" style="199" customWidth="1"/>
    <col min="12301" max="12544" width="14.1640625" style="199"/>
    <col min="12545" max="12545" width="14.1640625" style="199" customWidth="1"/>
    <col min="12546" max="12546" width="46.6640625" style="199" customWidth="1"/>
    <col min="12547" max="12556" width="16.1640625" style="199" customWidth="1"/>
    <col min="12557" max="12800" width="14.1640625" style="199"/>
    <col min="12801" max="12801" width="14.1640625" style="199" customWidth="1"/>
    <col min="12802" max="12802" width="46.6640625" style="199" customWidth="1"/>
    <col min="12803" max="12812" width="16.1640625" style="199" customWidth="1"/>
    <col min="12813" max="13056" width="14.1640625" style="199"/>
    <col min="13057" max="13057" width="14.1640625" style="199" customWidth="1"/>
    <col min="13058" max="13058" width="46.6640625" style="199" customWidth="1"/>
    <col min="13059" max="13068" width="16.1640625" style="199" customWidth="1"/>
    <col min="13069" max="13312" width="14.1640625" style="199"/>
    <col min="13313" max="13313" width="14.1640625" style="199" customWidth="1"/>
    <col min="13314" max="13314" width="46.6640625" style="199" customWidth="1"/>
    <col min="13315" max="13324" width="16.1640625" style="199" customWidth="1"/>
    <col min="13325" max="13568" width="14.1640625" style="199"/>
    <col min="13569" max="13569" width="14.1640625" style="199" customWidth="1"/>
    <col min="13570" max="13570" width="46.6640625" style="199" customWidth="1"/>
    <col min="13571" max="13580" width="16.1640625" style="199" customWidth="1"/>
    <col min="13581" max="13824" width="14.1640625" style="199"/>
    <col min="13825" max="13825" width="14.1640625" style="199" customWidth="1"/>
    <col min="13826" max="13826" width="46.6640625" style="199" customWidth="1"/>
    <col min="13827" max="13836" width="16.1640625" style="199" customWidth="1"/>
    <col min="13837" max="14080" width="14.1640625" style="199"/>
    <col min="14081" max="14081" width="14.1640625" style="199" customWidth="1"/>
    <col min="14082" max="14082" width="46.6640625" style="199" customWidth="1"/>
    <col min="14083" max="14092" width="16.1640625" style="199" customWidth="1"/>
    <col min="14093" max="14336" width="14.1640625" style="199"/>
    <col min="14337" max="14337" width="14.1640625" style="199" customWidth="1"/>
    <col min="14338" max="14338" width="46.6640625" style="199" customWidth="1"/>
    <col min="14339" max="14348" width="16.1640625" style="199" customWidth="1"/>
    <col min="14349" max="14592" width="14.1640625" style="199"/>
    <col min="14593" max="14593" width="14.1640625" style="199" customWidth="1"/>
    <col min="14594" max="14594" width="46.6640625" style="199" customWidth="1"/>
    <col min="14595" max="14604" width="16.1640625" style="199" customWidth="1"/>
    <col min="14605" max="14848" width="14.1640625" style="199"/>
    <col min="14849" max="14849" width="14.1640625" style="199" customWidth="1"/>
    <col min="14850" max="14850" width="46.6640625" style="199" customWidth="1"/>
    <col min="14851" max="14860" width="16.1640625" style="199" customWidth="1"/>
    <col min="14861" max="15104" width="14.1640625" style="199"/>
    <col min="15105" max="15105" width="14.1640625" style="199" customWidth="1"/>
    <col min="15106" max="15106" width="46.6640625" style="199" customWidth="1"/>
    <col min="15107" max="15116" width="16.1640625" style="199" customWidth="1"/>
    <col min="15117" max="15360" width="14.1640625" style="199"/>
    <col min="15361" max="15361" width="14.1640625" style="199" customWidth="1"/>
    <col min="15362" max="15362" width="46.6640625" style="199" customWidth="1"/>
    <col min="15363" max="15372" width="16.1640625" style="199" customWidth="1"/>
    <col min="15373" max="15616" width="14.1640625" style="199"/>
    <col min="15617" max="15617" width="14.1640625" style="199" customWidth="1"/>
    <col min="15618" max="15618" width="46.6640625" style="199" customWidth="1"/>
    <col min="15619" max="15628" width="16.1640625" style="199" customWidth="1"/>
    <col min="15629" max="15872" width="14.1640625" style="199"/>
    <col min="15873" max="15873" width="14.1640625" style="199" customWidth="1"/>
    <col min="15874" max="15874" width="46.6640625" style="199" customWidth="1"/>
    <col min="15875" max="15884" width="16.1640625" style="199" customWidth="1"/>
    <col min="15885" max="16128" width="14.1640625" style="199"/>
    <col min="16129" max="16129" width="14.1640625" style="199" customWidth="1"/>
    <col min="16130" max="16130" width="46.6640625" style="199" customWidth="1"/>
    <col min="16131" max="16140" width="16.1640625" style="199" customWidth="1"/>
    <col min="16141" max="16384" width="14.1640625" style="199"/>
  </cols>
  <sheetData>
    <row r="1" spans="1:20" s="34" customFormat="1" ht="21.95" customHeight="1">
      <c r="A1" s="267"/>
    </row>
    <row r="2" spans="1:20" s="34" customFormat="1" ht="21.95" customHeight="1">
      <c r="B2" s="343" t="s">
        <v>989</v>
      </c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107"/>
      <c r="N2" s="107"/>
      <c r="O2" s="107"/>
      <c r="P2" s="107"/>
      <c r="Q2" s="107"/>
      <c r="R2" s="107"/>
      <c r="S2" s="107"/>
      <c r="T2" s="107"/>
    </row>
    <row r="3" spans="1:20" s="34" customFormat="1" ht="21.95" customHeight="1"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107"/>
      <c r="N3" s="107"/>
      <c r="O3" s="107"/>
      <c r="P3" s="107"/>
      <c r="Q3" s="107"/>
      <c r="R3" s="107"/>
      <c r="S3" s="107"/>
      <c r="T3" s="107"/>
    </row>
    <row r="4" spans="1:20" s="34" customFormat="1" ht="21.95" customHeight="1"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107"/>
      <c r="N4" s="107"/>
      <c r="O4" s="107"/>
      <c r="P4" s="107"/>
      <c r="Q4" s="107"/>
      <c r="R4" s="107"/>
      <c r="S4" s="107"/>
      <c r="T4" s="107"/>
    </row>
    <row r="5" spans="1:20" s="34" customFormat="1" ht="21.95" customHeight="1">
      <c r="A5" s="267" t="s">
        <v>201</v>
      </c>
    </row>
    <row r="6" spans="1:20" ht="44.1" customHeight="1">
      <c r="B6" s="256" t="s">
        <v>940</v>
      </c>
      <c r="C6" s="256" t="s">
        <v>353</v>
      </c>
      <c r="D6" s="256" t="s">
        <v>949</v>
      </c>
      <c r="E6" s="256" t="s">
        <v>942</v>
      </c>
      <c r="F6" s="256" t="s">
        <v>943</v>
      </c>
      <c r="G6" s="256" t="s">
        <v>944</v>
      </c>
      <c r="H6" s="256" t="s">
        <v>945</v>
      </c>
      <c r="I6" s="256" t="s">
        <v>946</v>
      </c>
      <c r="J6" s="256" t="s">
        <v>947</v>
      </c>
      <c r="K6" s="256" t="s">
        <v>948</v>
      </c>
      <c r="L6" s="256" t="s">
        <v>323</v>
      </c>
    </row>
    <row r="7" spans="1:20" ht="21.95" customHeight="1">
      <c r="B7" s="181" t="s">
        <v>1215</v>
      </c>
      <c r="C7" s="400"/>
      <c r="D7" s="400"/>
      <c r="E7" s="400"/>
      <c r="F7" s="400"/>
      <c r="G7" s="400"/>
      <c r="H7" s="400"/>
      <c r="I7" s="400"/>
      <c r="J7" s="400"/>
      <c r="K7" s="400"/>
      <c r="L7" s="397"/>
    </row>
    <row r="8" spans="1:20" ht="21.95" customHeight="1">
      <c r="B8" s="210" t="s">
        <v>1216</v>
      </c>
      <c r="C8" s="401"/>
      <c r="D8" s="401"/>
      <c r="E8" s="401"/>
      <c r="F8" s="401"/>
      <c r="G8" s="401"/>
      <c r="H8" s="401"/>
      <c r="I8" s="401"/>
      <c r="J8" s="401"/>
      <c r="K8" s="401"/>
      <c r="L8" s="402"/>
    </row>
    <row r="9" spans="1:20" ht="21.95" customHeight="1">
      <c r="B9" s="207" t="s">
        <v>1233</v>
      </c>
      <c r="C9" s="306">
        <v>0</v>
      </c>
      <c r="D9" s="306">
        <v>0</v>
      </c>
      <c r="E9" s="306">
        <v>0</v>
      </c>
      <c r="F9" s="306">
        <v>0</v>
      </c>
      <c r="G9" s="306">
        <v>0</v>
      </c>
      <c r="H9" s="306">
        <v>0</v>
      </c>
      <c r="I9" s="306">
        <v>0</v>
      </c>
      <c r="J9" s="306">
        <v>0</v>
      </c>
      <c r="K9" s="306">
        <v>0</v>
      </c>
      <c r="L9" s="276">
        <f>SUM(C9:K9)</f>
        <v>0</v>
      </c>
    </row>
    <row r="10" spans="1:20" ht="21.95" customHeight="1">
      <c r="B10" s="207" t="s">
        <v>1234</v>
      </c>
      <c r="C10" s="306">
        <v>0</v>
      </c>
      <c r="D10" s="306">
        <v>0</v>
      </c>
      <c r="E10" s="306">
        <v>0</v>
      </c>
      <c r="F10" s="306">
        <v>0</v>
      </c>
      <c r="G10" s="306">
        <v>0</v>
      </c>
      <c r="H10" s="306">
        <v>0</v>
      </c>
      <c r="I10" s="306">
        <v>0</v>
      </c>
      <c r="J10" s="306">
        <v>0</v>
      </c>
      <c r="K10" s="306">
        <v>0</v>
      </c>
      <c r="L10" s="276">
        <f>SUM(C10:K10)</f>
        <v>0</v>
      </c>
    </row>
    <row r="11" spans="1:20" ht="21.95" customHeight="1">
      <c r="B11" s="207" t="s">
        <v>1235</v>
      </c>
      <c r="C11" s="306">
        <v>0</v>
      </c>
      <c r="D11" s="306">
        <v>0</v>
      </c>
      <c r="E11" s="306">
        <v>0</v>
      </c>
      <c r="F11" s="306">
        <v>0</v>
      </c>
      <c r="G11" s="306">
        <v>0</v>
      </c>
      <c r="H11" s="306">
        <v>0</v>
      </c>
      <c r="I11" s="306">
        <v>0</v>
      </c>
      <c r="J11" s="306">
        <v>0</v>
      </c>
      <c r="K11" s="306">
        <v>0</v>
      </c>
      <c r="L11" s="276">
        <f>SUM(C11:K11)</f>
        <v>0</v>
      </c>
    </row>
    <row r="12" spans="1:20" ht="21.95" customHeight="1">
      <c r="B12" s="205" t="s">
        <v>1236</v>
      </c>
      <c r="C12" s="331">
        <f t="shared" ref="C12:K12" si="0">SUM(C8:C11)</f>
        <v>0</v>
      </c>
      <c r="D12" s="331">
        <f t="shared" si="0"/>
        <v>0</v>
      </c>
      <c r="E12" s="331">
        <f t="shared" si="0"/>
        <v>0</v>
      </c>
      <c r="F12" s="331">
        <f t="shared" si="0"/>
        <v>0</v>
      </c>
      <c r="G12" s="331">
        <f t="shared" si="0"/>
        <v>0</v>
      </c>
      <c r="H12" s="331">
        <f t="shared" si="0"/>
        <v>0</v>
      </c>
      <c r="I12" s="331">
        <f t="shared" si="0"/>
        <v>0</v>
      </c>
      <c r="J12" s="331">
        <f t="shared" si="0"/>
        <v>0</v>
      </c>
      <c r="K12" s="331">
        <f t="shared" si="0"/>
        <v>0</v>
      </c>
      <c r="L12" s="273">
        <f>SUM(L8:L11)</f>
        <v>0</v>
      </c>
    </row>
    <row r="13" spans="1:20" ht="21.95" customHeight="1">
      <c r="B13" s="210" t="s">
        <v>1217</v>
      </c>
      <c r="C13" s="398"/>
      <c r="D13" s="398"/>
      <c r="E13" s="398"/>
      <c r="F13" s="398"/>
      <c r="G13" s="398"/>
      <c r="H13" s="398"/>
      <c r="I13" s="398"/>
      <c r="J13" s="398"/>
      <c r="K13" s="398"/>
      <c r="L13" s="395"/>
    </row>
    <row r="14" spans="1:20" ht="21.95" customHeight="1">
      <c r="B14" s="207" t="s">
        <v>1237</v>
      </c>
      <c r="C14" s="306">
        <v>0</v>
      </c>
      <c r="D14" s="306">
        <v>0</v>
      </c>
      <c r="E14" s="306">
        <v>0</v>
      </c>
      <c r="F14" s="306">
        <v>0</v>
      </c>
      <c r="G14" s="306">
        <v>0</v>
      </c>
      <c r="H14" s="306">
        <v>0</v>
      </c>
      <c r="I14" s="306">
        <v>0</v>
      </c>
      <c r="J14" s="306">
        <v>0</v>
      </c>
      <c r="K14" s="306">
        <v>0</v>
      </c>
      <c r="L14" s="276">
        <f>SUM(C14:K14)</f>
        <v>0</v>
      </c>
    </row>
    <row r="15" spans="1:20" ht="21.95" customHeight="1">
      <c r="B15" s="207" t="s">
        <v>1238</v>
      </c>
      <c r="C15" s="306">
        <v>0</v>
      </c>
      <c r="D15" s="306">
        <v>0</v>
      </c>
      <c r="E15" s="306">
        <v>0</v>
      </c>
      <c r="F15" s="306">
        <v>0</v>
      </c>
      <c r="G15" s="306">
        <v>0</v>
      </c>
      <c r="H15" s="306">
        <v>0</v>
      </c>
      <c r="I15" s="306">
        <v>0</v>
      </c>
      <c r="J15" s="306">
        <v>0</v>
      </c>
      <c r="K15" s="306">
        <v>0</v>
      </c>
      <c r="L15" s="276">
        <f>SUM(C15:K15)</f>
        <v>0</v>
      </c>
    </row>
    <row r="16" spans="1:20" ht="21.95" customHeight="1">
      <c r="B16" s="207" t="s">
        <v>1239</v>
      </c>
      <c r="C16" s="306">
        <v>0</v>
      </c>
      <c r="D16" s="306">
        <v>0</v>
      </c>
      <c r="E16" s="306">
        <v>0</v>
      </c>
      <c r="F16" s="306">
        <v>0</v>
      </c>
      <c r="G16" s="306">
        <v>0</v>
      </c>
      <c r="H16" s="306">
        <v>0</v>
      </c>
      <c r="I16" s="306">
        <v>0</v>
      </c>
      <c r="J16" s="306">
        <v>0</v>
      </c>
      <c r="K16" s="306">
        <v>0</v>
      </c>
      <c r="L16" s="276">
        <f>SUM(C16:K16)</f>
        <v>0</v>
      </c>
    </row>
    <row r="17" spans="2:12" ht="21.95" customHeight="1">
      <c r="B17" s="205" t="s">
        <v>1240</v>
      </c>
      <c r="C17" s="331">
        <f t="shared" ref="C17:K17" si="1">SUM(C14:C16)</f>
        <v>0</v>
      </c>
      <c r="D17" s="331">
        <f t="shared" si="1"/>
        <v>0</v>
      </c>
      <c r="E17" s="331">
        <f t="shared" si="1"/>
        <v>0</v>
      </c>
      <c r="F17" s="331">
        <f t="shared" si="1"/>
        <v>0</v>
      </c>
      <c r="G17" s="331">
        <f t="shared" si="1"/>
        <v>0</v>
      </c>
      <c r="H17" s="331">
        <f t="shared" si="1"/>
        <v>0</v>
      </c>
      <c r="I17" s="331">
        <f t="shared" si="1"/>
        <v>0</v>
      </c>
      <c r="J17" s="331">
        <f t="shared" si="1"/>
        <v>0</v>
      </c>
      <c r="K17" s="331">
        <f t="shared" si="1"/>
        <v>0</v>
      </c>
      <c r="L17" s="273">
        <f>SUM(L14:L16)</f>
        <v>0</v>
      </c>
    </row>
    <row r="18" spans="2:12" ht="21.95" customHeight="1">
      <c r="B18" s="210" t="s">
        <v>1218</v>
      </c>
      <c r="C18" s="398"/>
      <c r="D18" s="398"/>
      <c r="E18" s="398"/>
      <c r="F18" s="398"/>
      <c r="G18" s="398"/>
      <c r="H18" s="398"/>
      <c r="I18" s="398"/>
      <c r="J18" s="398"/>
      <c r="K18" s="398"/>
      <c r="L18" s="395"/>
    </row>
    <row r="19" spans="2:12" ht="21.95" customHeight="1">
      <c r="B19" s="207" t="s">
        <v>1241</v>
      </c>
      <c r="C19" s="332">
        <f>SUM(C20:C21)</f>
        <v>0</v>
      </c>
      <c r="D19" s="332">
        <f t="shared" ref="D19:K19" si="2">SUM(D20:D21)</f>
        <v>0</v>
      </c>
      <c r="E19" s="332">
        <f t="shared" si="2"/>
        <v>0</v>
      </c>
      <c r="F19" s="332">
        <f t="shared" si="2"/>
        <v>0</v>
      </c>
      <c r="G19" s="332">
        <f t="shared" si="2"/>
        <v>0</v>
      </c>
      <c r="H19" s="332">
        <f t="shared" si="2"/>
        <v>0</v>
      </c>
      <c r="I19" s="332">
        <f t="shared" si="2"/>
        <v>0</v>
      </c>
      <c r="J19" s="332">
        <f t="shared" si="2"/>
        <v>0</v>
      </c>
      <c r="K19" s="332">
        <f t="shared" si="2"/>
        <v>0</v>
      </c>
      <c r="L19" s="276">
        <f t="shared" ref="L19:L34" si="3">SUM(C19:K19)</f>
        <v>0</v>
      </c>
    </row>
    <row r="20" spans="2:12" ht="21.95" customHeight="1">
      <c r="B20" s="207" t="s">
        <v>1242</v>
      </c>
      <c r="C20" s="306">
        <v>0</v>
      </c>
      <c r="D20" s="306">
        <v>0</v>
      </c>
      <c r="E20" s="306">
        <v>0</v>
      </c>
      <c r="F20" s="306">
        <v>0</v>
      </c>
      <c r="G20" s="306">
        <v>0</v>
      </c>
      <c r="H20" s="306">
        <v>0</v>
      </c>
      <c r="I20" s="306">
        <v>0</v>
      </c>
      <c r="J20" s="306">
        <v>0</v>
      </c>
      <c r="K20" s="306">
        <v>0</v>
      </c>
      <c r="L20" s="276">
        <f>SUM(C20:K20)</f>
        <v>0</v>
      </c>
    </row>
    <row r="21" spans="2:12" ht="21.95" customHeight="1">
      <c r="B21" s="207" t="s">
        <v>1243</v>
      </c>
      <c r="C21" s="306">
        <v>0</v>
      </c>
      <c r="D21" s="306">
        <v>0</v>
      </c>
      <c r="E21" s="306">
        <v>0</v>
      </c>
      <c r="F21" s="306">
        <v>0</v>
      </c>
      <c r="G21" s="306">
        <v>0</v>
      </c>
      <c r="H21" s="306">
        <v>0</v>
      </c>
      <c r="I21" s="306">
        <v>0</v>
      </c>
      <c r="J21" s="306">
        <v>0</v>
      </c>
      <c r="K21" s="306">
        <v>0</v>
      </c>
      <c r="L21" s="276">
        <f>SUM(C21:K21)</f>
        <v>0</v>
      </c>
    </row>
    <row r="22" spans="2:12" ht="21.95" customHeight="1">
      <c r="B22" s="207" t="s">
        <v>1244</v>
      </c>
      <c r="C22" s="306">
        <v>0</v>
      </c>
      <c r="D22" s="306">
        <v>0</v>
      </c>
      <c r="E22" s="306">
        <v>0</v>
      </c>
      <c r="F22" s="306">
        <v>0</v>
      </c>
      <c r="G22" s="306">
        <v>0</v>
      </c>
      <c r="H22" s="306">
        <v>0</v>
      </c>
      <c r="I22" s="306">
        <v>0</v>
      </c>
      <c r="J22" s="306">
        <v>0</v>
      </c>
      <c r="K22" s="306">
        <v>0</v>
      </c>
      <c r="L22" s="276">
        <f t="shared" si="3"/>
        <v>0</v>
      </c>
    </row>
    <row r="23" spans="2:12" ht="21.95" customHeight="1">
      <c r="B23" s="207" t="s">
        <v>1245</v>
      </c>
      <c r="C23" s="306">
        <v>0</v>
      </c>
      <c r="D23" s="306">
        <v>0</v>
      </c>
      <c r="E23" s="306">
        <v>0</v>
      </c>
      <c r="F23" s="306">
        <v>0</v>
      </c>
      <c r="G23" s="306">
        <v>0</v>
      </c>
      <c r="H23" s="306">
        <v>0</v>
      </c>
      <c r="I23" s="306">
        <v>0</v>
      </c>
      <c r="J23" s="306">
        <v>0</v>
      </c>
      <c r="K23" s="306">
        <v>0</v>
      </c>
      <c r="L23" s="276">
        <f t="shared" si="3"/>
        <v>0</v>
      </c>
    </row>
    <row r="24" spans="2:12" ht="21.95" customHeight="1">
      <c r="B24" s="207" t="s">
        <v>1246</v>
      </c>
      <c r="C24" s="306">
        <v>0</v>
      </c>
      <c r="D24" s="306">
        <v>0</v>
      </c>
      <c r="E24" s="306">
        <v>0</v>
      </c>
      <c r="F24" s="306">
        <v>0</v>
      </c>
      <c r="G24" s="306">
        <v>0</v>
      </c>
      <c r="H24" s="306">
        <v>0</v>
      </c>
      <c r="I24" s="306">
        <v>0</v>
      </c>
      <c r="J24" s="306">
        <v>0</v>
      </c>
      <c r="K24" s="306">
        <v>0</v>
      </c>
      <c r="L24" s="276">
        <f t="shared" si="3"/>
        <v>0</v>
      </c>
    </row>
    <row r="25" spans="2:12" ht="21.95" customHeight="1">
      <c r="B25" s="207" t="s">
        <v>1247</v>
      </c>
      <c r="C25" s="306">
        <v>0</v>
      </c>
      <c r="D25" s="306">
        <v>0</v>
      </c>
      <c r="E25" s="306">
        <v>0</v>
      </c>
      <c r="F25" s="306">
        <v>0</v>
      </c>
      <c r="G25" s="306">
        <v>0</v>
      </c>
      <c r="H25" s="306">
        <v>0</v>
      </c>
      <c r="I25" s="306">
        <v>0</v>
      </c>
      <c r="J25" s="306">
        <v>0</v>
      </c>
      <c r="K25" s="306">
        <v>0</v>
      </c>
      <c r="L25" s="276">
        <f t="shared" si="3"/>
        <v>0</v>
      </c>
    </row>
    <row r="26" spans="2:12" ht="21.95" customHeight="1">
      <c r="B26" s="207" t="s">
        <v>1248</v>
      </c>
      <c r="C26" s="306">
        <v>0</v>
      </c>
      <c r="D26" s="306">
        <v>0</v>
      </c>
      <c r="E26" s="306">
        <v>0</v>
      </c>
      <c r="F26" s="306">
        <v>0</v>
      </c>
      <c r="G26" s="306">
        <v>0</v>
      </c>
      <c r="H26" s="306">
        <v>0</v>
      </c>
      <c r="I26" s="306">
        <v>0</v>
      </c>
      <c r="J26" s="306">
        <v>0</v>
      </c>
      <c r="K26" s="306">
        <v>0</v>
      </c>
      <c r="L26" s="276">
        <f t="shared" si="3"/>
        <v>0</v>
      </c>
    </row>
    <row r="27" spans="2:12" ht="21.95" customHeight="1">
      <c r="B27" s="207" t="s">
        <v>1249</v>
      </c>
      <c r="C27" s="306">
        <v>0</v>
      </c>
      <c r="D27" s="306">
        <v>0</v>
      </c>
      <c r="E27" s="306">
        <v>0</v>
      </c>
      <c r="F27" s="306">
        <v>0</v>
      </c>
      <c r="G27" s="306">
        <v>0</v>
      </c>
      <c r="H27" s="306">
        <v>0</v>
      </c>
      <c r="I27" s="306">
        <v>0</v>
      </c>
      <c r="J27" s="306">
        <v>0</v>
      </c>
      <c r="K27" s="306">
        <v>0</v>
      </c>
      <c r="L27" s="276">
        <f t="shared" si="3"/>
        <v>0</v>
      </c>
    </row>
    <row r="28" spans="2:12" ht="21.95" customHeight="1">
      <c r="B28" s="207" t="s">
        <v>1250</v>
      </c>
      <c r="C28" s="306">
        <v>0</v>
      </c>
      <c r="D28" s="306">
        <v>0</v>
      </c>
      <c r="E28" s="306">
        <v>0</v>
      </c>
      <c r="F28" s="306">
        <v>0</v>
      </c>
      <c r="G28" s="306">
        <v>0</v>
      </c>
      <c r="H28" s="306">
        <v>0</v>
      </c>
      <c r="I28" s="306">
        <v>0</v>
      </c>
      <c r="J28" s="306">
        <v>0</v>
      </c>
      <c r="K28" s="306">
        <v>0</v>
      </c>
      <c r="L28" s="276">
        <f t="shared" si="3"/>
        <v>0</v>
      </c>
    </row>
    <row r="29" spans="2:12" ht="21.95" customHeight="1">
      <c r="B29" s="207" t="s">
        <v>1251</v>
      </c>
      <c r="C29" s="306">
        <v>0</v>
      </c>
      <c r="D29" s="306">
        <v>0</v>
      </c>
      <c r="E29" s="306">
        <v>0</v>
      </c>
      <c r="F29" s="306">
        <v>0</v>
      </c>
      <c r="G29" s="306">
        <v>0</v>
      </c>
      <c r="H29" s="306">
        <v>0</v>
      </c>
      <c r="I29" s="306">
        <v>0</v>
      </c>
      <c r="J29" s="306">
        <v>0</v>
      </c>
      <c r="K29" s="306">
        <v>0</v>
      </c>
      <c r="L29" s="276">
        <f t="shared" si="3"/>
        <v>0</v>
      </c>
    </row>
    <row r="30" spans="2:12" ht="21.95" customHeight="1">
      <c r="B30" s="207" t="s">
        <v>1252</v>
      </c>
      <c r="C30" s="306">
        <v>0</v>
      </c>
      <c r="D30" s="306">
        <v>0</v>
      </c>
      <c r="E30" s="306">
        <v>0</v>
      </c>
      <c r="F30" s="306">
        <v>0</v>
      </c>
      <c r="G30" s="306">
        <v>0</v>
      </c>
      <c r="H30" s="306">
        <v>0</v>
      </c>
      <c r="I30" s="306">
        <v>0</v>
      </c>
      <c r="J30" s="306">
        <v>0</v>
      </c>
      <c r="K30" s="306">
        <v>0</v>
      </c>
      <c r="L30" s="276">
        <f t="shared" si="3"/>
        <v>0</v>
      </c>
    </row>
    <row r="31" spans="2:12" ht="21.95" customHeight="1">
      <c r="B31" s="207" t="s">
        <v>1253</v>
      </c>
      <c r="C31" s="306">
        <v>0</v>
      </c>
      <c r="D31" s="306">
        <v>0</v>
      </c>
      <c r="E31" s="306">
        <v>0</v>
      </c>
      <c r="F31" s="306">
        <v>0</v>
      </c>
      <c r="G31" s="306">
        <v>0</v>
      </c>
      <c r="H31" s="306">
        <v>0</v>
      </c>
      <c r="I31" s="306">
        <v>0</v>
      </c>
      <c r="J31" s="306">
        <v>0</v>
      </c>
      <c r="K31" s="306">
        <v>0</v>
      </c>
      <c r="L31" s="276">
        <f t="shared" si="3"/>
        <v>0</v>
      </c>
    </row>
    <row r="32" spans="2:12" ht="21.95" customHeight="1">
      <c r="B32" s="207" t="s">
        <v>1254</v>
      </c>
      <c r="C32" s="306">
        <v>0</v>
      </c>
      <c r="D32" s="306">
        <v>0</v>
      </c>
      <c r="E32" s="306">
        <v>0</v>
      </c>
      <c r="F32" s="306">
        <v>0</v>
      </c>
      <c r="G32" s="306">
        <v>0</v>
      </c>
      <c r="H32" s="306">
        <v>0</v>
      </c>
      <c r="I32" s="306">
        <v>0</v>
      </c>
      <c r="J32" s="306">
        <v>0</v>
      </c>
      <c r="K32" s="306">
        <v>0</v>
      </c>
      <c r="L32" s="276">
        <f t="shared" si="3"/>
        <v>0</v>
      </c>
    </row>
    <row r="33" spans="2:12" ht="21.95" customHeight="1">
      <c r="B33" s="207" t="s">
        <v>1255</v>
      </c>
      <c r="C33" s="306">
        <v>0</v>
      </c>
      <c r="D33" s="306">
        <v>0</v>
      </c>
      <c r="E33" s="306">
        <v>0</v>
      </c>
      <c r="F33" s="306">
        <v>0</v>
      </c>
      <c r="G33" s="306">
        <v>0</v>
      </c>
      <c r="H33" s="306">
        <v>0</v>
      </c>
      <c r="I33" s="306">
        <v>0</v>
      </c>
      <c r="J33" s="306">
        <v>0</v>
      </c>
      <c r="K33" s="306">
        <v>0</v>
      </c>
      <c r="L33" s="276">
        <f t="shared" si="3"/>
        <v>0</v>
      </c>
    </row>
    <row r="34" spans="2:12" ht="21.95" customHeight="1">
      <c r="B34" s="207" t="s">
        <v>1256</v>
      </c>
      <c r="C34" s="306">
        <v>0</v>
      </c>
      <c r="D34" s="306">
        <v>0</v>
      </c>
      <c r="E34" s="306">
        <v>0</v>
      </c>
      <c r="F34" s="306">
        <v>0</v>
      </c>
      <c r="G34" s="306">
        <v>0</v>
      </c>
      <c r="H34" s="306">
        <v>0</v>
      </c>
      <c r="I34" s="306">
        <v>0</v>
      </c>
      <c r="J34" s="306">
        <v>0</v>
      </c>
      <c r="K34" s="306">
        <v>0</v>
      </c>
      <c r="L34" s="276">
        <f t="shared" si="3"/>
        <v>0</v>
      </c>
    </row>
    <row r="35" spans="2:12" ht="21.95" customHeight="1">
      <c r="B35" s="205" t="s">
        <v>1257</v>
      </c>
      <c r="C35" s="331">
        <f>C19+SUM(C22:C34)</f>
        <v>0</v>
      </c>
      <c r="D35" s="331">
        <f t="shared" ref="D35:L35" si="4">D19+SUM(D22:D34)</f>
        <v>0</v>
      </c>
      <c r="E35" s="331">
        <f t="shared" si="4"/>
        <v>0</v>
      </c>
      <c r="F35" s="331">
        <f t="shared" si="4"/>
        <v>0</v>
      </c>
      <c r="G35" s="331">
        <f t="shared" si="4"/>
        <v>0</v>
      </c>
      <c r="H35" s="331">
        <f t="shared" si="4"/>
        <v>0</v>
      </c>
      <c r="I35" s="331">
        <f t="shared" si="4"/>
        <v>0</v>
      </c>
      <c r="J35" s="331">
        <f t="shared" si="4"/>
        <v>0</v>
      </c>
      <c r="K35" s="331">
        <f t="shared" si="4"/>
        <v>0</v>
      </c>
      <c r="L35" s="273">
        <f t="shared" si="4"/>
        <v>0</v>
      </c>
    </row>
    <row r="36" spans="2:12" ht="21.95" customHeight="1">
      <c r="B36" s="208" t="s">
        <v>1258</v>
      </c>
      <c r="C36" s="286">
        <f t="shared" ref="C36:L36" si="5">C12+C17+C35</f>
        <v>0</v>
      </c>
      <c r="D36" s="286">
        <f t="shared" si="5"/>
        <v>0</v>
      </c>
      <c r="E36" s="286">
        <f t="shared" si="5"/>
        <v>0</v>
      </c>
      <c r="F36" s="286">
        <f t="shared" si="5"/>
        <v>0</v>
      </c>
      <c r="G36" s="286">
        <f t="shared" si="5"/>
        <v>0</v>
      </c>
      <c r="H36" s="286">
        <f t="shared" si="5"/>
        <v>0</v>
      </c>
      <c r="I36" s="286">
        <f t="shared" si="5"/>
        <v>0</v>
      </c>
      <c r="J36" s="286">
        <f t="shared" si="5"/>
        <v>0</v>
      </c>
      <c r="K36" s="286">
        <f t="shared" si="5"/>
        <v>0</v>
      </c>
      <c r="L36" s="273">
        <f t="shared" si="5"/>
        <v>0</v>
      </c>
    </row>
    <row r="37" spans="2:12" ht="21.95" customHeight="1">
      <c r="B37" s="122" t="s">
        <v>1219</v>
      </c>
      <c r="C37" s="399"/>
      <c r="D37" s="399"/>
      <c r="E37" s="399"/>
      <c r="F37" s="399"/>
      <c r="G37" s="399"/>
      <c r="H37" s="399"/>
      <c r="I37" s="399"/>
      <c r="J37" s="399"/>
      <c r="K37" s="399"/>
      <c r="L37" s="394"/>
    </row>
    <row r="38" spans="2:12" ht="21.95" customHeight="1">
      <c r="B38" s="223" t="s">
        <v>1220</v>
      </c>
      <c r="C38" s="398"/>
      <c r="D38" s="398"/>
      <c r="E38" s="398"/>
      <c r="F38" s="398"/>
      <c r="G38" s="398"/>
      <c r="H38" s="398"/>
      <c r="I38" s="398"/>
      <c r="J38" s="398"/>
      <c r="K38" s="398"/>
      <c r="L38" s="395"/>
    </row>
    <row r="39" spans="2:12" ht="21.95" customHeight="1">
      <c r="B39" s="219" t="s">
        <v>1259</v>
      </c>
      <c r="C39" s="306">
        <v>0</v>
      </c>
      <c r="D39" s="306">
        <v>0</v>
      </c>
      <c r="E39" s="306">
        <v>0</v>
      </c>
      <c r="F39" s="306">
        <v>0</v>
      </c>
      <c r="G39" s="306">
        <v>0</v>
      </c>
      <c r="H39" s="306">
        <v>0</v>
      </c>
      <c r="I39" s="306">
        <v>0</v>
      </c>
      <c r="J39" s="306">
        <v>0</v>
      </c>
      <c r="K39" s="306">
        <v>0</v>
      </c>
      <c r="L39" s="276">
        <f>SUM(C39:K39)</f>
        <v>0</v>
      </c>
    </row>
    <row r="40" spans="2:12" ht="21.95" customHeight="1">
      <c r="B40" s="219" t="s">
        <v>1260</v>
      </c>
      <c r="C40" s="306">
        <v>0</v>
      </c>
      <c r="D40" s="306">
        <v>0</v>
      </c>
      <c r="E40" s="306">
        <v>0</v>
      </c>
      <c r="F40" s="306">
        <v>0</v>
      </c>
      <c r="G40" s="306">
        <v>0</v>
      </c>
      <c r="H40" s="306">
        <v>0</v>
      </c>
      <c r="I40" s="306">
        <v>0</v>
      </c>
      <c r="J40" s="306">
        <v>0</v>
      </c>
      <c r="K40" s="306">
        <v>0</v>
      </c>
      <c r="L40" s="276">
        <f>SUM(C40:K40)</f>
        <v>0</v>
      </c>
    </row>
    <row r="41" spans="2:12" ht="21.95" customHeight="1">
      <c r="B41" s="219" t="s">
        <v>1261</v>
      </c>
      <c r="C41" s="306">
        <v>0</v>
      </c>
      <c r="D41" s="306">
        <v>0</v>
      </c>
      <c r="E41" s="306">
        <v>0</v>
      </c>
      <c r="F41" s="306">
        <v>0</v>
      </c>
      <c r="G41" s="306">
        <v>0</v>
      </c>
      <c r="H41" s="306">
        <v>0</v>
      </c>
      <c r="I41" s="306">
        <v>0</v>
      </c>
      <c r="J41" s="306">
        <v>0</v>
      </c>
      <c r="K41" s="306">
        <v>0</v>
      </c>
      <c r="L41" s="276">
        <f>SUM(C41:K41)</f>
        <v>0</v>
      </c>
    </row>
    <row r="42" spans="2:12" ht="21.95" customHeight="1">
      <c r="B42" s="220" t="s">
        <v>1262</v>
      </c>
      <c r="C42" s="331">
        <f t="shared" ref="C42:K42" si="6">SUM(C38:C41)</f>
        <v>0</v>
      </c>
      <c r="D42" s="331">
        <f t="shared" si="6"/>
        <v>0</v>
      </c>
      <c r="E42" s="331">
        <f t="shared" si="6"/>
        <v>0</v>
      </c>
      <c r="F42" s="331">
        <f t="shared" si="6"/>
        <v>0</v>
      </c>
      <c r="G42" s="331">
        <f t="shared" si="6"/>
        <v>0</v>
      </c>
      <c r="H42" s="331">
        <f t="shared" si="6"/>
        <v>0</v>
      </c>
      <c r="I42" s="331">
        <f t="shared" si="6"/>
        <v>0</v>
      </c>
      <c r="J42" s="331">
        <f t="shared" si="6"/>
        <v>0</v>
      </c>
      <c r="K42" s="331">
        <f t="shared" si="6"/>
        <v>0</v>
      </c>
      <c r="L42" s="273">
        <f>SUM(L38:L41)</f>
        <v>0</v>
      </c>
    </row>
    <row r="43" spans="2:12" ht="21.95" customHeight="1">
      <c r="B43" s="223" t="s">
        <v>1221</v>
      </c>
      <c r="C43" s="398"/>
      <c r="D43" s="398"/>
      <c r="E43" s="398"/>
      <c r="F43" s="398"/>
      <c r="G43" s="398"/>
      <c r="H43" s="398"/>
      <c r="I43" s="398"/>
      <c r="J43" s="398"/>
      <c r="K43" s="398"/>
      <c r="L43" s="395"/>
    </row>
    <row r="44" spans="2:12" ht="21.95" customHeight="1">
      <c r="B44" s="219" t="s">
        <v>1263</v>
      </c>
      <c r="C44" s="306">
        <v>0</v>
      </c>
      <c r="D44" s="306">
        <v>0</v>
      </c>
      <c r="E44" s="306">
        <v>0</v>
      </c>
      <c r="F44" s="306">
        <v>0</v>
      </c>
      <c r="G44" s="306">
        <v>0</v>
      </c>
      <c r="H44" s="306">
        <v>0</v>
      </c>
      <c r="I44" s="306">
        <v>0</v>
      </c>
      <c r="J44" s="306">
        <v>0</v>
      </c>
      <c r="K44" s="306">
        <v>0</v>
      </c>
      <c r="L44" s="276">
        <f>SUM(C44:K44)</f>
        <v>0</v>
      </c>
    </row>
    <row r="45" spans="2:12" ht="21.95" customHeight="1">
      <c r="B45" s="219" t="s">
        <v>1264</v>
      </c>
      <c r="C45" s="306">
        <v>0</v>
      </c>
      <c r="D45" s="306">
        <v>0</v>
      </c>
      <c r="E45" s="306">
        <v>0</v>
      </c>
      <c r="F45" s="306">
        <v>0</v>
      </c>
      <c r="G45" s="306">
        <v>0</v>
      </c>
      <c r="H45" s="306">
        <v>0</v>
      </c>
      <c r="I45" s="306">
        <v>0</v>
      </c>
      <c r="J45" s="306">
        <v>0</v>
      </c>
      <c r="K45" s="306">
        <v>0</v>
      </c>
      <c r="L45" s="276">
        <f>SUM(C45:K45)</f>
        <v>0</v>
      </c>
    </row>
    <row r="46" spans="2:12" ht="21.95" customHeight="1">
      <c r="B46" s="219" t="s">
        <v>1265</v>
      </c>
      <c r="C46" s="306">
        <v>0</v>
      </c>
      <c r="D46" s="306">
        <v>0</v>
      </c>
      <c r="E46" s="306">
        <v>0</v>
      </c>
      <c r="F46" s="306">
        <v>0</v>
      </c>
      <c r="G46" s="306">
        <v>0</v>
      </c>
      <c r="H46" s="306">
        <v>0</v>
      </c>
      <c r="I46" s="306">
        <v>0</v>
      </c>
      <c r="J46" s="306">
        <v>0</v>
      </c>
      <c r="K46" s="306">
        <v>0</v>
      </c>
      <c r="L46" s="276">
        <f>SUM(C46:K46)</f>
        <v>0</v>
      </c>
    </row>
    <row r="47" spans="2:12" ht="21.95" customHeight="1">
      <c r="B47" s="220" t="s">
        <v>1266</v>
      </c>
      <c r="C47" s="331">
        <f t="shared" ref="C47:K47" si="7">SUM(C44:C46)</f>
        <v>0</v>
      </c>
      <c r="D47" s="331">
        <f t="shared" si="7"/>
        <v>0</v>
      </c>
      <c r="E47" s="331">
        <f t="shared" si="7"/>
        <v>0</v>
      </c>
      <c r="F47" s="331">
        <f t="shared" si="7"/>
        <v>0</v>
      </c>
      <c r="G47" s="331">
        <f t="shared" si="7"/>
        <v>0</v>
      </c>
      <c r="H47" s="331">
        <f t="shared" si="7"/>
        <v>0</v>
      </c>
      <c r="I47" s="331">
        <f t="shared" si="7"/>
        <v>0</v>
      </c>
      <c r="J47" s="331">
        <f t="shared" si="7"/>
        <v>0</v>
      </c>
      <c r="K47" s="331">
        <f t="shared" si="7"/>
        <v>0</v>
      </c>
      <c r="L47" s="273">
        <f>SUM(L44:L46)</f>
        <v>0</v>
      </c>
    </row>
    <row r="48" spans="2:12" ht="21.95" customHeight="1">
      <c r="B48" s="223" t="s">
        <v>1222</v>
      </c>
      <c r="C48" s="398"/>
      <c r="D48" s="398"/>
      <c r="E48" s="398"/>
      <c r="F48" s="398"/>
      <c r="G48" s="398"/>
      <c r="H48" s="398"/>
      <c r="I48" s="398"/>
      <c r="J48" s="398"/>
      <c r="K48" s="398"/>
      <c r="L48" s="395"/>
    </row>
    <row r="49" spans="2:12" ht="21.95" customHeight="1">
      <c r="B49" s="219" t="s">
        <v>1267</v>
      </c>
      <c r="C49" s="306">
        <v>0</v>
      </c>
      <c r="D49" s="306">
        <v>0</v>
      </c>
      <c r="E49" s="306">
        <v>0</v>
      </c>
      <c r="F49" s="306">
        <v>0</v>
      </c>
      <c r="G49" s="306">
        <v>0</v>
      </c>
      <c r="H49" s="306">
        <v>0</v>
      </c>
      <c r="I49" s="306">
        <v>0</v>
      </c>
      <c r="J49" s="306">
        <v>0</v>
      </c>
      <c r="K49" s="306">
        <v>0</v>
      </c>
      <c r="L49" s="276">
        <f t="shared" ref="L49:L62" si="8">SUM(C49:K49)</f>
        <v>0</v>
      </c>
    </row>
    <row r="50" spans="2:12" ht="21.95" customHeight="1">
      <c r="B50" s="219" t="s">
        <v>1268</v>
      </c>
      <c r="C50" s="306">
        <v>0</v>
      </c>
      <c r="D50" s="306">
        <v>0</v>
      </c>
      <c r="E50" s="306">
        <v>0</v>
      </c>
      <c r="F50" s="306">
        <v>0</v>
      </c>
      <c r="G50" s="306">
        <v>0</v>
      </c>
      <c r="H50" s="306">
        <v>0</v>
      </c>
      <c r="I50" s="306">
        <v>0</v>
      </c>
      <c r="J50" s="306">
        <v>0</v>
      </c>
      <c r="K50" s="306">
        <v>0</v>
      </c>
      <c r="L50" s="276">
        <f t="shared" si="8"/>
        <v>0</v>
      </c>
    </row>
    <row r="51" spans="2:12" ht="21.95" customHeight="1">
      <c r="B51" s="219" t="s">
        <v>1269</v>
      </c>
      <c r="C51" s="306">
        <v>0</v>
      </c>
      <c r="D51" s="306">
        <v>0</v>
      </c>
      <c r="E51" s="306">
        <v>0</v>
      </c>
      <c r="F51" s="306">
        <v>0</v>
      </c>
      <c r="G51" s="306">
        <v>0</v>
      </c>
      <c r="H51" s="306">
        <v>0</v>
      </c>
      <c r="I51" s="306">
        <v>0</v>
      </c>
      <c r="J51" s="306">
        <v>0</v>
      </c>
      <c r="K51" s="306">
        <v>0</v>
      </c>
      <c r="L51" s="276">
        <f t="shared" si="8"/>
        <v>0</v>
      </c>
    </row>
    <row r="52" spans="2:12" ht="21.95" customHeight="1">
      <c r="B52" s="219" t="s">
        <v>1270</v>
      </c>
      <c r="C52" s="306">
        <v>0</v>
      </c>
      <c r="D52" s="306">
        <v>0</v>
      </c>
      <c r="E52" s="306">
        <v>0</v>
      </c>
      <c r="F52" s="306">
        <v>0</v>
      </c>
      <c r="G52" s="306">
        <v>0</v>
      </c>
      <c r="H52" s="306">
        <v>0</v>
      </c>
      <c r="I52" s="306">
        <v>0</v>
      </c>
      <c r="J52" s="306">
        <v>0</v>
      </c>
      <c r="K52" s="306">
        <v>0</v>
      </c>
      <c r="L52" s="276">
        <f t="shared" si="8"/>
        <v>0</v>
      </c>
    </row>
    <row r="53" spans="2:12" ht="21.95" customHeight="1">
      <c r="B53" s="219" t="s">
        <v>1271</v>
      </c>
      <c r="C53" s="306">
        <v>0</v>
      </c>
      <c r="D53" s="306">
        <v>0</v>
      </c>
      <c r="E53" s="306">
        <v>0</v>
      </c>
      <c r="F53" s="306">
        <v>0</v>
      </c>
      <c r="G53" s="306">
        <v>0</v>
      </c>
      <c r="H53" s="306">
        <v>0</v>
      </c>
      <c r="I53" s="306">
        <v>0</v>
      </c>
      <c r="J53" s="306">
        <v>0</v>
      </c>
      <c r="K53" s="306">
        <v>0</v>
      </c>
      <c r="L53" s="276">
        <f t="shared" si="8"/>
        <v>0</v>
      </c>
    </row>
    <row r="54" spans="2:12" ht="21.95" customHeight="1">
      <c r="B54" s="219" t="s">
        <v>1272</v>
      </c>
      <c r="C54" s="306">
        <v>0</v>
      </c>
      <c r="D54" s="306">
        <v>0</v>
      </c>
      <c r="E54" s="306">
        <v>0</v>
      </c>
      <c r="F54" s="306">
        <v>0</v>
      </c>
      <c r="G54" s="306">
        <v>0</v>
      </c>
      <c r="H54" s="306">
        <v>0</v>
      </c>
      <c r="I54" s="306">
        <v>0</v>
      </c>
      <c r="J54" s="306">
        <v>0</v>
      </c>
      <c r="K54" s="306">
        <v>0</v>
      </c>
      <c r="L54" s="276">
        <f t="shared" si="8"/>
        <v>0</v>
      </c>
    </row>
    <row r="55" spans="2:12" ht="21.95" customHeight="1">
      <c r="B55" s="219" t="s">
        <v>1273</v>
      </c>
      <c r="C55" s="306">
        <v>0</v>
      </c>
      <c r="D55" s="306">
        <v>0</v>
      </c>
      <c r="E55" s="306">
        <v>0</v>
      </c>
      <c r="F55" s="306">
        <v>0</v>
      </c>
      <c r="G55" s="306">
        <v>0</v>
      </c>
      <c r="H55" s="306">
        <v>0</v>
      </c>
      <c r="I55" s="306">
        <v>0</v>
      </c>
      <c r="J55" s="306">
        <v>0</v>
      </c>
      <c r="K55" s="306">
        <v>0</v>
      </c>
      <c r="L55" s="276">
        <f t="shared" si="8"/>
        <v>0</v>
      </c>
    </row>
    <row r="56" spans="2:12" ht="21.95" customHeight="1">
      <c r="B56" s="219" t="s">
        <v>1274</v>
      </c>
      <c r="C56" s="306">
        <v>0</v>
      </c>
      <c r="D56" s="306">
        <v>0</v>
      </c>
      <c r="E56" s="306">
        <v>0</v>
      </c>
      <c r="F56" s="306">
        <v>0</v>
      </c>
      <c r="G56" s="306">
        <v>0</v>
      </c>
      <c r="H56" s="306">
        <v>0</v>
      </c>
      <c r="I56" s="306">
        <v>0</v>
      </c>
      <c r="J56" s="306">
        <v>0</v>
      </c>
      <c r="K56" s="306">
        <v>0</v>
      </c>
      <c r="L56" s="276">
        <f t="shared" si="8"/>
        <v>0</v>
      </c>
    </row>
    <row r="57" spans="2:12" ht="21.95" customHeight="1">
      <c r="B57" s="219" t="s">
        <v>1275</v>
      </c>
      <c r="C57" s="306">
        <v>0</v>
      </c>
      <c r="D57" s="306">
        <v>0</v>
      </c>
      <c r="E57" s="306">
        <v>0</v>
      </c>
      <c r="F57" s="306">
        <v>0</v>
      </c>
      <c r="G57" s="306">
        <v>0</v>
      </c>
      <c r="H57" s="306">
        <v>0</v>
      </c>
      <c r="I57" s="306">
        <v>0</v>
      </c>
      <c r="J57" s="306">
        <v>0</v>
      </c>
      <c r="K57" s="306">
        <v>0</v>
      </c>
      <c r="L57" s="276">
        <f t="shared" si="8"/>
        <v>0</v>
      </c>
    </row>
    <row r="58" spans="2:12" ht="21.95" customHeight="1">
      <c r="B58" s="219" t="s">
        <v>1276</v>
      </c>
      <c r="C58" s="306">
        <v>0</v>
      </c>
      <c r="D58" s="306">
        <v>0</v>
      </c>
      <c r="E58" s="306">
        <v>0</v>
      </c>
      <c r="F58" s="306">
        <v>0</v>
      </c>
      <c r="G58" s="306">
        <v>0</v>
      </c>
      <c r="H58" s="306">
        <v>0</v>
      </c>
      <c r="I58" s="306">
        <v>0</v>
      </c>
      <c r="J58" s="306">
        <v>0</v>
      </c>
      <c r="K58" s="306">
        <v>0</v>
      </c>
      <c r="L58" s="276">
        <f t="shared" si="8"/>
        <v>0</v>
      </c>
    </row>
    <row r="59" spans="2:12" ht="21.95" customHeight="1">
      <c r="B59" s="219" t="s">
        <v>1277</v>
      </c>
      <c r="C59" s="306">
        <v>0</v>
      </c>
      <c r="D59" s="306">
        <v>0</v>
      </c>
      <c r="E59" s="306">
        <v>0</v>
      </c>
      <c r="F59" s="306">
        <v>0</v>
      </c>
      <c r="G59" s="306">
        <v>0</v>
      </c>
      <c r="H59" s="306">
        <v>0</v>
      </c>
      <c r="I59" s="306">
        <v>0</v>
      </c>
      <c r="J59" s="306">
        <v>0</v>
      </c>
      <c r="K59" s="306">
        <v>0</v>
      </c>
      <c r="L59" s="276">
        <f t="shared" si="8"/>
        <v>0</v>
      </c>
    </row>
    <row r="60" spans="2:12" ht="21.95" customHeight="1">
      <c r="B60" s="219" t="s">
        <v>1278</v>
      </c>
      <c r="C60" s="306">
        <v>0</v>
      </c>
      <c r="D60" s="306">
        <v>0</v>
      </c>
      <c r="E60" s="306">
        <v>0</v>
      </c>
      <c r="F60" s="306">
        <v>0</v>
      </c>
      <c r="G60" s="306">
        <v>0</v>
      </c>
      <c r="H60" s="306">
        <v>0</v>
      </c>
      <c r="I60" s="306">
        <v>0</v>
      </c>
      <c r="J60" s="306">
        <v>0</v>
      </c>
      <c r="K60" s="306">
        <v>0</v>
      </c>
      <c r="L60" s="276">
        <f t="shared" si="8"/>
        <v>0</v>
      </c>
    </row>
    <row r="61" spans="2:12" ht="21.95" customHeight="1">
      <c r="B61" s="219" t="s">
        <v>1279</v>
      </c>
      <c r="C61" s="306">
        <v>0</v>
      </c>
      <c r="D61" s="306">
        <v>0</v>
      </c>
      <c r="E61" s="306">
        <v>0</v>
      </c>
      <c r="F61" s="306">
        <v>0</v>
      </c>
      <c r="G61" s="306">
        <v>0</v>
      </c>
      <c r="H61" s="306">
        <v>0</v>
      </c>
      <c r="I61" s="306">
        <v>0</v>
      </c>
      <c r="J61" s="306">
        <v>0</v>
      </c>
      <c r="K61" s="306">
        <v>0</v>
      </c>
      <c r="L61" s="276">
        <f t="shared" si="8"/>
        <v>0</v>
      </c>
    </row>
    <row r="62" spans="2:12" ht="21.95" customHeight="1">
      <c r="B62" s="219" t="s">
        <v>1280</v>
      </c>
      <c r="C62" s="306">
        <v>0</v>
      </c>
      <c r="D62" s="306">
        <v>0</v>
      </c>
      <c r="E62" s="306">
        <v>0</v>
      </c>
      <c r="F62" s="306">
        <v>0</v>
      </c>
      <c r="G62" s="306">
        <v>0</v>
      </c>
      <c r="H62" s="306">
        <v>0</v>
      </c>
      <c r="I62" s="306">
        <v>0</v>
      </c>
      <c r="J62" s="306">
        <v>0</v>
      </c>
      <c r="K62" s="306">
        <v>0</v>
      </c>
      <c r="L62" s="276">
        <f t="shared" si="8"/>
        <v>0</v>
      </c>
    </row>
    <row r="63" spans="2:12" ht="21.95" customHeight="1">
      <c r="B63" s="220" t="s">
        <v>1281</v>
      </c>
      <c r="C63" s="331">
        <f t="shared" ref="C63:K63" si="9">SUM(C49:C62)</f>
        <v>0</v>
      </c>
      <c r="D63" s="331">
        <f t="shared" si="9"/>
        <v>0</v>
      </c>
      <c r="E63" s="331">
        <f t="shared" si="9"/>
        <v>0</v>
      </c>
      <c r="F63" s="331">
        <f t="shared" si="9"/>
        <v>0</v>
      </c>
      <c r="G63" s="331">
        <f t="shared" si="9"/>
        <v>0</v>
      </c>
      <c r="H63" s="331">
        <f t="shared" si="9"/>
        <v>0</v>
      </c>
      <c r="I63" s="331">
        <f t="shared" si="9"/>
        <v>0</v>
      </c>
      <c r="J63" s="331">
        <f t="shared" si="9"/>
        <v>0</v>
      </c>
      <c r="K63" s="331">
        <f t="shared" si="9"/>
        <v>0</v>
      </c>
      <c r="L63" s="273">
        <f>SUM(L49:L62)</f>
        <v>0</v>
      </c>
    </row>
    <row r="64" spans="2:12" ht="21.95" customHeight="1">
      <c r="B64" s="209" t="s">
        <v>1282</v>
      </c>
      <c r="C64" s="277">
        <f t="shared" ref="C64:K64" si="10">C42+C47+C63</f>
        <v>0</v>
      </c>
      <c r="D64" s="277">
        <f t="shared" si="10"/>
        <v>0</v>
      </c>
      <c r="E64" s="277">
        <f t="shared" si="10"/>
        <v>0</v>
      </c>
      <c r="F64" s="277">
        <f t="shared" si="10"/>
        <v>0</v>
      </c>
      <c r="G64" s="277">
        <f t="shared" si="10"/>
        <v>0</v>
      </c>
      <c r="H64" s="277">
        <f t="shared" si="10"/>
        <v>0</v>
      </c>
      <c r="I64" s="277">
        <f t="shared" si="10"/>
        <v>0</v>
      </c>
      <c r="J64" s="277">
        <f t="shared" si="10"/>
        <v>0</v>
      </c>
      <c r="K64" s="277">
        <f t="shared" si="10"/>
        <v>0</v>
      </c>
      <c r="L64" s="278">
        <f>L42+L47+L63</f>
        <v>0</v>
      </c>
    </row>
  </sheetData>
  <sheetProtection algorithmName="SHA-512" hashValue="wPqxSHQdOez3wlbS72M1g8au672+aoT58WCBJ4HT7y5e1M7odUHk01WtLRPxBfU/yh+QSEomWs4iAR63VHpkmw==" saltValue="Y4JSpx4nWGb1bUPd8z4IXg==" spinCount="100000" sheet="1" objects="1" scenarios="1" selectLockedCells="1"/>
  <mergeCells count="9">
    <mergeCell ref="C37:L37"/>
    <mergeCell ref="C38:L38"/>
    <mergeCell ref="C43:L43"/>
    <mergeCell ref="C48:L48"/>
    <mergeCell ref="B2:L4"/>
    <mergeCell ref="C7:L7"/>
    <mergeCell ref="C8:L8"/>
    <mergeCell ref="C13:L13"/>
    <mergeCell ref="C18:L18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3">
    <tabColor rgb="FFFF9929"/>
  </sheetPr>
  <dimension ref="A1:N60"/>
  <sheetViews>
    <sheetView showGridLines="0" showRowColHeaders="0" zoomScale="80" zoomScaleNormal="80" workbookViewId="0"/>
  </sheetViews>
  <sheetFormatPr baseColWidth="10" defaultRowHeight="12.75"/>
  <cols>
    <col min="1" max="1" width="13.33203125" style="98" customWidth="1"/>
    <col min="2" max="2" width="63.83203125" style="211" bestFit="1" customWidth="1"/>
    <col min="3" max="11" width="22.83203125" style="211" customWidth="1"/>
    <col min="12" max="12" width="22.83203125" style="212" customWidth="1"/>
    <col min="13" max="251" width="12" style="98"/>
    <col min="252" max="252" width="59.1640625" style="98" customWidth="1"/>
    <col min="253" max="262" width="17" style="98" customWidth="1"/>
    <col min="263" max="263" width="36.83203125" style="98" customWidth="1"/>
    <col min="264" max="507" width="12" style="98"/>
    <col min="508" max="508" width="59.1640625" style="98" customWidth="1"/>
    <col min="509" max="518" width="17" style="98" customWidth="1"/>
    <col min="519" max="519" width="36.83203125" style="98" customWidth="1"/>
    <col min="520" max="763" width="12" style="98"/>
    <col min="764" max="764" width="59.1640625" style="98" customWidth="1"/>
    <col min="765" max="774" width="17" style="98" customWidth="1"/>
    <col min="775" max="775" width="36.83203125" style="98" customWidth="1"/>
    <col min="776" max="1019" width="12" style="98"/>
    <col min="1020" max="1020" width="59.1640625" style="98" customWidth="1"/>
    <col min="1021" max="1030" width="17" style="98" customWidth="1"/>
    <col min="1031" max="1031" width="36.83203125" style="98" customWidth="1"/>
    <col min="1032" max="1275" width="12" style="98"/>
    <col min="1276" max="1276" width="59.1640625" style="98" customWidth="1"/>
    <col min="1277" max="1286" width="17" style="98" customWidth="1"/>
    <col min="1287" max="1287" width="36.83203125" style="98" customWidth="1"/>
    <col min="1288" max="1531" width="12" style="98"/>
    <col min="1532" max="1532" width="59.1640625" style="98" customWidth="1"/>
    <col min="1533" max="1542" width="17" style="98" customWidth="1"/>
    <col min="1543" max="1543" width="36.83203125" style="98" customWidth="1"/>
    <col min="1544" max="1787" width="12" style="98"/>
    <col min="1788" max="1788" width="59.1640625" style="98" customWidth="1"/>
    <col min="1789" max="1798" width="17" style="98" customWidth="1"/>
    <col min="1799" max="1799" width="36.83203125" style="98" customWidth="1"/>
    <col min="1800" max="2043" width="12" style="98"/>
    <col min="2044" max="2044" width="59.1640625" style="98" customWidth="1"/>
    <col min="2045" max="2054" width="17" style="98" customWidth="1"/>
    <col min="2055" max="2055" width="36.83203125" style="98" customWidth="1"/>
    <col min="2056" max="2299" width="12" style="98"/>
    <col min="2300" max="2300" width="59.1640625" style="98" customWidth="1"/>
    <col min="2301" max="2310" width="17" style="98" customWidth="1"/>
    <col min="2311" max="2311" width="36.83203125" style="98" customWidth="1"/>
    <col min="2312" max="2555" width="12" style="98"/>
    <col min="2556" max="2556" width="59.1640625" style="98" customWidth="1"/>
    <col min="2557" max="2566" width="17" style="98" customWidth="1"/>
    <col min="2567" max="2567" width="36.83203125" style="98" customWidth="1"/>
    <col min="2568" max="2811" width="12" style="98"/>
    <col min="2812" max="2812" width="59.1640625" style="98" customWidth="1"/>
    <col min="2813" max="2822" width="17" style="98" customWidth="1"/>
    <col min="2823" max="2823" width="36.83203125" style="98" customWidth="1"/>
    <col min="2824" max="3067" width="12" style="98"/>
    <col min="3068" max="3068" width="59.1640625" style="98" customWidth="1"/>
    <col min="3069" max="3078" width="17" style="98" customWidth="1"/>
    <col min="3079" max="3079" width="36.83203125" style="98" customWidth="1"/>
    <col min="3080" max="3323" width="12" style="98"/>
    <col min="3324" max="3324" width="59.1640625" style="98" customWidth="1"/>
    <col min="3325" max="3334" width="17" style="98" customWidth="1"/>
    <col min="3335" max="3335" width="36.83203125" style="98" customWidth="1"/>
    <col min="3336" max="3579" width="12" style="98"/>
    <col min="3580" max="3580" width="59.1640625" style="98" customWidth="1"/>
    <col min="3581" max="3590" width="17" style="98" customWidth="1"/>
    <col min="3591" max="3591" width="36.83203125" style="98" customWidth="1"/>
    <col min="3592" max="3835" width="12" style="98"/>
    <col min="3836" max="3836" width="59.1640625" style="98" customWidth="1"/>
    <col min="3837" max="3846" width="17" style="98" customWidth="1"/>
    <col min="3847" max="3847" width="36.83203125" style="98" customWidth="1"/>
    <col min="3848" max="4091" width="12" style="98"/>
    <col min="4092" max="4092" width="59.1640625" style="98" customWidth="1"/>
    <col min="4093" max="4102" width="17" style="98" customWidth="1"/>
    <col min="4103" max="4103" width="36.83203125" style="98" customWidth="1"/>
    <col min="4104" max="4347" width="12" style="98"/>
    <col min="4348" max="4348" width="59.1640625" style="98" customWidth="1"/>
    <col min="4349" max="4358" width="17" style="98" customWidth="1"/>
    <col min="4359" max="4359" width="36.83203125" style="98" customWidth="1"/>
    <col min="4360" max="4603" width="12" style="98"/>
    <col min="4604" max="4604" width="59.1640625" style="98" customWidth="1"/>
    <col min="4605" max="4614" width="17" style="98" customWidth="1"/>
    <col min="4615" max="4615" width="36.83203125" style="98" customWidth="1"/>
    <col min="4616" max="4859" width="12" style="98"/>
    <col min="4860" max="4860" width="59.1640625" style="98" customWidth="1"/>
    <col min="4861" max="4870" width="17" style="98" customWidth="1"/>
    <col min="4871" max="4871" width="36.83203125" style="98" customWidth="1"/>
    <col min="4872" max="5115" width="12" style="98"/>
    <col min="5116" max="5116" width="59.1640625" style="98" customWidth="1"/>
    <col min="5117" max="5126" width="17" style="98" customWidth="1"/>
    <col min="5127" max="5127" width="36.83203125" style="98" customWidth="1"/>
    <col min="5128" max="5371" width="12" style="98"/>
    <col min="5372" max="5372" width="59.1640625" style="98" customWidth="1"/>
    <col min="5373" max="5382" width="17" style="98" customWidth="1"/>
    <col min="5383" max="5383" width="36.83203125" style="98" customWidth="1"/>
    <col min="5384" max="5627" width="12" style="98"/>
    <col min="5628" max="5628" width="59.1640625" style="98" customWidth="1"/>
    <col min="5629" max="5638" width="17" style="98" customWidth="1"/>
    <col min="5639" max="5639" width="36.83203125" style="98" customWidth="1"/>
    <col min="5640" max="5883" width="12" style="98"/>
    <col min="5884" max="5884" width="59.1640625" style="98" customWidth="1"/>
    <col min="5885" max="5894" width="17" style="98" customWidth="1"/>
    <col min="5895" max="5895" width="36.83203125" style="98" customWidth="1"/>
    <col min="5896" max="6139" width="12" style="98"/>
    <col min="6140" max="6140" width="59.1640625" style="98" customWidth="1"/>
    <col min="6141" max="6150" width="17" style="98" customWidth="1"/>
    <col min="6151" max="6151" width="36.83203125" style="98" customWidth="1"/>
    <col min="6152" max="6395" width="12" style="98"/>
    <col min="6396" max="6396" width="59.1640625" style="98" customWidth="1"/>
    <col min="6397" max="6406" width="17" style="98" customWidth="1"/>
    <col min="6407" max="6407" width="36.83203125" style="98" customWidth="1"/>
    <col min="6408" max="6651" width="12" style="98"/>
    <col min="6652" max="6652" width="59.1640625" style="98" customWidth="1"/>
    <col min="6653" max="6662" width="17" style="98" customWidth="1"/>
    <col min="6663" max="6663" width="36.83203125" style="98" customWidth="1"/>
    <col min="6664" max="6907" width="12" style="98"/>
    <col min="6908" max="6908" width="59.1640625" style="98" customWidth="1"/>
    <col min="6909" max="6918" width="17" style="98" customWidth="1"/>
    <col min="6919" max="6919" width="36.83203125" style="98" customWidth="1"/>
    <col min="6920" max="7163" width="12" style="98"/>
    <col min="7164" max="7164" width="59.1640625" style="98" customWidth="1"/>
    <col min="7165" max="7174" width="17" style="98" customWidth="1"/>
    <col min="7175" max="7175" width="36.83203125" style="98" customWidth="1"/>
    <col min="7176" max="7419" width="12" style="98"/>
    <col min="7420" max="7420" width="59.1640625" style="98" customWidth="1"/>
    <col min="7421" max="7430" width="17" style="98" customWidth="1"/>
    <col min="7431" max="7431" width="36.83203125" style="98" customWidth="1"/>
    <col min="7432" max="7675" width="12" style="98"/>
    <col min="7676" max="7676" width="59.1640625" style="98" customWidth="1"/>
    <col min="7677" max="7686" width="17" style="98" customWidth="1"/>
    <col min="7687" max="7687" width="36.83203125" style="98" customWidth="1"/>
    <col min="7688" max="7931" width="12" style="98"/>
    <col min="7932" max="7932" width="59.1640625" style="98" customWidth="1"/>
    <col min="7933" max="7942" width="17" style="98" customWidth="1"/>
    <col min="7943" max="7943" width="36.83203125" style="98" customWidth="1"/>
    <col min="7944" max="8187" width="12" style="98"/>
    <col min="8188" max="8188" width="59.1640625" style="98" customWidth="1"/>
    <col min="8189" max="8198" width="17" style="98" customWidth="1"/>
    <col min="8199" max="8199" width="36.83203125" style="98" customWidth="1"/>
    <col min="8200" max="8443" width="12" style="98"/>
    <col min="8444" max="8444" width="59.1640625" style="98" customWidth="1"/>
    <col min="8445" max="8454" width="17" style="98" customWidth="1"/>
    <col min="8455" max="8455" width="36.83203125" style="98" customWidth="1"/>
    <col min="8456" max="8699" width="12" style="98"/>
    <col min="8700" max="8700" width="59.1640625" style="98" customWidth="1"/>
    <col min="8701" max="8710" width="17" style="98" customWidth="1"/>
    <col min="8711" max="8711" width="36.83203125" style="98" customWidth="1"/>
    <col min="8712" max="8955" width="12" style="98"/>
    <col min="8956" max="8956" width="59.1640625" style="98" customWidth="1"/>
    <col min="8957" max="8966" width="17" style="98" customWidth="1"/>
    <col min="8967" max="8967" width="36.83203125" style="98" customWidth="1"/>
    <col min="8968" max="9211" width="12" style="98"/>
    <col min="9212" max="9212" width="59.1640625" style="98" customWidth="1"/>
    <col min="9213" max="9222" width="17" style="98" customWidth="1"/>
    <col min="9223" max="9223" width="36.83203125" style="98" customWidth="1"/>
    <col min="9224" max="9467" width="12" style="98"/>
    <col min="9468" max="9468" width="59.1640625" style="98" customWidth="1"/>
    <col min="9469" max="9478" width="17" style="98" customWidth="1"/>
    <col min="9479" max="9479" width="36.83203125" style="98" customWidth="1"/>
    <col min="9480" max="9723" width="12" style="98"/>
    <col min="9724" max="9724" width="59.1640625" style="98" customWidth="1"/>
    <col min="9725" max="9734" width="17" style="98" customWidth="1"/>
    <col min="9735" max="9735" width="36.83203125" style="98" customWidth="1"/>
    <col min="9736" max="9979" width="12" style="98"/>
    <col min="9980" max="9980" width="59.1640625" style="98" customWidth="1"/>
    <col min="9981" max="9990" width="17" style="98" customWidth="1"/>
    <col min="9991" max="9991" width="36.83203125" style="98" customWidth="1"/>
    <col min="9992" max="10235" width="12" style="98"/>
    <col min="10236" max="10236" width="59.1640625" style="98" customWidth="1"/>
    <col min="10237" max="10246" width="17" style="98" customWidth="1"/>
    <col min="10247" max="10247" width="36.83203125" style="98" customWidth="1"/>
    <col min="10248" max="10491" width="12" style="98"/>
    <col min="10492" max="10492" width="59.1640625" style="98" customWidth="1"/>
    <col min="10493" max="10502" width="17" style="98" customWidth="1"/>
    <col min="10503" max="10503" width="36.83203125" style="98" customWidth="1"/>
    <col min="10504" max="10747" width="12" style="98"/>
    <col min="10748" max="10748" width="59.1640625" style="98" customWidth="1"/>
    <col min="10749" max="10758" width="17" style="98" customWidth="1"/>
    <col min="10759" max="10759" width="36.83203125" style="98" customWidth="1"/>
    <col min="10760" max="11003" width="12" style="98"/>
    <col min="11004" max="11004" width="59.1640625" style="98" customWidth="1"/>
    <col min="11005" max="11014" width="17" style="98" customWidth="1"/>
    <col min="11015" max="11015" width="36.83203125" style="98" customWidth="1"/>
    <col min="11016" max="11259" width="12" style="98"/>
    <col min="11260" max="11260" width="59.1640625" style="98" customWidth="1"/>
    <col min="11261" max="11270" width="17" style="98" customWidth="1"/>
    <col min="11271" max="11271" width="36.83203125" style="98" customWidth="1"/>
    <col min="11272" max="11515" width="12" style="98"/>
    <col min="11516" max="11516" width="59.1640625" style="98" customWidth="1"/>
    <col min="11517" max="11526" width="17" style="98" customWidth="1"/>
    <col min="11527" max="11527" width="36.83203125" style="98" customWidth="1"/>
    <col min="11528" max="11771" width="12" style="98"/>
    <col min="11772" max="11772" width="59.1640625" style="98" customWidth="1"/>
    <col min="11773" max="11782" width="17" style="98" customWidth="1"/>
    <col min="11783" max="11783" width="36.83203125" style="98" customWidth="1"/>
    <col min="11784" max="12027" width="12" style="98"/>
    <col min="12028" max="12028" width="59.1640625" style="98" customWidth="1"/>
    <col min="12029" max="12038" width="17" style="98" customWidth="1"/>
    <col min="12039" max="12039" width="36.83203125" style="98" customWidth="1"/>
    <col min="12040" max="12283" width="12" style="98"/>
    <col min="12284" max="12284" width="59.1640625" style="98" customWidth="1"/>
    <col min="12285" max="12294" width="17" style="98" customWidth="1"/>
    <col min="12295" max="12295" width="36.83203125" style="98" customWidth="1"/>
    <col min="12296" max="12539" width="12" style="98"/>
    <col min="12540" max="12540" width="59.1640625" style="98" customWidth="1"/>
    <col min="12541" max="12550" width="17" style="98" customWidth="1"/>
    <col min="12551" max="12551" width="36.83203125" style="98" customWidth="1"/>
    <col min="12552" max="12795" width="12" style="98"/>
    <col min="12796" max="12796" width="59.1640625" style="98" customWidth="1"/>
    <col min="12797" max="12806" width="17" style="98" customWidth="1"/>
    <col min="12807" max="12807" width="36.83203125" style="98" customWidth="1"/>
    <col min="12808" max="13051" width="12" style="98"/>
    <col min="13052" max="13052" width="59.1640625" style="98" customWidth="1"/>
    <col min="13053" max="13062" width="17" style="98" customWidth="1"/>
    <col min="13063" max="13063" width="36.83203125" style="98" customWidth="1"/>
    <col min="13064" max="13307" width="12" style="98"/>
    <col min="13308" max="13308" width="59.1640625" style="98" customWidth="1"/>
    <col min="13309" max="13318" width="17" style="98" customWidth="1"/>
    <col min="13319" max="13319" width="36.83203125" style="98" customWidth="1"/>
    <col min="13320" max="13563" width="12" style="98"/>
    <col min="13564" max="13564" width="59.1640625" style="98" customWidth="1"/>
    <col min="13565" max="13574" width="17" style="98" customWidth="1"/>
    <col min="13575" max="13575" width="36.83203125" style="98" customWidth="1"/>
    <col min="13576" max="13819" width="12" style="98"/>
    <col min="13820" max="13820" width="59.1640625" style="98" customWidth="1"/>
    <col min="13821" max="13830" width="17" style="98" customWidth="1"/>
    <col min="13831" max="13831" width="36.83203125" style="98" customWidth="1"/>
    <col min="13832" max="14075" width="12" style="98"/>
    <col min="14076" max="14076" width="59.1640625" style="98" customWidth="1"/>
    <col min="14077" max="14086" width="17" style="98" customWidth="1"/>
    <col min="14087" max="14087" width="36.83203125" style="98" customWidth="1"/>
    <col min="14088" max="14331" width="12" style="98"/>
    <col min="14332" max="14332" width="59.1640625" style="98" customWidth="1"/>
    <col min="14333" max="14342" width="17" style="98" customWidth="1"/>
    <col min="14343" max="14343" width="36.83203125" style="98" customWidth="1"/>
    <col min="14344" max="14587" width="12" style="98"/>
    <col min="14588" max="14588" width="59.1640625" style="98" customWidth="1"/>
    <col min="14589" max="14598" width="17" style="98" customWidth="1"/>
    <col min="14599" max="14599" width="36.83203125" style="98" customWidth="1"/>
    <col min="14600" max="14843" width="12" style="98"/>
    <col min="14844" max="14844" width="59.1640625" style="98" customWidth="1"/>
    <col min="14845" max="14854" width="17" style="98" customWidth="1"/>
    <col min="14855" max="14855" width="36.83203125" style="98" customWidth="1"/>
    <col min="14856" max="15099" width="12" style="98"/>
    <col min="15100" max="15100" width="59.1640625" style="98" customWidth="1"/>
    <col min="15101" max="15110" width="17" style="98" customWidth="1"/>
    <col min="15111" max="15111" width="36.83203125" style="98" customWidth="1"/>
    <col min="15112" max="15355" width="12" style="98"/>
    <col min="15356" max="15356" width="59.1640625" style="98" customWidth="1"/>
    <col min="15357" max="15366" width="17" style="98" customWidth="1"/>
    <col min="15367" max="15367" width="36.83203125" style="98" customWidth="1"/>
    <col min="15368" max="15611" width="12" style="98"/>
    <col min="15612" max="15612" width="59.1640625" style="98" customWidth="1"/>
    <col min="15613" max="15622" width="17" style="98" customWidth="1"/>
    <col min="15623" max="15623" width="36.83203125" style="98" customWidth="1"/>
    <col min="15624" max="15867" width="12" style="98"/>
    <col min="15868" max="15868" width="59.1640625" style="98" customWidth="1"/>
    <col min="15869" max="15878" width="17" style="98" customWidth="1"/>
    <col min="15879" max="15879" width="36.83203125" style="98" customWidth="1"/>
    <col min="15880" max="16123" width="12" style="98"/>
    <col min="16124" max="16124" width="59.1640625" style="98" customWidth="1"/>
    <col min="16125" max="16134" width="17" style="98" customWidth="1"/>
    <col min="16135" max="16135" width="36.83203125" style="98" customWidth="1"/>
    <col min="16136" max="16384" width="12" style="98"/>
  </cols>
  <sheetData>
    <row r="1" spans="1:14" s="34" customFormat="1" ht="21.95" customHeight="1">
      <c r="A1" s="267"/>
    </row>
    <row r="2" spans="1:14" s="34" customFormat="1" ht="21.95" customHeight="1">
      <c r="B2" s="343" t="s">
        <v>990</v>
      </c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107"/>
      <c r="N2" s="107"/>
    </row>
    <row r="3" spans="1:14" s="34" customFormat="1" ht="21.95" customHeight="1"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107"/>
      <c r="N3" s="107"/>
    </row>
    <row r="4" spans="1:14" s="34" customFormat="1" ht="21.95" customHeight="1"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107"/>
      <c r="N4" s="107"/>
    </row>
    <row r="5" spans="1:14" s="34" customFormat="1" ht="21.95" customHeight="1">
      <c r="A5" s="267" t="s">
        <v>201</v>
      </c>
    </row>
    <row r="6" spans="1:14" s="199" customFormat="1" ht="44.1" customHeight="1">
      <c r="A6" s="138"/>
      <c r="B6" s="256" t="s">
        <v>940</v>
      </c>
      <c r="C6" s="256" t="s">
        <v>353</v>
      </c>
      <c r="D6" s="256" t="s">
        <v>949</v>
      </c>
      <c r="E6" s="256" t="s">
        <v>942</v>
      </c>
      <c r="F6" s="256" t="s">
        <v>943</v>
      </c>
      <c r="G6" s="256" t="s">
        <v>944</v>
      </c>
      <c r="H6" s="256" t="s">
        <v>945</v>
      </c>
      <c r="I6" s="256" t="s">
        <v>946</v>
      </c>
      <c r="J6" s="256" t="s">
        <v>947</v>
      </c>
      <c r="K6" s="256" t="s">
        <v>948</v>
      </c>
      <c r="L6" s="256" t="s">
        <v>323</v>
      </c>
    </row>
    <row r="7" spans="1:14" s="199" customFormat="1" ht="21.95" customHeight="1">
      <c r="A7" s="138"/>
      <c r="B7" s="181" t="s">
        <v>1223</v>
      </c>
      <c r="C7" s="400"/>
      <c r="D7" s="400"/>
      <c r="E7" s="400"/>
      <c r="F7" s="400"/>
      <c r="G7" s="400"/>
      <c r="H7" s="400"/>
      <c r="I7" s="400"/>
      <c r="J7" s="400"/>
      <c r="K7" s="400"/>
      <c r="L7" s="397"/>
    </row>
    <row r="8" spans="1:14" s="199" customFormat="1" ht="21.95" customHeight="1">
      <c r="A8" s="138"/>
      <c r="B8" s="210" t="s">
        <v>1224</v>
      </c>
      <c r="C8" s="401"/>
      <c r="D8" s="401"/>
      <c r="E8" s="401"/>
      <c r="F8" s="401"/>
      <c r="G8" s="401"/>
      <c r="H8" s="401"/>
      <c r="I8" s="401"/>
      <c r="J8" s="401"/>
      <c r="K8" s="401"/>
      <c r="L8" s="402"/>
    </row>
    <row r="9" spans="1:14" s="199" customFormat="1" ht="21.95" customHeight="1">
      <c r="A9" s="138"/>
      <c r="B9" s="207" t="s">
        <v>1283</v>
      </c>
      <c r="C9" s="306">
        <v>0</v>
      </c>
      <c r="D9" s="306">
        <v>0</v>
      </c>
      <c r="E9" s="306">
        <v>0</v>
      </c>
      <c r="F9" s="306">
        <v>0</v>
      </c>
      <c r="G9" s="306">
        <v>0</v>
      </c>
      <c r="H9" s="306">
        <v>0</v>
      </c>
      <c r="I9" s="306">
        <v>0</v>
      </c>
      <c r="J9" s="306">
        <v>0</v>
      </c>
      <c r="K9" s="306">
        <v>0</v>
      </c>
      <c r="L9" s="276">
        <f>SUM(C9:K9)</f>
        <v>0</v>
      </c>
    </row>
    <row r="10" spans="1:14" s="199" customFormat="1" ht="21.95" customHeight="1">
      <c r="A10" s="138"/>
      <c r="B10" s="207" t="s">
        <v>1807</v>
      </c>
      <c r="C10" s="306">
        <v>0</v>
      </c>
      <c r="D10" s="306">
        <v>0</v>
      </c>
      <c r="E10" s="306">
        <v>0</v>
      </c>
      <c r="F10" s="306">
        <v>0</v>
      </c>
      <c r="G10" s="306">
        <v>0</v>
      </c>
      <c r="H10" s="306">
        <v>0</v>
      </c>
      <c r="I10" s="306">
        <v>0</v>
      </c>
      <c r="J10" s="306">
        <v>0</v>
      </c>
      <c r="K10" s="306">
        <v>0</v>
      </c>
      <c r="L10" s="276">
        <f t="shared" ref="L10:L12" si="0">SUM(C10:K10)</f>
        <v>0</v>
      </c>
    </row>
    <row r="11" spans="1:14" s="199" customFormat="1" ht="21.95" customHeight="1">
      <c r="A11" s="138"/>
      <c r="B11" s="207" t="s">
        <v>1284</v>
      </c>
      <c r="C11" s="306">
        <v>0</v>
      </c>
      <c r="D11" s="306">
        <v>0</v>
      </c>
      <c r="E11" s="306">
        <v>0</v>
      </c>
      <c r="F11" s="306">
        <v>0</v>
      </c>
      <c r="G11" s="306">
        <v>0</v>
      </c>
      <c r="H11" s="306">
        <v>0</v>
      </c>
      <c r="I11" s="306">
        <v>0</v>
      </c>
      <c r="J11" s="306">
        <v>0</v>
      </c>
      <c r="K11" s="306">
        <v>0</v>
      </c>
      <c r="L11" s="276">
        <f t="shared" si="0"/>
        <v>0</v>
      </c>
    </row>
    <row r="12" spans="1:14" s="199" customFormat="1" ht="21.95" customHeight="1">
      <c r="A12" s="138"/>
      <c r="B12" s="205" t="s">
        <v>1285</v>
      </c>
      <c r="C12" s="331">
        <f>SUM(C9:C11)</f>
        <v>0</v>
      </c>
      <c r="D12" s="331">
        <f t="shared" ref="D12:K12" si="1">SUM(D9:D11)</f>
        <v>0</v>
      </c>
      <c r="E12" s="331">
        <f t="shared" si="1"/>
        <v>0</v>
      </c>
      <c r="F12" s="331">
        <f t="shared" si="1"/>
        <v>0</v>
      </c>
      <c r="G12" s="331">
        <f t="shared" si="1"/>
        <v>0</v>
      </c>
      <c r="H12" s="331">
        <f t="shared" si="1"/>
        <v>0</v>
      </c>
      <c r="I12" s="331">
        <f t="shared" si="1"/>
        <v>0</v>
      </c>
      <c r="J12" s="331">
        <f t="shared" si="1"/>
        <v>0</v>
      </c>
      <c r="K12" s="272">
        <f t="shared" si="1"/>
        <v>0</v>
      </c>
      <c r="L12" s="273">
        <f t="shared" si="0"/>
        <v>0</v>
      </c>
    </row>
    <row r="13" spans="1:14" s="199" customFormat="1" ht="21.95" customHeight="1">
      <c r="A13" s="138"/>
      <c r="B13" s="210" t="s">
        <v>1225</v>
      </c>
      <c r="C13" s="398"/>
      <c r="D13" s="398"/>
      <c r="E13" s="398"/>
      <c r="F13" s="398"/>
      <c r="G13" s="398"/>
      <c r="H13" s="398"/>
      <c r="I13" s="398"/>
      <c r="J13" s="398"/>
      <c r="K13" s="398"/>
      <c r="L13" s="395"/>
    </row>
    <row r="14" spans="1:14" s="199" customFormat="1" ht="21.95" customHeight="1">
      <c r="A14" s="138"/>
      <c r="B14" s="207" t="s">
        <v>1286</v>
      </c>
      <c r="C14" s="306">
        <v>0</v>
      </c>
      <c r="D14" s="306">
        <v>0</v>
      </c>
      <c r="E14" s="306">
        <v>0</v>
      </c>
      <c r="F14" s="306">
        <v>0</v>
      </c>
      <c r="G14" s="306">
        <v>0</v>
      </c>
      <c r="H14" s="306">
        <v>0</v>
      </c>
      <c r="I14" s="306">
        <v>0</v>
      </c>
      <c r="J14" s="306">
        <v>0</v>
      </c>
      <c r="K14" s="306">
        <v>0</v>
      </c>
      <c r="L14" s="276">
        <f t="shared" ref="L14:L18" si="2">SUM(C14:K14)</f>
        <v>0</v>
      </c>
    </row>
    <row r="15" spans="1:14" s="199" customFormat="1" ht="21.95" customHeight="1">
      <c r="A15" s="138"/>
      <c r="B15" s="207" t="s">
        <v>1287</v>
      </c>
      <c r="C15" s="306">
        <v>0</v>
      </c>
      <c r="D15" s="306">
        <v>0</v>
      </c>
      <c r="E15" s="306">
        <v>0</v>
      </c>
      <c r="F15" s="306">
        <v>0</v>
      </c>
      <c r="G15" s="306">
        <v>0</v>
      </c>
      <c r="H15" s="306">
        <v>0</v>
      </c>
      <c r="I15" s="306">
        <v>0</v>
      </c>
      <c r="J15" s="306">
        <v>0</v>
      </c>
      <c r="K15" s="306">
        <v>0</v>
      </c>
      <c r="L15" s="276">
        <f t="shared" si="2"/>
        <v>0</v>
      </c>
    </row>
    <row r="16" spans="1:14" s="199" customFormat="1" ht="21.95" customHeight="1">
      <c r="A16" s="138"/>
      <c r="B16" s="207" t="s">
        <v>1808</v>
      </c>
      <c r="C16" s="306">
        <v>0</v>
      </c>
      <c r="D16" s="306">
        <v>0</v>
      </c>
      <c r="E16" s="306">
        <v>0</v>
      </c>
      <c r="F16" s="306">
        <v>0</v>
      </c>
      <c r="G16" s="306">
        <v>0</v>
      </c>
      <c r="H16" s="306">
        <v>0</v>
      </c>
      <c r="I16" s="306">
        <v>0</v>
      </c>
      <c r="J16" s="306">
        <v>0</v>
      </c>
      <c r="K16" s="306">
        <v>0</v>
      </c>
      <c r="L16" s="276">
        <f t="shared" si="2"/>
        <v>0</v>
      </c>
    </row>
    <row r="17" spans="1:12" s="199" customFormat="1" ht="21.95" customHeight="1">
      <c r="A17" s="138"/>
      <c r="B17" s="207" t="s">
        <v>1288</v>
      </c>
      <c r="C17" s="306">
        <v>0</v>
      </c>
      <c r="D17" s="306">
        <v>0</v>
      </c>
      <c r="E17" s="306">
        <v>0</v>
      </c>
      <c r="F17" s="306">
        <v>0</v>
      </c>
      <c r="G17" s="306">
        <v>0</v>
      </c>
      <c r="H17" s="306">
        <v>0</v>
      </c>
      <c r="I17" s="306">
        <v>0</v>
      </c>
      <c r="J17" s="306">
        <v>0</v>
      </c>
      <c r="K17" s="306">
        <v>0</v>
      </c>
      <c r="L17" s="276">
        <f t="shared" si="2"/>
        <v>0</v>
      </c>
    </row>
    <row r="18" spans="1:12" s="199" customFormat="1" ht="21.95" customHeight="1">
      <c r="A18" s="138"/>
      <c r="B18" s="205" t="s">
        <v>1289</v>
      </c>
      <c r="C18" s="331">
        <f>SUM(C14:C17)</f>
        <v>0</v>
      </c>
      <c r="D18" s="331">
        <f t="shared" ref="D18:K18" si="3">SUM(D14:D17)</f>
        <v>0</v>
      </c>
      <c r="E18" s="331">
        <f t="shared" si="3"/>
        <v>0</v>
      </c>
      <c r="F18" s="331">
        <f t="shared" si="3"/>
        <v>0</v>
      </c>
      <c r="G18" s="331">
        <f t="shared" si="3"/>
        <v>0</v>
      </c>
      <c r="H18" s="331">
        <f t="shared" si="3"/>
        <v>0</v>
      </c>
      <c r="I18" s="331">
        <f t="shared" si="3"/>
        <v>0</v>
      </c>
      <c r="J18" s="331">
        <f t="shared" si="3"/>
        <v>0</v>
      </c>
      <c r="K18" s="272">
        <f t="shared" si="3"/>
        <v>0</v>
      </c>
      <c r="L18" s="273">
        <f t="shared" si="2"/>
        <v>0</v>
      </c>
    </row>
    <row r="19" spans="1:12" s="199" customFormat="1" ht="21.95" customHeight="1">
      <c r="A19" s="138"/>
      <c r="B19" s="210" t="s">
        <v>1226</v>
      </c>
      <c r="C19" s="398"/>
      <c r="D19" s="398"/>
      <c r="E19" s="398"/>
      <c r="F19" s="398"/>
      <c r="G19" s="398"/>
      <c r="H19" s="398"/>
      <c r="I19" s="398"/>
      <c r="J19" s="398"/>
      <c r="K19" s="398"/>
      <c r="L19" s="395"/>
    </row>
    <row r="20" spans="1:12" s="199" customFormat="1" ht="21.95" customHeight="1">
      <c r="A20" s="138"/>
      <c r="B20" s="207" t="s">
        <v>1290</v>
      </c>
      <c r="C20" s="306">
        <v>0</v>
      </c>
      <c r="D20" s="306">
        <v>0</v>
      </c>
      <c r="E20" s="306">
        <v>0</v>
      </c>
      <c r="F20" s="306">
        <v>0</v>
      </c>
      <c r="G20" s="306">
        <v>0</v>
      </c>
      <c r="H20" s="306">
        <v>0</v>
      </c>
      <c r="I20" s="306">
        <v>0</v>
      </c>
      <c r="J20" s="306">
        <v>0</v>
      </c>
      <c r="K20" s="306">
        <v>0</v>
      </c>
      <c r="L20" s="276">
        <f t="shared" ref="L20:L26" si="4">SUM(C20:K20)</f>
        <v>0</v>
      </c>
    </row>
    <row r="21" spans="1:12" s="199" customFormat="1" ht="21.95" customHeight="1">
      <c r="A21" s="138"/>
      <c r="B21" s="207" t="s">
        <v>1291</v>
      </c>
      <c r="C21" s="306">
        <v>0</v>
      </c>
      <c r="D21" s="306">
        <v>0</v>
      </c>
      <c r="E21" s="306">
        <v>0</v>
      </c>
      <c r="F21" s="306">
        <v>0</v>
      </c>
      <c r="G21" s="306">
        <v>0</v>
      </c>
      <c r="H21" s="306">
        <v>0</v>
      </c>
      <c r="I21" s="306">
        <v>0</v>
      </c>
      <c r="J21" s="306">
        <v>0</v>
      </c>
      <c r="K21" s="306">
        <v>0</v>
      </c>
      <c r="L21" s="276">
        <f t="shared" si="4"/>
        <v>0</v>
      </c>
    </row>
    <row r="22" spans="1:12" s="199" customFormat="1" ht="21.95" customHeight="1">
      <c r="A22" s="138"/>
      <c r="B22" s="207" t="s">
        <v>1292</v>
      </c>
      <c r="C22" s="306">
        <v>0</v>
      </c>
      <c r="D22" s="306">
        <v>0</v>
      </c>
      <c r="E22" s="306">
        <v>0</v>
      </c>
      <c r="F22" s="306">
        <v>0</v>
      </c>
      <c r="G22" s="306">
        <v>0</v>
      </c>
      <c r="H22" s="306">
        <v>0</v>
      </c>
      <c r="I22" s="306">
        <v>0</v>
      </c>
      <c r="J22" s="306">
        <v>0</v>
      </c>
      <c r="K22" s="306">
        <v>0</v>
      </c>
      <c r="L22" s="276">
        <f t="shared" si="4"/>
        <v>0</v>
      </c>
    </row>
    <row r="23" spans="1:12" s="199" customFormat="1" ht="21.95" customHeight="1">
      <c r="A23" s="138"/>
      <c r="B23" s="207" t="s">
        <v>1293</v>
      </c>
      <c r="C23" s="306">
        <v>0</v>
      </c>
      <c r="D23" s="306">
        <v>0</v>
      </c>
      <c r="E23" s="306">
        <v>0</v>
      </c>
      <c r="F23" s="306">
        <v>0</v>
      </c>
      <c r="G23" s="306">
        <v>0</v>
      </c>
      <c r="H23" s="306">
        <v>0</v>
      </c>
      <c r="I23" s="306">
        <v>0</v>
      </c>
      <c r="J23" s="306">
        <v>0</v>
      </c>
      <c r="K23" s="306">
        <v>0</v>
      </c>
      <c r="L23" s="276">
        <f t="shared" si="4"/>
        <v>0</v>
      </c>
    </row>
    <row r="24" spans="1:12" s="199" customFormat="1" ht="21.95" customHeight="1">
      <c r="A24" s="138"/>
      <c r="B24" s="207" t="s">
        <v>1294</v>
      </c>
      <c r="C24" s="306">
        <v>0</v>
      </c>
      <c r="D24" s="306">
        <v>0</v>
      </c>
      <c r="E24" s="306">
        <v>0</v>
      </c>
      <c r="F24" s="306">
        <v>0</v>
      </c>
      <c r="G24" s="306">
        <v>0</v>
      </c>
      <c r="H24" s="306">
        <v>0</v>
      </c>
      <c r="I24" s="306">
        <v>0</v>
      </c>
      <c r="J24" s="306">
        <v>0</v>
      </c>
      <c r="K24" s="306">
        <v>0</v>
      </c>
      <c r="L24" s="276">
        <f t="shared" si="4"/>
        <v>0</v>
      </c>
    </row>
    <row r="25" spans="1:12" s="199" customFormat="1" ht="21.95" customHeight="1">
      <c r="A25" s="138"/>
      <c r="B25" s="207" t="s">
        <v>1295</v>
      </c>
      <c r="C25" s="306">
        <v>0</v>
      </c>
      <c r="D25" s="306">
        <v>0</v>
      </c>
      <c r="E25" s="306">
        <v>0</v>
      </c>
      <c r="F25" s="306">
        <v>0</v>
      </c>
      <c r="G25" s="306">
        <v>0</v>
      </c>
      <c r="H25" s="306">
        <v>0</v>
      </c>
      <c r="I25" s="306">
        <v>0</v>
      </c>
      <c r="J25" s="306">
        <v>0</v>
      </c>
      <c r="K25" s="306">
        <v>0</v>
      </c>
      <c r="L25" s="276">
        <f t="shared" si="4"/>
        <v>0</v>
      </c>
    </row>
    <row r="26" spans="1:12" s="199" customFormat="1" ht="21.95" customHeight="1">
      <c r="A26" s="138"/>
      <c r="B26" s="205" t="s">
        <v>1296</v>
      </c>
      <c r="C26" s="331">
        <f>SUM(C20:C25)</f>
        <v>0</v>
      </c>
      <c r="D26" s="331">
        <f t="shared" ref="D26:K26" si="5">SUM(D20:D25)</f>
        <v>0</v>
      </c>
      <c r="E26" s="331">
        <f t="shared" si="5"/>
        <v>0</v>
      </c>
      <c r="F26" s="331">
        <f t="shared" si="5"/>
        <v>0</v>
      </c>
      <c r="G26" s="331">
        <f t="shared" si="5"/>
        <v>0</v>
      </c>
      <c r="H26" s="331">
        <f t="shared" si="5"/>
        <v>0</v>
      </c>
      <c r="I26" s="331">
        <f t="shared" si="5"/>
        <v>0</v>
      </c>
      <c r="J26" s="331">
        <f t="shared" si="5"/>
        <v>0</v>
      </c>
      <c r="K26" s="272">
        <f t="shared" si="5"/>
        <v>0</v>
      </c>
      <c r="L26" s="273">
        <f t="shared" si="4"/>
        <v>0</v>
      </c>
    </row>
    <row r="27" spans="1:12" s="199" customFormat="1" ht="21.95" customHeight="1">
      <c r="A27" s="138"/>
      <c r="B27" s="210" t="s">
        <v>1227</v>
      </c>
      <c r="C27" s="398"/>
      <c r="D27" s="398"/>
      <c r="E27" s="398"/>
      <c r="F27" s="398"/>
      <c r="G27" s="398"/>
      <c r="H27" s="398"/>
      <c r="I27" s="398"/>
      <c r="J27" s="398"/>
      <c r="K27" s="398"/>
      <c r="L27" s="395"/>
    </row>
    <row r="28" spans="1:12" s="199" customFormat="1" ht="21.95" customHeight="1">
      <c r="A28" s="138"/>
      <c r="B28" s="207" t="s">
        <v>1297</v>
      </c>
      <c r="C28" s="306">
        <v>0</v>
      </c>
      <c r="D28" s="306">
        <v>0</v>
      </c>
      <c r="E28" s="306">
        <v>0</v>
      </c>
      <c r="F28" s="306">
        <v>0</v>
      </c>
      <c r="G28" s="306">
        <v>0</v>
      </c>
      <c r="H28" s="306">
        <v>0</v>
      </c>
      <c r="I28" s="306">
        <v>0</v>
      </c>
      <c r="J28" s="306">
        <v>0</v>
      </c>
      <c r="K28" s="306">
        <v>0</v>
      </c>
      <c r="L28" s="276">
        <f t="shared" ref="L28:L33" si="6">SUM(C28:K28)</f>
        <v>0</v>
      </c>
    </row>
    <row r="29" spans="1:12" s="199" customFormat="1" ht="21.95" customHeight="1">
      <c r="A29" s="138"/>
      <c r="B29" s="207" t="s">
        <v>1298</v>
      </c>
      <c r="C29" s="306">
        <v>0</v>
      </c>
      <c r="D29" s="306">
        <v>0</v>
      </c>
      <c r="E29" s="306">
        <v>0</v>
      </c>
      <c r="F29" s="306">
        <v>0</v>
      </c>
      <c r="G29" s="306">
        <v>0</v>
      </c>
      <c r="H29" s="306">
        <v>0</v>
      </c>
      <c r="I29" s="306">
        <v>0</v>
      </c>
      <c r="J29" s="306">
        <v>0</v>
      </c>
      <c r="K29" s="306">
        <v>0</v>
      </c>
      <c r="L29" s="276">
        <f t="shared" si="6"/>
        <v>0</v>
      </c>
    </row>
    <row r="30" spans="1:12" s="199" customFormat="1" ht="21.95" customHeight="1">
      <c r="A30" s="138"/>
      <c r="B30" s="207" t="s">
        <v>1299</v>
      </c>
      <c r="C30" s="306">
        <v>0</v>
      </c>
      <c r="D30" s="306">
        <v>0</v>
      </c>
      <c r="E30" s="306">
        <v>0</v>
      </c>
      <c r="F30" s="306">
        <v>0</v>
      </c>
      <c r="G30" s="306">
        <v>0</v>
      </c>
      <c r="H30" s="306">
        <v>0</v>
      </c>
      <c r="I30" s="306">
        <v>0</v>
      </c>
      <c r="J30" s="306">
        <v>0</v>
      </c>
      <c r="K30" s="306">
        <v>0</v>
      </c>
      <c r="L30" s="276">
        <f t="shared" si="6"/>
        <v>0</v>
      </c>
    </row>
    <row r="31" spans="1:12" s="199" customFormat="1" ht="21.95" customHeight="1">
      <c r="A31" s="138"/>
      <c r="B31" s="207" t="s">
        <v>1300</v>
      </c>
      <c r="C31" s="306">
        <v>0</v>
      </c>
      <c r="D31" s="306">
        <v>0</v>
      </c>
      <c r="E31" s="306">
        <v>0</v>
      </c>
      <c r="F31" s="306">
        <v>0</v>
      </c>
      <c r="G31" s="306">
        <v>0</v>
      </c>
      <c r="H31" s="306">
        <v>0</v>
      </c>
      <c r="I31" s="306">
        <v>0</v>
      </c>
      <c r="J31" s="306">
        <v>0</v>
      </c>
      <c r="K31" s="306">
        <v>0</v>
      </c>
      <c r="L31" s="276">
        <f t="shared" si="6"/>
        <v>0</v>
      </c>
    </row>
    <row r="32" spans="1:12" s="199" customFormat="1" ht="21.95" customHeight="1">
      <c r="A32" s="138"/>
      <c r="B32" s="205" t="s">
        <v>1301</v>
      </c>
      <c r="C32" s="331">
        <f>SUM(C28:C31)</f>
        <v>0</v>
      </c>
      <c r="D32" s="331">
        <f t="shared" ref="D32:I32" si="7">SUM(D28:D31)</f>
        <v>0</v>
      </c>
      <c r="E32" s="331">
        <f t="shared" si="7"/>
        <v>0</v>
      </c>
      <c r="F32" s="331">
        <f t="shared" si="7"/>
        <v>0</v>
      </c>
      <c r="G32" s="331">
        <f t="shared" si="7"/>
        <v>0</v>
      </c>
      <c r="H32" s="331">
        <f t="shared" si="7"/>
        <v>0</v>
      </c>
      <c r="I32" s="331">
        <f t="shared" si="7"/>
        <v>0</v>
      </c>
      <c r="J32" s="331">
        <f>SUM(J28:J31)</f>
        <v>0</v>
      </c>
      <c r="K32" s="331">
        <f t="shared" ref="K32" si="8">SUM(K28:K31)</f>
        <v>0</v>
      </c>
      <c r="L32" s="273">
        <f t="shared" si="6"/>
        <v>0</v>
      </c>
    </row>
    <row r="33" spans="1:12" s="199" customFormat="1" ht="21.95" customHeight="1">
      <c r="A33" s="138"/>
      <c r="B33" s="221" t="s">
        <v>1302</v>
      </c>
      <c r="C33" s="286">
        <f>C12+C18+C26+C32</f>
        <v>0</v>
      </c>
      <c r="D33" s="286">
        <f t="shared" ref="D33:K33" si="9">D12+D18+D26+D32</f>
        <v>0</v>
      </c>
      <c r="E33" s="286">
        <f t="shared" si="9"/>
        <v>0</v>
      </c>
      <c r="F33" s="286">
        <f t="shared" si="9"/>
        <v>0</v>
      </c>
      <c r="G33" s="286">
        <f t="shared" si="9"/>
        <v>0</v>
      </c>
      <c r="H33" s="286">
        <f t="shared" si="9"/>
        <v>0</v>
      </c>
      <c r="I33" s="286">
        <f t="shared" si="9"/>
        <v>0</v>
      </c>
      <c r="J33" s="286">
        <f t="shared" si="9"/>
        <v>0</v>
      </c>
      <c r="K33" s="277">
        <f t="shared" si="9"/>
        <v>0</v>
      </c>
      <c r="L33" s="273">
        <f t="shared" si="6"/>
        <v>0</v>
      </c>
    </row>
    <row r="34" spans="1:12" s="199" customFormat="1" ht="21.95" customHeight="1">
      <c r="A34" s="138"/>
      <c r="B34" s="122" t="s">
        <v>1228</v>
      </c>
      <c r="C34" s="399"/>
      <c r="D34" s="399"/>
      <c r="E34" s="399"/>
      <c r="F34" s="399"/>
      <c r="G34" s="399"/>
      <c r="H34" s="399"/>
      <c r="I34" s="399"/>
      <c r="J34" s="399"/>
      <c r="K34" s="399"/>
      <c r="L34" s="394"/>
    </row>
    <row r="35" spans="1:12" s="199" customFormat="1" ht="21.95" customHeight="1">
      <c r="A35" s="138"/>
      <c r="B35" s="210" t="s">
        <v>1229</v>
      </c>
      <c r="C35" s="398"/>
      <c r="D35" s="398"/>
      <c r="E35" s="398"/>
      <c r="F35" s="398"/>
      <c r="G35" s="398"/>
      <c r="H35" s="398"/>
      <c r="I35" s="398"/>
      <c r="J35" s="398"/>
      <c r="K35" s="398"/>
      <c r="L35" s="395"/>
    </row>
    <row r="36" spans="1:12" s="199" customFormat="1" ht="21.95" customHeight="1">
      <c r="A36" s="138"/>
      <c r="B36" s="207" t="s">
        <v>1303</v>
      </c>
      <c r="C36" s="306">
        <v>0</v>
      </c>
      <c r="D36" s="306">
        <v>0</v>
      </c>
      <c r="E36" s="306">
        <v>0</v>
      </c>
      <c r="F36" s="306">
        <v>0</v>
      </c>
      <c r="G36" s="306">
        <v>0</v>
      </c>
      <c r="H36" s="306">
        <v>0</v>
      </c>
      <c r="I36" s="306">
        <v>0</v>
      </c>
      <c r="J36" s="306">
        <v>0</v>
      </c>
      <c r="K36" s="306">
        <v>0</v>
      </c>
      <c r="L36" s="276">
        <f t="shared" ref="L36:L39" si="10">SUM(C36:K36)</f>
        <v>0</v>
      </c>
    </row>
    <row r="37" spans="1:12" s="199" customFormat="1" ht="21.95" customHeight="1">
      <c r="A37" s="138"/>
      <c r="B37" s="207" t="s">
        <v>1805</v>
      </c>
      <c r="C37" s="306">
        <v>0</v>
      </c>
      <c r="D37" s="306">
        <v>0</v>
      </c>
      <c r="E37" s="306">
        <v>0</v>
      </c>
      <c r="F37" s="306">
        <v>0</v>
      </c>
      <c r="G37" s="306">
        <v>0</v>
      </c>
      <c r="H37" s="306">
        <v>0</v>
      </c>
      <c r="I37" s="306">
        <v>0</v>
      </c>
      <c r="J37" s="306">
        <v>0</v>
      </c>
      <c r="K37" s="306">
        <v>0</v>
      </c>
      <c r="L37" s="276">
        <f t="shared" si="10"/>
        <v>0</v>
      </c>
    </row>
    <row r="38" spans="1:12" s="199" customFormat="1" ht="21.95" customHeight="1">
      <c r="A38" s="138"/>
      <c r="B38" s="207" t="s">
        <v>1304</v>
      </c>
      <c r="C38" s="306">
        <v>0</v>
      </c>
      <c r="D38" s="306">
        <v>0</v>
      </c>
      <c r="E38" s="306">
        <v>0</v>
      </c>
      <c r="F38" s="306">
        <v>0</v>
      </c>
      <c r="G38" s="306">
        <v>0</v>
      </c>
      <c r="H38" s="306">
        <v>0</v>
      </c>
      <c r="I38" s="306">
        <v>0</v>
      </c>
      <c r="J38" s="306">
        <v>0</v>
      </c>
      <c r="K38" s="306">
        <v>0</v>
      </c>
      <c r="L38" s="276">
        <f t="shared" si="10"/>
        <v>0</v>
      </c>
    </row>
    <row r="39" spans="1:12" s="199" customFormat="1" ht="21.95" customHeight="1">
      <c r="A39" s="138"/>
      <c r="B39" s="205" t="s">
        <v>1305</v>
      </c>
      <c r="C39" s="331">
        <f>SUM(C36:C38)</f>
        <v>0</v>
      </c>
      <c r="D39" s="331">
        <f t="shared" ref="D39:K39" si="11">SUM(D36:D38)</f>
        <v>0</v>
      </c>
      <c r="E39" s="331">
        <f t="shared" si="11"/>
        <v>0</v>
      </c>
      <c r="F39" s="331">
        <f t="shared" si="11"/>
        <v>0</v>
      </c>
      <c r="G39" s="331">
        <f t="shared" si="11"/>
        <v>0</v>
      </c>
      <c r="H39" s="331">
        <f t="shared" si="11"/>
        <v>0</v>
      </c>
      <c r="I39" s="331">
        <f t="shared" si="11"/>
        <v>0</v>
      </c>
      <c r="J39" s="331">
        <f t="shared" si="11"/>
        <v>0</v>
      </c>
      <c r="K39" s="272">
        <f t="shared" si="11"/>
        <v>0</v>
      </c>
      <c r="L39" s="273">
        <f t="shared" si="10"/>
        <v>0</v>
      </c>
    </row>
    <row r="40" spans="1:12" s="199" customFormat="1" ht="21.95" customHeight="1">
      <c r="A40" s="138"/>
      <c r="B40" s="210" t="s">
        <v>1230</v>
      </c>
      <c r="C40" s="398"/>
      <c r="D40" s="398"/>
      <c r="E40" s="398"/>
      <c r="F40" s="398"/>
      <c r="G40" s="398"/>
      <c r="H40" s="398"/>
      <c r="I40" s="398"/>
      <c r="J40" s="398"/>
      <c r="K40" s="398"/>
      <c r="L40" s="395"/>
    </row>
    <row r="41" spans="1:12" s="199" customFormat="1" ht="21.95" customHeight="1">
      <c r="A41" s="138"/>
      <c r="B41" s="207" t="s">
        <v>1306</v>
      </c>
      <c r="C41" s="306">
        <v>0</v>
      </c>
      <c r="D41" s="306">
        <v>0</v>
      </c>
      <c r="E41" s="306">
        <v>0</v>
      </c>
      <c r="F41" s="306">
        <v>0</v>
      </c>
      <c r="G41" s="306">
        <v>0</v>
      </c>
      <c r="H41" s="306">
        <v>0</v>
      </c>
      <c r="I41" s="306">
        <v>0</v>
      </c>
      <c r="J41" s="306">
        <v>0</v>
      </c>
      <c r="K41" s="306">
        <v>0</v>
      </c>
      <c r="L41" s="276">
        <f t="shared" ref="L41:L45" si="12">SUM(C41:K41)</f>
        <v>0</v>
      </c>
    </row>
    <row r="42" spans="1:12" s="199" customFormat="1" ht="21.95" customHeight="1">
      <c r="A42" s="138"/>
      <c r="B42" s="207" t="s">
        <v>1307</v>
      </c>
      <c r="C42" s="306">
        <v>0</v>
      </c>
      <c r="D42" s="306">
        <v>0</v>
      </c>
      <c r="E42" s="306">
        <v>0</v>
      </c>
      <c r="F42" s="306">
        <v>0</v>
      </c>
      <c r="G42" s="306">
        <v>0</v>
      </c>
      <c r="H42" s="306">
        <v>0</v>
      </c>
      <c r="I42" s="306">
        <v>0</v>
      </c>
      <c r="J42" s="306">
        <v>0</v>
      </c>
      <c r="K42" s="306">
        <v>0</v>
      </c>
      <c r="L42" s="276">
        <f t="shared" si="12"/>
        <v>0</v>
      </c>
    </row>
    <row r="43" spans="1:12" s="199" customFormat="1" ht="21.95" customHeight="1">
      <c r="A43" s="138"/>
      <c r="B43" s="219" t="s">
        <v>1806</v>
      </c>
      <c r="C43" s="306">
        <v>0</v>
      </c>
      <c r="D43" s="306">
        <v>0</v>
      </c>
      <c r="E43" s="306">
        <v>0</v>
      </c>
      <c r="F43" s="306">
        <v>0</v>
      </c>
      <c r="G43" s="306">
        <v>0</v>
      </c>
      <c r="H43" s="306">
        <v>0</v>
      </c>
      <c r="I43" s="306">
        <v>0</v>
      </c>
      <c r="J43" s="306">
        <v>0</v>
      </c>
      <c r="K43" s="306">
        <v>0</v>
      </c>
      <c r="L43" s="276">
        <f t="shared" si="12"/>
        <v>0</v>
      </c>
    </row>
    <row r="44" spans="1:12" s="199" customFormat="1" ht="21.95" customHeight="1">
      <c r="A44" s="138"/>
      <c r="B44" s="207" t="s">
        <v>1308</v>
      </c>
      <c r="C44" s="306">
        <v>0</v>
      </c>
      <c r="D44" s="306">
        <v>0</v>
      </c>
      <c r="E44" s="306">
        <v>0</v>
      </c>
      <c r="F44" s="306">
        <v>0</v>
      </c>
      <c r="G44" s="306">
        <v>0</v>
      </c>
      <c r="H44" s="306">
        <v>0</v>
      </c>
      <c r="I44" s="306">
        <v>0</v>
      </c>
      <c r="J44" s="306">
        <v>0</v>
      </c>
      <c r="K44" s="306">
        <v>0</v>
      </c>
      <c r="L44" s="276">
        <f t="shared" si="12"/>
        <v>0</v>
      </c>
    </row>
    <row r="45" spans="1:12" s="199" customFormat="1" ht="21.95" customHeight="1">
      <c r="A45" s="138"/>
      <c r="B45" s="205" t="s">
        <v>1309</v>
      </c>
      <c r="C45" s="331">
        <f>SUM(C41:C44)</f>
        <v>0</v>
      </c>
      <c r="D45" s="331">
        <f t="shared" ref="D45:K45" si="13">SUM(D41:D44)</f>
        <v>0</v>
      </c>
      <c r="E45" s="331">
        <f t="shared" si="13"/>
        <v>0</v>
      </c>
      <c r="F45" s="331">
        <f t="shared" si="13"/>
        <v>0</v>
      </c>
      <c r="G45" s="331">
        <f t="shared" si="13"/>
        <v>0</v>
      </c>
      <c r="H45" s="331">
        <f t="shared" si="13"/>
        <v>0</v>
      </c>
      <c r="I45" s="331">
        <f t="shared" si="13"/>
        <v>0</v>
      </c>
      <c r="J45" s="331">
        <f t="shared" si="13"/>
        <v>0</v>
      </c>
      <c r="K45" s="272">
        <f t="shared" si="13"/>
        <v>0</v>
      </c>
      <c r="L45" s="273">
        <f t="shared" si="12"/>
        <v>0</v>
      </c>
    </row>
    <row r="46" spans="1:12" s="199" customFormat="1" ht="21.95" customHeight="1">
      <c r="A46" s="138"/>
      <c r="B46" s="210" t="s">
        <v>1231</v>
      </c>
      <c r="C46" s="398"/>
      <c r="D46" s="398"/>
      <c r="E46" s="398"/>
      <c r="F46" s="398"/>
      <c r="G46" s="398"/>
      <c r="H46" s="398"/>
      <c r="I46" s="398"/>
      <c r="J46" s="398"/>
      <c r="K46" s="398"/>
      <c r="L46" s="395"/>
    </row>
    <row r="47" spans="1:12" s="199" customFormat="1" ht="21.95" customHeight="1">
      <c r="A47" s="138"/>
      <c r="B47" s="207" t="s">
        <v>1310</v>
      </c>
      <c r="C47" s="306">
        <v>0</v>
      </c>
      <c r="D47" s="306">
        <v>0</v>
      </c>
      <c r="E47" s="306">
        <v>0</v>
      </c>
      <c r="F47" s="306">
        <v>0</v>
      </c>
      <c r="G47" s="306">
        <v>0</v>
      </c>
      <c r="H47" s="306">
        <v>0</v>
      </c>
      <c r="I47" s="306">
        <v>0</v>
      </c>
      <c r="J47" s="306">
        <v>0</v>
      </c>
      <c r="K47" s="306">
        <v>0</v>
      </c>
      <c r="L47" s="276">
        <f t="shared" ref="L47:L53" si="14">SUM(C47:K47)</f>
        <v>0</v>
      </c>
    </row>
    <row r="48" spans="1:12" s="199" customFormat="1" ht="21.95" customHeight="1">
      <c r="A48" s="138"/>
      <c r="B48" s="207" t="s">
        <v>1311</v>
      </c>
      <c r="C48" s="306">
        <v>0</v>
      </c>
      <c r="D48" s="306">
        <v>0</v>
      </c>
      <c r="E48" s="306">
        <v>0</v>
      </c>
      <c r="F48" s="306">
        <v>0</v>
      </c>
      <c r="G48" s="306">
        <v>0</v>
      </c>
      <c r="H48" s="306">
        <v>0</v>
      </c>
      <c r="I48" s="306">
        <v>0</v>
      </c>
      <c r="J48" s="306">
        <v>0</v>
      </c>
      <c r="K48" s="306">
        <v>0</v>
      </c>
      <c r="L48" s="276">
        <f t="shared" si="14"/>
        <v>0</v>
      </c>
    </row>
    <row r="49" spans="1:12" s="199" customFormat="1" ht="21.95" customHeight="1">
      <c r="A49" s="138"/>
      <c r="B49" s="207" t="s">
        <v>1312</v>
      </c>
      <c r="C49" s="306">
        <v>0</v>
      </c>
      <c r="D49" s="306">
        <v>0</v>
      </c>
      <c r="E49" s="306">
        <v>0</v>
      </c>
      <c r="F49" s="306">
        <v>0</v>
      </c>
      <c r="G49" s="306">
        <v>0</v>
      </c>
      <c r="H49" s="306">
        <v>0</v>
      </c>
      <c r="I49" s="306">
        <v>0</v>
      </c>
      <c r="J49" s="306">
        <v>0</v>
      </c>
      <c r="K49" s="306">
        <v>0</v>
      </c>
      <c r="L49" s="276">
        <f t="shared" si="14"/>
        <v>0</v>
      </c>
    </row>
    <row r="50" spans="1:12" s="199" customFormat="1" ht="21.95" customHeight="1">
      <c r="A50" s="138"/>
      <c r="B50" s="207" t="s">
        <v>1313</v>
      </c>
      <c r="C50" s="306">
        <v>0</v>
      </c>
      <c r="D50" s="306">
        <v>0</v>
      </c>
      <c r="E50" s="306">
        <v>0</v>
      </c>
      <c r="F50" s="306">
        <v>0</v>
      </c>
      <c r="G50" s="306">
        <v>0</v>
      </c>
      <c r="H50" s="306">
        <v>0</v>
      </c>
      <c r="I50" s="306">
        <v>0</v>
      </c>
      <c r="J50" s="306">
        <v>0</v>
      </c>
      <c r="K50" s="306">
        <v>0</v>
      </c>
      <c r="L50" s="276">
        <f t="shared" si="14"/>
        <v>0</v>
      </c>
    </row>
    <row r="51" spans="1:12" s="199" customFormat="1" ht="21.95" customHeight="1">
      <c r="A51" s="138"/>
      <c r="B51" s="207" t="s">
        <v>1314</v>
      </c>
      <c r="C51" s="306">
        <v>0</v>
      </c>
      <c r="D51" s="306">
        <v>0</v>
      </c>
      <c r="E51" s="306">
        <v>0</v>
      </c>
      <c r="F51" s="306">
        <v>0</v>
      </c>
      <c r="G51" s="306">
        <v>0</v>
      </c>
      <c r="H51" s="306">
        <v>0</v>
      </c>
      <c r="I51" s="306">
        <v>0</v>
      </c>
      <c r="J51" s="306">
        <v>0</v>
      </c>
      <c r="K51" s="306">
        <v>0</v>
      </c>
      <c r="L51" s="276">
        <f t="shared" si="14"/>
        <v>0</v>
      </c>
    </row>
    <row r="52" spans="1:12" s="199" customFormat="1" ht="21.95" customHeight="1">
      <c r="A52" s="138"/>
      <c r="B52" s="207" t="s">
        <v>1315</v>
      </c>
      <c r="C52" s="306">
        <v>0</v>
      </c>
      <c r="D52" s="306">
        <v>0</v>
      </c>
      <c r="E52" s="306">
        <v>0</v>
      </c>
      <c r="F52" s="306">
        <v>0</v>
      </c>
      <c r="G52" s="306">
        <v>0</v>
      </c>
      <c r="H52" s="306">
        <v>0</v>
      </c>
      <c r="I52" s="306">
        <v>0</v>
      </c>
      <c r="J52" s="306">
        <v>0</v>
      </c>
      <c r="K52" s="306">
        <v>0</v>
      </c>
      <c r="L52" s="276">
        <f t="shared" si="14"/>
        <v>0</v>
      </c>
    </row>
    <row r="53" spans="1:12" s="199" customFormat="1" ht="21.95" customHeight="1">
      <c r="A53" s="138"/>
      <c r="B53" s="205" t="s">
        <v>1316</v>
      </c>
      <c r="C53" s="331">
        <f>SUM(C47:C52)</f>
        <v>0</v>
      </c>
      <c r="D53" s="331">
        <f t="shared" ref="D53:K53" si="15">SUM(D47:D52)</f>
        <v>0</v>
      </c>
      <c r="E53" s="331">
        <f t="shared" si="15"/>
        <v>0</v>
      </c>
      <c r="F53" s="331">
        <f t="shared" si="15"/>
        <v>0</v>
      </c>
      <c r="G53" s="331">
        <f t="shared" si="15"/>
        <v>0</v>
      </c>
      <c r="H53" s="331">
        <f t="shared" si="15"/>
        <v>0</v>
      </c>
      <c r="I53" s="331">
        <f t="shared" si="15"/>
        <v>0</v>
      </c>
      <c r="J53" s="331">
        <f t="shared" si="15"/>
        <v>0</v>
      </c>
      <c r="K53" s="272">
        <f t="shared" si="15"/>
        <v>0</v>
      </c>
      <c r="L53" s="273">
        <f t="shared" si="14"/>
        <v>0</v>
      </c>
    </row>
    <row r="54" spans="1:12" s="199" customFormat="1" ht="21.95" customHeight="1">
      <c r="A54" s="138"/>
      <c r="B54" s="210" t="s">
        <v>1232</v>
      </c>
      <c r="C54" s="398"/>
      <c r="D54" s="398"/>
      <c r="E54" s="398"/>
      <c r="F54" s="398"/>
      <c r="G54" s="398"/>
      <c r="H54" s="398"/>
      <c r="I54" s="398"/>
      <c r="J54" s="398"/>
      <c r="K54" s="398"/>
      <c r="L54" s="395"/>
    </row>
    <row r="55" spans="1:12" s="199" customFormat="1" ht="21.95" customHeight="1">
      <c r="A55" s="138"/>
      <c r="B55" s="207" t="s">
        <v>1317</v>
      </c>
      <c r="C55" s="306">
        <v>0</v>
      </c>
      <c r="D55" s="306">
        <v>0</v>
      </c>
      <c r="E55" s="306">
        <v>0</v>
      </c>
      <c r="F55" s="306">
        <v>0</v>
      </c>
      <c r="G55" s="306">
        <v>0</v>
      </c>
      <c r="H55" s="306">
        <v>0</v>
      </c>
      <c r="I55" s="306">
        <v>0</v>
      </c>
      <c r="J55" s="306">
        <v>0</v>
      </c>
      <c r="K55" s="306">
        <v>0</v>
      </c>
      <c r="L55" s="276">
        <f t="shared" ref="L55:L60" si="16">SUM(C55:K55)</f>
        <v>0</v>
      </c>
    </row>
    <row r="56" spans="1:12" s="199" customFormat="1" ht="21.95" customHeight="1">
      <c r="A56" s="138"/>
      <c r="B56" s="207" t="s">
        <v>1318</v>
      </c>
      <c r="C56" s="306">
        <v>0</v>
      </c>
      <c r="D56" s="306">
        <v>0</v>
      </c>
      <c r="E56" s="306">
        <v>0</v>
      </c>
      <c r="F56" s="306">
        <v>0</v>
      </c>
      <c r="G56" s="306">
        <v>0</v>
      </c>
      <c r="H56" s="306">
        <v>0</v>
      </c>
      <c r="I56" s="306">
        <v>0</v>
      </c>
      <c r="J56" s="306">
        <v>0</v>
      </c>
      <c r="K56" s="306">
        <v>0</v>
      </c>
      <c r="L56" s="276">
        <f t="shared" si="16"/>
        <v>0</v>
      </c>
    </row>
    <row r="57" spans="1:12" s="199" customFormat="1" ht="21.95" customHeight="1">
      <c r="A57" s="138"/>
      <c r="B57" s="207" t="s">
        <v>1319</v>
      </c>
      <c r="C57" s="306">
        <v>0</v>
      </c>
      <c r="D57" s="306">
        <v>0</v>
      </c>
      <c r="E57" s="306">
        <v>0</v>
      </c>
      <c r="F57" s="306">
        <v>0</v>
      </c>
      <c r="G57" s="306">
        <v>0</v>
      </c>
      <c r="H57" s="306">
        <v>0</v>
      </c>
      <c r="I57" s="306">
        <v>0</v>
      </c>
      <c r="J57" s="306">
        <v>0</v>
      </c>
      <c r="K57" s="306">
        <v>0</v>
      </c>
      <c r="L57" s="276">
        <f t="shared" si="16"/>
        <v>0</v>
      </c>
    </row>
    <row r="58" spans="1:12" s="199" customFormat="1" ht="21.95" customHeight="1">
      <c r="A58" s="138"/>
      <c r="B58" s="207" t="s">
        <v>1320</v>
      </c>
      <c r="C58" s="306">
        <v>0</v>
      </c>
      <c r="D58" s="306">
        <v>0</v>
      </c>
      <c r="E58" s="306">
        <v>0</v>
      </c>
      <c r="F58" s="306">
        <v>0</v>
      </c>
      <c r="G58" s="306">
        <v>0</v>
      </c>
      <c r="H58" s="306">
        <v>0</v>
      </c>
      <c r="I58" s="306">
        <v>0</v>
      </c>
      <c r="J58" s="306">
        <v>0</v>
      </c>
      <c r="K58" s="306">
        <v>0</v>
      </c>
      <c r="L58" s="276">
        <f t="shared" si="16"/>
        <v>0</v>
      </c>
    </row>
    <row r="59" spans="1:12" s="199" customFormat="1" ht="21.95" customHeight="1">
      <c r="A59" s="138"/>
      <c r="B59" s="205" t="s">
        <v>1321</v>
      </c>
      <c r="C59" s="331">
        <f>SUM(C55:C58)</f>
        <v>0</v>
      </c>
      <c r="D59" s="331">
        <f t="shared" ref="D59:K59" si="17">SUM(D55:D58)</f>
        <v>0</v>
      </c>
      <c r="E59" s="331">
        <f t="shared" si="17"/>
        <v>0</v>
      </c>
      <c r="F59" s="331">
        <f t="shared" si="17"/>
        <v>0</v>
      </c>
      <c r="G59" s="331">
        <f t="shared" si="17"/>
        <v>0</v>
      </c>
      <c r="H59" s="331">
        <f t="shared" si="17"/>
        <v>0</v>
      </c>
      <c r="I59" s="331">
        <f t="shared" si="17"/>
        <v>0</v>
      </c>
      <c r="J59" s="331">
        <f t="shared" si="17"/>
        <v>0</v>
      </c>
      <c r="K59" s="272">
        <f t="shared" si="17"/>
        <v>0</v>
      </c>
      <c r="L59" s="273">
        <f t="shared" si="16"/>
        <v>0</v>
      </c>
    </row>
    <row r="60" spans="1:12" s="199" customFormat="1" ht="21.95" customHeight="1">
      <c r="A60" s="138"/>
      <c r="B60" s="209" t="s">
        <v>1322</v>
      </c>
      <c r="C60" s="277">
        <f>C39+C45+C53+C59</f>
        <v>0</v>
      </c>
      <c r="D60" s="277">
        <f t="shared" ref="D60:K60" si="18">D39+D45+D53+D59</f>
        <v>0</v>
      </c>
      <c r="E60" s="277">
        <f t="shared" si="18"/>
        <v>0</v>
      </c>
      <c r="F60" s="277">
        <f t="shared" si="18"/>
        <v>0</v>
      </c>
      <c r="G60" s="277">
        <f t="shared" si="18"/>
        <v>0</v>
      </c>
      <c r="H60" s="277">
        <f t="shared" si="18"/>
        <v>0</v>
      </c>
      <c r="I60" s="277">
        <f t="shared" si="18"/>
        <v>0</v>
      </c>
      <c r="J60" s="277">
        <f t="shared" si="18"/>
        <v>0</v>
      </c>
      <c r="K60" s="277">
        <f t="shared" si="18"/>
        <v>0</v>
      </c>
      <c r="L60" s="278">
        <f t="shared" si="16"/>
        <v>0</v>
      </c>
    </row>
  </sheetData>
  <sheetProtection algorithmName="SHA-512" hashValue="ugNW7NNj3tkTauAgsFMbcnX7FfFSo+4ohOLrT6aktVQXOTugzhXyM85hmUFPLHUOV5J+i64HvurmpjAoCGv40w==" saltValue="O1lqDIegwJxtMYbbVXgFLg==" spinCount="100000" sheet="1" objects="1" scenarios="1" selectLockedCells="1"/>
  <mergeCells count="11">
    <mergeCell ref="B2:L4"/>
    <mergeCell ref="C7:L7"/>
    <mergeCell ref="C8:L8"/>
    <mergeCell ref="C13:L13"/>
    <mergeCell ref="C54:L54"/>
    <mergeCell ref="C19:L19"/>
    <mergeCell ref="C27:L27"/>
    <mergeCell ref="C34:L34"/>
    <mergeCell ref="C35:L35"/>
    <mergeCell ref="C40:L40"/>
    <mergeCell ref="C46:L46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  <legacyDrawing r:id="rId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4">
    <tabColor rgb="FFFF9929"/>
  </sheetPr>
  <dimension ref="A1:I23"/>
  <sheetViews>
    <sheetView showGridLines="0" showRowColHeaders="0" zoomScale="90" zoomScaleNormal="90" workbookViewId="0">
      <selection activeCell="C8" sqref="C8"/>
    </sheetView>
  </sheetViews>
  <sheetFormatPr baseColWidth="10" defaultColWidth="20.5" defaultRowHeight="15"/>
  <cols>
    <col min="1" max="1" width="13.33203125" style="138" customWidth="1"/>
    <col min="2" max="2" width="44" style="199" bestFit="1" customWidth="1"/>
    <col min="3" max="3" width="22.83203125" style="200" customWidth="1"/>
    <col min="4" max="9" width="22.83203125" style="199" customWidth="1"/>
    <col min="10" max="242" width="14.1640625" style="199" customWidth="1"/>
    <col min="243" max="243" width="10" style="199" customWidth="1"/>
    <col min="244" max="244" width="48" style="199" customWidth="1"/>
    <col min="245" max="245" width="20.5" style="199"/>
    <col min="246" max="246" width="20.5" style="199" customWidth="1"/>
    <col min="247" max="247" width="40.6640625" style="199" customWidth="1"/>
    <col min="248" max="254" width="16.1640625" style="199" customWidth="1"/>
    <col min="255" max="498" width="14.1640625" style="199" customWidth="1"/>
    <col min="499" max="499" width="10" style="199" customWidth="1"/>
    <col min="500" max="500" width="48" style="199" customWidth="1"/>
    <col min="501" max="501" width="20.5" style="199"/>
    <col min="502" max="502" width="20.5" style="199" customWidth="1"/>
    <col min="503" max="503" width="40.6640625" style="199" customWidth="1"/>
    <col min="504" max="510" width="16.1640625" style="199" customWidth="1"/>
    <col min="511" max="754" width="14.1640625" style="199" customWidth="1"/>
    <col min="755" max="755" width="10" style="199" customWidth="1"/>
    <col min="756" max="756" width="48" style="199" customWidth="1"/>
    <col min="757" max="757" width="20.5" style="199"/>
    <col min="758" max="758" width="20.5" style="199" customWidth="1"/>
    <col min="759" max="759" width="40.6640625" style="199" customWidth="1"/>
    <col min="760" max="766" width="16.1640625" style="199" customWidth="1"/>
    <col min="767" max="1010" width="14.1640625" style="199" customWidth="1"/>
    <col min="1011" max="1011" width="10" style="199" customWidth="1"/>
    <col min="1012" max="1012" width="48" style="199" customWidth="1"/>
    <col min="1013" max="1013" width="20.5" style="199"/>
    <col min="1014" max="1014" width="20.5" style="199" customWidth="1"/>
    <col min="1015" max="1015" width="40.6640625" style="199" customWidth="1"/>
    <col min="1016" max="1022" width="16.1640625" style="199" customWidth="1"/>
    <col min="1023" max="1266" width="14.1640625" style="199" customWidth="1"/>
    <col min="1267" max="1267" width="10" style="199" customWidth="1"/>
    <col min="1268" max="1268" width="48" style="199" customWidth="1"/>
    <col min="1269" max="1269" width="20.5" style="199"/>
    <col min="1270" max="1270" width="20.5" style="199" customWidth="1"/>
    <col min="1271" max="1271" width="40.6640625" style="199" customWidth="1"/>
    <col min="1272" max="1278" width="16.1640625" style="199" customWidth="1"/>
    <col min="1279" max="1522" width="14.1640625" style="199" customWidth="1"/>
    <col min="1523" max="1523" width="10" style="199" customWidth="1"/>
    <col min="1524" max="1524" width="48" style="199" customWidth="1"/>
    <col min="1525" max="1525" width="20.5" style="199"/>
    <col min="1526" max="1526" width="20.5" style="199" customWidth="1"/>
    <col min="1527" max="1527" width="40.6640625" style="199" customWidth="1"/>
    <col min="1528" max="1534" width="16.1640625" style="199" customWidth="1"/>
    <col min="1535" max="1778" width="14.1640625" style="199" customWidth="1"/>
    <col min="1779" max="1779" width="10" style="199" customWidth="1"/>
    <col min="1780" max="1780" width="48" style="199" customWidth="1"/>
    <col min="1781" max="1781" width="20.5" style="199"/>
    <col min="1782" max="1782" width="20.5" style="199" customWidth="1"/>
    <col min="1783" max="1783" width="40.6640625" style="199" customWidth="1"/>
    <col min="1784" max="1790" width="16.1640625" style="199" customWidth="1"/>
    <col min="1791" max="2034" width="14.1640625" style="199" customWidth="1"/>
    <col min="2035" max="2035" width="10" style="199" customWidth="1"/>
    <col min="2036" max="2036" width="48" style="199" customWidth="1"/>
    <col min="2037" max="2037" width="20.5" style="199"/>
    <col min="2038" max="2038" width="20.5" style="199" customWidth="1"/>
    <col min="2039" max="2039" width="40.6640625" style="199" customWidth="1"/>
    <col min="2040" max="2046" width="16.1640625" style="199" customWidth="1"/>
    <col min="2047" max="2290" width="14.1640625" style="199" customWidth="1"/>
    <col min="2291" max="2291" width="10" style="199" customWidth="1"/>
    <col min="2292" max="2292" width="48" style="199" customWidth="1"/>
    <col min="2293" max="2293" width="20.5" style="199"/>
    <col min="2294" max="2294" width="20.5" style="199" customWidth="1"/>
    <col min="2295" max="2295" width="40.6640625" style="199" customWidth="1"/>
    <col min="2296" max="2302" width="16.1640625" style="199" customWidth="1"/>
    <col min="2303" max="2546" width="14.1640625" style="199" customWidth="1"/>
    <col min="2547" max="2547" width="10" style="199" customWidth="1"/>
    <col min="2548" max="2548" width="48" style="199" customWidth="1"/>
    <col min="2549" max="2549" width="20.5" style="199"/>
    <col min="2550" max="2550" width="20.5" style="199" customWidth="1"/>
    <col min="2551" max="2551" width="40.6640625" style="199" customWidth="1"/>
    <col min="2552" max="2558" width="16.1640625" style="199" customWidth="1"/>
    <col min="2559" max="2802" width="14.1640625" style="199" customWidth="1"/>
    <col min="2803" max="2803" width="10" style="199" customWidth="1"/>
    <col min="2804" max="2804" width="48" style="199" customWidth="1"/>
    <col min="2805" max="2805" width="20.5" style="199"/>
    <col min="2806" max="2806" width="20.5" style="199" customWidth="1"/>
    <col min="2807" max="2807" width="40.6640625" style="199" customWidth="1"/>
    <col min="2808" max="2814" width="16.1640625" style="199" customWidth="1"/>
    <col min="2815" max="3058" width="14.1640625" style="199" customWidth="1"/>
    <col min="3059" max="3059" width="10" style="199" customWidth="1"/>
    <col min="3060" max="3060" width="48" style="199" customWidth="1"/>
    <col min="3061" max="3061" width="20.5" style="199"/>
    <col min="3062" max="3062" width="20.5" style="199" customWidth="1"/>
    <col min="3063" max="3063" width="40.6640625" style="199" customWidth="1"/>
    <col min="3064" max="3070" width="16.1640625" style="199" customWidth="1"/>
    <col min="3071" max="3314" width="14.1640625" style="199" customWidth="1"/>
    <col min="3315" max="3315" width="10" style="199" customWidth="1"/>
    <col min="3316" max="3316" width="48" style="199" customWidth="1"/>
    <col min="3317" max="3317" width="20.5" style="199"/>
    <col min="3318" max="3318" width="20.5" style="199" customWidth="1"/>
    <col min="3319" max="3319" width="40.6640625" style="199" customWidth="1"/>
    <col min="3320" max="3326" width="16.1640625" style="199" customWidth="1"/>
    <col min="3327" max="3570" width="14.1640625" style="199" customWidth="1"/>
    <col min="3571" max="3571" width="10" style="199" customWidth="1"/>
    <col min="3572" max="3572" width="48" style="199" customWidth="1"/>
    <col min="3573" max="3573" width="20.5" style="199"/>
    <col min="3574" max="3574" width="20.5" style="199" customWidth="1"/>
    <col min="3575" max="3575" width="40.6640625" style="199" customWidth="1"/>
    <col min="3576" max="3582" width="16.1640625" style="199" customWidth="1"/>
    <col min="3583" max="3826" width="14.1640625" style="199" customWidth="1"/>
    <col min="3827" max="3827" width="10" style="199" customWidth="1"/>
    <col min="3828" max="3828" width="48" style="199" customWidth="1"/>
    <col min="3829" max="3829" width="20.5" style="199"/>
    <col min="3830" max="3830" width="20.5" style="199" customWidth="1"/>
    <col min="3831" max="3831" width="40.6640625" style="199" customWidth="1"/>
    <col min="3832" max="3838" width="16.1640625" style="199" customWidth="1"/>
    <col min="3839" max="4082" width="14.1640625" style="199" customWidth="1"/>
    <col min="4083" max="4083" width="10" style="199" customWidth="1"/>
    <col min="4084" max="4084" width="48" style="199" customWidth="1"/>
    <col min="4085" max="4085" width="20.5" style="199"/>
    <col min="4086" max="4086" width="20.5" style="199" customWidth="1"/>
    <col min="4087" max="4087" width="40.6640625" style="199" customWidth="1"/>
    <col min="4088" max="4094" width="16.1640625" style="199" customWidth="1"/>
    <col min="4095" max="4338" width="14.1640625" style="199" customWidth="1"/>
    <col min="4339" max="4339" width="10" style="199" customWidth="1"/>
    <col min="4340" max="4340" width="48" style="199" customWidth="1"/>
    <col min="4341" max="4341" width="20.5" style="199"/>
    <col min="4342" max="4342" width="20.5" style="199" customWidth="1"/>
    <col min="4343" max="4343" width="40.6640625" style="199" customWidth="1"/>
    <col min="4344" max="4350" width="16.1640625" style="199" customWidth="1"/>
    <col min="4351" max="4594" width="14.1640625" style="199" customWidth="1"/>
    <col min="4595" max="4595" width="10" style="199" customWidth="1"/>
    <col min="4596" max="4596" width="48" style="199" customWidth="1"/>
    <col min="4597" max="4597" width="20.5" style="199"/>
    <col min="4598" max="4598" width="20.5" style="199" customWidth="1"/>
    <col min="4599" max="4599" width="40.6640625" style="199" customWidth="1"/>
    <col min="4600" max="4606" width="16.1640625" style="199" customWidth="1"/>
    <col min="4607" max="4850" width="14.1640625" style="199" customWidth="1"/>
    <col min="4851" max="4851" width="10" style="199" customWidth="1"/>
    <col min="4852" max="4852" width="48" style="199" customWidth="1"/>
    <col min="4853" max="4853" width="20.5" style="199"/>
    <col min="4854" max="4854" width="20.5" style="199" customWidth="1"/>
    <col min="4855" max="4855" width="40.6640625" style="199" customWidth="1"/>
    <col min="4856" max="4862" width="16.1640625" style="199" customWidth="1"/>
    <col min="4863" max="5106" width="14.1640625" style="199" customWidth="1"/>
    <col min="5107" max="5107" width="10" style="199" customWidth="1"/>
    <col min="5108" max="5108" width="48" style="199" customWidth="1"/>
    <col min="5109" max="5109" width="20.5" style="199"/>
    <col min="5110" max="5110" width="20.5" style="199" customWidth="1"/>
    <col min="5111" max="5111" width="40.6640625" style="199" customWidth="1"/>
    <col min="5112" max="5118" width="16.1640625" style="199" customWidth="1"/>
    <col min="5119" max="5362" width="14.1640625" style="199" customWidth="1"/>
    <col min="5363" max="5363" width="10" style="199" customWidth="1"/>
    <col min="5364" max="5364" width="48" style="199" customWidth="1"/>
    <col min="5365" max="5365" width="20.5" style="199"/>
    <col min="5366" max="5366" width="20.5" style="199" customWidth="1"/>
    <col min="5367" max="5367" width="40.6640625" style="199" customWidth="1"/>
    <col min="5368" max="5374" width="16.1640625" style="199" customWidth="1"/>
    <col min="5375" max="5618" width="14.1640625" style="199" customWidth="1"/>
    <col min="5619" max="5619" width="10" style="199" customWidth="1"/>
    <col min="5620" max="5620" width="48" style="199" customWidth="1"/>
    <col min="5621" max="5621" width="20.5" style="199"/>
    <col min="5622" max="5622" width="20.5" style="199" customWidth="1"/>
    <col min="5623" max="5623" width="40.6640625" style="199" customWidth="1"/>
    <col min="5624" max="5630" width="16.1640625" style="199" customWidth="1"/>
    <col min="5631" max="5874" width="14.1640625" style="199" customWidth="1"/>
    <col min="5875" max="5875" width="10" style="199" customWidth="1"/>
    <col min="5876" max="5876" width="48" style="199" customWidth="1"/>
    <col min="5877" max="5877" width="20.5" style="199"/>
    <col min="5878" max="5878" width="20.5" style="199" customWidth="1"/>
    <col min="5879" max="5879" width="40.6640625" style="199" customWidth="1"/>
    <col min="5880" max="5886" width="16.1640625" style="199" customWidth="1"/>
    <col min="5887" max="6130" width="14.1640625" style="199" customWidth="1"/>
    <col min="6131" max="6131" width="10" style="199" customWidth="1"/>
    <col min="6132" max="6132" width="48" style="199" customWidth="1"/>
    <col min="6133" max="6133" width="20.5" style="199"/>
    <col min="6134" max="6134" width="20.5" style="199" customWidth="1"/>
    <col min="6135" max="6135" width="40.6640625" style="199" customWidth="1"/>
    <col min="6136" max="6142" width="16.1640625" style="199" customWidth="1"/>
    <col min="6143" max="6386" width="14.1640625" style="199" customWidth="1"/>
    <col min="6387" max="6387" width="10" style="199" customWidth="1"/>
    <col min="6388" max="6388" width="48" style="199" customWidth="1"/>
    <col min="6389" max="6389" width="20.5" style="199"/>
    <col min="6390" max="6390" width="20.5" style="199" customWidth="1"/>
    <col min="6391" max="6391" width="40.6640625" style="199" customWidth="1"/>
    <col min="6392" max="6398" width="16.1640625" style="199" customWidth="1"/>
    <col min="6399" max="6642" width="14.1640625" style="199" customWidth="1"/>
    <col min="6643" max="6643" width="10" style="199" customWidth="1"/>
    <col min="6644" max="6644" width="48" style="199" customWidth="1"/>
    <col min="6645" max="6645" width="20.5" style="199"/>
    <col min="6646" max="6646" width="20.5" style="199" customWidth="1"/>
    <col min="6647" max="6647" width="40.6640625" style="199" customWidth="1"/>
    <col min="6648" max="6654" width="16.1640625" style="199" customWidth="1"/>
    <col min="6655" max="6898" width="14.1640625" style="199" customWidth="1"/>
    <col min="6899" max="6899" width="10" style="199" customWidth="1"/>
    <col min="6900" max="6900" width="48" style="199" customWidth="1"/>
    <col min="6901" max="6901" width="20.5" style="199"/>
    <col min="6902" max="6902" width="20.5" style="199" customWidth="1"/>
    <col min="6903" max="6903" width="40.6640625" style="199" customWidth="1"/>
    <col min="6904" max="6910" width="16.1640625" style="199" customWidth="1"/>
    <col min="6911" max="7154" width="14.1640625" style="199" customWidth="1"/>
    <col min="7155" max="7155" width="10" style="199" customWidth="1"/>
    <col min="7156" max="7156" width="48" style="199" customWidth="1"/>
    <col min="7157" max="7157" width="20.5" style="199"/>
    <col min="7158" max="7158" width="20.5" style="199" customWidth="1"/>
    <col min="7159" max="7159" width="40.6640625" style="199" customWidth="1"/>
    <col min="7160" max="7166" width="16.1640625" style="199" customWidth="1"/>
    <col min="7167" max="7410" width="14.1640625" style="199" customWidth="1"/>
    <col min="7411" max="7411" width="10" style="199" customWidth="1"/>
    <col min="7412" max="7412" width="48" style="199" customWidth="1"/>
    <col min="7413" max="7413" width="20.5" style="199"/>
    <col min="7414" max="7414" width="20.5" style="199" customWidth="1"/>
    <col min="7415" max="7415" width="40.6640625" style="199" customWidth="1"/>
    <col min="7416" max="7422" width="16.1640625" style="199" customWidth="1"/>
    <col min="7423" max="7666" width="14.1640625" style="199" customWidth="1"/>
    <col min="7667" max="7667" width="10" style="199" customWidth="1"/>
    <col min="7668" max="7668" width="48" style="199" customWidth="1"/>
    <col min="7669" max="7669" width="20.5" style="199"/>
    <col min="7670" max="7670" width="20.5" style="199" customWidth="1"/>
    <col min="7671" max="7671" width="40.6640625" style="199" customWidth="1"/>
    <col min="7672" max="7678" width="16.1640625" style="199" customWidth="1"/>
    <col min="7679" max="7922" width="14.1640625" style="199" customWidth="1"/>
    <col min="7923" max="7923" width="10" style="199" customWidth="1"/>
    <col min="7924" max="7924" width="48" style="199" customWidth="1"/>
    <col min="7925" max="7925" width="20.5" style="199"/>
    <col min="7926" max="7926" width="20.5" style="199" customWidth="1"/>
    <col min="7927" max="7927" width="40.6640625" style="199" customWidth="1"/>
    <col min="7928" max="7934" width="16.1640625" style="199" customWidth="1"/>
    <col min="7935" max="8178" width="14.1640625" style="199" customWidth="1"/>
    <col min="8179" max="8179" width="10" style="199" customWidth="1"/>
    <col min="8180" max="8180" width="48" style="199" customWidth="1"/>
    <col min="8181" max="8181" width="20.5" style="199"/>
    <col min="8182" max="8182" width="20.5" style="199" customWidth="1"/>
    <col min="8183" max="8183" width="40.6640625" style="199" customWidth="1"/>
    <col min="8184" max="8190" width="16.1640625" style="199" customWidth="1"/>
    <col min="8191" max="8434" width="14.1640625" style="199" customWidth="1"/>
    <col min="8435" max="8435" width="10" style="199" customWidth="1"/>
    <col min="8436" max="8436" width="48" style="199" customWidth="1"/>
    <col min="8437" max="8437" width="20.5" style="199"/>
    <col min="8438" max="8438" width="20.5" style="199" customWidth="1"/>
    <col min="8439" max="8439" width="40.6640625" style="199" customWidth="1"/>
    <col min="8440" max="8446" width="16.1640625" style="199" customWidth="1"/>
    <col min="8447" max="8690" width="14.1640625" style="199" customWidth="1"/>
    <col min="8691" max="8691" width="10" style="199" customWidth="1"/>
    <col min="8692" max="8692" width="48" style="199" customWidth="1"/>
    <col min="8693" max="8693" width="20.5" style="199"/>
    <col min="8694" max="8694" width="20.5" style="199" customWidth="1"/>
    <col min="8695" max="8695" width="40.6640625" style="199" customWidth="1"/>
    <col min="8696" max="8702" width="16.1640625" style="199" customWidth="1"/>
    <col min="8703" max="8946" width="14.1640625" style="199" customWidth="1"/>
    <col min="8947" max="8947" width="10" style="199" customWidth="1"/>
    <col min="8948" max="8948" width="48" style="199" customWidth="1"/>
    <col min="8949" max="8949" width="20.5" style="199"/>
    <col min="8950" max="8950" width="20.5" style="199" customWidth="1"/>
    <col min="8951" max="8951" width="40.6640625" style="199" customWidth="1"/>
    <col min="8952" max="8958" width="16.1640625" style="199" customWidth="1"/>
    <col min="8959" max="9202" width="14.1640625" style="199" customWidth="1"/>
    <col min="9203" max="9203" width="10" style="199" customWidth="1"/>
    <col min="9204" max="9204" width="48" style="199" customWidth="1"/>
    <col min="9205" max="9205" width="20.5" style="199"/>
    <col min="9206" max="9206" width="20.5" style="199" customWidth="1"/>
    <col min="9207" max="9207" width="40.6640625" style="199" customWidth="1"/>
    <col min="9208" max="9214" width="16.1640625" style="199" customWidth="1"/>
    <col min="9215" max="9458" width="14.1640625" style="199" customWidth="1"/>
    <col min="9459" max="9459" width="10" style="199" customWidth="1"/>
    <col min="9460" max="9460" width="48" style="199" customWidth="1"/>
    <col min="9461" max="9461" width="20.5" style="199"/>
    <col min="9462" max="9462" width="20.5" style="199" customWidth="1"/>
    <col min="9463" max="9463" width="40.6640625" style="199" customWidth="1"/>
    <col min="9464" max="9470" width="16.1640625" style="199" customWidth="1"/>
    <col min="9471" max="9714" width="14.1640625" style="199" customWidth="1"/>
    <col min="9715" max="9715" width="10" style="199" customWidth="1"/>
    <col min="9716" max="9716" width="48" style="199" customWidth="1"/>
    <col min="9717" max="9717" width="20.5" style="199"/>
    <col min="9718" max="9718" width="20.5" style="199" customWidth="1"/>
    <col min="9719" max="9719" width="40.6640625" style="199" customWidth="1"/>
    <col min="9720" max="9726" width="16.1640625" style="199" customWidth="1"/>
    <col min="9727" max="9970" width="14.1640625" style="199" customWidth="1"/>
    <col min="9971" max="9971" width="10" style="199" customWidth="1"/>
    <col min="9972" max="9972" width="48" style="199" customWidth="1"/>
    <col min="9973" max="9973" width="20.5" style="199"/>
    <col min="9974" max="9974" width="20.5" style="199" customWidth="1"/>
    <col min="9975" max="9975" width="40.6640625" style="199" customWidth="1"/>
    <col min="9976" max="9982" width="16.1640625" style="199" customWidth="1"/>
    <col min="9983" max="10226" width="14.1640625" style="199" customWidth="1"/>
    <col min="10227" max="10227" width="10" style="199" customWidth="1"/>
    <col min="10228" max="10228" width="48" style="199" customWidth="1"/>
    <col min="10229" max="10229" width="20.5" style="199"/>
    <col min="10230" max="10230" width="20.5" style="199" customWidth="1"/>
    <col min="10231" max="10231" width="40.6640625" style="199" customWidth="1"/>
    <col min="10232" max="10238" width="16.1640625" style="199" customWidth="1"/>
    <col min="10239" max="10482" width="14.1640625" style="199" customWidth="1"/>
    <col min="10483" max="10483" width="10" style="199" customWidth="1"/>
    <col min="10484" max="10484" width="48" style="199" customWidth="1"/>
    <col min="10485" max="10485" width="20.5" style="199"/>
    <col min="10486" max="10486" width="20.5" style="199" customWidth="1"/>
    <col min="10487" max="10487" width="40.6640625" style="199" customWidth="1"/>
    <col min="10488" max="10494" width="16.1640625" style="199" customWidth="1"/>
    <col min="10495" max="10738" width="14.1640625" style="199" customWidth="1"/>
    <col min="10739" max="10739" width="10" style="199" customWidth="1"/>
    <col min="10740" max="10740" width="48" style="199" customWidth="1"/>
    <col min="10741" max="10741" width="20.5" style="199"/>
    <col min="10742" max="10742" width="20.5" style="199" customWidth="1"/>
    <col min="10743" max="10743" width="40.6640625" style="199" customWidth="1"/>
    <col min="10744" max="10750" width="16.1640625" style="199" customWidth="1"/>
    <col min="10751" max="10994" width="14.1640625" style="199" customWidth="1"/>
    <col min="10995" max="10995" width="10" style="199" customWidth="1"/>
    <col min="10996" max="10996" width="48" style="199" customWidth="1"/>
    <col min="10997" max="10997" width="20.5" style="199"/>
    <col min="10998" max="10998" width="20.5" style="199" customWidth="1"/>
    <col min="10999" max="10999" width="40.6640625" style="199" customWidth="1"/>
    <col min="11000" max="11006" width="16.1640625" style="199" customWidth="1"/>
    <col min="11007" max="11250" width="14.1640625" style="199" customWidth="1"/>
    <col min="11251" max="11251" width="10" style="199" customWidth="1"/>
    <col min="11252" max="11252" width="48" style="199" customWidth="1"/>
    <col min="11253" max="11253" width="20.5" style="199"/>
    <col min="11254" max="11254" width="20.5" style="199" customWidth="1"/>
    <col min="11255" max="11255" width="40.6640625" style="199" customWidth="1"/>
    <col min="11256" max="11262" width="16.1640625" style="199" customWidth="1"/>
    <col min="11263" max="11506" width="14.1640625" style="199" customWidth="1"/>
    <col min="11507" max="11507" width="10" style="199" customWidth="1"/>
    <col min="11508" max="11508" width="48" style="199" customWidth="1"/>
    <col min="11509" max="11509" width="20.5" style="199"/>
    <col min="11510" max="11510" width="20.5" style="199" customWidth="1"/>
    <col min="11511" max="11511" width="40.6640625" style="199" customWidth="1"/>
    <col min="11512" max="11518" width="16.1640625" style="199" customWidth="1"/>
    <col min="11519" max="11762" width="14.1640625" style="199" customWidth="1"/>
    <col min="11763" max="11763" width="10" style="199" customWidth="1"/>
    <col min="11764" max="11764" width="48" style="199" customWidth="1"/>
    <col min="11765" max="11765" width="20.5" style="199"/>
    <col min="11766" max="11766" width="20.5" style="199" customWidth="1"/>
    <col min="11767" max="11767" width="40.6640625" style="199" customWidth="1"/>
    <col min="11768" max="11774" width="16.1640625" style="199" customWidth="1"/>
    <col min="11775" max="12018" width="14.1640625" style="199" customWidth="1"/>
    <col min="12019" max="12019" width="10" style="199" customWidth="1"/>
    <col min="12020" max="12020" width="48" style="199" customWidth="1"/>
    <col min="12021" max="12021" width="20.5" style="199"/>
    <col min="12022" max="12022" width="20.5" style="199" customWidth="1"/>
    <col min="12023" max="12023" width="40.6640625" style="199" customWidth="1"/>
    <col min="12024" max="12030" width="16.1640625" style="199" customWidth="1"/>
    <col min="12031" max="12274" width="14.1640625" style="199" customWidth="1"/>
    <col min="12275" max="12275" width="10" style="199" customWidth="1"/>
    <col min="12276" max="12276" width="48" style="199" customWidth="1"/>
    <col min="12277" max="12277" width="20.5" style="199"/>
    <col min="12278" max="12278" width="20.5" style="199" customWidth="1"/>
    <col min="12279" max="12279" width="40.6640625" style="199" customWidth="1"/>
    <col min="12280" max="12286" width="16.1640625" style="199" customWidth="1"/>
    <col min="12287" max="12530" width="14.1640625" style="199" customWidth="1"/>
    <col min="12531" max="12531" width="10" style="199" customWidth="1"/>
    <col min="12532" max="12532" width="48" style="199" customWidth="1"/>
    <col min="12533" max="12533" width="20.5" style="199"/>
    <col min="12534" max="12534" width="20.5" style="199" customWidth="1"/>
    <col min="12535" max="12535" width="40.6640625" style="199" customWidth="1"/>
    <col min="12536" max="12542" width="16.1640625" style="199" customWidth="1"/>
    <col min="12543" max="12786" width="14.1640625" style="199" customWidth="1"/>
    <col min="12787" max="12787" width="10" style="199" customWidth="1"/>
    <col min="12788" max="12788" width="48" style="199" customWidth="1"/>
    <col min="12789" max="12789" width="20.5" style="199"/>
    <col min="12790" max="12790" width="20.5" style="199" customWidth="1"/>
    <col min="12791" max="12791" width="40.6640625" style="199" customWidth="1"/>
    <col min="12792" max="12798" width="16.1640625" style="199" customWidth="1"/>
    <col min="12799" max="13042" width="14.1640625" style="199" customWidth="1"/>
    <col min="13043" max="13043" width="10" style="199" customWidth="1"/>
    <col min="13044" max="13044" width="48" style="199" customWidth="1"/>
    <col min="13045" max="13045" width="20.5" style="199"/>
    <col min="13046" max="13046" width="20.5" style="199" customWidth="1"/>
    <col min="13047" max="13047" width="40.6640625" style="199" customWidth="1"/>
    <col min="13048" max="13054" width="16.1640625" style="199" customWidth="1"/>
    <col min="13055" max="13298" width="14.1640625" style="199" customWidth="1"/>
    <col min="13299" max="13299" width="10" style="199" customWidth="1"/>
    <col min="13300" max="13300" width="48" style="199" customWidth="1"/>
    <col min="13301" max="13301" width="20.5" style="199"/>
    <col min="13302" max="13302" width="20.5" style="199" customWidth="1"/>
    <col min="13303" max="13303" width="40.6640625" style="199" customWidth="1"/>
    <col min="13304" max="13310" width="16.1640625" style="199" customWidth="1"/>
    <col min="13311" max="13554" width="14.1640625" style="199" customWidth="1"/>
    <col min="13555" max="13555" width="10" style="199" customWidth="1"/>
    <col min="13556" max="13556" width="48" style="199" customWidth="1"/>
    <col min="13557" max="13557" width="20.5" style="199"/>
    <col min="13558" max="13558" width="20.5" style="199" customWidth="1"/>
    <col min="13559" max="13559" width="40.6640625" style="199" customWidth="1"/>
    <col min="13560" max="13566" width="16.1640625" style="199" customWidth="1"/>
    <col min="13567" max="13810" width="14.1640625" style="199" customWidth="1"/>
    <col min="13811" max="13811" width="10" style="199" customWidth="1"/>
    <col min="13812" max="13812" width="48" style="199" customWidth="1"/>
    <col min="13813" max="13813" width="20.5" style="199"/>
    <col min="13814" max="13814" width="20.5" style="199" customWidth="1"/>
    <col min="13815" max="13815" width="40.6640625" style="199" customWidth="1"/>
    <col min="13816" max="13822" width="16.1640625" style="199" customWidth="1"/>
    <col min="13823" max="14066" width="14.1640625" style="199" customWidth="1"/>
    <col min="14067" max="14067" width="10" style="199" customWidth="1"/>
    <col min="14068" max="14068" width="48" style="199" customWidth="1"/>
    <col min="14069" max="14069" width="20.5" style="199"/>
    <col min="14070" max="14070" width="20.5" style="199" customWidth="1"/>
    <col min="14071" max="14071" width="40.6640625" style="199" customWidth="1"/>
    <col min="14072" max="14078" width="16.1640625" style="199" customWidth="1"/>
    <col min="14079" max="14322" width="14.1640625" style="199" customWidth="1"/>
    <col min="14323" max="14323" width="10" style="199" customWidth="1"/>
    <col min="14324" max="14324" width="48" style="199" customWidth="1"/>
    <col min="14325" max="14325" width="20.5" style="199"/>
    <col min="14326" max="14326" width="20.5" style="199" customWidth="1"/>
    <col min="14327" max="14327" width="40.6640625" style="199" customWidth="1"/>
    <col min="14328" max="14334" width="16.1640625" style="199" customWidth="1"/>
    <col min="14335" max="14578" width="14.1640625" style="199" customWidth="1"/>
    <col min="14579" max="14579" width="10" style="199" customWidth="1"/>
    <col min="14580" max="14580" width="48" style="199" customWidth="1"/>
    <col min="14581" max="14581" width="20.5" style="199"/>
    <col min="14582" max="14582" width="20.5" style="199" customWidth="1"/>
    <col min="14583" max="14583" width="40.6640625" style="199" customWidth="1"/>
    <col min="14584" max="14590" width="16.1640625" style="199" customWidth="1"/>
    <col min="14591" max="14834" width="14.1640625" style="199" customWidth="1"/>
    <col min="14835" max="14835" width="10" style="199" customWidth="1"/>
    <col min="14836" max="14836" width="48" style="199" customWidth="1"/>
    <col min="14837" max="14837" width="20.5" style="199"/>
    <col min="14838" max="14838" width="20.5" style="199" customWidth="1"/>
    <col min="14839" max="14839" width="40.6640625" style="199" customWidth="1"/>
    <col min="14840" max="14846" width="16.1640625" style="199" customWidth="1"/>
    <col min="14847" max="15090" width="14.1640625" style="199" customWidth="1"/>
    <col min="15091" max="15091" width="10" style="199" customWidth="1"/>
    <col min="15092" max="15092" width="48" style="199" customWidth="1"/>
    <col min="15093" max="15093" width="20.5" style="199"/>
    <col min="15094" max="15094" width="20.5" style="199" customWidth="1"/>
    <col min="15095" max="15095" width="40.6640625" style="199" customWidth="1"/>
    <col min="15096" max="15102" width="16.1640625" style="199" customWidth="1"/>
    <col min="15103" max="15346" width="14.1640625" style="199" customWidth="1"/>
    <col min="15347" max="15347" width="10" style="199" customWidth="1"/>
    <col min="15348" max="15348" width="48" style="199" customWidth="1"/>
    <col min="15349" max="15349" width="20.5" style="199"/>
    <col min="15350" max="15350" width="20.5" style="199" customWidth="1"/>
    <col min="15351" max="15351" width="40.6640625" style="199" customWidth="1"/>
    <col min="15352" max="15358" width="16.1640625" style="199" customWidth="1"/>
    <col min="15359" max="15602" width="14.1640625" style="199" customWidth="1"/>
    <col min="15603" max="15603" width="10" style="199" customWidth="1"/>
    <col min="15604" max="15604" width="48" style="199" customWidth="1"/>
    <col min="15605" max="15605" width="20.5" style="199"/>
    <col min="15606" max="15606" width="20.5" style="199" customWidth="1"/>
    <col min="15607" max="15607" width="40.6640625" style="199" customWidth="1"/>
    <col min="15608" max="15614" width="16.1640625" style="199" customWidth="1"/>
    <col min="15615" max="15858" width="14.1640625" style="199" customWidth="1"/>
    <col min="15859" max="15859" width="10" style="199" customWidth="1"/>
    <col min="15860" max="15860" width="48" style="199" customWidth="1"/>
    <col min="15861" max="15861" width="20.5" style="199"/>
    <col min="15862" max="15862" width="20.5" style="199" customWidth="1"/>
    <col min="15863" max="15863" width="40.6640625" style="199" customWidth="1"/>
    <col min="15864" max="15870" width="16.1640625" style="199" customWidth="1"/>
    <col min="15871" max="16114" width="14.1640625" style="199" customWidth="1"/>
    <col min="16115" max="16115" width="10" style="199" customWidth="1"/>
    <col min="16116" max="16116" width="48" style="199" customWidth="1"/>
    <col min="16117" max="16117" width="20.5" style="199"/>
    <col min="16118" max="16118" width="20.5" style="199" customWidth="1"/>
    <col min="16119" max="16119" width="40.6640625" style="199" customWidth="1"/>
    <col min="16120" max="16126" width="16.1640625" style="199" customWidth="1"/>
    <col min="16127" max="16370" width="14.1640625" style="199" customWidth="1"/>
    <col min="16371" max="16371" width="10" style="199" customWidth="1"/>
    <col min="16372" max="16372" width="48" style="199" customWidth="1"/>
    <col min="16373" max="16384" width="20.5" style="199"/>
  </cols>
  <sheetData>
    <row r="1" spans="1:9" s="34" customFormat="1" ht="21.95" customHeight="1">
      <c r="A1" s="267"/>
    </row>
    <row r="2" spans="1:9" s="34" customFormat="1" ht="21.95" customHeight="1">
      <c r="B2" s="343" t="s">
        <v>991</v>
      </c>
      <c r="C2" s="343"/>
      <c r="D2" s="343"/>
      <c r="E2" s="343"/>
      <c r="F2" s="343"/>
      <c r="G2" s="343"/>
      <c r="H2" s="343"/>
      <c r="I2" s="343"/>
    </row>
    <row r="3" spans="1:9" s="34" customFormat="1" ht="21.95" customHeight="1">
      <c r="B3" s="343"/>
      <c r="C3" s="343"/>
      <c r="D3" s="343"/>
      <c r="E3" s="343"/>
      <c r="F3" s="343"/>
      <c r="G3" s="343"/>
      <c r="H3" s="343"/>
      <c r="I3" s="343"/>
    </row>
    <row r="4" spans="1:9" s="34" customFormat="1" ht="21.95" customHeight="1">
      <c r="B4" s="343"/>
      <c r="C4" s="343"/>
      <c r="D4" s="343"/>
      <c r="E4" s="343"/>
      <c r="F4" s="343"/>
      <c r="G4" s="343"/>
      <c r="H4" s="343"/>
      <c r="I4" s="343"/>
    </row>
    <row r="5" spans="1:9" s="34" customFormat="1" ht="21.95" customHeight="1">
      <c r="A5" s="267" t="s">
        <v>201</v>
      </c>
    </row>
    <row r="6" spans="1:9" ht="44.1" customHeight="1">
      <c r="B6" s="256" t="s">
        <v>967</v>
      </c>
      <c r="C6" s="256" t="s">
        <v>333</v>
      </c>
      <c r="D6" s="256" t="s">
        <v>332</v>
      </c>
      <c r="E6" s="256" t="s">
        <v>331</v>
      </c>
      <c r="F6" s="256" t="s">
        <v>341</v>
      </c>
      <c r="G6" s="256" t="s">
        <v>454</v>
      </c>
      <c r="H6" s="256" t="s">
        <v>328</v>
      </c>
      <c r="I6" s="256" t="s">
        <v>878</v>
      </c>
    </row>
    <row r="7" spans="1:9" ht="21.95" customHeight="1">
      <c r="B7" s="181" t="s">
        <v>968</v>
      </c>
      <c r="C7" s="396"/>
      <c r="D7" s="396"/>
      <c r="E7" s="396"/>
      <c r="F7" s="396"/>
      <c r="G7" s="396"/>
      <c r="H7" s="396"/>
      <c r="I7" s="403"/>
    </row>
    <row r="8" spans="1:9" ht="21.95" customHeight="1">
      <c r="B8" s="206" t="s">
        <v>969</v>
      </c>
      <c r="C8" s="306">
        <v>0</v>
      </c>
      <c r="D8" s="306">
        <v>0</v>
      </c>
      <c r="E8" s="306">
        <v>0</v>
      </c>
      <c r="F8" s="306">
        <v>0</v>
      </c>
      <c r="G8" s="306">
        <v>0</v>
      </c>
      <c r="H8" s="306">
        <v>0</v>
      </c>
      <c r="I8" s="276">
        <f>SUM(C8:H8)</f>
        <v>0</v>
      </c>
    </row>
    <row r="9" spans="1:9" ht="21.95" customHeight="1">
      <c r="B9" s="206" t="s">
        <v>970</v>
      </c>
      <c r="C9" s="306">
        <v>0</v>
      </c>
      <c r="D9" s="306">
        <v>0</v>
      </c>
      <c r="E9" s="306">
        <v>0</v>
      </c>
      <c r="F9" s="306">
        <v>0</v>
      </c>
      <c r="G9" s="306">
        <v>0</v>
      </c>
      <c r="H9" s="306">
        <v>0</v>
      </c>
      <c r="I9" s="276">
        <f>SUM(C9:H9)</f>
        <v>0</v>
      </c>
    </row>
    <row r="10" spans="1:9" ht="21.95" customHeight="1">
      <c r="B10" s="206" t="s">
        <v>971</v>
      </c>
      <c r="C10" s="306">
        <v>0</v>
      </c>
      <c r="D10" s="306">
        <v>0</v>
      </c>
      <c r="E10" s="306">
        <v>0</v>
      </c>
      <c r="F10" s="306">
        <v>0</v>
      </c>
      <c r="G10" s="306">
        <v>0</v>
      </c>
      <c r="H10" s="306">
        <v>0</v>
      </c>
      <c r="I10" s="276">
        <f>SUM(C10:H10)</f>
        <v>0</v>
      </c>
    </row>
    <row r="11" spans="1:9" ht="21.95" customHeight="1">
      <c r="B11" s="208" t="s">
        <v>972</v>
      </c>
      <c r="C11" s="331">
        <f t="shared" ref="C11:I11" si="0">SUM(C8:C10)</f>
        <v>0</v>
      </c>
      <c r="D11" s="331">
        <f t="shared" si="0"/>
        <v>0</v>
      </c>
      <c r="E11" s="331">
        <f t="shared" si="0"/>
        <v>0</v>
      </c>
      <c r="F11" s="331">
        <f t="shared" si="0"/>
        <v>0</v>
      </c>
      <c r="G11" s="331">
        <f t="shared" si="0"/>
        <v>0</v>
      </c>
      <c r="H11" s="331">
        <f t="shared" si="0"/>
        <v>0</v>
      </c>
      <c r="I11" s="273">
        <f t="shared" si="0"/>
        <v>0</v>
      </c>
    </row>
    <row r="12" spans="1:9" ht="21.95" customHeight="1">
      <c r="B12" s="181" t="s">
        <v>60</v>
      </c>
      <c r="C12" s="398"/>
      <c r="D12" s="398"/>
      <c r="E12" s="398"/>
      <c r="F12" s="398"/>
      <c r="G12" s="398"/>
      <c r="H12" s="398"/>
      <c r="I12" s="395"/>
    </row>
    <row r="13" spans="1:9" ht="21.95" customHeight="1">
      <c r="B13" s="206" t="s">
        <v>973</v>
      </c>
      <c r="C13" s="306">
        <v>0</v>
      </c>
      <c r="D13" s="306">
        <v>0</v>
      </c>
      <c r="E13" s="306">
        <v>0</v>
      </c>
      <c r="F13" s="306">
        <v>0</v>
      </c>
      <c r="G13" s="306">
        <v>0</v>
      </c>
      <c r="H13" s="306">
        <v>0</v>
      </c>
      <c r="I13" s="276">
        <f>SUM(C13:H13)</f>
        <v>0</v>
      </c>
    </row>
    <row r="14" spans="1:9" ht="21.95" customHeight="1">
      <c r="B14" s="206" t="s">
        <v>974</v>
      </c>
      <c r="C14" s="306">
        <v>0</v>
      </c>
      <c r="D14" s="306">
        <v>0</v>
      </c>
      <c r="E14" s="306">
        <v>0</v>
      </c>
      <c r="F14" s="306">
        <v>0</v>
      </c>
      <c r="G14" s="306">
        <v>0</v>
      </c>
      <c r="H14" s="306">
        <v>0</v>
      </c>
      <c r="I14" s="276">
        <f>SUM(C14:H14)</f>
        <v>0</v>
      </c>
    </row>
    <row r="15" spans="1:9" ht="21.95" customHeight="1">
      <c r="B15" s="206" t="s">
        <v>965</v>
      </c>
      <c r="C15" s="306">
        <v>0</v>
      </c>
      <c r="D15" s="306">
        <v>0</v>
      </c>
      <c r="E15" s="306">
        <v>0</v>
      </c>
      <c r="F15" s="306">
        <v>0</v>
      </c>
      <c r="G15" s="306">
        <v>0</v>
      </c>
      <c r="H15" s="306">
        <v>0</v>
      </c>
      <c r="I15" s="276">
        <f>SUM(C15:H15)</f>
        <v>0</v>
      </c>
    </row>
    <row r="16" spans="1:9" ht="21.95" customHeight="1">
      <c r="B16" s="206" t="s">
        <v>966</v>
      </c>
      <c r="C16" s="306">
        <v>0</v>
      </c>
      <c r="D16" s="306">
        <v>0</v>
      </c>
      <c r="E16" s="306">
        <v>0</v>
      </c>
      <c r="F16" s="306">
        <v>0</v>
      </c>
      <c r="G16" s="306">
        <v>0</v>
      </c>
      <c r="H16" s="306">
        <v>0</v>
      </c>
      <c r="I16" s="276">
        <f>SUM(C16:H16)</f>
        <v>0</v>
      </c>
    </row>
    <row r="17" spans="2:9" ht="21.95" customHeight="1">
      <c r="B17" s="208" t="s">
        <v>975</v>
      </c>
      <c r="C17" s="331">
        <f t="shared" ref="C17:H17" si="1">SUM(C13:C16)</f>
        <v>0</v>
      </c>
      <c r="D17" s="331">
        <f t="shared" si="1"/>
        <v>0</v>
      </c>
      <c r="E17" s="331">
        <f t="shared" si="1"/>
        <v>0</v>
      </c>
      <c r="F17" s="331">
        <f t="shared" si="1"/>
        <v>0</v>
      </c>
      <c r="G17" s="331">
        <f t="shared" si="1"/>
        <v>0</v>
      </c>
      <c r="H17" s="331">
        <f t="shared" si="1"/>
        <v>0</v>
      </c>
      <c r="I17" s="273">
        <f>SUM(I13:I16)</f>
        <v>0</v>
      </c>
    </row>
    <row r="18" spans="2:9" s="213" customFormat="1" ht="21.95" customHeight="1">
      <c r="B18" s="208" t="s">
        <v>976</v>
      </c>
      <c r="C18" s="286">
        <f t="shared" ref="C18:H18" si="2">C11-C17</f>
        <v>0</v>
      </c>
      <c r="D18" s="286">
        <f t="shared" si="2"/>
        <v>0</v>
      </c>
      <c r="E18" s="286">
        <f t="shared" si="2"/>
        <v>0</v>
      </c>
      <c r="F18" s="286">
        <f t="shared" si="2"/>
        <v>0</v>
      </c>
      <c r="G18" s="286">
        <f t="shared" si="2"/>
        <v>0</v>
      </c>
      <c r="H18" s="286">
        <f t="shared" si="2"/>
        <v>0</v>
      </c>
      <c r="I18" s="315">
        <f>I11-I17</f>
        <v>0</v>
      </c>
    </row>
    <row r="19" spans="2:9" ht="21.95" customHeight="1">
      <c r="B19" s="236" t="s">
        <v>977</v>
      </c>
      <c r="C19" s="306">
        <v>0</v>
      </c>
      <c r="D19" s="306">
        <v>0</v>
      </c>
      <c r="E19" s="306">
        <v>0</v>
      </c>
      <c r="F19" s="306">
        <v>0</v>
      </c>
      <c r="G19" s="306">
        <v>0</v>
      </c>
      <c r="H19" s="306">
        <v>0</v>
      </c>
      <c r="I19" s="315">
        <f>F19</f>
        <v>0</v>
      </c>
    </row>
    <row r="20" spans="2:9" ht="21.95" customHeight="1">
      <c r="B20" s="236" t="s">
        <v>1796</v>
      </c>
      <c r="C20" s="333"/>
      <c r="D20" s="333"/>
      <c r="E20" s="333"/>
      <c r="F20" s="306">
        <v>0</v>
      </c>
      <c r="G20" s="333"/>
      <c r="H20" s="333"/>
      <c r="I20" s="315">
        <f t="shared" ref="I20:I23" si="3">F20</f>
        <v>0</v>
      </c>
    </row>
    <row r="21" spans="2:9" ht="21.95" customHeight="1">
      <c r="B21" s="236" t="s">
        <v>1797</v>
      </c>
      <c r="C21" s="333"/>
      <c r="D21" s="333"/>
      <c r="E21" s="333"/>
      <c r="F21" s="306">
        <v>0</v>
      </c>
      <c r="G21" s="333"/>
      <c r="H21" s="333"/>
      <c r="I21" s="315">
        <f t="shared" si="3"/>
        <v>0</v>
      </c>
    </row>
    <row r="22" spans="2:9" ht="21.95" customHeight="1">
      <c r="B22" s="236" t="s">
        <v>1798</v>
      </c>
      <c r="C22" s="333"/>
      <c r="D22" s="333"/>
      <c r="E22" s="333"/>
      <c r="F22" s="306">
        <v>0</v>
      </c>
      <c r="G22" s="333"/>
      <c r="H22" s="333"/>
      <c r="I22" s="315">
        <f t="shared" si="3"/>
        <v>0</v>
      </c>
    </row>
    <row r="23" spans="2:9" ht="21.95" customHeight="1">
      <c r="B23" s="215" t="s">
        <v>1799</v>
      </c>
      <c r="C23" s="333"/>
      <c r="D23" s="333"/>
      <c r="E23" s="333"/>
      <c r="F23" s="306">
        <v>0</v>
      </c>
      <c r="G23" s="333"/>
      <c r="H23" s="333"/>
      <c r="I23" s="334">
        <f t="shared" si="3"/>
        <v>0</v>
      </c>
    </row>
  </sheetData>
  <sheetProtection algorithmName="SHA-512" hashValue="v0NDHWy/uBrMA2lpYQo4NvlC207GfUW4jUD4yXecmzrCIrpUSm8RmrzgNDlw9y1+qNqwVT7CbEvF1wibwGE9Yg==" saltValue="tmApFQplRrgaoMcfGyiyAQ==" spinCount="100000" sheet="1" objects="1" scenarios="1" selectLockedCells="1"/>
  <mergeCells count="3">
    <mergeCell ref="C12:I12"/>
    <mergeCell ref="B2:I4"/>
    <mergeCell ref="C7:I7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5">
    <tabColor rgb="FFFF9929"/>
  </sheetPr>
  <dimension ref="A1:K12"/>
  <sheetViews>
    <sheetView showGridLines="0" showRowColHeaders="0" zoomScale="80" zoomScaleNormal="80" workbookViewId="0">
      <selection activeCell="C8" sqref="C8"/>
    </sheetView>
  </sheetViews>
  <sheetFormatPr baseColWidth="10" defaultColWidth="11.33203125" defaultRowHeight="11.25"/>
  <cols>
    <col min="1" max="1" width="13.33203125" style="99" customWidth="1"/>
    <col min="2" max="2" width="59.1640625" style="99" customWidth="1"/>
    <col min="3" max="10" width="22.83203125" style="99" customWidth="1"/>
    <col min="11" max="11" width="22.33203125" style="99" customWidth="1"/>
    <col min="12" max="256" width="11.33203125" style="99"/>
    <col min="257" max="257" width="11.33203125" style="99" customWidth="1"/>
    <col min="258" max="258" width="48.33203125" style="99" customWidth="1"/>
    <col min="259" max="266" width="14.83203125" style="99" customWidth="1"/>
    <col min="267" max="267" width="22.33203125" style="99" customWidth="1"/>
    <col min="268" max="512" width="11.33203125" style="99"/>
    <col min="513" max="513" width="11.33203125" style="99" customWidth="1"/>
    <col min="514" max="514" width="48.33203125" style="99" customWidth="1"/>
    <col min="515" max="522" width="14.83203125" style="99" customWidth="1"/>
    <col min="523" max="523" width="22.33203125" style="99" customWidth="1"/>
    <col min="524" max="768" width="11.33203125" style="99"/>
    <col min="769" max="769" width="11.33203125" style="99" customWidth="1"/>
    <col min="770" max="770" width="48.33203125" style="99" customWidth="1"/>
    <col min="771" max="778" width="14.83203125" style="99" customWidth="1"/>
    <col min="779" max="779" width="22.33203125" style="99" customWidth="1"/>
    <col min="780" max="1024" width="11.33203125" style="99"/>
    <col min="1025" max="1025" width="11.33203125" style="99" customWidth="1"/>
    <col min="1026" max="1026" width="48.33203125" style="99" customWidth="1"/>
    <col min="1027" max="1034" width="14.83203125" style="99" customWidth="1"/>
    <col min="1035" max="1035" width="22.33203125" style="99" customWidth="1"/>
    <col min="1036" max="1280" width="11.33203125" style="99"/>
    <col min="1281" max="1281" width="11.33203125" style="99" customWidth="1"/>
    <col min="1282" max="1282" width="48.33203125" style="99" customWidth="1"/>
    <col min="1283" max="1290" width="14.83203125" style="99" customWidth="1"/>
    <col min="1291" max="1291" width="22.33203125" style="99" customWidth="1"/>
    <col min="1292" max="1536" width="11.33203125" style="99"/>
    <col min="1537" max="1537" width="11.33203125" style="99" customWidth="1"/>
    <col min="1538" max="1538" width="48.33203125" style="99" customWidth="1"/>
    <col min="1539" max="1546" width="14.83203125" style="99" customWidth="1"/>
    <col min="1547" max="1547" width="22.33203125" style="99" customWidth="1"/>
    <col min="1548" max="1792" width="11.33203125" style="99"/>
    <col min="1793" max="1793" width="11.33203125" style="99" customWidth="1"/>
    <col min="1794" max="1794" width="48.33203125" style="99" customWidth="1"/>
    <col min="1795" max="1802" width="14.83203125" style="99" customWidth="1"/>
    <col min="1803" max="1803" width="22.33203125" style="99" customWidth="1"/>
    <col min="1804" max="2048" width="11.33203125" style="99"/>
    <col min="2049" max="2049" width="11.33203125" style="99" customWidth="1"/>
    <col min="2050" max="2050" width="48.33203125" style="99" customWidth="1"/>
    <col min="2051" max="2058" width="14.83203125" style="99" customWidth="1"/>
    <col min="2059" max="2059" width="22.33203125" style="99" customWidth="1"/>
    <col min="2060" max="2304" width="11.33203125" style="99"/>
    <col min="2305" max="2305" width="11.33203125" style="99" customWidth="1"/>
    <col min="2306" max="2306" width="48.33203125" style="99" customWidth="1"/>
    <col min="2307" max="2314" width="14.83203125" style="99" customWidth="1"/>
    <col min="2315" max="2315" width="22.33203125" style="99" customWidth="1"/>
    <col min="2316" max="2560" width="11.33203125" style="99"/>
    <col min="2561" max="2561" width="11.33203125" style="99" customWidth="1"/>
    <col min="2562" max="2562" width="48.33203125" style="99" customWidth="1"/>
    <col min="2563" max="2570" width="14.83203125" style="99" customWidth="1"/>
    <col min="2571" max="2571" width="22.33203125" style="99" customWidth="1"/>
    <col min="2572" max="2816" width="11.33203125" style="99"/>
    <col min="2817" max="2817" width="11.33203125" style="99" customWidth="1"/>
    <col min="2818" max="2818" width="48.33203125" style="99" customWidth="1"/>
    <col min="2819" max="2826" width="14.83203125" style="99" customWidth="1"/>
    <col min="2827" max="2827" width="22.33203125" style="99" customWidth="1"/>
    <col min="2828" max="3072" width="11.33203125" style="99"/>
    <col min="3073" max="3073" width="11.33203125" style="99" customWidth="1"/>
    <col min="3074" max="3074" width="48.33203125" style="99" customWidth="1"/>
    <col min="3075" max="3082" width="14.83203125" style="99" customWidth="1"/>
    <col min="3083" max="3083" width="22.33203125" style="99" customWidth="1"/>
    <col min="3084" max="3328" width="11.33203125" style="99"/>
    <col min="3329" max="3329" width="11.33203125" style="99" customWidth="1"/>
    <col min="3330" max="3330" width="48.33203125" style="99" customWidth="1"/>
    <col min="3331" max="3338" width="14.83203125" style="99" customWidth="1"/>
    <col min="3339" max="3339" width="22.33203125" style="99" customWidth="1"/>
    <col min="3340" max="3584" width="11.33203125" style="99"/>
    <col min="3585" max="3585" width="11.33203125" style="99" customWidth="1"/>
    <col min="3586" max="3586" width="48.33203125" style="99" customWidth="1"/>
    <col min="3587" max="3594" width="14.83203125" style="99" customWidth="1"/>
    <col min="3595" max="3595" width="22.33203125" style="99" customWidth="1"/>
    <col min="3596" max="3840" width="11.33203125" style="99"/>
    <col min="3841" max="3841" width="11.33203125" style="99" customWidth="1"/>
    <col min="3842" max="3842" width="48.33203125" style="99" customWidth="1"/>
    <col min="3843" max="3850" width="14.83203125" style="99" customWidth="1"/>
    <col min="3851" max="3851" width="22.33203125" style="99" customWidth="1"/>
    <col min="3852" max="4096" width="11.33203125" style="99"/>
    <col min="4097" max="4097" width="11.33203125" style="99" customWidth="1"/>
    <col min="4098" max="4098" width="48.33203125" style="99" customWidth="1"/>
    <col min="4099" max="4106" width="14.83203125" style="99" customWidth="1"/>
    <col min="4107" max="4107" width="22.33203125" style="99" customWidth="1"/>
    <col min="4108" max="4352" width="11.33203125" style="99"/>
    <col min="4353" max="4353" width="11.33203125" style="99" customWidth="1"/>
    <col min="4354" max="4354" width="48.33203125" style="99" customWidth="1"/>
    <col min="4355" max="4362" width="14.83203125" style="99" customWidth="1"/>
    <col min="4363" max="4363" width="22.33203125" style="99" customWidth="1"/>
    <col min="4364" max="4608" width="11.33203125" style="99"/>
    <col min="4609" max="4609" width="11.33203125" style="99" customWidth="1"/>
    <col min="4610" max="4610" width="48.33203125" style="99" customWidth="1"/>
    <col min="4611" max="4618" width="14.83203125" style="99" customWidth="1"/>
    <col min="4619" max="4619" width="22.33203125" style="99" customWidth="1"/>
    <col min="4620" max="4864" width="11.33203125" style="99"/>
    <col min="4865" max="4865" width="11.33203125" style="99" customWidth="1"/>
    <col min="4866" max="4866" width="48.33203125" style="99" customWidth="1"/>
    <col min="4867" max="4874" width="14.83203125" style="99" customWidth="1"/>
    <col min="4875" max="4875" width="22.33203125" style="99" customWidth="1"/>
    <col min="4876" max="5120" width="11.33203125" style="99"/>
    <col min="5121" max="5121" width="11.33203125" style="99" customWidth="1"/>
    <col min="5122" max="5122" width="48.33203125" style="99" customWidth="1"/>
    <col min="5123" max="5130" width="14.83203125" style="99" customWidth="1"/>
    <col min="5131" max="5131" width="22.33203125" style="99" customWidth="1"/>
    <col min="5132" max="5376" width="11.33203125" style="99"/>
    <col min="5377" max="5377" width="11.33203125" style="99" customWidth="1"/>
    <col min="5378" max="5378" width="48.33203125" style="99" customWidth="1"/>
    <col min="5379" max="5386" width="14.83203125" style="99" customWidth="1"/>
    <col min="5387" max="5387" width="22.33203125" style="99" customWidth="1"/>
    <col min="5388" max="5632" width="11.33203125" style="99"/>
    <col min="5633" max="5633" width="11.33203125" style="99" customWidth="1"/>
    <col min="5634" max="5634" width="48.33203125" style="99" customWidth="1"/>
    <col min="5635" max="5642" width="14.83203125" style="99" customWidth="1"/>
    <col min="5643" max="5643" width="22.33203125" style="99" customWidth="1"/>
    <col min="5644" max="5888" width="11.33203125" style="99"/>
    <col min="5889" max="5889" width="11.33203125" style="99" customWidth="1"/>
    <col min="5890" max="5890" width="48.33203125" style="99" customWidth="1"/>
    <col min="5891" max="5898" width="14.83203125" style="99" customWidth="1"/>
    <col min="5899" max="5899" width="22.33203125" style="99" customWidth="1"/>
    <col min="5900" max="6144" width="11.33203125" style="99"/>
    <col min="6145" max="6145" width="11.33203125" style="99" customWidth="1"/>
    <col min="6146" max="6146" width="48.33203125" style="99" customWidth="1"/>
    <col min="6147" max="6154" width="14.83203125" style="99" customWidth="1"/>
    <col min="6155" max="6155" width="22.33203125" style="99" customWidth="1"/>
    <col min="6156" max="6400" width="11.33203125" style="99"/>
    <col min="6401" max="6401" width="11.33203125" style="99" customWidth="1"/>
    <col min="6402" max="6402" width="48.33203125" style="99" customWidth="1"/>
    <col min="6403" max="6410" width="14.83203125" style="99" customWidth="1"/>
    <col min="6411" max="6411" width="22.33203125" style="99" customWidth="1"/>
    <col min="6412" max="6656" width="11.33203125" style="99"/>
    <col min="6657" max="6657" width="11.33203125" style="99" customWidth="1"/>
    <col min="6658" max="6658" width="48.33203125" style="99" customWidth="1"/>
    <col min="6659" max="6666" width="14.83203125" style="99" customWidth="1"/>
    <col min="6667" max="6667" width="22.33203125" style="99" customWidth="1"/>
    <col min="6668" max="6912" width="11.33203125" style="99"/>
    <col min="6913" max="6913" width="11.33203125" style="99" customWidth="1"/>
    <col min="6914" max="6914" width="48.33203125" style="99" customWidth="1"/>
    <col min="6915" max="6922" width="14.83203125" style="99" customWidth="1"/>
    <col min="6923" max="6923" width="22.33203125" style="99" customWidth="1"/>
    <col min="6924" max="7168" width="11.33203125" style="99"/>
    <col min="7169" max="7169" width="11.33203125" style="99" customWidth="1"/>
    <col min="7170" max="7170" width="48.33203125" style="99" customWidth="1"/>
    <col min="7171" max="7178" width="14.83203125" style="99" customWidth="1"/>
    <col min="7179" max="7179" width="22.33203125" style="99" customWidth="1"/>
    <col min="7180" max="7424" width="11.33203125" style="99"/>
    <col min="7425" max="7425" width="11.33203125" style="99" customWidth="1"/>
    <col min="7426" max="7426" width="48.33203125" style="99" customWidth="1"/>
    <col min="7427" max="7434" width="14.83203125" style="99" customWidth="1"/>
    <col min="7435" max="7435" width="22.33203125" style="99" customWidth="1"/>
    <col min="7436" max="7680" width="11.33203125" style="99"/>
    <col min="7681" max="7681" width="11.33203125" style="99" customWidth="1"/>
    <col min="7682" max="7682" width="48.33203125" style="99" customWidth="1"/>
    <col min="7683" max="7690" width="14.83203125" style="99" customWidth="1"/>
    <col min="7691" max="7691" width="22.33203125" style="99" customWidth="1"/>
    <col min="7692" max="7936" width="11.33203125" style="99"/>
    <col min="7937" max="7937" width="11.33203125" style="99" customWidth="1"/>
    <col min="7938" max="7938" width="48.33203125" style="99" customWidth="1"/>
    <col min="7939" max="7946" width="14.83203125" style="99" customWidth="1"/>
    <col min="7947" max="7947" width="22.33203125" style="99" customWidth="1"/>
    <col min="7948" max="8192" width="11.33203125" style="99"/>
    <col min="8193" max="8193" width="11.33203125" style="99" customWidth="1"/>
    <col min="8194" max="8194" width="48.33203125" style="99" customWidth="1"/>
    <col min="8195" max="8202" width="14.83203125" style="99" customWidth="1"/>
    <col min="8203" max="8203" width="22.33203125" style="99" customWidth="1"/>
    <col min="8204" max="8448" width="11.33203125" style="99"/>
    <col min="8449" max="8449" width="11.33203125" style="99" customWidth="1"/>
    <col min="8450" max="8450" width="48.33203125" style="99" customWidth="1"/>
    <col min="8451" max="8458" width="14.83203125" style="99" customWidth="1"/>
    <col min="8459" max="8459" width="22.33203125" style="99" customWidth="1"/>
    <col min="8460" max="8704" width="11.33203125" style="99"/>
    <col min="8705" max="8705" width="11.33203125" style="99" customWidth="1"/>
    <col min="8706" max="8706" width="48.33203125" style="99" customWidth="1"/>
    <col min="8707" max="8714" width="14.83203125" style="99" customWidth="1"/>
    <col min="8715" max="8715" width="22.33203125" style="99" customWidth="1"/>
    <col min="8716" max="8960" width="11.33203125" style="99"/>
    <col min="8961" max="8961" width="11.33203125" style="99" customWidth="1"/>
    <col min="8962" max="8962" width="48.33203125" style="99" customWidth="1"/>
    <col min="8963" max="8970" width="14.83203125" style="99" customWidth="1"/>
    <col min="8971" max="8971" width="22.33203125" style="99" customWidth="1"/>
    <col min="8972" max="9216" width="11.33203125" style="99"/>
    <col min="9217" max="9217" width="11.33203125" style="99" customWidth="1"/>
    <col min="9218" max="9218" width="48.33203125" style="99" customWidth="1"/>
    <col min="9219" max="9226" width="14.83203125" style="99" customWidth="1"/>
    <col min="9227" max="9227" width="22.33203125" style="99" customWidth="1"/>
    <col min="9228" max="9472" width="11.33203125" style="99"/>
    <col min="9473" max="9473" width="11.33203125" style="99" customWidth="1"/>
    <col min="9474" max="9474" width="48.33203125" style="99" customWidth="1"/>
    <col min="9475" max="9482" width="14.83203125" style="99" customWidth="1"/>
    <col min="9483" max="9483" width="22.33203125" style="99" customWidth="1"/>
    <col min="9484" max="9728" width="11.33203125" style="99"/>
    <col min="9729" max="9729" width="11.33203125" style="99" customWidth="1"/>
    <col min="9730" max="9730" width="48.33203125" style="99" customWidth="1"/>
    <col min="9731" max="9738" width="14.83203125" style="99" customWidth="1"/>
    <col min="9739" max="9739" width="22.33203125" style="99" customWidth="1"/>
    <col min="9740" max="9984" width="11.33203125" style="99"/>
    <col min="9985" max="9985" width="11.33203125" style="99" customWidth="1"/>
    <col min="9986" max="9986" width="48.33203125" style="99" customWidth="1"/>
    <col min="9987" max="9994" width="14.83203125" style="99" customWidth="1"/>
    <col min="9995" max="9995" width="22.33203125" style="99" customWidth="1"/>
    <col min="9996" max="10240" width="11.33203125" style="99"/>
    <col min="10241" max="10241" width="11.33203125" style="99" customWidth="1"/>
    <col min="10242" max="10242" width="48.33203125" style="99" customWidth="1"/>
    <col min="10243" max="10250" width="14.83203125" style="99" customWidth="1"/>
    <col min="10251" max="10251" width="22.33203125" style="99" customWidth="1"/>
    <col min="10252" max="10496" width="11.33203125" style="99"/>
    <col min="10497" max="10497" width="11.33203125" style="99" customWidth="1"/>
    <col min="10498" max="10498" width="48.33203125" style="99" customWidth="1"/>
    <col min="10499" max="10506" width="14.83203125" style="99" customWidth="1"/>
    <col min="10507" max="10507" width="22.33203125" style="99" customWidth="1"/>
    <col min="10508" max="10752" width="11.33203125" style="99"/>
    <col min="10753" max="10753" width="11.33203125" style="99" customWidth="1"/>
    <col min="10754" max="10754" width="48.33203125" style="99" customWidth="1"/>
    <col min="10755" max="10762" width="14.83203125" style="99" customWidth="1"/>
    <col min="10763" max="10763" width="22.33203125" style="99" customWidth="1"/>
    <col min="10764" max="11008" width="11.33203125" style="99"/>
    <col min="11009" max="11009" width="11.33203125" style="99" customWidth="1"/>
    <col min="11010" max="11010" width="48.33203125" style="99" customWidth="1"/>
    <col min="11011" max="11018" width="14.83203125" style="99" customWidth="1"/>
    <col min="11019" max="11019" width="22.33203125" style="99" customWidth="1"/>
    <col min="11020" max="11264" width="11.33203125" style="99"/>
    <col min="11265" max="11265" width="11.33203125" style="99" customWidth="1"/>
    <col min="11266" max="11266" width="48.33203125" style="99" customWidth="1"/>
    <col min="11267" max="11274" width="14.83203125" style="99" customWidth="1"/>
    <col min="11275" max="11275" width="22.33203125" style="99" customWidth="1"/>
    <col min="11276" max="11520" width="11.33203125" style="99"/>
    <col min="11521" max="11521" width="11.33203125" style="99" customWidth="1"/>
    <col min="11522" max="11522" width="48.33203125" style="99" customWidth="1"/>
    <col min="11523" max="11530" width="14.83203125" style="99" customWidth="1"/>
    <col min="11531" max="11531" width="22.33203125" style="99" customWidth="1"/>
    <col min="11532" max="11776" width="11.33203125" style="99"/>
    <col min="11777" max="11777" width="11.33203125" style="99" customWidth="1"/>
    <col min="11778" max="11778" width="48.33203125" style="99" customWidth="1"/>
    <col min="11779" max="11786" width="14.83203125" style="99" customWidth="1"/>
    <col min="11787" max="11787" width="22.33203125" style="99" customWidth="1"/>
    <col min="11788" max="12032" width="11.33203125" style="99"/>
    <col min="12033" max="12033" width="11.33203125" style="99" customWidth="1"/>
    <col min="12034" max="12034" width="48.33203125" style="99" customWidth="1"/>
    <col min="12035" max="12042" width="14.83203125" style="99" customWidth="1"/>
    <col min="12043" max="12043" width="22.33203125" style="99" customWidth="1"/>
    <col min="12044" max="12288" width="11.33203125" style="99"/>
    <col min="12289" max="12289" width="11.33203125" style="99" customWidth="1"/>
    <col min="12290" max="12290" width="48.33203125" style="99" customWidth="1"/>
    <col min="12291" max="12298" width="14.83203125" style="99" customWidth="1"/>
    <col min="12299" max="12299" width="22.33203125" style="99" customWidth="1"/>
    <col min="12300" max="12544" width="11.33203125" style="99"/>
    <col min="12545" max="12545" width="11.33203125" style="99" customWidth="1"/>
    <col min="12546" max="12546" width="48.33203125" style="99" customWidth="1"/>
    <col min="12547" max="12554" width="14.83203125" style="99" customWidth="1"/>
    <col min="12555" max="12555" width="22.33203125" style="99" customWidth="1"/>
    <col min="12556" max="12800" width="11.33203125" style="99"/>
    <col min="12801" max="12801" width="11.33203125" style="99" customWidth="1"/>
    <col min="12802" max="12802" width="48.33203125" style="99" customWidth="1"/>
    <col min="12803" max="12810" width="14.83203125" style="99" customWidth="1"/>
    <col min="12811" max="12811" width="22.33203125" style="99" customWidth="1"/>
    <col min="12812" max="13056" width="11.33203125" style="99"/>
    <col min="13057" max="13057" width="11.33203125" style="99" customWidth="1"/>
    <col min="13058" max="13058" width="48.33203125" style="99" customWidth="1"/>
    <col min="13059" max="13066" width="14.83203125" style="99" customWidth="1"/>
    <col min="13067" max="13067" width="22.33203125" style="99" customWidth="1"/>
    <col min="13068" max="13312" width="11.33203125" style="99"/>
    <col min="13313" max="13313" width="11.33203125" style="99" customWidth="1"/>
    <col min="13314" max="13314" width="48.33203125" style="99" customWidth="1"/>
    <col min="13315" max="13322" width="14.83203125" style="99" customWidth="1"/>
    <col min="13323" max="13323" width="22.33203125" style="99" customWidth="1"/>
    <col min="13324" max="13568" width="11.33203125" style="99"/>
    <col min="13569" max="13569" width="11.33203125" style="99" customWidth="1"/>
    <col min="13570" max="13570" width="48.33203125" style="99" customWidth="1"/>
    <col min="13571" max="13578" width="14.83203125" style="99" customWidth="1"/>
    <col min="13579" max="13579" width="22.33203125" style="99" customWidth="1"/>
    <col min="13580" max="13824" width="11.33203125" style="99"/>
    <col min="13825" max="13825" width="11.33203125" style="99" customWidth="1"/>
    <col min="13826" max="13826" width="48.33203125" style="99" customWidth="1"/>
    <col min="13827" max="13834" width="14.83203125" style="99" customWidth="1"/>
    <col min="13835" max="13835" width="22.33203125" style="99" customWidth="1"/>
    <col min="13836" max="14080" width="11.33203125" style="99"/>
    <col min="14081" max="14081" width="11.33203125" style="99" customWidth="1"/>
    <col min="14082" max="14082" width="48.33203125" style="99" customWidth="1"/>
    <col min="14083" max="14090" width="14.83203125" style="99" customWidth="1"/>
    <col min="14091" max="14091" width="22.33203125" style="99" customWidth="1"/>
    <col min="14092" max="14336" width="11.33203125" style="99"/>
    <col min="14337" max="14337" width="11.33203125" style="99" customWidth="1"/>
    <col min="14338" max="14338" width="48.33203125" style="99" customWidth="1"/>
    <col min="14339" max="14346" width="14.83203125" style="99" customWidth="1"/>
    <col min="14347" max="14347" width="22.33203125" style="99" customWidth="1"/>
    <col min="14348" max="14592" width="11.33203125" style="99"/>
    <col min="14593" max="14593" width="11.33203125" style="99" customWidth="1"/>
    <col min="14594" max="14594" width="48.33203125" style="99" customWidth="1"/>
    <col min="14595" max="14602" width="14.83203125" style="99" customWidth="1"/>
    <col min="14603" max="14603" width="22.33203125" style="99" customWidth="1"/>
    <col min="14604" max="14848" width="11.33203125" style="99"/>
    <col min="14849" max="14849" width="11.33203125" style="99" customWidth="1"/>
    <col min="14850" max="14850" width="48.33203125" style="99" customWidth="1"/>
    <col min="14851" max="14858" width="14.83203125" style="99" customWidth="1"/>
    <col min="14859" max="14859" width="22.33203125" style="99" customWidth="1"/>
    <col min="14860" max="15104" width="11.33203125" style="99"/>
    <col min="15105" max="15105" width="11.33203125" style="99" customWidth="1"/>
    <col min="15106" max="15106" width="48.33203125" style="99" customWidth="1"/>
    <col min="15107" max="15114" width="14.83203125" style="99" customWidth="1"/>
    <col min="15115" max="15115" width="22.33203125" style="99" customWidth="1"/>
    <col min="15116" max="15360" width="11.33203125" style="99"/>
    <col min="15361" max="15361" width="11.33203125" style="99" customWidth="1"/>
    <col min="15362" max="15362" width="48.33203125" style="99" customWidth="1"/>
    <col min="15363" max="15370" width="14.83203125" style="99" customWidth="1"/>
    <col min="15371" max="15371" width="22.33203125" style="99" customWidth="1"/>
    <col min="15372" max="15616" width="11.33203125" style="99"/>
    <col min="15617" max="15617" width="11.33203125" style="99" customWidth="1"/>
    <col min="15618" max="15618" width="48.33203125" style="99" customWidth="1"/>
    <col min="15619" max="15626" width="14.83203125" style="99" customWidth="1"/>
    <col min="15627" max="15627" width="22.33203125" style="99" customWidth="1"/>
    <col min="15628" max="15872" width="11.33203125" style="99"/>
    <col min="15873" max="15873" width="11.33203125" style="99" customWidth="1"/>
    <col min="15874" max="15874" width="48.33203125" style="99" customWidth="1"/>
    <col min="15875" max="15882" width="14.83203125" style="99" customWidth="1"/>
    <col min="15883" max="15883" width="22.33203125" style="99" customWidth="1"/>
    <col min="15884" max="16128" width="11.33203125" style="99"/>
    <col min="16129" max="16129" width="11.33203125" style="99" customWidth="1"/>
    <col min="16130" max="16130" width="48.33203125" style="99" customWidth="1"/>
    <col min="16131" max="16138" width="14.83203125" style="99" customWidth="1"/>
    <col min="16139" max="16139" width="22.33203125" style="99" customWidth="1"/>
    <col min="16140" max="16384" width="11.33203125" style="99"/>
  </cols>
  <sheetData>
    <row r="1" spans="1:11" s="34" customFormat="1" ht="21.95" customHeight="1">
      <c r="A1" s="267"/>
    </row>
    <row r="2" spans="1:11" s="34" customFormat="1" ht="21.95" customHeight="1">
      <c r="B2" s="343" t="s">
        <v>992</v>
      </c>
      <c r="C2" s="343"/>
      <c r="D2" s="343"/>
      <c r="E2" s="343"/>
      <c r="F2" s="343"/>
      <c r="G2" s="343"/>
      <c r="H2" s="343"/>
      <c r="I2" s="343"/>
      <c r="J2" s="343"/>
    </row>
    <row r="3" spans="1:11" s="34" customFormat="1" ht="21.95" customHeight="1">
      <c r="B3" s="343"/>
      <c r="C3" s="343"/>
      <c r="D3" s="343"/>
      <c r="E3" s="343"/>
      <c r="F3" s="343"/>
      <c r="G3" s="343"/>
      <c r="H3" s="343"/>
      <c r="I3" s="343"/>
      <c r="J3" s="343"/>
    </row>
    <row r="4" spans="1:11" s="34" customFormat="1" ht="21.95" customHeight="1">
      <c r="B4" s="343"/>
      <c r="C4" s="343"/>
      <c r="D4" s="343"/>
      <c r="E4" s="343"/>
      <c r="F4" s="343"/>
      <c r="G4" s="343"/>
      <c r="H4" s="343"/>
      <c r="I4" s="343"/>
      <c r="J4" s="343"/>
    </row>
    <row r="5" spans="1:11" s="34" customFormat="1" ht="21.95" customHeight="1">
      <c r="A5" s="267" t="s">
        <v>201</v>
      </c>
    </row>
    <row r="6" spans="1:11" ht="165.95" customHeight="1">
      <c r="B6" s="256" t="s">
        <v>1857</v>
      </c>
      <c r="C6" s="347" t="s">
        <v>1854</v>
      </c>
      <c r="D6" s="348"/>
      <c r="E6" s="348"/>
      <c r="F6" s="348"/>
      <c r="G6" s="348"/>
      <c r="H6" s="348"/>
      <c r="I6" s="348"/>
      <c r="J6" s="349"/>
    </row>
    <row r="7" spans="1:11" ht="66" customHeight="1">
      <c r="B7" s="256" t="s">
        <v>1858</v>
      </c>
      <c r="C7" s="256" t="s">
        <v>353</v>
      </c>
      <c r="D7" s="256" t="s">
        <v>352</v>
      </c>
      <c r="E7" s="256" t="s">
        <v>351</v>
      </c>
      <c r="F7" s="256" t="s">
        <v>350</v>
      </c>
      <c r="G7" s="256" t="s">
        <v>347</v>
      </c>
      <c r="H7" s="256" t="s">
        <v>978</v>
      </c>
      <c r="I7" s="256" t="s">
        <v>979</v>
      </c>
      <c r="J7" s="256" t="s">
        <v>361</v>
      </c>
    </row>
    <row r="8" spans="1:11" ht="21.95" customHeight="1">
      <c r="B8" s="206" t="s">
        <v>1014</v>
      </c>
      <c r="C8" s="306">
        <v>0</v>
      </c>
      <c r="D8" s="306">
        <v>0</v>
      </c>
      <c r="E8" s="306">
        <v>0</v>
      </c>
      <c r="F8" s="306">
        <v>0</v>
      </c>
      <c r="G8" s="306">
        <v>0</v>
      </c>
      <c r="H8" s="306">
        <v>0</v>
      </c>
      <c r="I8" s="306">
        <v>0</v>
      </c>
      <c r="J8" s="276">
        <f>SUM(C8:I8)</f>
        <v>0</v>
      </c>
    </row>
    <row r="9" spans="1:11" ht="21.95" customHeight="1">
      <c r="B9" s="206" t="s">
        <v>1013</v>
      </c>
      <c r="C9" s="306">
        <v>0</v>
      </c>
      <c r="D9" s="306">
        <v>0</v>
      </c>
      <c r="E9" s="306">
        <v>0</v>
      </c>
      <c r="F9" s="306">
        <v>0</v>
      </c>
      <c r="G9" s="306">
        <v>0</v>
      </c>
      <c r="H9" s="306">
        <v>0</v>
      </c>
      <c r="I9" s="306">
        <v>0</v>
      </c>
      <c r="J9" s="276">
        <f>SUM(C9:I9)</f>
        <v>0</v>
      </c>
      <c r="K9" s="134"/>
    </row>
    <row r="10" spans="1:11" ht="21.95" customHeight="1">
      <c r="B10" s="206" t="s">
        <v>1012</v>
      </c>
      <c r="C10" s="306">
        <v>0</v>
      </c>
      <c r="D10" s="306">
        <v>0</v>
      </c>
      <c r="E10" s="306">
        <v>0</v>
      </c>
      <c r="F10" s="306">
        <v>0</v>
      </c>
      <c r="G10" s="306">
        <v>0</v>
      </c>
      <c r="H10" s="306">
        <v>0</v>
      </c>
      <c r="I10" s="306">
        <v>0</v>
      </c>
      <c r="J10" s="276">
        <f>SUM(C10:I10)</f>
        <v>0</v>
      </c>
    </row>
    <row r="11" spans="1:11" ht="21.95" customHeight="1">
      <c r="B11" s="206" t="s">
        <v>1011</v>
      </c>
      <c r="C11" s="306">
        <v>0</v>
      </c>
      <c r="D11" s="306">
        <v>0</v>
      </c>
      <c r="E11" s="306">
        <v>0</v>
      </c>
      <c r="F11" s="306">
        <v>0</v>
      </c>
      <c r="G11" s="306">
        <v>0</v>
      </c>
      <c r="H11" s="306">
        <v>0</v>
      </c>
      <c r="I11" s="306">
        <v>0</v>
      </c>
      <c r="J11" s="273">
        <f>SUM(C11:I11)</f>
        <v>0</v>
      </c>
    </row>
    <row r="12" spans="1:11" ht="21.95" customHeight="1">
      <c r="B12" s="209" t="s">
        <v>1010</v>
      </c>
      <c r="C12" s="277">
        <f t="shared" ref="C12:I12" si="0">SUM(C8:C11)</f>
        <v>0</v>
      </c>
      <c r="D12" s="277">
        <f t="shared" si="0"/>
        <v>0</v>
      </c>
      <c r="E12" s="277">
        <f t="shared" si="0"/>
        <v>0</v>
      </c>
      <c r="F12" s="277">
        <f t="shared" si="0"/>
        <v>0</v>
      </c>
      <c r="G12" s="277">
        <f t="shared" si="0"/>
        <v>0</v>
      </c>
      <c r="H12" s="277">
        <f t="shared" si="0"/>
        <v>0</v>
      </c>
      <c r="I12" s="277">
        <f t="shared" si="0"/>
        <v>0</v>
      </c>
      <c r="J12" s="278">
        <f>SUM(C12:I12)</f>
        <v>0</v>
      </c>
    </row>
  </sheetData>
  <sheetProtection algorithmName="SHA-512" hashValue="F9eRH3Owc23LO97BT7OQtIDFG4ALxcbrvDrNMZ/xqbhUhbs/P0ewI5yyRpKmRE5Q69PoM1WW4jEQCg8DFC0yWw==" saltValue="yUu/8lzMu+E/KrSynNdSnw==" spinCount="100000" sheet="1" objects="1" scenarios="1" selectLockedCells="1"/>
  <mergeCells count="2">
    <mergeCell ref="C6:J6"/>
    <mergeCell ref="B2:J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6">
    <tabColor rgb="FFFF9929"/>
  </sheetPr>
  <dimension ref="A1:I10"/>
  <sheetViews>
    <sheetView showGridLines="0" showRowColHeaders="0" zoomScaleNormal="100" workbookViewId="0">
      <selection activeCell="A5" sqref="A5"/>
    </sheetView>
  </sheetViews>
  <sheetFormatPr baseColWidth="10" defaultColWidth="11.5" defaultRowHeight="11.25"/>
  <cols>
    <col min="1" max="1" width="13.33203125" style="214" customWidth="1"/>
    <col min="2" max="2" width="88.83203125" style="214" customWidth="1"/>
    <col min="3" max="5" width="22.83203125" style="214" customWidth="1"/>
    <col min="6" max="255" width="11.5" style="214"/>
    <col min="256" max="256" width="11.5" style="214" customWidth="1"/>
    <col min="257" max="257" width="41.33203125" style="214" customWidth="1"/>
    <col min="258" max="258" width="22.5" style="214" customWidth="1"/>
    <col min="259" max="259" width="27.6640625" style="214" customWidth="1"/>
    <col min="260" max="260" width="15.1640625" style="214" customWidth="1"/>
    <col min="261" max="261" width="69.6640625" style="214" customWidth="1"/>
    <col min="262" max="511" width="11.5" style="214"/>
    <col min="512" max="512" width="11.5" style="214" customWidth="1"/>
    <col min="513" max="513" width="41.33203125" style="214" customWidth="1"/>
    <col min="514" max="514" width="22.5" style="214" customWidth="1"/>
    <col min="515" max="515" width="27.6640625" style="214" customWidth="1"/>
    <col min="516" max="516" width="15.1640625" style="214" customWidth="1"/>
    <col min="517" max="517" width="69.6640625" style="214" customWidth="1"/>
    <col min="518" max="767" width="11.5" style="214"/>
    <col min="768" max="768" width="11.5" style="214" customWidth="1"/>
    <col min="769" max="769" width="41.33203125" style="214" customWidth="1"/>
    <col min="770" max="770" width="22.5" style="214" customWidth="1"/>
    <col min="771" max="771" width="27.6640625" style="214" customWidth="1"/>
    <col min="772" max="772" width="15.1640625" style="214" customWidth="1"/>
    <col min="773" max="773" width="69.6640625" style="214" customWidth="1"/>
    <col min="774" max="1023" width="11.5" style="214"/>
    <col min="1024" max="1024" width="11.5" style="214" customWidth="1"/>
    <col min="1025" max="1025" width="41.33203125" style="214" customWidth="1"/>
    <col min="1026" max="1026" width="22.5" style="214" customWidth="1"/>
    <col min="1027" max="1027" width="27.6640625" style="214" customWidth="1"/>
    <col min="1028" max="1028" width="15.1640625" style="214" customWidth="1"/>
    <col min="1029" max="1029" width="69.6640625" style="214" customWidth="1"/>
    <col min="1030" max="1279" width="11.5" style="214"/>
    <col min="1280" max="1280" width="11.5" style="214" customWidth="1"/>
    <col min="1281" max="1281" width="41.33203125" style="214" customWidth="1"/>
    <col min="1282" max="1282" width="22.5" style="214" customWidth="1"/>
    <col min="1283" max="1283" width="27.6640625" style="214" customWidth="1"/>
    <col min="1284" max="1284" width="15.1640625" style="214" customWidth="1"/>
    <col min="1285" max="1285" width="69.6640625" style="214" customWidth="1"/>
    <col min="1286" max="1535" width="11.5" style="214"/>
    <col min="1536" max="1536" width="11.5" style="214" customWidth="1"/>
    <col min="1537" max="1537" width="41.33203125" style="214" customWidth="1"/>
    <col min="1538" max="1538" width="22.5" style="214" customWidth="1"/>
    <col min="1539" max="1539" width="27.6640625" style="214" customWidth="1"/>
    <col min="1540" max="1540" width="15.1640625" style="214" customWidth="1"/>
    <col min="1541" max="1541" width="69.6640625" style="214" customWidth="1"/>
    <col min="1542" max="1791" width="11.5" style="214"/>
    <col min="1792" max="1792" width="11.5" style="214" customWidth="1"/>
    <col min="1793" max="1793" width="41.33203125" style="214" customWidth="1"/>
    <col min="1794" max="1794" width="22.5" style="214" customWidth="1"/>
    <col min="1795" max="1795" width="27.6640625" style="214" customWidth="1"/>
    <col min="1796" max="1796" width="15.1640625" style="214" customWidth="1"/>
    <col min="1797" max="1797" width="69.6640625" style="214" customWidth="1"/>
    <col min="1798" max="2047" width="11.5" style="214"/>
    <col min="2048" max="2048" width="11.5" style="214" customWidth="1"/>
    <col min="2049" max="2049" width="41.33203125" style="214" customWidth="1"/>
    <col min="2050" max="2050" width="22.5" style="214" customWidth="1"/>
    <col min="2051" max="2051" width="27.6640625" style="214" customWidth="1"/>
    <col min="2052" max="2052" width="15.1640625" style="214" customWidth="1"/>
    <col min="2053" max="2053" width="69.6640625" style="214" customWidth="1"/>
    <col min="2054" max="2303" width="11.5" style="214"/>
    <col min="2304" max="2304" width="11.5" style="214" customWidth="1"/>
    <col min="2305" max="2305" width="41.33203125" style="214" customWidth="1"/>
    <col min="2306" max="2306" width="22.5" style="214" customWidth="1"/>
    <col min="2307" max="2307" width="27.6640625" style="214" customWidth="1"/>
    <col min="2308" max="2308" width="15.1640625" style="214" customWidth="1"/>
    <col min="2309" max="2309" width="69.6640625" style="214" customWidth="1"/>
    <col min="2310" max="2559" width="11.5" style="214"/>
    <col min="2560" max="2560" width="11.5" style="214" customWidth="1"/>
    <col min="2561" max="2561" width="41.33203125" style="214" customWidth="1"/>
    <col min="2562" max="2562" width="22.5" style="214" customWidth="1"/>
    <col min="2563" max="2563" width="27.6640625" style="214" customWidth="1"/>
    <col min="2564" max="2564" width="15.1640625" style="214" customWidth="1"/>
    <col min="2565" max="2565" width="69.6640625" style="214" customWidth="1"/>
    <col min="2566" max="2815" width="11.5" style="214"/>
    <col min="2816" max="2816" width="11.5" style="214" customWidth="1"/>
    <col min="2817" max="2817" width="41.33203125" style="214" customWidth="1"/>
    <col min="2818" max="2818" width="22.5" style="214" customWidth="1"/>
    <col min="2819" max="2819" width="27.6640625" style="214" customWidth="1"/>
    <col min="2820" max="2820" width="15.1640625" style="214" customWidth="1"/>
    <col min="2821" max="2821" width="69.6640625" style="214" customWidth="1"/>
    <col min="2822" max="3071" width="11.5" style="214"/>
    <col min="3072" max="3072" width="11.5" style="214" customWidth="1"/>
    <col min="3073" max="3073" width="41.33203125" style="214" customWidth="1"/>
    <col min="3074" max="3074" width="22.5" style="214" customWidth="1"/>
    <col min="3075" max="3075" width="27.6640625" style="214" customWidth="1"/>
    <col min="3076" max="3076" width="15.1640625" style="214" customWidth="1"/>
    <col min="3077" max="3077" width="69.6640625" style="214" customWidth="1"/>
    <col min="3078" max="3327" width="11.5" style="214"/>
    <col min="3328" max="3328" width="11.5" style="214" customWidth="1"/>
    <col min="3329" max="3329" width="41.33203125" style="214" customWidth="1"/>
    <col min="3330" max="3330" width="22.5" style="214" customWidth="1"/>
    <col min="3331" max="3331" width="27.6640625" style="214" customWidth="1"/>
    <col min="3332" max="3332" width="15.1640625" style="214" customWidth="1"/>
    <col min="3333" max="3333" width="69.6640625" style="214" customWidth="1"/>
    <col min="3334" max="3583" width="11.5" style="214"/>
    <col min="3584" max="3584" width="11.5" style="214" customWidth="1"/>
    <col min="3585" max="3585" width="41.33203125" style="214" customWidth="1"/>
    <col min="3586" max="3586" width="22.5" style="214" customWidth="1"/>
    <col min="3587" max="3587" width="27.6640625" style="214" customWidth="1"/>
    <col min="3588" max="3588" width="15.1640625" style="214" customWidth="1"/>
    <col min="3589" max="3589" width="69.6640625" style="214" customWidth="1"/>
    <col min="3590" max="3839" width="11.5" style="214"/>
    <col min="3840" max="3840" width="11.5" style="214" customWidth="1"/>
    <col min="3841" max="3841" width="41.33203125" style="214" customWidth="1"/>
    <col min="3842" max="3842" width="22.5" style="214" customWidth="1"/>
    <col min="3843" max="3843" width="27.6640625" style="214" customWidth="1"/>
    <col min="3844" max="3844" width="15.1640625" style="214" customWidth="1"/>
    <col min="3845" max="3845" width="69.6640625" style="214" customWidth="1"/>
    <col min="3846" max="4095" width="11.5" style="214"/>
    <col min="4096" max="4096" width="11.5" style="214" customWidth="1"/>
    <col min="4097" max="4097" width="41.33203125" style="214" customWidth="1"/>
    <col min="4098" max="4098" width="22.5" style="214" customWidth="1"/>
    <col min="4099" max="4099" width="27.6640625" style="214" customWidth="1"/>
    <col min="4100" max="4100" width="15.1640625" style="214" customWidth="1"/>
    <col min="4101" max="4101" width="69.6640625" style="214" customWidth="1"/>
    <col min="4102" max="4351" width="11.5" style="214"/>
    <col min="4352" max="4352" width="11.5" style="214" customWidth="1"/>
    <col min="4353" max="4353" width="41.33203125" style="214" customWidth="1"/>
    <col min="4354" max="4354" width="22.5" style="214" customWidth="1"/>
    <col min="4355" max="4355" width="27.6640625" style="214" customWidth="1"/>
    <col min="4356" max="4356" width="15.1640625" style="214" customWidth="1"/>
    <col min="4357" max="4357" width="69.6640625" style="214" customWidth="1"/>
    <col min="4358" max="4607" width="11.5" style="214"/>
    <col min="4608" max="4608" width="11.5" style="214" customWidth="1"/>
    <col min="4609" max="4609" width="41.33203125" style="214" customWidth="1"/>
    <col min="4610" max="4610" width="22.5" style="214" customWidth="1"/>
    <col min="4611" max="4611" width="27.6640625" style="214" customWidth="1"/>
    <col min="4612" max="4612" width="15.1640625" style="214" customWidth="1"/>
    <col min="4613" max="4613" width="69.6640625" style="214" customWidth="1"/>
    <col min="4614" max="4863" width="11.5" style="214"/>
    <col min="4864" max="4864" width="11.5" style="214" customWidth="1"/>
    <col min="4865" max="4865" width="41.33203125" style="214" customWidth="1"/>
    <col min="4866" max="4866" width="22.5" style="214" customWidth="1"/>
    <col min="4867" max="4867" width="27.6640625" style="214" customWidth="1"/>
    <col min="4868" max="4868" width="15.1640625" style="214" customWidth="1"/>
    <col min="4869" max="4869" width="69.6640625" style="214" customWidth="1"/>
    <col min="4870" max="5119" width="11.5" style="214"/>
    <col min="5120" max="5120" width="11.5" style="214" customWidth="1"/>
    <col min="5121" max="5121" width="41.33203125" style="214" customWidth="1"/>
    <col min="5122" max="5122" width="22.5" style="214" customWidth="1"/>
    <col min="5123" max="5123" width="27.6640625" style="214" customWidth="1"/>
    <col min="5124" max="5124" width="15.1640625" style="214" customWidth="1"/>
    <col min="5125" max="5125" width="69.6640625" style="214" customWidth="1"/>
    <col min="5126" max="5375" width="11.5" style="214"/>
    <col min="5376" max="5376" width="11.5" style="214" customWidth="1"/>
    <col min="5377" max="5377" width="41.33203125" style="214" customWidth="1"/>
    <col min="5378" max="5378" width="22.5" style="214" customWidth="1"/>
    <col min="5379" max="5379" width="27.6640625" style="214" customWidth="1"/>
    <col min="5380" max="5380" width="15.1640625" style="214" customWidth="1"/>
    <col min="5381" max="5381" width="69.6640625" style="214" customWidth="1"/>
    <col min="5382" max="5631" width="11.5" style="214"/>
    <col min="5632" max="5632" width="11.5" style="214" customWidth="1"/>
    <col min="5633" max="5633" width="41.33203125" style="214" customWidth="1"/>
    <col min="5634" max="5634" width="22.5" style="214" customWidth="1"/>
    <col min="5635" max="5635" width="27.6640625" style="214" customWidth="1"/>
    <col min="5636" max="5636" width="15.1640625" style="214" customWidth="1"/>
    <col min="5637" max="5637" width="69.6640625" style="214" customWidth="1"/>
    <col min="5638" max="5887" width="11.5" style="214"/>
    <col min="5888" max="5888" width="11.5" style="214" customWidth="1"/>
    <col min="5889" max="5889" width="41.33203125" style="214" customWidth="1"/>
    <col min="5890" max="5890" width="22.5" style="214" customWidth="1"/>
    <col min="5891" max="5891" width="27.6640625" style="214" customWidth="1"/>
    <col min="5892" max="5892" width="15.1640625" style="214" customWidth="1"/>
    <col min="5893" max="5893" width="69.6640625" style="214" customWidth="1"/>
    <col min="5894" max="6143" width="11.5" style="214"/>
    <col min="6144" max="6144" width="11.5" style="214" customWidth="1"/>
    <col min="6145" max="6145" width="41.33203125" style="214" customWidth="1"/>
    <col min="6146" max="6146" width="22.5" style="214" customWidth="1"/>
    <col min="6147" max="6147" width="27.6640625" style="214" customWidth="1"/>
    <col min="6148" max="6148" width="15.1640625" style="214" customWidth="1"/>
    <col min="6149" max="6149" width="69.6640625" style="214" customWidth="1"/>
    <col min="6150" max="6399" width="11.5" style="214"/>
    <col min="6400" max="6400" width="11.5" style="214" customWidth="1"/>
    <col min="6401" max="6401" width="41.33203125" style="214" customWidth="1"/>
    <col min="6402" max="6402" width="22.5" style="214" customWidth="1"/>
    <col min="6403" max="6403" width="27.6640625" style="214" customWidth="1"/>
    <col min="6404" max="6404" width="15.1640625" style="214" customWidth="1"/>
    <col min="6405" max="6405" width="69.6640625" style="214" customWidth="1"/>
    <col min="6406" max="6655" width="11.5" style="214"/>
    <col min="6656" max="6656" width="11.5" style="214" customWidth="1"/>
    <col min="6657" max="6657" width="41.33203125" style="214" customWidth="1"/>
    <col min="6658" max="6658" width="22.5" style="214" customWidth="1"/>
    <col min="6659" max="6659" width="27.6640625" style="214" customWidth="1"/>
    <col min="6660" max="6660" width="15.1640625" style="214" customWidth="1"/>
    <col min="6661" max="6661" width="69.6640625" style="214" customWidth="1"/>
    <col min="6662" max="6911" width="11.5" style="214"/>
    <col min="6912" max="6912" width="11.5" style="214" customWidth="1"/>
    <col min="6913" max="6913" width="41.33203125" style="214" customWidth="1"/>
    <col min="6914" max="6914" width="22.5" style="214" customWidth="1"/>
    <col min="6915" max="6915" width="27.6640625" style="214" customWidth="1"/>
    <col min="6916" max="6916" width="15.1640625" style="214" customWidth="1"/>
    <col min="6917" max="6917" width="69.6640625" style="214" customWidth="1"/>
    <col min="6918" max="7167" width="11.5" style="214"/>
    <col min="7168" max="7168" width="11.5" style="214" customWidth="1"/>
    <col min="7169" max="7169" width="41.33203125" style="214" customWidth="1"/>
    <col min="7170" max="7170" width="22.5" style="214" customWidth="1"/>
    <col min="7171" max="7171" width="27.6640625" style="214" customWidth="1"/>
    <col min="7172" max="7172" width="15.1640625" style="214" customWidth="1"/>
    <col min="7173" max="7173" width="69.6640625" style="214" customWidth="1"/>
    <col min="7174" max="7423" width="11.5" style="214"/>
    <col min="7424" max="7424" width="11.5" style="214" customWidth="1"/>
    <col min="7425" max="7425" width="41.33203125" style="214" customWidth="1"/>
    <col min="7426" max="7426" width="22.5" style="214" customWidth="1"/>
    <col min="7427" max="7427" width="27.6640625" style="214" customWidth="1"/>
    <col min="7428" max="7428" width="15.1640625" style="214" customWidth="1"/>
    <col min="7429" max="7429" width="69.6640625" style="214" customWidth="1"/>
    <col min="7430" max="7679" width="11.5" style="214"/>
    <col min="7680" max="7680" width="11.5" style="214" customWidth="1"/>
    <col min="7681" max="7681" width="41.33203125" style="214" customWidth="1"/>
    <col min="7682" max="7682" width="22.5" style="214" customWidth="1"/>
    <col min="7683" max="7683" width="27.6640625" style="214" customWidth="1"/>
    <col min="7684" max="7684" width="15.1640625" style="214" customWidth="1"/>
    <col min="7685" max="7685" width="69.6640625" style="214" customWidth="1"/>
    <col min="7686" max="7935" width="11.5" style="214"/>
    <col min="7936" max="7936" width="11.5" style="214" customWidth="1"/>
    <col min="7937" max="7937" width="41.33203125" style="214" customWidth="1"/>
    <col min="7938" max="7938" width="22.5" style="214" customWidth="1"/>
    <col min="7939" max="7939" width="27.6640625" style="214" customWidth="1"/>
    <col min="7940" max="7940" width="15.1640625" style="214" customWidth="1"/>
    <col min="7941" max="7941" width="69.6640625" style="214" customWidth="1"/>
    <col min="7942" max="8191" width="11.5" style="214"/>
    <col min="8192" max="8192" width="11.5" style="214" customWidth="1"/>
    <col min="8193" max="8193" width="41.33203125" style="214" customWidth="1"/>
    <col min="8194" max="8194" width="22.5" style="214" customWidth="1"/>
    <col min="8195" max="8195" width="27.6640625" style="214" customWidth="1"/>
    <col min="8196" max="8196" width="15.1640625" style="214" customWidth="1"/>
    <col min="8197" max="8197" width="69.6640625" style="214" customWidth="1"/>
    <col min="8198" max="8447" width="11.5" style="214"/>
    <col min="8448" max="8448" width="11.5" style="214" customWidth="1"/>
    <col min="8449" max="8449" width="41.33203125" style="214" customWidth="1"/>
    <col min="8450" max="8450" width="22.5" style="214" customWidth="1"/>
    <col min="8451" max="8451" width="27.6640625" style="214" customWidth="1"/>
    <col min="8452" max="8452" width="15.1640625" style="214" customWidth="1"/>
    <col min="8453" max="8453" width="69.6640625" style="214" customWidth="1"/>
    <col min="8454" max="8703" width="11.5" style="214"/>
    <col min="8704" max="8704" width="11.5" style="214" customWidth="1"/>
    <col min="8705" max="8705" width="41.33203125" style="214" customWidth="1"/>
    <col min="8706" max="8706" width="22.5" style="214" customWidth="1"/>
    <col min="8707" max="8707" width="27.6640625" style="214" customWidth="1"/>
    <col min="8708" max="8708" width="15.1640625" style="214" customWidth="1"/>
    <col min="8709" max="8709" width="69.6640625" style="214" customWidth="1"/>
    <col min="8710" max="8959" width="11.5" style="214"/>
    <col min="8960" max="8960" width="11.5" style="214" customWidth="1"/>
    <col min="8961" max="8961" width="41.33203125" style="214" customWidth="1"/>
    <col min="8962" max="8962" width="22.5" style="214" customWidth="1"/>
    <col min="8963" max="8963" width="27.6640625" style="214" customWidth="1"/>
    <col min="8964" max="8964" width="15.1640625" style="214" customWidth="1"/>
    <col min="8965" max="8965" width="69.6640625" style="214" customWidth="1"/>
    <col min="8966" max="9215" width="11.5" style="214"/>
    <col min="9216" max="9216" width="11.5" style="214" customWidth="1"/>
    <col min="9217" max="9217" width="41.33203125" style="214" customWidth="1"/>
    <col min="9218" max="9218" width="22.5" style="214" customWidth="1"/>
    <col min="9219" max="9219" width="27.6640625" style="214" customWidth="1"/>
    <col min="9220" max="9220" width="15.1640625" style="214" customWidth="1"/>
    <col min="9221" max="9221" width="69.6640625" style="214" customWidth="1"/>
    <col min="9222" max="9471" width="11.5" style="214"/>
    <col min="9472" max="9472" width="11.5" style="214" customWidth="1"/>
    <col min="9473" max="9473" width="41.33203125" style="214" customWidth="1"/>
    <col min="9474" max="9474" width="22.5" style="214" customWidth="1"/>
    <col min="9475" max="9475" width="27.6640625" style="214" customWidth="1"/>
    <col min="9476" max="9476" width="15.1640625" style="214" customWidth="1"/>
    <col min="9477" max="9477" width="69.6640625" style="214" customWidth="1"/>
    <col min="9478" max="9727" width="11.5" style="214"/>
    <col min="9728" max="9728" width="11.5" style="214" customWidth="1"/>
    <col min="9729" max="9729" width="41.33203125" style="214" customWidth="1"/>
    <col min="9730" max="9730" width="22.5" style="214" customWidth="1"/>
    <col min="9731" max="9731" width="27.6640625" style="214" customWidth="1"/>
    <col min="9732" max="9732" width="15.1640625" style="214" customWidth="1"/>
    <col min="9733" max="9733" width="69.6640625" style="214" customWidth="1"/>
    <col min="9734" max="9983" width="11.5" style="214"/>
    <col min="9984" max="9984" width="11.5" style="214" customWidth="1"/>
    <col min="9985" max="9985" width="41.33203125" style="214" customWidth="1"/>
    <col min="9986" max="9986" width="22.5" style="214" customWidth="1"/>
    <col min="9987" max="9987" width="27.6640625" style="214" customWidth="1"/>
    <col min="9988" max="9988" width="15.1640625" style="214" customWidth="1"/>
    <col min="9989" max="9989" width="69.6640625" style="214" customWidth="1"/>
    <col min="9990" max="10239" width="11.5" style="214"/>
    <col min="10240" max="10240" width="11.5" style="214" customWidth="1"/>
    <col min="10241" max="10241" width="41.33203125" style="214" customWidth="1"/>
    <col min="10242" max="10242" width="22.5" style="214" customWidth="1"/>
    <col min="10243" max="10243" width="27.6640625" style="214" customWidth="1"/>
    <col min="10244" max="10244" width="15.1640625" style="214" customWidth="1"/>
    <col min="10245" max="10245" width="69.6640625" style="214" customWidth="1"/>
    <col min="10246" max="10495" width="11.5" style="214"/>
    <col min="10496" max="10496" width="11.5" style="214" customWidth="1"/>
    <col min="10497" max="10497" width="41.33203125" style="214" customWidth="1"/>
    <col min="10498" max="10498" width="22.5" style="214" customWidth="1"/>
    <col min="10499" max="10499" width="27.6640625" style="214" customWidth="1"/>
    <col min="10500" max="10500" width="15.1640625" style="214" customWidth="1"/>
    <col min="10501" max="10501" width="69.6640625" style="214" customWidth="1"/>
    <col min="10502" max="10751" width="11.5" style="214"/>
    <col min="10752" max="10752" width="11.5" style="214" customWidth="1"/>
    <col min="10753" max="10753" width="41.33203125" style="214" customWidth="1"/>
    <col min="10754" max="10754" width="22.5" style="214" customWidth="1"/>
    <col min="10755" max="10755" width="27.6640625" style="214" customWidth="1"/>
    <col min="10756" max="10756" width="15.1640625" style="214" customWidth="1"/>
    <col min="10757" max="10757" width="69.6640625" style="214" customWidth="1"/>
    <col min="10758" max="11007" width="11.5" style="214"/>
    <col min="11008" max="11008" width="11.5" style="214" customWidth="1"/>
    <col min="11009" max="11009" width="41.33203125" style="214" customWidth="1"/>
    <col min="11010" max="11010" width="22.5" style="214" customWidth="1"/>
    <col min="11011" max="11011" width="27.6640625" style="214" customWidth="1"/>
    <col min="11012" max="11012" width="15.1640625" style="214" customWidth="1"/>
    <col min="11013" max="11013" width="69.6640625" style="214" customWidth="1"/>
    <col min="11014" max="11263" width="11.5" style="214"/>
    <col min="11264" max="11264" width="11.5" style="214" customWidth="1"/>
    <col min="11265" max="11265" width="41.33203125" style="214" customWidth="1"/>
    <col min="11266" max="11266" width="22.5" style="214" customWidth="1"/>
    <col min="11267" max="11267" width="27.6640625" style="214" customWidth="1"/>
    <col min="11268" max="11268" width="15.1640625" style="214" customWidth="1"/>
    <col min="11269" max="11269" width="69.6640625" style="214" customWidth="1"/>
    <col min="11270" max="11519" width="11.5" style="214"/>
    <col min="11520" max="11520" width="11.5" style="214" customWidth="1"/>
    <col min="11521" max="11521" width="41.33203125" style="214" customWidth="1"/>
    <col min="11522" max="11522" width="22.5" style="214" customWidth="1"/>
    <col min="11523" max="11523" width="27.6640625" style="214" customWidth="1"/>
    <col min="11524" max="11524" width="15.1640625" style="214" customWidth="1"/>
    <col min="11525" max="11525" width="69.6640625" style="214" customWidth="1"/>
    <col min="11526" max="11775" width="11.5" style="214"/>
    <col min="11776" max="11776" width="11.5" style="214" customWidth="1"/>
    <col min="11777" max="11777" width="41.33203125" style="214" customWidth="1"/>
    <col min="11778" max="11778" width="22.5" style="214" customWidth="1"/>
    <col min="11779" max="11779" width="27.6640625" style="214" customWidth="1"/>
    <col min="11780" max="11780" width="15.1640625" style="214" customWidth="1"/>
    <col min="11781" max="11781" width="69.6640625" style="214" customWidth="1"/>
    <col min="11782" max="12031" width="11.5" style="214"/>
    <col min="12032" max="12032" width="11.5" style="214" customWidth="1"/>
    <col min="12033" max="12033" width="41.33203125" style="214" customWidth="1"/>
    <col min="12034" max="12034" width="22.5" style="214" customWidth="1"/>
    <col min="12035" max="12035" width="27.6640625" style="214" customWidth="1"/>
    <col min="12036" max="12036" width="15.1640625" style="214" customWidth="1"/>
    <col min="12037" max="12037" width="69.6640625" style="214" customWidth="1"/>
    <col min="12038" max="12287" width="11.5" style="214"/>
    <col min="12288" max="12288" width="11.5" style="214" customWidth="1"/>
    <col min="12289" max="12289" width="41.33203125" style="214" customWidth="1"/>
    <col min="12290" max="12290" width="22.5" style="214" customWidth="1"/>
    <col min="12291" max="12291" width="27.6640625" style="214" customWidth="1"/>
    <col min="12292" max="12292" width="15.1640625" style="214" customWidth="1"/>
    <col min="12293" max="12293" width="69.6640625" style="214" customWidth="1"/>
    <col min="12294" max="12543" width="11.5" style="214"/>
    <col min="12544" max="12544" width="11.5" style="214" customWidth="1"/>
    <col min="12545" max="12545" width="41.33203125" style="214" customWidth="1"/>
    <col min="12546" max="12546" width="22.5" style="214" customWidth="1"/>
    <col min="12547" max="12547" width="27.6640625" style="214" customWidth="1"/>
    <col min="12548" max="12548" width="15.1640625" style="214" customWidth="1"/>
    <col min="12549" max="12549" width="69.6640625" style="214" customWidth="1"/>
    <col min="12550" max="12799" width="11.5" style="214"/>
    <col min="12800" max="12800" width="11.5" style="214" customWidth="1"/>
    <col min="12801" max="12801" width="41.33203125" style="214" customWidth="1"/>
    <col min="12802" max="12802" width="22.5" style="214" customWidth="1"/>
    <col min="12803" max="12803" width="27.6640625" style="214" customWidth="1"/>
    <col min="12804" max="12804" width="15.1640625" style="214" customWidth="1"/>
    <col min="12805" max="12805" width="69.6640625" style="214" customWidth="1"/>
    <col min="12806" max="13055" width="11.5" style="214"/>
    <col min="13056" max="13056" width="11.5" style="214" customWidth="1"/>
    <col min="13057" max="13057" width="41.33203125" style="214" customWidth="1"/>
    <col min="13058" max="13058" width="22.5" style="214" customWidth="1"/>
    <col min="13059" max="13059" width="27.6640625" style="214" customWidth="1"/>
    <col min="13060" max="13060" width="15.1640625" style="214" customWidth="1"/>
    <col min="13061" max="13061" width="69.6640625" style="214" customWidth="1"/>
    <col min="13062" max="13311" width="11.5" style="214"/>
    <col min="13312" max="13312" width="11.5" style="214" customWidth="1"/>
    <col min="13313" max="13313" width="41.33203125" style="214" customWidth="1"/>
    <col min="13314" max="13314" width="22.5" style="214" customWidth="1"/>
    <col min="13315" max="13315" width="27.6640625" style="214" customWidth="1"/>
    <col min="13316" max="13316" width="15.1640625" style="214" customWidth="1"/>
    <col min="13317" max="13317" width="69.6640625" style="214" customWidth="1"/>
    <col min="13318" max="13567" width="11.5" style="214"/>
    <col min="13568" max="13568" width="11.5" style="214" customWidth="1"/>
    <col min="13569" max="13569" width="41.33203125" style="214" customWidth="1"/>
    <col min="13570" max="13570" width="22.5" style="214" customWidth="1"/>
    <col min="13571" max="13571" width="27.6640625" style="214" customWidth="1"/>
    <col min="13572" max="13572" width="15.1640625" style="214" customWidth="1"/>
    <col min="13573" max="13573" width="69.6640625" style="214" customWidth="1"/>
    <col min="13574" max="13823" width="11.5" style="214"/>
    <col min="13824" max="13824" width="11.5" style="214" customWidth="1"/>
    <col min="13825" max="13825" width="41.33203125" style="214" customWidth="1"/>
    <col min="13826" max="13826" width="22.5" style="214" customWidth="1"/>
    <col min="13827" max="13827" width="27.6640625" style="214" customWidth="1"/>
    <col min="13828" max="13828" width="15.1640625" style="214" customWidth="1"/>
    <col min="13829" max="13829" width="69.6640625" style="214" customWidth="1"/>
    <col min="13830" max="14079" width="11.5" style="214"/>
    <col min="14080" max="14080" width="11.5" style="214" customWidth="1"/>
    <col min="14081" max="14081" width="41.33203125" style="214" customWidth="1"/>
    <col min="14082" max="14082" width="22.5" style="214" customWidth="1"/>
    <col min="14083" max="14083" width="27.6640625" style="214" customWidth="1"/>
    <col min="14084" max="14084" width="15.1640625" style="214" customWidth="1"/>
    <col min="14085" max="14085" width="69.6640625" style="214" customWidth="1"/>
    <col min="14086" max="14335" width="11.5" style="214"/>
    <col min="14336" max="14336" width="11.5" style="214" customWidth="1"/>
    <col min="14337" max="14337" width="41.33203125" style="214" customWidth="1"/>
    <col min="14338" max="14338" width="22.5" style="214" customWidth="1"/>
    <col min="14339" max="14339" width="27.6640625" style="214" customWidth="1"/>
    <col min="14340" max="14340" width="15.1640625" style="214" customWidth="1"/>
    <col min="14341" max="14341" width="69.6640625" style="214" customWidth="1"/>
    <col min="14342" max="14591" width="11.5" style="214"/>
    <col min="14592" max="14592" width="11.5" style="214" customWidth="1"/>
    <col min="14593" max="14593" width="41.33203125" style="214" customWidth="1"/>
    <col min="14594" max="14594" width="22.5" style="214" customWidth="1"/>
    <col min="14595" max="14595" width="27.6640625" style="214" customWidth="1"/>
    <col min="14596" max="14596" width="15.1640625" style="214" customWidth="1"/>
    <col min="14597" max="14597" width="69.6640625" style="214" customWidth="1"/>
    <col min="14598" max="14847" width="11.5" style="214"/>
    <col min="14848" max="14848" width="11.5" style="214" customWidth="1"/>
    <col min="14849" max="14849" width="41.33203125" style="214" customWidth="1"/>
    <col min="14850" max="14850" width="22.5" style="214" customWidth="1"/>
    <col min="14851" max="14851" width="27.6640625" style="214" customWidth="1"/>
    <col min="14852" max="14852" width="15.1640625" style="214" customWidth="1"/>
    <col min="14853" max="14853" width="69.6640625" style="214" customWidth="1"/>
    <col min="14854" max="15103" width="11.5" style="214"/>
    <col min="15104" max="15104" width="11.5" style="214" customWidth="1"/>
    <col min="15105" max="15105" width="41.33203125" style="214" customWidth="1"/>
    <col min="15106" max="15106" width="22.5" style="214" customWidth="1"/>
    <col min="15107" max="15107" width="27.6640625" style="214" customWidth="1"/>
    <col min="15108" max="15108" width="15.1640625" style="214" customWidth="1"/>
    <col min="15109" max="15109" width="69.6640625" style="214" customWidth="1"/>
    <col min="15110" max="15359" width="11.5" style="214"/>
    <col min="15360" max="15360" width="11.5" style="214" customWidth="1"/>
    <col min="15361" max="15361" width="41.33203125" style="214" customWidth="1"/>
    <col min="15362" max="15362" width="22.5" style="214" customWidth="1"/>
    <col min="15363" max="15363" width="27.6640625" style="214" customWidth="1"/>
    <col min="15364" max="15364" width="15.1640625" style="214" customWidth="1"/>
    <col min="15365" max="15365" width="69.6640625" style="214" customWidth="1"/>
    <col min="15366" max="15615" width="11.5" style="214"/>
    <col min="15616" max="15616" width="11.5" style="214" customWidth="1"/>
    <col min="15617" max="15617" width="41.33203125" style="214" customWidth="1"/>
    <col min="15618" max="15618" width="22.5" style="214" customWidth="1"/>
    <col min="15619" max="15619" width="27.6640625" style="214" customWidth="1"/>
    <col min="15620" max="15620" width="15.1640625" style="214" customWidth="1"/>
    <col min="15621" max="15621" width="69.6640625" style="214" customWidth="1"/>
    <col min="15622" max="15871" width="11.5" style="214"/>
    <col min="15872" max="15872" width="11.5" style="214" customWidth="1"/>
    <col min="15873" max="15873" width="41.33203125" style="214" customWidth="1"/>
    <col min="15874" max="15874" width="22.5" style="214" customWidth="1"/>
    <col min="15875" max="15875" width="27.6640625" style="214" customWidth="1"/>
    <col min="15876" max="15876" width="15.1640625" style="214" customWidth="1"/>
    <col min="15877" max="15877" width="69.6640625" style="214" customWidth="1"/>
    <col min="15878" max="16127" width="11.5" style="214"/>
    <col min="16128" max="16128" width="11.5" style="214" customWidth="1"/>
    <col min="16129" max="16129" width="41.33203125" style="214" customWidth="1"/>
    <col min="16130" max="16130" width="22.5" style="214" customWidth="1"/>
    <col min="16131" max="16131" width="27.6640625" style="214" customWidth="1"/>
    <col min="16132" max="16132" width="15.1640625" style="214" customWidth="1"/>
    <col min="16133" max="16133" width="69.6640625" style="214" customWidth="1"/>
    <col min="16134" max="16384" width="11.5" style="214"/>
  </cols>
  <sheetData>
    <row r="1" spans="1:9" s="34" customFormat="1" ht="21.95" customHeight="1">
      <c r="A1" s="267"/>
    </row>
    <row r="2" spans="1:9" s="34" customFormat="1" ht="21.95" customHeight="1">
      <c r="B2" s="343" t="s">
        <v>993</v>
      </c>
      <c r="C2" s="343"/>
      <c r="D2" s="343"/>
      <c r="E2" s="343"/>
      <c r="F2" s="107"/>
      <c r="G2" s="107"/>
      <c r="H2" s="107"/>
      <c r="I2" s="107"/>
    </row>
    <row r="3" spans="1:9" s="34" customFormat="1" ht="21.95" customHeight="1">
      <c r="B3" s="343"/>
      <c r="C3" s="343"/>
      <c r="D3" s="343"/>
      <c r="E3" s="343"/>
      <c r="F3" s="107"/>
      <c r="G3" s="107"/>
      <c r="H3" s="107"/>
      <c r="I3" s="107"/>
    </row>
    <row r="4" spans="1:9" s="34" customFormat="1" ht="21.95" customHeight="1">
      <c r="B4" s="343"/>
      <c r="C4" s="343"/>
      <c r="D4" s="343"/>
      <c r="E4" s="343"/>
      <c r="F4" s="107"/>
      <c r="G4" s="107"/>
      <c r="H4" s="107"/>
      <c r="I4" s="107"/>
    </row>
    <row r="5" spans="1:9" s="34" customFormat="1" ht="21.95" customHeight="1">
      <c r="A5" s="267" t="s">
        <v>201</v>
      </c>
    </row>
    <row r="6" spans="1:9" ht="66" customHeight="1">
      <c r="B6" s="256" t="s">
        <v>980</v>
      </c>
      <c r="C6" s="269" t="s">
        <v>981</v>
      </c>
      <c r="D6" s="269" t="s">
        <v>982</v>
      </c>
      <c r="E6" s="269" t="s">
        <v>983</v>
      </c>
    </row>
    <row r="7" spans="1:9" ht="44.1" customHeight="1">
      <c r="B7" s="206" t="s">
        <v>984</v>
      </c>
      <c r="C7" s="306">
        <v>0</v>
      </c>
      <c r="D7" s="306">
        <v>0</v>
      </c>
      <c r="E7" s="335">
        <f>IF(D7&lt;&gt;0,(C7/D7)*100,)</f>
        <v>0</v>
      </c>
    </row>
    <row r="8" spans="1:9" ht="44.1" customHeight="1">
      <c r="B8" s="206" t="s">
        <v>985</v>
      </c>
      <c r="C8" s="306">
        <v>0</v>
      </c>
      <c r="D8" s="306">
        <v>0</v>
      </c>
      <c r="E8" s="335">
        <f>IF(D8&lt;&gt;0,(C8/D8)*100,)</f>
        <v>0</v>
      </c>
    </row>
    <row r="9" spans="1:9" ht="44.1" customHeight="1">
      <c r="B9" s="206" t="s">
        <v>986</v>
      </c>
      <c r="C9" s="306">
        <v>0</v>
      </c>
      <c r="D9" s="306">
        <v>0</v>
      </c>
      <c r="E9" s="335">
        <f>IF(D9&lt;&gt;0,(C9/D9)*100,)</f>
        <v>0</v>
      </c>
    </row>
    <row r="10" spans="1:9" ht="44.1" customHeight="1">
      <c r="B10" s="216" t="s">
        <v>987</v>
      </c>
      <c r="C10" s="306">
        <v>0</v>
      </c>
      <c r="D10" s="306">
        <v>0</v>
      </c>
      <c r="E10" s="336">
        <f>IF(D10&lt;&gt;0,(C10/D10)*100,)</f>
        <v>0</v>
      </c>
    </row>
  </sheetData>
  <sheetProtection algorithmName="SHA-512" hashValue="1VEunGz+1sHhxSXduzSrjv4EjgJoN1rVTduPwQ4YB2h/CR/4CXyQbx/DwWGHCb4qHIWWIo04KQ7XRhUO5vAmrQ==" saltValue="TC1FmoQElT1XXKZbNh/oMA==" spinCount="100000" sheet="1" objects="1" scenarios="1" selectLockedCells="1"/>
  <mergeCells count="1">
    <mergeCell ref="B2:E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  <legacyDrawing r:id="rId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X6213"/>
  <sheetViews>
    <sheetView zoomScale="70" zoomScaleNormal="70" workbookViewId="0">
      <pane ySplit="6" topLeftCell="A5990" activePane="bottomLeft" state="frozen"/>
      <selection pane="bottomLeft" activeCell="A1432" sqref="A1432:A1485"/>
    </sheetView>
  </sheetViews>
  <sheetFormatPr baseColWidth="10" defaultRowHeight="10.5"/>
  <cols>
    <col min="1" max="1" width="5.83203125" style="20" customWidth="1"/>
    <col min="2" max="2" width="3.1640625" style="1" customWidth="1"/>
    <col min="3" max="3" width="14.83203125" style="1" customWidth="1"/>
    <col min="4" max="4" width="11.1640625" style="1" customWidth="1"/>
    <col min="5" max="5" width="44.83203125" style="1" customWidth="1"/>
    <col min="6" max="6" width="30.33203125" style="11" bestFit="1" customWidth="1"/>
    <col min="7" max="7" width="12" style="1" bestFit="1" customWidth="1"/>
    <col min="8" max="8" width="4" style="1" customWidth="1"/>
    <col min="9" max="9" width="19.1640625" style="21" customWidth="1"/>
    <col min="10" max="10" width="19.6640625" style="1" bestFit="1" customWidth="1"/>
    <col min="11" max="11" width="70.1640625" style="1" bestFit="1" customWidth="1"/>
    <col min="12" max="12" width="37.5" style="1" customWidth="1"/>
    <col min="13" max="13" width="20.6640625" style="1" customWidth="1"/>
    <col min="14" max="14" width="22" style="1" bestFit="1" customWidth="1"/>
    <col min="15" max="15" width="12.6640625" style="1" bestFit="1" customWidth="1"/>
    <col min="16" max="16" width="22" style="1" bestFit="1" customWidth="1"/>
    <col min="17" max="17" width="12.6640625" style="1" bestFit="1" customWidth="1"/>
    <col min="18" max="18" width="22" style="1" bestFit="1" customWidth="1"/>
    <col min="19" max="19" width="12.6640625" style="1" bestFit="1" customWidth="1"/>
    <col min="20" max="20" width="22" style="1" bestFit="1" customWidth="1"/>
    <col min="21" max="21" width="12" style="1"/>
    <col min="22" max="22" width="22" style="1" bestFit="1" customWidth="1"/>
    <col min="23" max="16384" width="12" style="1"/>
  </cols>
  <sheetData>
    <row r="1" spans="1:24" s="14" customFormat="1" ht="15.75">
      <c r="A1" s="13"/>
      <c r="F1" s="15"/>
      <c r="I1" s="16"/>
    </row>
    <row r="2" spans="1:24" s="14" customFormat="1" ht="15.75">
      <c r="A2" s="13"/>
      <c r="C2" s="17"/>
      <c r="D2" s="18"/>
      <c r="F2" s="15"/>
      <c r="I2" s="16"/>
    </row>
    <row r="3" spans="1:24" s="14" customFormat="1" ht="15.75">
      <c r="A3" s="13"/>
      <c r="F3" s="15"/>
      <c r="I3" s="16"/>
    </row>
    <row r="4" spans="1:24" s="14" customFormat="1" ht="15.75">
      <c r="A4" s="13"/>
      <c r="F4" s="15"/>
      <c r="I4" s="16"/>
    </row>
    <row r="5" spans="1:24" s="14" customFormat="1" ht="15.75">
      <c r="A5" s="13"/>
      <c r="F5" s="15"/>
    </row>
    <row r="6" spans="1:24" ht="15.75">
      <c r="A6" s="6" t="s">
        <v>7</v>
      </c>
      <c r="B6" s="7" t="s">
        <v>8</v>
      </c>
      <c r="C6" s="7" t="s">
        <v>9</v>
      </c>
      <c r="D6" s="7" t="s">
        <v>10</v>
      </c>
      <c r="E6" s="7" t="s">
        <v>11</v>
      </c>
      <c r="F6" s="8" t="s">
        <v>12</v>
      </c>
      <c r="G6" s="7" t="s">
        <v>13</v>
      </c>
      <c r="H6" s="7" t="s">
        <v>14</v>
      </c>
      <c r="I6" s="10" t="s">
        <v>15</v>
      </c>
      <c r="J6" s="7" t="s">
        <v>16</v>
      </c>
      <c r="K6" s="7" t="s">
        <v>17</v>
      </c>
      <c r="L6" s="7" t="s">
        <v>18</v>
      </c>
      <c r="M6" s="7" t="s">
        <v>17</v>
      </c>
      <c r="N6" s="7" t="s">
        <v>18</v>
      </c>
      <c r="O6" s="7" t="s">
        <v>17</v>
      </c>
      <c r="P6" s="7" t="s">
        <v>18</v>
      </c>
      <c r="Q6" s="7" t="s">
        <v>17</v>
      </c>
      <c r="R6" s="7" t="s">
        <v>18</v>
      </c>
      <c r="S6" s="7" t="s">
        <v>17</v>
      </c>
      <c r="T6" s="7" t="s">
        <v>18</v>
      </c>
      <c r="U6" s="7" t="s">
        <v>17</v>
      </c>
      <c r="V6" s="7" t="s">
        <v>18</v>
      </c>
      <c r="W6" s="7" t="s">
        <v>17</v>
      </c>
      <c r="X6" s="7" t="s">
        <v>18</v>
      </c>
    </row>
    <row r="7" spans="1:24" s="3" customFormat="1" ht="15" customHeight="1">
      <c r="A7" s="19" t="s">
        <v>19</v>
      </c>
      <c r="F7" s="4"/>
      <c r="K7" s="4"/>
      <c r="L7" s="4"/>
    </row>
    <row r="8" spans="1:24" s="187" customFormat="1" ht="15" customHeight="1">
      <c r="A8" s="183" t="s">
        <v>19</v>
      </c>
      <c r="C8" s="185" t="s">
        <v>202</v>
      </c>
      <c r="K8" s="188"/>
      <c r="L8" s="188"/>
    </row>
    <row r="9" spans="1:24" s="3" customFormat="1" ht="15" customHeight="1">
      <c r="A9" s="19" t="str">
        <f>IF(F9=0,"/*","")</f>
        <v/>
      </c>
      <c r="C9" s="30" t="str">
        <f>Reporte1!B6</f>
        <v>Comentarios de la gerencia                                             [Texto]</v>
      </c>
      <c r="F9" s="27" t="str">
        <f>Reporte1!C6</f>
        <v>Por incluir informacion</v>
      </c>
      <c r="I9" s="87" t="str">
        <f>Índice!$G$23</f>
        <v>2015-01-01</v>
      </c>
      <c r="J9" s="88" t="str">
        <f>Índice!$G$25</f>
        <v>2015-12-31</v>
      </c>
    </row>
    <row r="10" spans="1:24" ht="15.75">
      <c r="A10" s="19" t="str">
        <f t="shared" ref="A10:A21" si="0">IF(F10=0,"/*","")</f>
        <v/>
      </c>
      <c r="C10" s="30" t="str">
        <f>Reporte1!B7</f>
        <v>Hipótesis de negocio en marcha (Información a revelar sobre la naturaleza del negocio)                            [Texto]</v>
      </c>
      <c r="F10" s="27" t="str">
        <f>Reporte1!C7</f>
        <v>Por incluir informacion</v>
      </c>
      <c r="I10" s="87" t="str">
        <f>Índice!$G$23</f>
        <v>2015-01-01</v>
      </c>
      <c r="J10" s="88" t="str">
        <f>Índice!$G$25</f>
        <v>2015-12-31</v>
      </c>
    </row>
    <row r="11" spans="1:24" ht="15.75">
      <c r="A11" s="19" t="str">
        <f t="shared" si="0"/>
        <v/>
      </c>
      <c r="C11" s="30" t="str">
        <f>Reporte1!B8</f>
        <v>Información a revelar sobre los objetivos de la gerencia y sus estrategias para alcanzar esos objetivos [Texto]</v>
      </c>
      <c r="F11" s="27" t="str">
        <f>Reporte1!C8</f>
        <v>Por incluir informacion</v>
      </c>
      <c r="I11" s="87" t="str">
        <f>Índice!$G$23</f>
        <v>2015-01-01</v>
      </c>
      <c r="J11" s="88" t="str">
        <f>Índice!$G$25</f>
        <v>2015-12-31</v>
      </c>
    </row>
    <row r="12" spans="1:24" ht="15.75">
      <c r="A12" s="19" t="str">
        <f t="shared" si="0"/>
        <v/>
      </c>
      <c r="C12" s="30" t="str">
        <f>Reporte1!B9</f>
        <v>Objetivos de los estados financieros                                  [Texto]</v>
      </c>
      <c r="F12" s="27" t="str">
        <f>Reporte1!C9</f>
        <v>Por incluir informacion</v>
      </c>
      <c r="I12" s="87" t="str">
        <f>Índice!$G$23</f>
        <v>2015-01-01</v>
      </c>
      <c r="J12" s="88" t="str">
        <f>Índice!$G$25</f>
        <v>2015-12-31</v>
      </c>
    </row>
    <row r="13" spans="1:24" s="184" customFormat="1" ht="15.75">
      <c r="A13" s="183" t="s">
        <v>19</v>
      </c>
      <c r="C13" s="185" t="s">
        <v>203</v>
      </c>
      <c r="F13" s="186"/>
      <c r="I13" s="189"/>
      <c r="J13" s="189"/>
    </row>
    <row r="14" spans="1:24" ht="15.75">
      <c r="A14" s="19" t="str">
        <f t="shared" si="0"/>
        <v/>
      </c>
      <c r="C14" s="30" t="str">
        <f>Reporte2!B6</f>
        <v>Información a revelar sobre información general sobre los estados financieros                 [Texto]</v>
      </c>
      <c r="F14" s="27" t="str">
        <f>Reporte2!C6</f>
        <v xml:space="preserve">Por incluir informacion </v>
      </c>
      <c r="I14" s="87" t="str">
        <f>Índice!$G$23</f>
        <v>2015-01-01</v>
      </c>
      <c r="J14" s="88" t="str">
        <f>Índice!$G$25</f>
        <v>2015-12-31</v>
      </c>
    </row>
    <row r="15" spans="1:24" ht="15.75">
      <c r="A15" s="19" t="str">
        <f t="shared" si="0"/>
        <v/>
      </c>
      <c r="C15" s="30" t="str">
        <f>Reporte2!B7</f>
        <v>Nombre de la entidad que informa u otras formas de identificación</v>
      </c>
      <c r="F15" s="27" t="str">
        <f>Reporte2!C7</f>
        <v xml:space="preserve">Por incluir informacion </v>
      </c>
      <c r="I15" s="87" t="str">
        <f>Índice!$G$23</f>
        <v>2015-01-01</v>
      </c>
      <c r="J15" s="88" t="str">
        <f>Índice!$G$25</f>
        <v>2015-12-31</v>
      </c>
    </row>
    <row r="16" spans="1:24" ht="15.75">
      <c r="A16" s="19" t="str">
        <f t="shared" si="0"/>
        <v/>
      </c>
      <c r="C16" s="30" t="str">
        <f>Reporte2!B8</f>
        <v>Identificación de la Empresa (ID)</v>
      </c>
      <c r="F16" s="239" t="str">
        <f>Reporte2!C8</f>
        <v xml:space="preserve">Por incluir informacion </v>
      </c>
      <c r="I16" s="87" t="str">
        <f>Índice!$G$23</f>
        <v>2015-01-01</v>
      </c>
      <c r="J16" s="88" t="str">
        <f>Índice!$G$25</f>
        <v>2015-12-31</v>
      </c>
    </row>
    <row r="17" spans="1:12" ht="15.75">
      <c r="A17" s="19" t="str">
        <f t="shared" si="0"/>
        <v/>
      </c>
      <c r="C17" s="30" t="str">
        <f>Reporte2!B9</f>
        <v>Explicación del cambio en el nombre de la entidad que informa u otras formas de identificación desde el final del periodo sobre el que se informa precedente</v>
      </c>
      <c r="F17" s="173" t="str">
        <f>Reporte2!C9</f>
        <v xml:space="preserve">Por incluir informacion </v>
      </c>
      <c r="I17" s="87" t="str">
        <f>Índice!$G$23</f>
        <v>2015-01-01</v>
      </c>
      <c r="J17" s="88" t="str">
        <f>Índice!$G$25</f>
        <v>2015-12-31</v>
      </c>
    </row>
    <row r="18" spans="1:12" ht="15.75">
      <c r="A18" s="19" t="str">
        <f t="shared" si="0"/>
        <v/>
      </c>
      <c r="C18" s="30" t="str">
        <f>Reporte2!B10</f>
        <v>Fecha del estado situación financiera y periodo a que se refiere el estado de resultados</v>
      </c>
      <c r="F18" s="239" t="str">
        <f>Reporte2!C10</f>
        <v>2015-12-31</v>
      </c>
      <c r="I18" s="87"/>
      <c r="J18" s="88" t="str">
        <f>Índice!$G$25</f>
        <v>2015-12-31</v>
      </c>
    </row>
    <row r="19" spans="1:12" ht="15.75">
      <c r="A19" s="19" t="str">
        <f t="shared" si="0"/>
        <v/>
      </c>
      <c r="C19" s="30" t="str">
        <f>Reporte2!B11</f>
        <v>Periodo cubierto por los estados financieros</v>
      </c>
      <c r="F19" s="173" t="str">
        <f>Reporte2!C11</f>
        <v xml:space="preserve">Por incluir informacion </v>
      </c>
      <c r="I19" s="87" t="str">
        <f>Índice!$G$23</f>
        <v>2015-01-01</v>
      </c>
      <c r="J19" s="88" t="str">
        <f>Índice!$G$25</f>
        <v>2015-12-31</v>
      </c>
    </row>
    <row r="20" spans="1:12" ht="15.75">
      <c r="A20" s="19" t="str">
        <f t="shared" si="0"/>
        <v/>
      </c>
      <c r="C20" s="30" t="str">
        <f>Reporte2!B12</f>
        <v>Descripción de la moneda de presentación</v>
      </c>
      <c r="F20" s="173" t="str">
        <f>Reporte2!C12</f>
        <v xml:space="preserve">Por incluir informacion </v>
      </c>
      <c r="I20" s="87" t="str">
        <f>Índice!$G$23</f>
        <v>2015-01-01</v>
      </c>
      <c r="J20" s="88" t="str">
        <f>Índice!$G$25</f>
        <v>2015-12-31</v>
      </c>
    </row>
    <row r="21" spans="1:12" ht="15.75">
      <c r="A21" s="19" t="str">
        <f t="shared" si="0"/>
        <v/>
      </c>
      <c r="C21" s="30" t="str">
        <f>Reporte2!B13</f>
        <v>Grado de redondeo utilizado en los estados financieros</v>
      </c>
      <c r="F21" s="173" t="str">
        <f>Reporte2!C13</f>
        <v xml:space="preserve">Por incluir informacion </v>
      </c>
      <c r="I21" s="87" t="str">
        <f>Índice!$G$23</f>
        <v>2015-01-01</v>
      </c>
      <c r="J21" s="88" t="str">
        <f>Índice!$G$25</f>
        <v>2015-12-31</v>
      </c>
    </row>
    <row r="22" spans="1:12" s="184" customFormat="1" ht="15.75">
      <c r="A22" s="183" t="s">
        <v>19</v>
      </c>
      <c r="C22" s="185" t="s">
        <v>204</v>
      </c>
      <c r="F22" s="188"/>
      <c r="I22" s="187"/>
      <c r="J22" s="187"/>
    </row>
    <row r="23" spans="1:12" ht="15.75">
      <c r="A23" s="19" t="s">
        <v>19</v>
      </c>
      <c r="C23" s="94" t="s">
        <v>205</v>
      </c>
      <c r="F23" s="4"/>
      <c r="I23" s="3"/>
      <c r="J23" s="5"/>
    </row>
    <row r="24" spans="1:12" ht="15.75">
      <c r="A24" s="19" t="s">
        <v>19</v>
      </c>
      <c r="C24" s="4" t="str">
        <f>Reporte3!$B$8</f>
        <v>ACTIVOS</v>
      </c>
      <c r="F24" s="170">
        <f>Reporte3!C$8</f>
        <v>0</v>
      </c>
      <c r="I24" s="3"/>
      <c r="J24" s="5"/>
      <c r="K24" s="27"/>
    </row>
    <row r="25" spans="1:12" ht="15.75">
      <c r="A25" s="19" t="s">
        <v>19</v>
      </c>
      <c r="C25" s="4" t="str">
        <f>Reporte3!$B$9</f>
        <v>Activos corrientes</v>
      </c>
      <c r="F25" s="170">
        <f>Reporte3!C$9</f>
        <v>0</v>
      </c>
      <c r="I25" s="3"/>
      <c r="J25" s="88"/>
      <c r="K25" s="27"/>
    </row>
    <row r="26" spans="1:12" ht="15.75">
      <c r="A26" s="19"/>
      <c r="C26" s="4" t="str">
        <f>Reporte3!$B$10</f>
        <v>Efectivo y equivalentes al efectivo</v>
      </c>
      <c r="F26" s="170">
        <f>Reporte3!C$10</f>
        <v>0</v>
      </c>
      <c r="I26" s="3"/>
      <c r="J26" s="88" t="str">
        <f>Índice!$G$25</f>
        <v>2015-12-31</v>
      </c>
      <c r="K26" s="27" t="s">
        <v>273</v>
      </c>
      <c r="L26" s="27" t="s">
        <v>274</v>
      </c>
    </row>
    <row r="27" spans="1:12" ht="15.75">
      <c r="A27" s="19"/>
      <c r="C27" s="4" t="str">
        <f>Reporte3!$B$11</f>
        <v>Inversiones</v>
      </c>
      <c r="F27" s="170">
        <f>Reporte3!C$11</f>
        <v>0</v>
      </c>
      <c r="I27" s="3"/>
      <c r="J27" s="88" t="str">
        <f>Índice!$G$25</f>
        <v>2015-12-31</v>
      </c>
      <c r="K27" s="27" t="s">
        <v>273</v>
      </c>
      <c r="L27" s="27" t="s">
        <v>274</v>
      </c>
    </row>
    <row r="28" spans="1:12" ht="15.75">
      <c r="A28" s="19"/>
      <c r="C28" s="4" t="str">
        <f>Reporte3!$B$12</f>
        <v>Cuentas comerciales por cobrar y otras cuentas por cobrar corrientes</v>
      </c>
      <c r="F28" s="170">
        <f>Reporte3!C$12</f>
        <v>0</v>
      </c>
      <c r="I28" s="3"/>
      <c r="J28" s="88" t="str">
        <f>Índice!$G$25</f>
        <v>2015-12-31</v>
      </c>
      <c r="K28" s="27" t="s">
        <v>273</v>
      </c>
      <c r="L28" s="27" t="s">
        <v>274</v>
      </c>
    </row>
    <row r="29" spans="1:12" ht="15.75">
      <c r="A29" s="19"/>
      <c r="C29" s="4" t="str">
        <f>Reporte3!$B$13</f>
        <v>Deterioro de cuentas por cobrar</v>
      </c>
      <c r="F29" s="170">
        <f>Reporte3!C$13</f>
        <v>0</v>
      </c>
      <c r="I29" s="3"/>
      <c r="J29" s="88" t="str">
        <f>Índice!$G$25</f>
        <v>2015-12-31</v>
      </c>
      <c r="K29" s="27" t="s">
        <v>273</v>
      </c>
      <c r="L29" s="27" t="s">
        <v>274</v>
      </c>
    </row>
    <row r="30" spans="1:12" ht="15.75">
      <c r="A30" s="19"/>
      <c r="C30" s="4" t="str">
        <f>Reporte3!$B$14</f>
        <v>Inventarios corrientes</v>
      </c>
      <c r="F30" s="170">
        <f>Reporte3!C$14</f>
        <v>0</v>
      </c>
      <c r="I30" s="3"/>
      <c r="J30" s="88" t="str">
        <f>Índice!$G$25</f>
        <v>2015-12-31</v>
      </c>
      <c r="K30" s="27" t="s">
        <v>273</v>
      </c>
      <c r="L30" s="27" t="s">
        <v>274</v>
      </c>
    </row>
    <row r="31" spans="1:12" ht="15.75">
      <c r="A31" s="19"/>
      <c r="C31" s="4" t="str">
        <f>Reporte3!$B$15</f>
        <v>Activos por impuestos corrientes</v>
      </c>
      <c r="F31" s="170">
        <f>Reporte3!C$15</f>
        <v>0</v>
      </c>
      <c r="I31" s="3"/>
      <c r="J31" s="88" t="str">
        <f>Índice!$G$25</f>
        <v>2015-12-31</v>
      </c>
      <c r="K31" s="27" t="s">
        <v>273</v>
      </c>
      <c r="L31" s="27" t="s">
        <v>274</v>
      </c>
    </row>
    <row r="32" spans="1:12" ht="15.75">
      <c r="A32" s="19"/>
      <c r="C32" s="4" t="str">
        <f>Reporte3!$B$16</f>
        <v>Otros activos corrientes</v>
      </c>
      <c r="F32" s="170">
        <f>Reporte3!C$16</f>
        <v>0</v>
      </c>
      <c r="I32" s="3"/>
      <c r="J32" s="88" t="str">
        <f>Índice!$G$25</f>
        <v>2015-12-31</v>
      </c>
      <c r="K32" s="27" t="s">
        <v>273</v>
      </c>
      <c r="L32" s="27" t="s">
        <v>274</v>
      </c>
    </row>
    <row r="33" spans="1:12" ht="15.75">
      <c r="A33" s="19"/>
      <c r="C33" s="4" t="str">
        <f>Reporte3!$B$17</f>
        <v>Total de activos corrientes</v>
      </c>
      <c r="F33" s="170">
        <f>Reporte3!C$17</f>
        <v>0</v>
      </c>
      <c r="I33" s="3"/>
      <c r="J33" s="88" t="str">
        <f>Índice!$G$25</f>
        <v>2015-12-31</v>
      </c>
      <c r="K33" s="27" t="s">
        <v>273</v>
      </c>
      <c r="L33" s="27" t="s">
        <v>274</v>
      </c>
    </row>
    <row r="34" spans="1:12" ht="15.75">
      <c r="A34" s="19" t="s">
        <v>19</v>
      </c>
      <c r="C34" s="4" t="str">
        <f>Reporte3!$B$18</f>
        <v>Activos no corrientes</v>
      </c>
      <c r="F34" s="170">
        <f>Reporte3!C$18</f>
        <v>0</v>
      </c>
      <c r="I34" s="3"/>
      <c r="J34" s="88"/>
      <c r="K34" s="27" t="s">
        <v>273</v>
      </c>
      <c r="L34" s="27" t="s">
        <v>274</v>
      </c>
    </row>
    <row r="35" spans="1:12" ht="15.75">
      <c r="C35" s="4" t="str">
        <f>Reporte3!$B$19</f>
        <v>Inversiones no corrientes</v>
      </c>
      <c r="F35" s="170">
        <f>Reporte3!C$19</f>
        <v>0</v>
      </c>
      <c r="I35" s="3"/>
      <c r="J35" s="88" t="str">
        <f>Índice!$G$25</f>
        <v>2015-12-31</v>
      </c>
      <c r="K35" s="27" t="s">
        <v>273</v>
      </c>
      <c r="L35" s="27" t="s">
        <v>274</v>
      </c>
    </row>
    <row r="36" spans="1:12" ht="15.75">
      <c r="C36" s="4" t="str">
        <f>Reporte3!$B$20</f>
        <v>Propiedad de inversión</v>
      </c>
      <c r="F36" s="170">
        <f>Reporte3!C$20</f>
        <v>0</v>
      </c>
      <c r="I36" s="3"/>
      <c r="J36" s="88" t="str">
        <f>Índice!$G$25</f>
        <v>2015-12-31</v>
      </c>
      <c r="K36" s="27" t="s">
        <v>273</v>
      </c>
      <c r="L36" s="27" t="s">
        <v>274</v>
      </c>
    </row>
    <row r="37" spans="1:12" ht="15.75">
      <c r="C37" s="4" t="str">
        <f>Reporte3!$B$21</f>
        <v>Propiedades, planta y equipo</v>
      </c>
      <c r="F37" s="170">
        <f>Reporte3!C$21</f>
        <v>0</v>
      </c>
      <c r="I37" s="3"/>
      <c r="J37" s="88" t="str">
        <f>Índice!$G$25</f>
        <v>2015-12-31</v>
      </c>
      <c r="K37" s="27" t="s">
        <v>273</v>
      </c>
      <c r="L37" s="27" t="s">
        <v>274</v>
      </c>
    </row>
    <row r="38" spans="1:12" ht="15.75">
      <c r="C38" s="4" t="str">
        <f>Reporte3!$B$22</f>
        <v>Plusvalía</v>
      </c>
      <c r="F38" s="170">
        <f>Reporte3!C$22</f>
        <v>0</v>
      </c>
      <c r="I38" s="3"/>
      <c r="J38" s="88" t="str">
        <f>Índice!$G$25</f>
        <v>2015-12-31</v>
      </c>
      <c r="K38" s="27" t="s">
        <v>273</v>
      </c>
      <c r="L38" s="27" t="s">
        <v>274</v>
      </c>
    </row>
    <row r="39" spans="1:12" ht="15.75">
      <c r="C39" s="4" t="str">
        <f>Reporte3!$B$23</f>
        <v>Cuentas comerciales por cobrar y otras cuentas por cobrar no corrientes</v>
      </c>
      <c r="F39" s="170">
        <f>Reporte3!C$23</f>
        <v>0</v>
      </c>
      <c r="I39" s="3"/>
      <c r="J39" s="88" t="str">
        <f>Índice!$G$25</f>
        <v>2015-12-31</v>
      </c>
      <c r="K39" s="27" t="s">
        <v>273</v>
      </c>
      <c r="L39" s="27" t="s">
        <v>274</v>
      </c>
    </row>
    <row r="40" spans="1:12" ht="15.75">
      <c r="C40" s="4" t="str">
        <f>Reporte3!$B$24</f>
        <v>Deterioro de cuentas por cobrar no corriente</v>
      </c>
      <c r="F40" s="170">
        <f>Reporte3!C$24</f>
        <v>0</v>
      </c>
      <c r="I40" s="3"/>
      <c r="J40" s="88" t="str">
        <f>Índice!$G$25</f>
        <v>2015-12-31</v>
      </c>
      <c r="K40" s="27" t="s">
        <v>273</v>
      </c>
      <c r="L40" s="27" t="s">
        <v>274</v>
      </c>
    </row>
    <row r="41" spans="1:12" ht="15.75">
      <c r="C41" s="4" t="str">
        <f>Reporte3!$B$25</f>
        <v>Inventarios no corrientes</v>
      </c>
      <c r="F41" s="170">
        <f>Reporte3!C$25</f>
        <v>0</v>
      </c>
      <c r="I41" s="3"/>
      <c r="J41" s="88" t="str">
        <f>Índice!$G$25</f>
        <v>2015-12-31</v>
      </c>
      <c r="K41" s="27" t="s">
        <v>273</v>
      </c>
      <c r="L41" s="27" t="s">
        <v>274</v>
      </c>
    </row>
    <row r="42" spans="1:12" ht="15.75">
      <c r="C42" s="4" t="str">
        <f>Reporte3!$B$26</f>
        <v>Activos por impuestos diferidos</v>
      </c>
      <c r="F42" s="170">
        <f>Reporte3!C$26</f>
        <v>0</v>
      </c>
      <c r="I42" s="3"/>
      <c r="J42" s="88" t="str">
        <f>Índice!$G$25</f>
        <v>2015-12-31</v>
      </c>
      <c r="K42" s="27" t="s">
        <v>273</v>
      </c>
      <c r="L42" s="27" t="s">
        <v>274</v>
      </c>
    </row>
    <row r="43" spans="1:12" ht="15.75">
      <c r="C43" s="4" t="str">
        <f>Reporte3!$B$27</f>
        <v>Activos por impuestos no corrientes</v>
      </c>
      <c r="F43" s="170">
        <f>Reporte3!C$27</f>
        <v>0</v>
      </c>
      <c r="I43" s="3"/>
      <c r="J43" s="88" t="str">
        <f>Índice!$G$25</f>
        <v>2015-12-31</v>
      </c>
      <c r="K43" s="27" t="s">
        <v>273</v>
      </c>
      <c r="L43" s="27" t="s">
        <v>274</v>
      </c>
    </row>
    <row r="44" spans="1:12" ht="15.75">
      <c r="C44" s="4" t="str">
        <f>Reporte3!$B$28</f>
        <v>Otros activos no corrientes</v>
      </c>
      <c r="F44" s="170">
        <f>Reporte3!C$28</f>
        <v>0</v>
      </c>
      <c r="I44" s="3"/>
      <c r="J44" s="88" t="str">
        <f>Índice!$G$25</f>
        <v>2015-12-31</v>
      </c>
      <c r="K44" s="27" t="s">
        <v>273</v>
      </c>
      <c r="L44" s="27" t="s">
        <v>274</v>
      </c>
    </row>
    <row r="45" spans="1:12" ht="15.75">
      <c r="C45" s="4" t="str">
        <f>Reporte3!$B$29</f>
        <v>Total de activos no corrientes</v>
      </c>
      <c r="F45" s="170">
        <f>Reporte3!C$29</f>
        <v>0</v>
      </c>
      <c r="I45" s="3"/>
      <c r="J45" s="88" t="str">
        <f>Índice!$G$25</f>
        <v>2015-12-31</v>
      </c>
      <c r="K45" s="27" t="s">
        <v>273</v>
      </c>
      <c r="L45" s="27" t="s">
        <v>274</v>
      </c>
    </row>
    <row r="46" spans="1:12" ht="15.75">
      <c r="C46" s="4" t="str">
        <f>Reporte3!$B$30</f>
        <v>TOTAL DE ACTIVOS</v>
      </c>
      <c r="F46" s="170">
        <f>Reporte3!C$30</f>
        <v>0</v>
      </c>
      <c r="I46" s="3"/>
      <c r="J46" s="88" t="str">
        <f>Índice!$G$25</f>
        <v>2015-12-31</v>
      </c>
      <c r="K46" s="27" t="s">
        <v>273</v>
      </c>
      <c r="L46" s="27" t="s">
        <v>274</v>
      </c>
    </row>
    <row r="47" spans="1:12" ht="15.75">
      <c r="A47" s="19" t="s">
        <v>19</v>
      </c>
      <c r="C47" s="4" t="str">
        <f>Reporte3!$B$32</f>
        <v>PASIVOS</v>
      </c>
      <c r="F47" s="170">
        <f>Reporte3!C$32</f>
        <v>0</v>
      </c>
      <c r="I47" s="3"/>
      <c r="J47" s="88"/>
      <c r="K47" s="27" t="s">
        <v>273</v>
      </c>
      <c r="L47" s="27" t="s">
        <v>274</v>
      </c>
    </row>
    <row r="48" spans="1:12" ht="15.75">
      <c r="A48" s="19" t="s">
        <v>19</v>
      </c>
      <c r="C48" s="4" t="str">
        <f>Reporte3!$B$33</f>
        <v>Pasivos corrientes</v>
      </c>
      <c r="F48" s="170">
        <f>Reporte3!C$33</f>
        <v>0</v>
      </c>
      <c r="I48" s="3"/>
      <c r="J48" s="88"/>
      <c r="K48" s="27" t="s">
        <v>273</v>
      </c>
      <c r="L48" s="27" t="s">
        <v>274</v>
      </c>
    </row>
    <row r="49" spans="1:12" ht="15.75">
      <c r="A49" s="19" t="s">
        <v>19</v>
      </c>
      <c r="C49" s="4" t="str">
        <f>Reporte3!$B$34</f>
        <v>Acreedores comerciales y otras cuentas por pagar</v>
      </c>
      <c r="F49" s="170">
        <f>Reporte3!C$34</f>
        <v>0</v>
      </c>
      <c r="I49" s="3"/>
      <c r="J49" s="88"/>
      <c r="K49" s="27"/>
      <c r="L49" s="27"/>
    </row>
    <row r="50" spans="1:12" ht="15.75">
      <c r="C50" s="4" t="str">
        <f>Reporte3!$B$35</f>
        <v>Proveedores</v>
      </c>
      <c r="F50" s="170">
        <f>Reporte3!C$35</f>
        <v>0</v>
      </c>
      <c r="I50" s="3"/>
      <c r="J50" s="88" t="str">
        <f>Índice!$G$25</f>
        <v>2015-12-31</v>
      </c>
      <c r="K50" s="27" t="s">
        <v>273</v>
      </c>
      <c r="L50" s="27" t="s">
        <v>274</v>
      </c>
    </row>
    <row r="51" spans="1:12" ht="15.75">
      <c r="C51" s="4" t="str">
        <f>Reporte3!$B$36</f>
        <v>Ingresos Diferidos</v>
      </c>
      <c r="F51" s="170">
        <f>Reporte3!C$36</f>
        <v>0</v>
      </c>
      <c r="I51" s="3"/>
      <c r="J51" s="88" t="str">
        <f>Índice!$G$25</f>
        <v>2015-12-31</v>
      </c>
      <c r="K51" s="27" t="s">
        <v>273</v>
      </c>
      <c r="L51" s="27" t="s">
        <v>274</v>
      </c>
    </row>
    <row r="52" spans="1:12" ht="15.75">
      <c r="C52" s="4" t="str">
        <f>Reporte3!$B$37</f>
        <v>Gastos acumulados por pagar</v>
      </c>
      <c r="F52" s="170">
        <f>Reporte3!C$37</f>
        <v>0</v>
      </c>
      <c r="I52" s="3"/>
      <c r="J52" s="88" t="str">
        <f>Índice!$G$25</f>
        <v>2015-12-31</v>
      </c>
      <c r="K52" s="27" t="s">
        <v>273</v>
      </c>
      <c r="L52" s="27" t="s">
        <v>274</v>
      </c>
    </row>
    <row r="53" spans="1:12" ht="15.75">
      <c r="C53" s="4" t="str">
        <f>Reporte3!$B$38</f>
        <v>Otras cuentas por pagar</v>
      </c>
      <c r="F53" s="170">
        <f>Reporte3!C$38</f>
        <v>0</v>
      </c>
      <c r="I53" s="3"/>
      <c r="J53" s="88" t="str">
        <f>Índice!$G$25</f>
        <v>2015-12-31</v>
      </c>
      <c r="K53" s="27" t="s">
        <v>273</v>
      </c>
      <c r="L53" s="27" t="s">
        <v>274</v>
      </c>
    </row>
    <row r="54" spans="1:12" ht="15.75">
      <c r="C54" s="4" t="str">
        <f>Reporte3!$B$39</f>
        <v>Total Acreedores  comerciales y otras cuentas por pagar</v>
      </c>
      <c r="F54" s="170">
        <f>Reporte3!C$39</f>
        <v>0</v>
      </c>
      <c r="I54" s="3"/>
      <c r="J54" s="88" t="str">
        <f>Índice!$G$25</f>
        <v>2015-12-31</v>
      </c>
      <c r="K54" s="27" t="s">
        <v>273</v>
      </c>
      <c r="L54" s="27" t="s">
        <v>274</v>
      </c>
    </row>
    <row r="55" spans="1:12" ht="15.75">
      <c r="C55" s="4" t="str">
        <f>Reporte3!$B$40</f>
        <v>Obligaciones financieras</v>
      </c>
      <c r="F55" s="170">
        <f>Reporte3!C$40</f>
        <v>0</v>
      </c>
      <c r="I55" s="3"/>
      <c r="J55" s="88" t="str">
        <f>Índice!$G$25</f>
        <v>2015-12-31</v>
      </c>
      <c r="K55" s="27" t="s">
        <v>273</v>
      </c>
      <c r="L55" s="27" t="s">
        <v>274</v>
      </c>
    </row>
    <row r="56" spans="1:12" ht="15.75">
      <c r="C56" s="4" t="str">
        <f>Reporte3!$B$41</f>
        <v>Obligaciones laborales</v>
      </c>
      <c r="F56" s="170">
        <f>Reporte3!C$41</f>
        <v>0</v>
      </c>
      <c r="I56" s="3"/>
      <c r="J56" s="88" t="str">
        <f>Índice!$G$25</f>
        <v>2015-12-31</v>
      </c>
      <c r="K56" s="27" t="s">
        <v>273</v>
      </c>
      <c r="L56" s="27" t="s">
        <v>274</v>
      </c>
    </row>
    <row r="57" spans="1:12" ht="15.75">
      <c r="C57" s="4" t="str">
        <f>Reporte3!$B$42</f>
        <v>Pasivos por impuestos corrientes</v>
      </c>
      <c r="F57" s="170">
        <f>Reporte3!C$42</f>
        <v>0</v>
      </c>
      <c r="I57" s="3"/>
      <c r="J57" s="88" t="str">
        <f>Índice!$G$25</f>
        <v>2015-12-31</v>
      </c>
      <c r="K57" s="27" t="s">
        <v>273</v>
      </c>
      <c r="L57" s="27" t="s">
        <v>274</v>
      </c>
    </row>
    <row r="58" spans="1:12" ht="15.75">
      <c r="C58" s="4" t="str">
        <f>Reporte3!$B$43</f>
        <v>Provisiones</v>
      </c>
      <c r="F58" s="170">
        <f>Reporte3!C$43</f>
        <v>0</v>
      </c>
      <c r="I58" s="3"/>
      <c r="J58" s="88" t="str">
        <f>Índice!$G$25</f>
        <v>2015-12-31</v>
      </c>
      <c r="K58" s="27" t="s">
        <v>273</v>
      </c>
      <c r="L58" s="27" t="s">
        <v>274</v>
      </c>
    </row>
    <row r="59" spans="1:12" ht="15.75">
      <c r="C59" s="4" t="str">
        <f>Reporte3!$B$44</f>
        <v>Otros pasivos corrientes</v>
      </c>
      <c r="F59" s="170">
        <f>Reporte3!C$44</f>
        <v>0</v>
      </c>
      <c r="I59" s="3"/>
      <c r="J59" s="88" t="str">
        <f>Índice!$G$25</f>
        <v>2015-12-31</v>
      </c>
      <c r="K59" s="27" t="s">
        <v>273</v>
      </c>
      <c r="L59" s="27" t="s">
        <v>274</v>
      </c>
    </row>
    <row r="60" spans="1:12" ht="15.75">
      <c r="C60" s="4" t="str">
        <f>Reporte3!$B$45</f>
        <v>Total pasivos corrientes</v>
      </c>
      <c r="F60" s="170">
        <f>Reporte3!C$45</f>
        <v>0</v>
      </c>
      <c r="I60" s="3"/>
      <c r="J60" s="88" t="str">
        <f>Índice!$G$25</f>
        <v>2015-12-31</v>
      </c>
      <c r="K60" s="27" t="s">
        <v>273</v>
      </c>
      <c r="L60" s="27" t="s">
        <v>274</v>
      </c>
    </row>
    <row r="61" spans="1:12" ht="15.75">
      <c r="A61" s="19" t="s">
        <v>19</v>
      </c>
      <c r="C61" s="4" t="str">
        <f>Reporte3!$B$46</f>
        <v>Pasivos no corrientes</v>
      </c>
      <c r="F61" s="170">
        <f>Reporte3!C$46</f>
        <v>0</v>
      </c>
      <c r="I61" s="3"/>
      <c r="J61" s="88"/>
      <c r="K61" s="27" t="s">
        <v>273</v>
      </c>
      <c r="L61" s="27" t="s">
        <v>274</v>
      </c>
    </row>
    <row r="62" spans="1:12" ht="15.75">
      <c r="A62" s="19" t="s">
        <v>19</v>
      </c>
      <c r="C62" s="4" t="str">
        <f>Reporte3!$B$47</f>
        <v>Acreedores comerciales y otras cuentas por pagar</v>
      </c>
      <c r="F62" s="170">
        <f>Reporte3!C$47</f>
        <v>0</v>
      </c>
      <c r="I62" s="3"/>
      <c r="J62" s="88"/>
      <c r="K62" s="27"/>
      <c r="L62" s="27"/>
    </row>
    <row r="63" spans="1:12" ht="15.75">
      <c r="C63" s="4" t="str">
        <f>Reporte3!$B$48</f>
        <v>Proveedores no corrientes</v>
      </c>
      <c r="F63" s="170">
        <f>Reporte3!C$48</f>
        <v>0</v>
      </c>
      <c r="I63" s="3"/>
      <c r="J63" s="88" t="str">
        <f>Índice!$G$25</f>
        <v>2015-12-31</v>
      </c>
      <c r="K63" s="27" t="s">
        <v>273</v>
      </c>
      <c r="L63" s="27" t="s">
        <v>274</v>
      </c>
    </row>
    <row r="64" spans="1:12" ht="15.75">
      <c r="C64" s="4" t="str">
        <f>Reporte3!$B$49</f>
        <v>Ingresos Diferidos no corrientes</v>
      </c>
      <c r="F64" s="170">
        <f>Reporte3!C$49</f>
        <v>0</v>
      </c>
      <c r="I64" s="3"/>
      <c r="J64" s="88" t="str">
        <f>Índice!$G$25</f>
        <v>2015-12-31</v>
      </c>
      <c r="K64" s="27" t="s">
        <v>273</v>
      </c>
      <c r="L64" s="27" t="s">
        <v>274</v>
      </c>
    </row>
    <row r="65" spans="1:12" ht="15.75">
      <c r="C65" s="4" t="str">
        <f>Reporte3!$B$50</f>
        <v>Gastos acumulados por pagar no corrientes</v>
      </c>
      <c r="F65" s="170">
        <f>Reporte3!C$50</f>
        <v>0</v>
      </c>
      <c r="I65" s="3"/>
      <c r="J65" s="88" t="str">
        <f>Índice!$G$25</f>
        <v>2015-12-31</v>
      </c>
      <c r="K65" s="27" t="s">
        <v>273</v>
      </c>
      <c r="L65" s="27" t="s">
        <v>274</v>
      </c>
    </row>
    <row r="66" spans="1:12" ht="15.75">
      <c r="C66" s="4" t="str">
        <f>Reporte3!$B$51</f>
        <v>Otras cuentas por pagar no corrientes</v>
      </c>
      <c r="F66" s="170">
        <f>Reporte3!C$51</f>
        <v>0</v>
      </c>
      <c r="I66" s="3"/>
      <c r="J66" s="88" t="str">
        <f>Índice!$G$25</f>
        <v>2015-12-31</v>
      </c>
      <c r="K66" s="27" t="s">
        <v>273</v>
      </c>
      <c r="L66" s="27" t="s">
        <v>274</v>
      </c>
    </row>
    <row r="67" spans="1:12" ht="15.75">
      <c r="C67" s="4" t="str">
        <f>Reporte3!$B$52</f>
        <v>Total Acreedores  comerciales y otras cuentas por pagar no corrientes</v>
      </c>
      <c r="F67" s="170">
        <f>Reporte3!C$52</f>
        <v>0</v>
      </c>
      <c r="I67" s="3"/>
      <c r="J67" s="88" t="str">
        <f>Índice!$G$25</f>
        <v>2015-12-31</v>
      </c>
      <c r="K67" s="27" t="s">
        <v>273</v>
      </c>
      <c r="L67" s="27" t="s">
        <v>274</v>
      </c>
    </row>
    <row r="68" spans="1:12" ht="15.75">
      <c r="C68" s="4" t="str">
        <f>Reporte3!$B$53</f>
        <v>Obligaciones financieras no corrientes</v>
      </c>
      <c r="F68" s="170">
        <f>Reporte3!C$53</f>
        <v>0</v>
      </c>
      <c r="I68" s="3"/>
      <c r="J68" s="88" t="str">
        <f>Índice!$G$25</f>
        <v>2015-12-31</v>
      </c>
      <c r="K68" s="27" t="s">
        <v>273</v>
      </c>
      <c r="L68" s="27" t="s">
        <v>274</v>
      </c>
    </row>
    <row r="69" spans="1:12" ht="15.75">
      <c r="C69" s="4" t="str">
        <f>Reporte3!$B$54</f>
        <v>Obligaciones laborales no corrientes</v>
      </c>
      <c r="F69" s="170">
        <f>Reporte3!C$54</f>
        <v>0</v>
      </c>
      <c r="I69" s="3"/>
      <c r="J69" s="88" t="str">
        <f>Índice!$G$25</f>
        <v>2015-12-31</v>
      </c>
      <c r="K69" s="27" t="s">
        <v>273</v>
      </c>
      <c r="L69" s="27" t="s">
        <v>274</v>
      </c>
    </row>
    <row r="70" spans="1:12" ht="15.75">
      <c r="C70" s="4" t="str">
        <f>Reporte3!$B$55</f>
        <v>Pasivos por impuestos diferidos</v>
      </c>
      <c r="F70" s="170">
        <f>Reporte3!C$55</f>
        <v>0</v>
      </c>
      <c r="I70" s="3"/>
      <c r="J70" s="88" t="str">
        <f>Índice!$G$25</f>
        <v>2015-12-31</v>
      </c>
      <c r="K70" s="27" t="s">
        <v>273</v>
      </c>
      <c r="L70" s="27" t="s">
        <v>274</v>
      </c>
    </row>
    <row r="71" spans="1:12" ht="15.75">
      <c r="C71" s="4" t="str">
        <f>Reporte3!$B$56</f>
        <v>Pasivos por impuestos no corrientes</v>
      </c>
      <c r="F71" s="170">
        <f>Reporte3!C$56</f>
        <v>0</v>
      </c>
      <c r="I71" s="3"/>
      <c r="J71" s="88" t="str">
        <f>Índice!$G$25</f>
        <v>2015-12-31</v>
      </c>
      <c r="K71" s="27" t="s">
        <v>273</v>
      </c>
      <c r="L71" s="27" t="s">
        <v>274</v>
      </c>
    </row>
    <row r="72" spans="1:12" ht="15.75">
      <c r="C72" s="4" t="str">
        <f>Reporte3!$B$57</f>
        <v>Provisiones no corrientes</v>
      </c>
      <c r="F72" s="170">
        <f>Reporte3!C$57</f>
        <v>0</v>
      </c>
      <c r="I72" s="3"/>
      <c r="J72" s="88" t="str">
        <f>Índice!$G$25</f>
        <v>2015-12-31</v>
      </c>
      <c r="K72" s="27" t="s">
        <v>273</v>
      </c>
      <c r="L72" s="27" t="s">
        <v>274</v>
      </c>
    </row>
    <row r="73" spans="1:12" ht="15.75">
      <c r="C73" s="4" t="str">
        <f>Reporte3!$B$58</f>
        <v>Otros pasivos no corrientes</v>
      </c>
      <c r="F73" s="170">
        <f>Reporte3!C$58</f>
        <v>0</v>
      </c>
      <c r="I73" s="3"/>
      <c r="J73" s="88" t="str">
        <f>Índice!$G$25</f>
        <v>2015-12-31</v>
      </c>
      <c r="K73" s="27" t="s">
        <v>273</v>
      </c>
      <c r="L73" s="27" t="s">
        <v>274</v>
      </c>
    </row>
    <row r="74" spans="1:12" ht="15.75">
      <c r="C74" s="4" t="str">
        <f>Reporte3!$B$59</f>
        <v>Total pasivos no corrientes</v>
      </c>
      <c r="F74" s="170">
        <f>Reporte3!C$59</f>
        <v>0</v>
      </c>
      <c r="I74" s="3"/>
      <c r="J74" s="88" t="str">
        <f>Índice!$G$25</f>
        <v>2015-12-31</v>
      </c>
      <c r="K74" s="27" t="s">
        <v>273</v>
      </c>
      <c r="L74" s="27" t="s">
        <v>274</v>
      </c>
    </row>
    <row r="75" spans="1:12" ht="15.75">
      <c r="C75" s="4" t="str">
        <f>Reporte3!$B$60</f>
        <v>Total pasivos</v>
      </c>
      <c r="F75" s="170">
        <f>Reporte3!C$60</f>
        <v>0</v>
      </c>
      <c r="I75" s="3"/>
      <c r="J75" s="88" t="str">
        <f>Índice!$G$25</f>
        <v>2015-12-31</v>
      </c>
      <c r="K75" s="27" t="s">
        <v>273</v>
      </c>
      <c r="L75" s="27" t="s">
        <v>274</v>
      </c>
    </row>
    <row r="76" spans="1:12" ht="15.75">
      <c r="A76" s="19" t="s">
        <v>19</v>
      </c>
      <c r="C76" s="4" t="str">
        <f>Reporte3!$B$31</f>
        <v>PATRIMONIO Y PASIVOS</v>
      </c>
      <c r="F76" s="170">
        <f>Reporte3!C$31</f>
        <v>0</v>
      </c>
      <c r="I76" s="3"/>
      <c r="J76" s="88"/>
      <c r="K76" s="27" t="s">
        <v>273</v>
      </c>
      <c r="L76" s="27" t="s">
        <v>274</v>
      </c>
    </row>
    <row r="77" spans="1:12" ht="15.75">
      <c r="A77" s="19" t="s">
        <v>19</v>
      </c>
      <c r="C77" s="4" t="str">
        <f>Reporte3!$B$61</f>
        <v>PATRIMONIO</v>
      </c>
      <c r="F77" s="170">
        <f>Reporte3!C$61</f>
        <v>0</v>
      </c>
      <c r="I77" s="3"/>
      <c r="J77" s="88"/>
      <c r="K77" s="27" t="s">
        <v>273</v>
      </c>
      <c r="L77" s="27" t="s">
        <v>274</v>
      </c>
    </row>
    <row r="78" spans="1:12" ht="15.75">
      <c r="C78" s="4" t="str">
        <f>Reporte3!$B$62</f>
        <v>Capital pagado</v>
      </c>
      <c r="F78" s="170">
        <f>Reporte3!C$62</f>
        <v>0</v>
      </c>
      <c r="I78" s="3"/>
      <c r="J78" s="88" t="str">
        <f>Índice!$G$25</f>
        <v>2015-12-31</v>
      </c>
      <c r="K78" s="27" t="s">
        <v>273</v>
      </c>
      <c r="L78" s="27" t="s">
        <v>274</v>
      </c>
    </row>
    <row r="79" spans="1:12" ht="15.75">
      <c r="C79" s="4" t="str">
        <f>Reporte3!$B$63</f>
        <v>Utilidad o pérdida del ejercicio</v>
      </c>
      <c r="F79" s="170">
        <f>Reporte3!C$63</f>
        <v>0</v>
      </c>
      <c r="I79" s="3"/>
      <c r="J79" s="88" t="str">
        <f>Índice!$G$25</f>
        <v>2015-12-31</v>
      </c>
      <c r="K79" s="27" t="s">
        <v>273</v>
      </c>
      <c r="L79" s="27" t="s">
        <v>274</v>
      </c>
    </row>
    <row r="80" spans="1:12" ht="15.75">
      <c r="C80" s="4" t="str">
        <f>Reporte3!$B$64</f>
        <v>Ganancias acumuladas</v>
      </c>
      <c r="F80" s="170">
        <f>Reporte3!C$64</f>
        <v>0</v>
      </c>
      <c r="I80" s="3"/>
      <c r="J80" s="88" t="str">
        <f>Índice!$G$25</f>
        <v>2015-12-31</v>
      </c>
      <c r="K80" s="27" t="s">
        <v>273</v>
      </c>
      <c r="L80" s="27" t="s">
        <v>274</v>
      </c>
    </row>
    <row r="81" spans="1:12" ht="15.75">
      <c r="C81" s="4" t="str">
        <f>Reporte3!$B$65</f>
        <v>Reservas</v>
      </c>
      <c r="F81" s="170">
        <f>Reporte3!C$65</f>
        <v>0</v>
      </c>
      <c r="I81" s="3"/>
      <c r="J81" s="88" t="str">
        <f>Índice!$G$25</f>
        <v>2015-12-31</v>
      </c>
      <c r="K81" s="27" t="s">
        <v>273</v>
      </c>
      <c r="L81" s="27" t="s">
        <v>274</v>
      </c>
    </row>
    <row r="82" spans="1:12" ht="15.75">
      <c r="C82" s="4" t="str">
        <f>Reporte3!$B$66</f>
        <v>Otras participaciones en el patrimonio</v>
      </c>
      <c r="F82" s="170">
        <f>Reporte3!C$66</f>
        <v>0</v>
      </c>
      <c r="I82" s="3"/>
      <c r="J82" s="88" t="str">
        <f>Índice!$G$25</f>
        <v>2015-12-31</v>
      </c>
      <c r="K82" s="27" t="s">
        <v>273</v>
      </c>
      <c r="L82" s="27" t="s">
        <v>274</v>
      </c>
    </row>
    <row r="83" spans="1:12" ht="15.75">
      <c r="C83" s="4" t="str">
        <f>Reporte3!$B$67</f>
        <v>Total patrimonio</v>
      </c>
      <c r="F83" s="170">
        <f>Reporte3!C$67</f>
        <v>0</v>
      </c>
      <c r="I83" s="3"/>
      <c r="J83" s="88" t="str">
        <f>Índice!$G$25</f>
        <v>2015-12-31</v>
      </c>
      <c r="K83" s="27" t="s">
        <v>273</v>
      </c>
      <c r="L83" s="27" t="s">
        <v>274</v>
      </c>
    </row>
    <row r="84" spans="1:12" ht="15.75">
      <c r="C84" s="4" t="str">
        <f>Reporte3!$B$68</f>
        <v>TOTAL DE PATRIMONIO Y PASIVOS</v>
      </c>
      <c r="F84" s="170">
        <f>Reporte3!C$68</f>
        <v>0</v>
      </c>
      <c r="I84" s="3"/>
      <c r="J84" s="88" t="str">
        <f>Índice!$G$25</f>
        <v>2015-12-31</v>
      </c>
      <c r="K84" s="27" t="s">
        <v>273</v>
      </c>
      <c r="L84" s="27" t="s">
        <v>274</v>
      </c>
    </row>
    <row r="85" spans="1:12" ht="15.75">
      <c r="A85" s="19" t="s">
        <v>19</v>
      </c>
      <c r="C85" s="94" t="s">
        <v>206</v>
      </c>
      <c r="F85" s="4"/>
      <c r="I85" s="3"/>
      <c r="J85" s="88"/>
      <c r="K85" s="27" t="s">
        <v>273</v>
      </c>
      <c r="L85" s="27" t="s">
        <v>275</v>
      </c>
    </row>
    <row r="86" spans="1:12" ht="15.75">
      <c r="A86" s="19" t="s">
        <v>19</v>
      </c>
      <c r="C86" s="4" t="str">
        <f>Reporte3!$B$8</f>
        <v>ACTIVOS</v>
      </c>
      <c r="F86" s="170">
        <f>Reporte3!D$8</f>
        <v>0</v>
      </c>
      <c r="I86" s="3"/>
      <c r="J86" s="88"/>
      <c r="K86" s="27" t="s">
        <v>273</v>
      </c>
      <c r="L86" s="27" t="s">
        <v>275</v>
      </c>
    </row>
    <row r="87" spans="1:12" ht="15.75">
      <c r="A87" s="19" t="s">
        <v>19</v>
      </c>
      <c r="C87" s="4" t="str">
        <f>Reporte3!$B$9</f>
        <v>Activos corrientes</v>
      </c>
      <c r="F87" s="170">
        <f>Reporte3!D$9</f>
        <v>0</v>
      </c>
      <c r="I87" s="3"/>
      <c r="J87" s="88"/>
      <c r="K87" s="27" t="s">
        <v>273</v>
      </c>
      <c r="L87" s="27" t="s">
        <v>275</v>
      </c>
    </row>
    <row r="88" spans="1:12" ht="15.75">
      <c r="C88" s="4" t="str">
        <f>Reporte3!$B$10</f>
        <v>Efectivo y equivalentes al efectivo</v>
      </c>
      <c r="F88" s="170">
        <f>Reporte3!D$10</f>
        <v>0</v>
      </c>
      <c r="I88" s="3"/>
      <c r="J88" s="88" t="str">
        <f>Índice!$G$25</f>
        <v>2015-12-31</v>
      </c>
      <c r="K88" s="27" t="s">
        <v>273</v>
      </c>
      <c r="L88" s="27" t="s">
        <v>275</v>
      </c>
    </row>
    <row r="89" spans="1:12" ht="15.75">
      <c r="C89" s="4" t="str">
        <f>Reporte3!$B$11</f>
        <v>Inversiones</v>
      </c>
      <c r="F89" s="170">
        <f>Reporte3!D$11</f>
        <v>0</v>
      </c>
      <c r="I89" s="3"/>
      <c r="J89" s="88" t="str">
        <f>Índice!$G$25</f>
        <v>2015-12-31</v>
      </c>
      <c r="K89" s="27" t="s">
        <v>273</v>
      </c>
      <c r="L89" s="27" t="s">
        <v>275</v>
      </c>
    </row>
    <row r="90" spans="1:12" ht="15.75">
      <c r="C90" s="4" t="str">
        <f>Reporte3!$B$12</f>
        <v>Cuentas comerciales por cobrar y otras cuentas por cobrar corrientes</v>
      </c>
      <c r="F90" s="170">
        <f>Reporte3!D$12</f>
        <v>0</v>
      </c>
      <c r="I90" s="3"/>
      <c r="J90" s="88" t="str">
        <f>Índice!$G$25</f>
        <v>2015-12-31</v>
      </c>
      <c r="K90" s="27" t="s">
        <v>273</v>
      </c>
      <c r="L90" s="27" t="s">
        <v>275</v>
      </c>
    </row>
    <row r="91" spans="1:12" ht="15.75">
      <c r="C91" s="4" t="str">
        <f>Reporte3!$B$13</f>
        <v>Deterioro de cuentas por cobrar</v>
      </c>
      <c r="F91" s="170">
        <f>Reporte3!D$13</f>
        <v>0</v>
      </c>
      <c r="I91" s="3"/>
      <c r="J91" s="88" t="str">
        <f>Índice!$G$25</f>
        <v>2015-12-31</v>
      </c>
      <c r="K91" s="27" t="s">
        <v>273</v>
      </c>
      <c r="L91" s="27" t="s">
        <v>275</v>
      </c>
    </row>
    <row r="92" spans="1:12" ht="15.75">
      <c r="C92" s="4" t="str">
        <f>Reporte3!$B$14</f>
        <v>Inventarios corrientes</v>
      </c>
      <c r="F92" s="170">
        <f>Reporte3!D$14</f>
        <v>0</v>
      </c>
      <c r="I92" s="3"/>
      <c r="J92" s="88" t="str">
        <f>Índice!$G$25</f>
        <v>2015-12-31</v>
      </c>
      <c r="K92" s="27" t="s">
        <v>273</v>
      </c>
      <c r="L92" s="27" t="s">
        <v>275</v>
      </c>
    </row>
    <row r="93" spans="1:12" ht="15.75">
      <c r="C93" s="4" t="str">
        <f>Reporte3!$B$15</f>
        <v>Activos por impuestos corrientes</v>
      </c>
      <c r="F93" s="170">
        <f>Reporte3!D$15</f>
        <v>0</v>
      </c>
      <c r="I93" s="3"/>
      <c r="J93" s="88" t="str">
        <f>Índice!$G$25</f>
        <v>2015-12-31</v>
      </c>
      <c r="K93" s="27" t="s">
        <v>273</v>
      </c>
      <c r="L93" s="27" t="s">
        <v>275</v>
      </c>
    </row>
    <row r="94" spans="1:12" ht="15.75">
      <c r="C94" s="4" t="str">
        <f>Reporte3!$B$16</f>
        <v>Otros activos corrientes</v>
      </c>
      <c r="F94" s="170">
        <f>Reporte3!D$16</f>
        <v>0</v>
      </c>
      <c r="I94" s="3"/>
      <c r="J94" s="88" t="str">
        <f>Índice!$G$25</f>
        <v>2015-12-31</v>
      </c>
      <c r="K94" s="27" t="s">
        <v>273</v>
      </c>
      <c r="L94" s="27" t="s">
        <v>275</v>
      </c>
    </row>
    <row r="95" spans="1:12" ht="15.75">
      <c r="C95" s="4" t="str">
        <f>Reporte3!$B$17</f>
        <v>Total de activos corrientes</v>
      </c>
      <c r="F95" s="170">
        <f>Reporte3!D$17</f>
        <v>0</v>
      </c>
      <c r="I95" s="3"/>
      <c r="J95" s="88" t="str">
        <f>Índice!$G$25</f>
        <v>2015-12-31</v>
      </c>
      <c r="K95" s="27" t="s">
        <v>273</v>
      </c>
      <c r="L95" s="27" t="s">
        <v>275</v>
      </c>
    </row>
    <row r="96" spans="1:12" ht="15.75">
      <c r="A96" s="19" t="s">
        <v>19</v>
      </c>
      <c r="C96" s="4" t="str">
        <f>Reporte3!$B$18</f>
        <v>Activos no corrientes</v>
      </c>
      <c r="F96" s="170">
        <f>Reporte3!D$18</f>
        <v>0</v>
      </c>
      <c r="I96" s="3"/>
      <c r="J96" s="88"/>
      <c r="K96" s="27" t="s">
        <v>273</v>
      </c>
      <c r="L96" s="27" t="s">
        <v>275</v>
      </c>
    </row>
    <row r="97" spans="1:12" ht="15.75">
      <c r="C97" s="4" t="str">
        <f>Reporte3!$B$19</f>
        <v>Inversiones no corrientes</v>
      </c>
      <c r="F97" s="170">
        <f>Reporte3!D$19</f>
        <v>0</v>
      </c>
      <c r="I97" s="3"/>
      <c r="J97" s="88" t="str">
        <f>Índice!$G$25</f>
        <v>2015-12-31</v>
      </c>
      <c r="K97" s="27" t="s">
        <v>273</v>
      </c>
      <c r="L97" s="27" t="s">
        <v>275</v>
      </c>
    </row>
    <row r="98" spans="1:12" ht="15.75">
      <c r="C98" s="4" t="str">
        <f>Reporte3!$B$20</f>
        <v>Propiedad de inversión</v>
      </c>
      <c r="F98" s="170">
        <f>Reporte3!D$20</f>
        <v>0</v>
      </c>
      <c r="I98" s="3"/>
      <c r="J98" s="88" t="str">
        <f>Índice!$G$25</f>
        <v>2015-12-31</v>
      </c>
      <c r="K98" s="27" t="s">
        <v>273</v>
      </c>
      <c r="L98" s="27" t="s">
        <v>275</v>
      </c>
    </row>
    <row r="99" spans="1:12" ht="15.75">
      <c r="C99" s="4" t="str">
        <f>Reporte3!$B$21</f>
        <v>Propiedades, planta y equipo</v>
      </c>
      <c r="F99" s="170">
        <f>Reporte3!D$21</f>
        <v>0</v>
      </c>
      <c r="I99" s="3"/>
      <c r="J99" s="88" t="str">
        <f>Índice!$G$25</f>
        <v>2015-12-31</v>
      </c>
      <c r="K99" s="27" t="s">
        <v>273</v>
      </c>
      <c r="L99" s="27" t="s">
        <v>275</v>
      </c>
    </row>
    <row r="100" spans="1:12" ht="15.75">
      <c r="C100" s="4" t="str">
        <f>Reporte3!$B$22</f>
        <v>Plusvalía</v>
      </c>
      <c r="F100" s="170">
        <f>Reporte3!D$22</f>
        <v>0</v>
      </c>
      <c r="I100" s="3"/>
      <c r="J100" s="88" t="str">
        <f>Índice!$G$25</f>
        <v>2015-12-31</v>
      </c>
      <c r="K100" s="27" t="s">
        <v>273</v>
      </c>
      <c r="L100" s="27" t="s">
        <v>275</v>
      </c>
    </row>
    <row r="101" spans="1:12" ht="15.75">
      <c r="C101" s="4" t="str">
        <f>Reporte3!$B$23</f>
        <v>Cuentas comerciales por cobrar y otras cuentas por cobrar no corrientes</v>
      </c>
      <c r="F101" s="170">
        <f>Reporte3!D$23</f>
        <v>0</v>
      </c>
      <c r="I101" s="3"/>
      <c r="J101" s="88" t="str">
        <f>Índice!$G$25</f>
        <v>2015-12-31</v>
      </c>
      <c r="K101" s="27" t="s">
        <v>273</v>
      </c>
      <c r="L101" s="27" t="s">
        <v>275</v>
      </c>
    </row>
    <row r="102" spans="1:12" ht="15.75">
      <c r="C102" s="4" t="str">
        <f>Reporte3!$B$24</f>
        <v>Deterioro de cuentas por cobrar no corriente</v>
      </c>
      <c r="F102" s="170">
        <f>Reporte3!D$24</f>
        <v>0</v>
      </c>
      <c r="I102" s="3"/>
      <c r="J102" s="88" t="str">
        <f>Índice!$G$25</f>
        <v>2015-12-31</v>
      </c>
      <c r="K102" s="27" t="s">
        <v>273</v>
      </c>
      <c r="L102" s="27" t="s">
        <v>275</v>
      </c>
    </row>
    <row r="103" spans="1:12" ht="15.75">
      <c r="C103" s="4" t="str">
        <f>Reporte3!$B$25</f>
        <v>Inventarios no corrientes</v>
      </c>
      <c r="F103" s="170">
        <f>Reporte3!D$25</f>
        <v>0</v>
      </c>
      <c r="I103" s="3"/>
      <c r="J103" s="88" t="str">
        <f>Índice!$G$25</f>
        <v>2015-12-31</v>
      </c>
      <c r="K103" s="27" t="s">
        <v>273</v>
      </c>
      <c r="L103" s="27" t="s">
        <v>275</v>
      </c>
    </row>
    <row r="104" spans="1:12" ht="15.75">
      <c r="C104" s="4" t="str">
        <f>Reporte3!$B$26</f>
        <v>Activos por impuestos diferidos</v>
      </c>
      <c r="F104" s="170">
        <f>Reporte3!D$26</f>
        <v>0</v>
      </c>
      <c r="I104" s="3"/>
      <c r="J104" s="88" t="str">
        <f>Índice!$G$25</f>
        <v>2015-12-31</v>
      </c>
      <c r="K104" s="27" t="s">
        <v>273</v>
      </c>
      <c r="L104" s="27" t="s">
        <v>275</v>
      </c>
    </row>
    <row r="105" spans="1:12" ht="15.75">
      <c r="C105" s="4" t="str">
        <f>Reporte3!$B$27</f>
        <v>Activos por impuestos no corrientes</v>
      </c>
      <c r="F105" s="170">
        <f>Reporte3!D$27</f>
        <v>0</v>
      </c>
      <c r="I105" s="3"/>
      <c r="J105" s="88" t="str">
        <f>Índice!$G$25</f>
        <v>2015-12-31</v>
      </c>
      <c r="K105" s="27" t="s">
        <v>273</v>
      </c>
      <c r="L105" s="27" t="s">
        <v>275</v>
      </c>
    </row>
    <row r="106" spans="1:12" ht="15.75">
      <c r="C106" s="4" t="str">
        <f>Reporte3!$B$28</f>
        <v>Otros activos no corrientes</v>
      </c>
      <c r="F106" s="170">
        <f>Reporte3!D$28</f>
        <v>0</v>
      </c>
      <c r="I106" s="3"/>
      <c r="J106" s="88" t="str">
        <f>Índice!$G$25</f>
        <v>2015-12-31</v>
      </c>
      <c r="K106" s="27" t="s">
        <v>273</v>
      </c>
      <c r="L106" s="27" t="s">
        <v>275</v>
      </c>
    </row>
    <row r="107" spans="1:12" ht="15.75">
      <c r="C107" s="4" t="str">
        <f>Reporte3!$B$29</f>
        <v>Total de activos no corrientes</v>
      </c>
      <c r="F107" s="170">
        <f>Reporte3!D$29</f>
        <v>0</v>
      </c>
      <c r="I107" s="3"/>
      <c r="J107" s="88" t="str">
        <f>Índice!$G$25</f>
        <v>2015-12-31</v>
      </c>
      <c r="K107" s="27" t="s">
        <v>273</v>
      </c>
      <c r="L107" s="27" t="s">
        <v>275</v>
      </c>
    </row>
    <row r="108" spans="1:12" ht="15.75">
      <c r="C108" s="4" t="str">
        <f>Reporte3!$B$30</f>
        <v>TOTAL DE ACTIVOS</v>
      </c>
      <c r="F108" s="170">
        <f>Reporte3!D$30</f>
        <v>0</v>
      </c>
      <c r="I108" s="3"/>
      <c r="J108" s="88" t="str">
        <f>Índice!$G$25</f>
        <v>2015-12-31</v>
      </c>
      <c r="K108" s="27" t="s">
        <v>273</v>
      </c>
      <c r="L108" s="27" t="s">
        <v>275</v>
      </c>
    </row>
    <row r="109" spans="1:12" ht="15.75">
      <c r="A109" s="19" t="s">
        <v>19</v>
      </c>
      <c r="C109" s="4" t="str">
        <f>Reporte3!$B$32</f>
        <v>PASIVOS</v>
      </c>
      <c r="F109" s="170">
        <f>Reporte3!D$32</f>
        <v>0</v>
      </c>
      <c r="I109" s="3"/>
      <c r="J109" s="88"/>
      <c r="K109" s="27" t="s">
        <v>273</v>
      </c>
      <c r="L109" s="27" t="s">
        <v>275</v>
      </c>
    </row>
    <row r="110" spans="1:12" ht="15.75">
      <c r="A110" s="19" t="s">
        <v>19</v>
      </c>
      <c r="C110" s="4" t="str">
        <f>Reporte3!$B$33</f>
        <v>Pasivos corrientes</v>
      </c>
      <c r="F110" s="170">
        <f>Reporte3!D$33</f>
        <v>0</v>
      </c>
      <c r="I110" s="3"/>
      <c r="J110" s="88"/>
      <c r="K110" s="27" t="s">
        <v>273</v>
      </c>
      <c r="L110" s="27" t="s">
        <v>275</v>
      </c>
    </row>
    <row r="111" spans="1:12" ht="15.75">
      <c r="A111" s="19" t="s">
        <v>19</v>
      </c>
      <c r="C111" s="4" t="str">
        <f>Reporte3!$B$34</f>
        <v>Acreedores comerciales y otras cuentas por pagar</v>
      </c>
      <c r="F111" s="170">
        <f>Reporte3!D$34</f>
        <v>0</v>
      </c>
      <c r="I111" s="3"/>
      <c r="J111" s="88"/>
      <c r="K111" s="27"/>
      <c r="L111" s="27"/>
    </row>
    <row r="112" spans="1:12" ht="15.75">
      <c r="C112" s="4" t="str">
        <f>Reporte3!$B$35</f>
        <v>Proveedores</v>
      </c>
      <c r="F112" s="170">
        <f>Reporte3!D$35</f>
        <v>0</v>
      </c>
      <c r="I112" s="3"/>
      <c r="J112" s="88" t="str">
        <f>Índice!$G$25</f>
        <v>2015-12-31</v>
      </c>
      <c r="K112" s="27" t="s">
        <v>273</v>
      </c>
      <c r="L112" s="27" t="s">
        <v>275</v>
      </c>
    </row>
    <row r="113" spans="1:12" ht="15.75">
      <c r="C113" s="4" t="str">
        <f>Reporte3!$B$36</f>
        <v>Ingresos Diferidos</v>
      </c>
      <c r="F113" s="170">
        <f>Reporte3!D$36</f>
        <v>0</v>
      </c>
      <c r="I113" s="3"/>
      <c r="J113" s="88" t="str">
        <f>Índice!$G$25</f>
        <v>2015-12-31</v>
      </c>
      <c r="K113" s="27" t="s">
        <v>273</v>
      </c>
      <c r="L113" s="27" t="s">
        <v>275</v>
      </c>
    </row>
    <row r="114" spans="1:12" ht="15.75">
      <c r="C114" s="4" t="str">
        <f>Reporte3!$B$37</f>
        <v>Gastos acumulados por pagar</v>
      </c>
      <c r="F114" s="170">
        <f>Reporte3!D$37</f>
        <v>0</v>
      </c>
      <c r="I114" s="3"/>
      <c r="J114" s="88" t="str">
        <f>Índice!$G$25</f>
        <v>2015-12-31</v>
      </c>
      <c r="K114" s="27" t="s">
        <v>273</v>
      </c>
      <c r="L114" s="27" t="s">
        <v>275</v>
      </c>
    </row>
    <row r="115" spans="1:12" ht="15.75">
      <c r="C115" s="4" t="str">
        <f>Reporte3!$B$38</f>
        <v>Otras cuentas por pagar</v>
      </c>
      <c r="F115" s="170">
        <f>Reporte3!D$38</f>
        <v>0</v>
      </c>
      <c r="I115" s="3"/>
      <c r="J115" s="88" t="str">
        <f>Índice!$G$25</f>
        <v>2015-12-31</v>
      </c>
      <c r="K115" s="27" t="s">
        <v>273</v>
      </c>
      <c r="L115" s="27" t="s">
        <v>275</v>
      </c>
    </row>
    <row r="116" spans="1:12" ht="15.75">
      <c r="C116" s="4" t="str">
        <f>Reporte3!$B$39</f>
        <v>Total Acreedores  comerciales y otras cuentas por pagar</v>
      </c>
      <c r="F116" s="170">
        <f>Reporte3!D$39</f>
        <v>0</v>
      </c>
      <c r="I116" s="3"/>
      <c r="J116" s="88" t="str">
        <f>Índice!$G$25</f>
        <v>2015-12-31</v>
      </c>
      <c r="K116" s="27" t="s">
        <v>273</v>
      </c>
      <c r="L116" s="27" t="s">
        <v>275</v>
      </c>
    </row>
    <row r="117" spans="1:12" ht="15.75">
      <c r="C117" s="4" t="str">
        <f>Reporte3!$B$40</f>
        <v>Obligaciones financieras</v>
      </c>
      <c r="F117" s="170">
        <f>Reporte3!D$40</f>
        <v>0</v>
      </c>
      <c r="I117" s="3"/>
      <c r="J117" s="88" t="str">
        <f>Índice!$G$25</f>
        <v>2015-12-31</v>
      </c>
      <c r="K117" s="27" t="s">
        <v>273</v>
      </c>
      <c r="L117" s="27" t="s">
        <v>275</v>
      </c>
    </row>
    <row r="118" spans="1:12" ht="15.75">
      <c r="C118" s="4" t="str">
        <f>Reporte3!$B$41</f>
        <v>Obligaciones laborales</v>
      </c>
      <c r="F118" s="170">
        <f>Reporte3!D$41</f>
        <v>0</v>
      </c>
      <c r="I118" s="3"/>
      <c r="J118" s="88" t="str">
        <f>Índice!$G$25</f>
        <v>2015-12-31</v>
      </c>
      <c r="K118" s="27" t="s">
        <v>273</v>
      </c>
      <c r="L118" s="27" t="s">
        <v>275</v>
      </c>
    </row>
    <row r="119" spans="1:12" ht="15.75">
      <c r="C119" s="4" t="str">
        <f>Reporte3!$B$42</f>
        <v>Pasivos por impuestos corrientes</v>
      </c>
      <c r="F119" s="170">
        <f>Reporte3!D$42</f>
        <v>0</v>
      </c>
      <c r="I119" s="3"/>
      <c r="J119" s="88" t="str">
        <f>Índice!$G$25</f>
        <v>2015-12-31</v>
      </c>
      <c r="K119" s="27" t="s">
        <v>273</v>
      </c>
      <c r="L119" s="27" t="s">
        <v>275</v>
      </c>
    </row>
    <row r="120" spans="1:12" ht="15.75">
      <c r="C120" s="4" t="str">
        <f>Reporte3!$B$43</f>
        <v>Provisiones</v>
      </c>
      <c r="F120" s="170">
        <f>Reporte3!D$43</f>
        <v>0</v>
      </c>
      <c r="I120" s="3"/>
      <c r="J120" s="88" t="str">
        <f>Índice!$G$25</f>
        <v>2015-12-31</v>
      </c>
      <c r="K120" s="27" t="s">
        <v>273</v>
      </c>
      <c r="L120" s="27" t="s">
        <v>275</v>
      </c>
    </row>
    <row r="121" spans="1:12" ht="15.75">
      <c r="C121" s="4" t="str">
        <f>Reporte3!$B$44</f>
        <v>Otros pasivos corrientes</v>
      </c>
      <c r="F121" s="170">
        <f>Reporte3!D$44</f>
        <v>0</v>
      </c>
      <c r="I121" s="3"/>
      <c r="J121" s="88" t="str">
        <f>Índice!$G$25</f>
        <v>2015-12-31</v>
      </c>
      <c r="K121" s="27" t="s">
        <v>273</v>
      </c>
      <c r="L121" s="27" t="s">
        <v>275</v>
      </c>
    </row>
    <row r="122" spans="1:12" ht="15.75">
      <c r="C122" s="4" t="str">
        <f>Reporte3!$B$45</f>
        <v>Total pasivos corrientes</v>
      </c>
      <c r="F122" s="170">
        <f>Reporte3!D$45</f>
        <v>0</v>
      </c>
      <c r="I122" s="3"/>
      <c r="J122" s="88" t="str">
        <f>Índice!$G$25</f>
        <v>2015-12-31</v>
      </c>
      <c r="K122" s="27" t="s">
        <v>273</v>
      </c>
      <c r="L122" s="27" t="s">
        <v>275</v>
      </c>
    </row>
    <row r="123" spans="1:12" ht="15.75">
      <c r="A123" s="19" t="s">
        <v>19</v>
      </c>
      <c r="C123" s="4" t="str">
        <f>Reporte3!$B$46</f>
        <v>Pasivos no corrientes</v>
      </c>
      <c r="F123" s="170">
        <f>Reporte3!D$46</f>
        <v>0</v>
      </c>
      <c r="I123" s="3"/>
      <c r="J123" s="88"/>
      <c r="K123" s="27" t="s">
        <v>273</v>
      </c>
      <c r="L123" s="27" t="s">
        <v>275</v>
      </c>
    </row>
    <row r="124" spans="1:12" ht="15.75">
      <c r="A124" s="19" t="s">
        <v>19</v>
      </c>
      <c r="C124" s="4" t="str">
        <f>Reporte3!$B$47</f>
        <v>Acreedores comerciales y otras cuentas por pagar</v>
      </c>
      <c r="F124" s="170">
        <f>Reporte3!D$47</f>
        <v>0</v>
      </c>
      <c r="I124" s="3"/>
      <c r="J124" s="88"/>
      <c r="K124" s="27"/>
      <c r="L124" s="27"/>
    </row>
    <row r="125" spans="1:12" ht="15.75">
      <c r="C125" s="4" t="str">
        <f>Reporte3!$B$48</f>
        <v>Proveedores no corrientes</v>
      </c>
      <c r="F125" s="170">
        <f>Reporte3!D$48</f>
        <v>0</v>
      </c>
      <c r="I125" s="3"/>
      <c r="J125" s="88" t="str">
        <f>Índice!$G$25</f>
        <v>2015-12-31</v>
      </c>
      <c r="K125" s="27" t="s">
        <v>273</v>
      </c>
      <c r="L125" s="27" t="s">
        <v>275</v>
      </c>
    </row>
    <row r="126" spans="1:12" ht="15.75">
      <c r="C126" s="4" t="str">
        <f>Reporte3!$B$49</f>
        <v>Ingresos Diferidos no corrientes</v>
      </c>
      <c r="F126" s="170">
        <f>Reporte3!D$49</f>
        <v>0</v>
      </c>
      <c r="I126" s="3"/>
      <c r="J126" s="88" t="str">
        <f>Índice!$G$25</f>
        <v>2015-12-31</v>
      </c>
      <c r="K126" s="27" t="s">
        <v>273</v>
      </c>
      <c r="L126" s="27" t="s">
        <v>275</v>
      </c>
    </row>
    <row r="127" spans="1:12" ht="15.75">
      <c r="C127" s="4" t="str">
        <f>Reporte3!$B$50</f>
        <v>Gastos acumulados por pagar no corrientes</v>
      </c>
      <c r="F127" s="170">
        <f>Reporte3!D$50</f>
        <v>0</v>
      </c>
      <c r="I127" s="3"/>
      <c r="J127" s="88" t="str">
        <f>Índice!$G$25</f>
        <v>2015-12-31</v>
      </c>
      <c r="K127" s="27" t="s">
        <v>273</v>
      </c>
      <c r="L127" s="27" t="s">
        <v>275</v>
      </c>
    </row>
    <row r="128" spans="1:12" ht="15.75">
      <c r="C128" s="4" t="str">
        <f>Reporte3!$B$51</f>
        <v>Otras cuentas por pagar no corrientes</v>
      </c>
      <c r="F128" s="170">
        <f>Reporte3!D$51</f>
        <v>0</v>
      </c>
      <c r="I128" s="3"/>
      <c r="J128" s="88" t="str">
        <f>Índice!$G$25</f>
        <v>2015-12-31</v>
      </c>
      <c r="K128" s="27" t="s">
        <v>273</v>
      </c>
      <c r="L128" s="27" t="s">
        <v>275</v>
      </c>
    </row>
    <row r="129" spans="1:12" ht="15.75">
      <c r="C129" s="4" t="str">
        <f>Reporte3!$B$52</f>
        <v>Total Acreedores  comerciales y otras cuentas por pagar no corrientes</v>
      </c>
      <c r="F129" s="170">
        <f>Reporte3!D$52</f>
        <v>0</v>
      </c>
      <c r="I129" s="3"/>
      <c r="J129" s="88" t="str">
        <f>Índice!$G$25</f>
        <v>2015-12-31</v>
      </c>
      <c r="K129" s="27" t="s">
        <v>273</v>
      </c>
      <c r="L129" s="27" t="s">
        <v>275</v>
      </c>
    </row>
    <row r="130" spans="1:12" ht="15.75">
      <c r="C130" s="4" t="str">
        <f>Reporte3!$B$53</f>
        <v>Obligaciones financieras no corrientes</v>
      </c>
      <c r="F130" s="170">
        <f>Reporte3!D$53</f>
        <v>0</v>
      </c>
      <c r="I130" s="3"/>
      <c r="J130" s="88" t="str">
        <f>Índice!$G$25</f>
        <v>2015-12-31</v>
      </c>
      <c r="K130" s="27" t="s">
        <v>273</v>
      </c>
      <c r="L130" s="27" t="s">
        <v>275</v>
      </c>
    </row>
    <row r="131" spans="1:12" ht="15.75">
      <c r="C131" s="4" t="str">
        <f>Reporte3!$B$54</f>
        <v>Obligaciones laborales no corrientes</v>
      </c>
      <c r="F131" s="170">
        <f>Reporte3!D$54</f>
        <v>0</v>
      </c>
      <c r="I131" s="3"/>
      <c r="J131" s="88" t="str">
        <f>Índice!$G$25</f>
        <v>2015-12-31</v>
      </c>
      <c r="K131" s="27" t="s">
        <v>273</v>
      </c>
      <c r="L131" s="27" t="s">
        <v>275</v>
      </c>
    </row>
    <row r="132" spans="1:12" ht="15.75">
      <c r="C132" s="4" t="str">
        <f>Reporte3!$B$55</f>
        <v>Pasivos por impuestos diferidos</v>
      </c>
      <c r="F132" s="170">
        <f>Reporte3!D$55</f>
        <v>0</v>
      </c>
      <c r="I132" s="3"/>
      <c r="J132" s="88" t="str">
        <f>Índice!$G$25</f>
        <v>2015-12-31</v>
      </c>
      <c r="K132" s="27" t="s">
        <v>273</v>
      </c>
      <c r="L132" s="27" t="s">
        <v>275</v>
      </c>
    </row>
    <row r="133" spans="1:12" ht="15.75">
      <c r="C133" s="4" t="str">
        <f>Reporte3!$B$56</f>
        <v>Pasivos por impuestos no corrientes</v>
      </c>
      <c r="F133" s="170">
        <f>Reporte3!D$56</f>
        <v>0</v>
      </c>
      <c r="I133" s="3"/>
      <c r="J133" s="88" t="str">
        <f>Índice!$G$25</f>
        <v>2015-12-31</v>
      </c>
      <c r="K133" s="27" t="s">
        <v>273</v>
      </c>
      <c r="L133" s="27" t="s">
        <v>275</v>
      </c>
    </row>
    <row r="134" spans="1:12" ht="15.75">
      <c r="C134" s="4" t="str">
        <f>Reporte3!$B$57</f>
        <v>Provisiones no corrientes</v>
      </c>
      <c r="F134" s="170">
        <f>Reporte3!D$57</f>
        <v>0</v>
      </c>
      <c r="I134" s="3"/>
      <c r="J134" s="88" t="str">
        <f>Índice!$G$25</f>
        <v>2015-12-31</v>
      </c>
      <c r="K134" s="27" t="s">
        <v>273</v>
      </c>
      <c r="L134" s="27" t="s">
        <v>275</v>
      </c>
    </row>
    <row r="135" spans="1:12" ht="15.75">
      <c r="C135" s="4" t="str">
        <f>Reporte3!$B$58</f>
        <v>Otros pasivos no corrientes</v>
      </c>
      <c r="F135" s="170">
        <f>Reporte3!D$58</f>
        <v>0</v>
      </c>
      <c r="I135" s="3"/>
      <c r="J135" s="88" t="str">
        <f>Índice!$G$25</f>
        <v>2015-12-31</v>
      </c>
      <c r="K135" s="27" t="s">
        <v>273</v>
      </c>
      <c r="L135" s="27" t="s">
        <v>275</v>
      </c>
    </row>
    <row r="136" spans="1:12" ht="15.75">
      <c r="C136" s="4" t="str">
        <f>Reporte3!$B$59</f>
        <v>Total pasivos no corrientes</v>
      </c>
      <c r="F136" s="170">
        <f>Reporte3!D$59</f>
        <v>0</v>
      </c>
      <c r="I136" s="3"/>
      <c r="J136" s="88" t="str">
        <f>Índice!$G$25</f>
        <v>2015-12-31</v>
      </c>
      <c r="K136" s="27" t="s">
        <v>273</v>
      </c>
      <c r="L136" s="27" t="s">
        <v>275</v>
      </c>
    </row>
    <row r="137" spans="1:12" ht="15.75">
      <c r="C137" s="4" t="str">
        <f>Reporte3!$B$60</f>
        <v>Total pasivos</v>
      </c>
      <c r="F137" s="170">
        <f>Reporte3!D$60</f>
        <v>0</v>
      </c>
      <c r="I137" s="3"/>
      <c r="J137" s="88" t="str">
        <f>Índice!$G$25</f>
        <v>2015-12-31</v>
      </c>
      <c r="K137" s="27" t="s">
        <v>273</v>
      </c>
      <c r="L137" s="27" t="s">
        <v>275</v>
      </c>
    </row>
    <row r="138" spans="1:12" ht="15.75">
      <c r="A138" s="19" t="s">
        <v>19</v>
      </c>
      <c r="C138" s="4" t="str">
        <f>Reporte3!$B$31</f>
        <v>PATRIMONIO Y PASIVOS</v>
      </c>
      <c r="F138" s="170">
        <f>Reporte3!D$31</f>
        <v>0</v>
      </c>
      <c r="I138" s="3"/>
      <c r="J138" s="88"/>
      <c r="K138" s="27" t="s">
        <v>273</v>
      </c>
      <c r="L138" s="27" t="s">
        <v>275</v>
      </c>
    </row>
    <row r="139" spans="1:12" ht="15.75">
      <c r="A139" s="19" t="s">
        <v>19</v>
      </c>
      <c r="C139" s="4" t="str">
        <f>Reporte3!$B$61</f>
        <v>PATRIMONIO</v>
      </c>
      <c r="F139" s="170">
        <f>Reporte3!D$61</f>
        <v>0</v>
      </c>
      <c r="I139" s="3"/>
      <c r="J139" s="88"/>
      <c r="K139" s="27" t="s">
        <v>273</v>
      </c>
      <c r="L139" s="27" t="s">
        <v>275</v>
      </c>
    </row>
    <row r="140" spans="1:12" ht="15.75">
      <c r="C140" s="4" t="str">
        <f>Reporte3!$B$62</f>
        <v>Capital pagado</v>
      </c>
      <c r="F140" s="170">
        <f>Reporte3!D$62</f>
        <v>0</v>
      </c>
      <c r="I140" s="3"/>
      <c r="J140" s="88" t="str">
        <f>Índice!$G$25</f>
        <v>2015-12-31</v>
      </c>
      <c r="K140" s="27" t="s">
        <v>273</v>
      </c>
      <c r="L140" s="27" t="s">
        <v>275</v>
      </c>
    </row>
    <row r="141" spans="1:12" ht="15.75">
      <c r="C141" s="4" t="str">
        <f>Reporte3!$B$63</f>
        <v>Utilidad o pérdida del ejercicio</v>
      </c>
      <c r="F141" s="170">
        <f>Reporte3!D$63</f>
        <v>0</v>
      </c>
      <c r="I141" s="3"/>
      <c r="J141" s="88" t="str">
        <f>Índice!$G$25</f>
        <v>2015-12-31</v>
      </c>
      <c r="K141" s="27" t="s">
        <v>273</v>
      </c>
      <c r="L141" s="27" t="s">
        <v>275</v>
      </c>
    </row>
    <row r="142" spans="1:12" ht="15.75">
      <c r="C142" s="4" t="str">
        <f>Reporte3!$B$64</f>
        <v>Ganancias acumuladas</v>
      </c>
      <c r="F142" s="170">
        <f>Reporte3!D$64</f>
        <v>0</v>
      </c>
      <c r="I142" s="3"/>
      <c r="J142" s="88" t="str">
        <f>Índice!$G$25</f>
        <v>2015-12-31</v>
      </c>
      <c r="K142" s="27" t="s">
        <v>273</v>
      </c>
      <c r="L142" s="27" t="s">
        <v>275</v>
      </c>
    </row>
    <row r="143" spans="1:12" ht="15.75">
      <c r="C143" s="4" t="str">
        <f>Reporte3!$B$65</f>
        <v>Reservas</v>
      </c>
      <c r="F143" s="170">
        <f>Reporte3!D$65</f>
        <v>0</v>
      </c>
      <c r="I143" s="3"/>
      <c r="J143" s="88" t="str">
        <f>Índice!$G$25</f>
        <v>2015-12-31</v>
      </c>
      <c r="K143" s="27" t="s">
        <v>273</v>
      </c>
      <c r="L143" s="27" t="s">
        <v>275</v>
      </c>
    </row>
    <row r="144" spans="1:12" ht="15.75">
      <c r="C144" s="4" t="str">
        <f>Reporte3!$B$66</f>
        <v>Otras participaciones en el patrimonio</v>
      </c>
      <c r="F144" s="170">
        <f>Reporte3!D$66</f>
        <v>0</v>
      </c>
      <c r="I144" s="3"/>
      <c r="J144" s="88" t="str">
        <f>Índice!$G$25</f>
        <v>2015-12-31</v>
      </c>
      <c r="K144" s="27" t="s">
        <v>273</v>
      </c>
      <c r="L144" s="27" t="s">
        <v>275</v>
      </c>
    </row>
    <row r="145" spans="1:12" ht="15.75">
      <c r="C145" s="4" t="str">
        <f>Reporte3!$B$67</f>
        <v>Total patrimonio</v>
      </c>
      <c r="F145" s="170">
        <f>Reporte3!D$67</f>
        <v>0</v>
      </c>
      <c r="I145" s="3"/>
      <c r="J145" s="88" t="str">
        <f>Índice!$G$25</f>
        <v>2015-12-31</v>
      </c>
      <c r="K145" s="27" t="s">
        <v>273</v>
      </c>
      <c r="L145" s="27" t="s">
        <v>275</v>
      </c>
    </row>
    <row r="146" spans="1:12" ht="15.75">
      <c r="C146" s="4" t="str">
        <f>Reporte3!$B$68</f>
        <v>TOTAL DE PATRIMONIO Y PASIVOS</v>
      </c>
      <c r="F146" s="170">
        <f>Reporte3!D$68</f>
        <v>0</v>
      </c>
      <c r="I146" s="3"/>
      <c r="J146" s="88" t="str">
        <f>Índice!$G$25</f>
        <v>2015-12-31</v>
      </c>
      <c r="K146" s="27" t="s">
        <v>273</v>
      </c>
      <c r="L146" s="27" t="s">
        <v>275</v>
      </c>
    </row>
    <row r="147" spans="1:12" ht="15.75">
      <c r="A147" s="19" t="s">
        <v>19</v>
      </c>
      <c r="C147" s="94" t="s">
        <v>207</v>
      </c>
      <c r="F147" s="27"/>
      <c r="I147" s="3"/>
      <c r="J147" s="88"/>
      <c r="K147" s="27" t="s">
        <v>273</v>
      </c>
      <c r="L147" s="27" t="s">
        <v>276</v>
      </c>
    </row>
    <row r="148" spans="1:12" ht="15.75">
      <c r="A148" s="19" t="s">
        <v>19</v>
      </c>
      <c r="C148" s="4" t="str">
        <f>Reporte3!$B$8</f>
        <v>ACTIVOS</v>
      </c>
      <c r="F148" s="170">
        <f>Reporte3!E$8</f>
        <v>0</v>
      </c>
      <c r="I148" s="3"/>
      <c r="J148" s="88"/>
      <c r="K148" s="27" t="s">
        <v>273</v>
      </c>
      <c r="L148" s="27" t="s">
        <v>276</v>
      </c>
    </row>
    <row r="149" spans="1:12" ht="15.75">
      <c r="A149" s="19" t="s">
        <v>19</v>
      </c>
      <c r="C149" s="4" t="str">
        <f>Reporte3!$B$9</f>
        <v>Activos corrientes</v>
      </c>
      <c r="F149" s="170">
        <f>Reporte3!E$9</f>
        <v>0</v>
      </c>
      <c r="I149" s="3"/>
      <c r="J149" s="88"/>
      <c r="K149" s="27" t="s">
        <v>273</v>
      </c>
      <c r="L149" s="27" t="s">
        <v>276</v>
      </c>
    </row>
    <row r="150" spans="1:12" ht="15.75">
      <c r="C150" s="4" t="str">
        <f>Reporte3!$B$10</f>
        <v>Efectivo y equivalentes al efectivo</v>
      </c>
      <c r="F150" s="170">
        <f>Reporte3!E$10</f>
        <v>0</v>
      </c>
      <c r="I150" s="3"/>
      <c r="J150" s="88" t="str">
        <f>Índice!$G$25</f>
        <v>2015-12-31</v>
      </c>
      <c r="K150" s="27" t="s">
        <v>273</v>
      </c>
      <c r="L150" s="27" t="s">
        <v>276</v>
      </c>
    </row>
    <row r="151" spans="1:12" ht="15.75">
      <c r="C151" s="4" t="str">
        <f>Reporte3!$B$11</f>
        <v>Inversiones</v>
      </c>
      <c r="F151" s="170">
        <f>Reporte3!E$11</f>
        <v>0</v>
      </c>
      <c r="I151" s="3"/>
      <c r="J151" s="88" t="str">
        <f>Índice!$G$25</f>
        <v>2015-12-31</v>
      </c>
      <c r="K151" s="27" t="s">
        <v>273</v>
      </c>
      <c r="L151" s="27" t="s">
        <v>276</v>
      </c>
    </row>
    <row r="152" spans="1:12" ht="15.75">
      <c r="C152" s="4" t="str">
        <f>Reporte3!$B$12</f>
        <v>Cuentas comerciales por cobrar y otras cuentas por cobrar corrientes</v>
      </c>
      <c r="F152" s="170">
        <f>Reporte3!E$12</f>
        <v>0</v>
      </c>
      <c r="I152" s="3"/>
      <c r="J152" s="88" t="str">
        <f>Índice!$G$25</f>
        <v>2015-12-31</v>
      </c>
      <c r="K152" s="27" t="s">
        <v>273</v>
      </c>
      <c r="L152" s="27" t="s">
        <v>276</v>
      </c>
    </row>
    <row r="153" spans="1:12" ht="15.75">
      <c r="C153" s="4" t="str">
        <f>Reporte3!$B$13</f>
        <v>Deterioro de cuentas por cobrar</v>
      </c>
      <c r="F153" s="170">
        <f>Reporte3!E$13</f>
        <v>0</v>
      </c>
      <c r="I153" s="3"/>
      <c r="J153" s="88" t="str">
        <f>Índice!$G$25</f>
        <v>2015-12-31</v>
      </c>
      <c r="K153" s="27" t="s">
        <v>273</v>
      </c>
      <c r="L153" s="27" t="s">
        <v>276</v>
      </c>
    </row>
    <row r="154" spans="1:12" ht="15.75">
      <c r="C154" s="4" t="str">
        <f>Reporte3!$B$14</f>
        <v>Inventarios corrientes</v>
      </c>
      <c r="F154" s="170">
        <f>Reporte3!E$14</f>
        <v>0</v>
      </c>
      <c r="I154" s="3"/>
      <c r="J154" s="88" t="str">
        <f>Índice!$G$25</f>
        <v>2015-12-31</v>
      </c>
      <c r="K154" s="27" t="s">
        <v>273</v>
      </c>
      <c r="L154" s="27" t="s">
        <v>276</v>
      </c>
    </row>
    <row r="155" spans="1:12" ht="15.75">
      <c r="C155" s="4" t="str">
        <f>Reporte3!$B$15</f>
        <v>Activos por impuestos corrientes</v>
      </c>
      <c r="F155" s="170">
        <f>Reporte3!E$15</f>
        <v>0</v>
      </c>
      <c r="I155" s="3"/>
      <c r="J155" s="88" t="str">
        <f>Índice!$G$25</f>
        <v>2015-12-31</v>
      </c>
      <c r="K155" s="27" t="s">
        <v>273</v>
      </c>
      <c r="L155" s="27" t="s">
        <v>276</v>
      </c>
    </row>
    <row r="156" spans="1:12" ht="15.75">
      <c r="C156" s="4" t="str">
        <f>Reporte3!$B$16</f>
        <v>Otros activos corrientes</v>
      </c>
      <c r="F156" s="170">
        <f>Reporte3!E$16</f>
        <v>0</v>
      </c>
      <c r="I156" s="3"/>
      <c r="J156" s="88" t="str">
        <f>Índice!$G$25</f>
        <v>2015-12-31</v>
      </c>
      <c r="K156" s="27" t="s">
        <v>273</v>
      </c>
      <c r="L156" s="27" t="s">
        <v>276</v>
      </c>
    </row>
    <row r="157" spans="1:12" ht="15.75">
      <c r="C157" s="4" t="str">
        <f>Reporte3!$B$17</f>
        <v>Total de activos corrientes</v>
      </c>
      <c r="F157" s="170">
        <f>Reporte3!E$17</f>
        <v>0</v>
      </c>
      <c r="I157" s="3"/>
      <c r="J157" s="88" t="str">
        <f>Índice!$G$25</f>
        <v>2015-12-31</v>
      </c>
      <c r="K157" s="27" t="s">
        <v>273</v>
      </c>
      <c r="L157" s="27" t="s">
        <v>276</v>
      </c>
    </row>
    <row r="158" spans="1:12" ht="15.75">
      <c r="A158" s="19" t="s">
        <v>19</v>
      </c>
      <c r="C158" s="4" t="str">
        <f>Reporte3!$B$18</f>
        <v>Activos no corrientes</v>
      </c>
      <c r="F158" s="170">
        <f>Reporte3!E$18</f>
        <v>0</v>
      </c>
      <c r="I158" s="3"/>
      <c r="J158" s="88"/>
      <c r="K158" s="27" t="s">
        <v>273</v>
      </c>
      <c r="L158" s="27" t="s">
        <v>276</v>
      </c>
    </row>
    <row r="159" spans="1:12" ht="15.75">
      <c r="C159" s="4" t="str">
        <f>Reporte3!$B$19</f>
        <v>Inversiones no corrientes</v>
      </c>
      <c r="F159" s="170">
        <f>Reporte3!E$19</f>
        <v>0</v>
      </c>
      <c r="I159" s="3"/>
      <c r="J159" s="88" t="str">
        <f>Índice!$G$25</f>
        <v>2015-12-31</v>
      </c>
      <c r="K159" s="27" t="s">
        <v>273</v>
      </c>
      <c r="L159" s="27" t="s">
        <v>276</v>
      </c>
    </row>
    <row r="160" spans="1:12" ht="15.75">
      <c r="C160" s="4" t="str">
        <f>Reporte3!$B$20</f>
        <v>Propiedad de inversión</v>
      </c>
      <c r="F160" s="170">
        <f>Reporte3!E$20</f>
        <v>0</v>
      </c>
      <c r="I160" s="3"/>
      <c r="J160" s="88" t="str">
        <f>Índice!$G$25</f>
        <v>2015-12-31</v>
      </c>
      <c r="K160" s="27" t="s">
        <v>273</v>
      </c>
      <c r="L160" s="27" t="s">
        <v>276</v>
      </c>
    </row>
    <row r="161" spans="1:12" ht="15.75">
      <c r="C161" s="4" t="str">
        <f>Reporte3!$B$21</f>
        <v>Propiedades, planta y equipo</v>
      </c>
      <c r="F161" s="170">
        <f>Reporte3!E$21</f>
        <v>0</v>
      </c>
      <c r="I161" s="3"/>
      <c r="J161" s="88" t="str">
        <f>Índice!$G$25</f>
        <v>2015-12-31</v>
      </c>
      <c r="K161" s="27" t="s">
        <v>273</v>
      </c>
      <c r="L161" s="27" t="s">
        <v>276</v>
      </c>
    </row>
    <row r="162" spans="1:12" ht="15.75">
      <c r="C162" s="4" t="str">
        <f>Reporte3!$B$22</f>
        <v>Plusvalía</v>
      </c>
      <c r="F162" s="170">
        <f>Reporte3!E$22</f>
        <v>0</v>
      </c>
      <c r="I162" s="3"/>
      <c r="J162" s="88" t="str">
        <f>Índice!$G$25</f>
        <v>2015-12-31</v>
      </c>
      <c r="K162" s="27" t="s">
        <v>273</v>
      </c>
      <c r="L162" s="27" t="s">
        <v>276</v>
      </c>
    </row>
    <row r="163" spans="1:12" ht="15.75">
      <c r="C163" s="4" t="str">
        <f>Reporte3!$B$23</f>
        <v>Cuentas comerciales por cobrar y otras cuentas por cobrar no corrientes</v>
      </c>
      <c r="F163" s="170">
        <f>Reporte3!E$23</f>
        <v>0</v>
      </c>
      <c r="I163" s="3"/>
      <c r="J163" s="88" t="str">
        <f>Índice!$G$25</f>
        <v>2015-12-31</v>
      </c>
      <c r="K163" s="27" t="s">
        <v>273</v>
      </c>
      <c r="L163" s="27" t="s">
        <v>276</v>
      </c>
    </row>
    <row r="164" spans="1:12" ht="15.75">
      <c r="C164" s="4" t="str">
        <f>Reporte3!$B$24</f>
        <v>Deterioro de cuentas por cobrar no corriente</v>
      </c>
      <c r="F164" s="170">
        <f>Reporte3!E$24</f>
        <v>0</v>
      </c>
      <c r="I164" s="3"/>
      <c r="J164" s="88" t="str">
        <f>Índice!$G$25</f>
        <v>2015-12-31</v>
      </c>
      <c r="K164" s="27" t="s">
        <v>273</v>
      </c>
      <c r="L164" s="27" t="s">
        <v>276</v>
      </c>
    </row>
    <row r="165" spans="1:12" ht="15.75">
      <c r="C165" s="4" t="str">
        <f>Reporte3!$B$25</f>
        <v>Inventarios no corrientes</v>
      </c>
      <c r="F165" s="170">
        <f>Reporte3!E$25</f>
        <v>0</v>
      </c>
      <c r="I165" s="3"/>
      <c r="J165" s="88" t="str">
        <f>Índice!$G$25</f>
        <v>2015-12-31</v>
      </c>
      <c r="K165" s="27" t="s">
        <v>273</v>
      </c>
      <c r="L165" s="27" t="s">
        <v>276</v>
      </c>
    </row>
    <row r="166" spans="1:12" ht="15.75">
      <c r="C166" s="4" t="str">
        <f>Reporte3!$B$26</f>
        <v>Activos por impuestos diferidos</v>
      </c>
      <c r="F166" s="170">
        <f>Reporte3!E$26</f>
        <v>0</v>
      </c>
      <c r="I166" s="3"/>
      <c r="J166" s="88" t="str">
        <f>Índice!$G$25</f>
        <v>2015-12-31</v>
      </c>
      <c r="K166" s="27" t="s">
        <v>273</v>
      </c>
      <c r="L166" s="27" t="s">
        <v>276</v>
      </c>
    </row>
    <row r="167" spans="1:12" ht="15.75">
      <c r="C167" s="4" t="str">
        <f>Reporte3!$B$27</f>
        <v>Activos por impuestos no corrientes</v>
      </c>
      <c r="F167" s="170">
        <f>Reporte3!E$27</f>
        <v>0</v>
      </c>
      <c r="I167" s="3"/>
      <c r="J167" s="88" t="str">
        <f>Índice!$G$25</f>
        <v>2015-12-31</v>
      </c>
      <c r="K167" s="27" t="s">
        <v>273</v>
      </c>
      <c r="L167" s="27" t="s">
        <v>276</v>
      </c>
    </row>
    <row r="168" spans="1:12" ht="15.75">
      <c r="C168" s="4" t="str">
        <f>Reporte3!$B$28</f>
        <v>Otros activos no corrientes</v>
      </c>
      <c r="F168" s="170">
        <f>Reporte3!E$28</f>
        <v>0</v>
      </c>
      <c r="I168" s="3"/>
      <c r="J168" s="88" t="str">
        <f>Índice!$G$25</f>
        <v>2015-12-31</v>
      </c>
      <c r="K168" s="27" t="s">
        <v>273</v>
      </c>
      <c r="L168" s="27" t="s">
        <v>276</v>
      </c>
    </row>
    <row r="169" spans="1:12" ht="15.75">
      <c r="C169" s="4" t="str">
        <f>Reporte3!$B$29</f>
        <v>Total de activos no corrientes</v>
      </c>
      <c r="F169" s="170">
        <f>Reporte3!E$29</f>
        <v>0</v>
      </c>
      <c r="I169" s="3"/>
      <c r="J169" s="88" t="str">
        <f>Índice!$G$25</f>
        <v>2015-12-31</v>
      </c>
      <c r="K169" s="27" t="s">
        <v>273</v>
      </c>
      <c r="L169" s="27" t="s">
        <v>276</v>
      </c>
    </row>
    <row r="170" spans="1:12" ht="15.75">
      <c r="C170" s="4" t="str">
        <f>Reporte3!$B$30</f>
        <v>TOTAL DE ACTIVOS</v>
      </c>
      <c r="F170" s="170">
        <f>Reporte3!E$30</f>
        <v>0</v>
      </c>
      <c r="I170" s="3"/>
      <c r="J170" s="88" t="str">
        <f>Índice!$G$25</f>
        <v>2015-12-31</v>
      </c>
      <c r="K170" s="27" t="s">
        <v>273</v>
      </c>
      <c r="L170" s="27" t="s">
        <v>276</v>
      </c>
    </row>
    <row r="171" spans="1:12" ht="15.75">
      <c r="A171" s="19" t="s">
        <v>19</v>
      </c>
      <c r="C171" s="4" t="str">
        <f>Reporte3!$B$32</f>
        <v>PASIVOS</v>
      </c>
      <c r="F171" s="170">
        <f>Reporte3!E$32</f>
        <v>0</v>
      </c>
      <c r="I171" s="3"/>
      <c r="J171" s="88"/>
      <c r="K171" s="27" t="s">
        <v>273</v>
      </c>
      <c r="L171" s="27" t="s">
        <v>276</v>
      </c>
    </row>
    <row r="172" spans="1:12" ht="15.75">
      <c r="A172" s="19" t="s">
        <v>19</v>
      </c>
      <c r="C172" s="4" t="str">
        <f>Reporte3!$B$33</f>
        <v>Pasivos corrientes</v>
      </c>
      <c r="F172" s="170">
        <f>Reporte3!E$33</f>
        <v>0</v>
      </c>
      <c r="I172" s="3"/>
      <c r="J172" s="88"/>
      <c r="K172" s="27" t="s">
        <v>273</v>
      </c>
      <c r="L172" s="27" t="s">
        <v>276</v>
      </c>
    </row>
    <row r="173" spans="1:12" ht="15.75">
      <c r="A173" s="19" t="s">
        <v>19</v>
      </c>
      <c r="C173" s="4" t="str">
        <f>Reporte3!$B$34</f>
        <v>Acreedores comerciales y otras cuentas por pagar</v>
      </c>
      <c r="F173" s="170">
        <f>Reporte3!E$34</f>
        <v>0</v>
      </c>
      <c r="I173" s="3"/>
      <c r="J173" s="88"/>
      <c r="K173" s="27"/>
      <c r="L173" s="27"/>
    </row>
    <row r="174" spans="1:12" ht="15.75">
      <c r="C174" s="4" t="str">
        <f>Reporte3!$B$35</f>
        <v>Proveedores</v>
      </c>
      <c r="F174" s="170">
        <f>Reporte3!E$35</f>
        <v>0</v>
      </c>
      <c r="I174" s="3"/>
      <c r="J174" s="88" t="str">
        <f>Índice!$G$25</f>
        <v>2015-12-31</v>
      </c>
      <c r="K174" s="27" t="s">
        <v>273</v>
      </c>
      <c r="L174" s="27" t="s">
        <v>276</v>
      </c>
    </row>
    <row r="175" spans="1:12" ht="15.75">
      <c r="C175" s="4" t="str">
        <f>Reporte3!$B$36</f>
        <v>Ingresos Diferidos</v>
      </c>
      <c r="F175" s="170">
        <f>Reporte3!E$36</f>
        <v>0</v>
      </c>
      <c r="I175" s="3"/>
      <c r="J175" s="88" t="str">
        <f>Índice!$G$25</f>
        <v>2015-12-31</v>
      </c>
      <c r="K175" s="27" t="s">
        <v>273</v>
      </c>
      <c r="L175" s="27" t="s">
        <v>276</v>
      </c>
    </row>
    <row r="176" spans="1:12" ht="15.75">
      <c r="C176" s="4" t="str">
        <f>Reporte3!$B$37</f>
        <v>Gastos acumulados por pagar</v>
      </c>
      <c r="F176" s="170">
        <f>Reporte3!E$37</f>
        <v>0</v>
      </c>
      <c r="I176" s="3"/>
      <c r="J176" s="88" t="str">
        <f>Índice!$G$25</f>
        <v>2015-12-31</v>
      </c>
      <c r="K176" s="27" t="s">
        <v>273</v>
      </c>
      <c r="L176" s="27" t="s">
        <v>276</v>
      </c>
    </row>
    <row r="177" spans="1:12" ht="15.75">
      <c r="C177" s="4" t="str">
        <f>Reporte3!$B$38</f>
        <v>Otras cuentas por pagar</v>
      </c>
      <c r="F177" s="170">
        <f>Reporte3!E$38</f>
        <v>0</v>
      </c>
      <c r="I177" s="3"/>
      <c r="J177" s="88" t="str">
        <f>Índice!$G$25</f>
        <v>2015-12-31</v>
      </c>
      <c r="K177" s="27" t="s">
        <v>273</v>
      </c>
      <c r="L177" s="27" t="s">
        <v>276</v>
      </c>
    </row>
    <row r="178" spans="1:12" ht="15.75">
      <c r="C178" s="4" t="str">
        <f>Reporte3!$B$39</f>
        <v>Total Acreedores  comerciales y otras cuentas por pagar</v>
      </c>
      <c r="F178" s="170">
        <f>Reporte3!E$39</f>
        <v>0</v>
      </c>
      <c r="I178" s="3"/>
      <c r="J178" s="88" t="str">
        <f>Índice!$G$25</f>
        <v>2015-12-31</v>
      </c>
      <c r="K178" s="27" t="s">
        <v>273</v>
      </c>
      <c r="L178" s="27" t="s">
        <v>276</v>
      </c>
    </row>
    <row r="179" spans="1:12" ht="15.75">
      <c r="C179" s="4" t="str">
        <f>Reporte3!$B$40</f>
        <v>Obligaciones financieras</v>
      </c>
      <c r="F179" s="170">
        <f>Reporte3!E$40</f>
        <v>0</v>
      </c>
      <c r="I179" s="3"/>
      <c r="J179" s="88" t="str">
        <f>Índice!$G$25</f>
        <v>2015-12-31</v>
      </c>
      <c r="K179" s="27" t="s">
        <v>273</v>
      </c>
      <c r="L179" s="27" t="s">
        <v>276</v>
      </c>
    </row>
    <row r="180" spans="1:12" ht="15.75">
      <c r="C180" s="4" t="str">
        <f>Reporte3!$B$41</f>
        <v>Obligaciones laborales</v>
      </c>
      <c r="F180" s="170">
        <f>Reporte3!E$41</f>
        <v>0</v>
      </c>
      <c r="I180" s="3"/>
      <c r="J180" s="88" t="str">
        <f>Índice!$G$25</f>
        <v>2015-12-31</v>
      </c>
      <c r="K180" s="27" t="s">
        <v>273</v>
      </c>
      <c r="L180" s="27" t="s">
        <v>276</v>
      </c>
    </row>
    <row r="181" spans="1:12" ht="15.75">
      <c r="C181" s="4" t="str">
        <f>Reporte3!$B$42</f>
        <v>Pasivos por impuestos corrientes</v>
      </c>
      <c r="F181" s="170">
        <f>Reporte3!E$42</f>
        <v>0</v>
      </c>
      <c r="I181" s="3"/>
      <c r="J181" s="88" t="str">
        <f>Índice!$G$25</f>
        <v>2015-12-31</v>
      </c>
      <c r="K181" s="27" t="s">
        <v>273</v>
      </c>
      <c r="L181" s="27" t="s">
        <v>276</v>
      </c>
    </row>
    <row r="182" spans="1:12" ht="15.75">
      <c r="C182" s="4" t="str">
        <f>Reporte3!$B$43</f>
        <v>Provisiones</v>
      </c>
      <c r="F182" s="170">
        <f>Reporte3!E$43</f>
        <v>0</v>
      </c>
      <c r="I182" s="3"/>
      <c r="J182" s="88" t="str">
        <f>Índice!$G$25</f>
        <v>2015-12-31</v>
      </c>
      <c r="K182" s="27" t="s">
        <v>273</v>
      </c>
      <c r="L182" s="27" t="s">
        <v>276</v>
      </c>
    </row>
    <row r="183" spans="1:12" ht="15.75">
      <c r="C183" s="4" t="str">
        <f>Reporte3!$B$44</f>
        <v>Otros pasivos corrientes</v>
      </c>
      <c r="F183" s="170">
        <f>Reporte3!E$44</f>
        <v>0</v>
      </c>
      <c r="I183" s="3"/>
      <c r="J183" s="88" t="str">
        <f>Índice!$G$25</f>
        <v>2015-12-31</v>
      </c>
      <c r="K183" s="27" t="s">
        <v>273</v>
      </c>
      <c r="L183" s="27" t="s">
        <v>276</v>
      </c>
    </row>
    <row r="184" spans="1:12" ht="15.75">
      <c r="C184" s="4" t="str">
        <f>Reporte3!$B$45</f>
        <v>Total pasivos corrientes</v>
      </c>
      <c r="F184" s="170">
        <f>Reporte3!E$45</f>
        <v>0</v>
      </c>
      <c r="I184" s="3"/>
      <c r="J184" s="88" t="str">
        <f>Índice!$G$25</f>
        <v>2015-12-31</v>
      </c>
      <c r="K184" s="27" t="s">
        <v>273</v>
      </c>
      <c r="L184" s="27" t="s">
        <v>276</v>
      </c>
    </row>
    <row r="185" spans="1:12" ht="15.75">
      <c r="A185" s="19" t="s">
        <v>19</v>
      </c>
      <c r="C185" s="4" t="str">
        <f>Reporte3!$B$46</f>
        <v>Pasivos no corrientes</v>
      </c>
      <c r="F185" s="170">
        <f>Reporte3!E$46</f>
        <v>0</v>
      </c>
      <c r="I185" s="3"/>
      <c r="J185" s="88"/>
      <c r="K185" s="27" t="s">
        <v>273</v>
      </c>
      <c r="L185" s="27" t="s">
        <v>276</v>
      </c>
    </row>
    <row r="186" spans="1:12" ht="15.75">
      <c r="A186" s="19" t="s">
        <v>19</v>
      </c>
      <c r="C186" s="4" t="str">
        <f>Reporte3!$B$47</f>
        <v>Acreedores comerciales y otras cuentas por pagar</v>
      </c>
      <c r="F186" s="170">
        <f>Reporte3!E$47</f>
        <v>0</v>
      </c>
      <c r="I186" s="3"/>
      <c r="J186" s="88"/>
      <c r="K186" s="27"/>
      <c r="L186" s="27"/>
    </row>
    <row r="187" spans="1:12" ht="15.75">
      <c r="C187" s="4" t="str">
        <f>Reporte3!$B$48</f>
        <v>Proveedores no corrientes</v>
      </c>
      <c r="F187" s="170">
        <f>Reporte3!E$48</f>
        <v>0</v>
      </c>
      <c r="I187" s="3"/>
      <c r="J187" s="88" t="str">
        <f>Índice!$G$25</f>
        <v>2015-12-31</v>
      </c>
      <c r="K187" s="27" t="s">
        <v>273</v>
      </c>
      <c r="L187" s="27" t="s">
        <v>276</v>
      </c>
    </row>
    <row r="188" spans="1:12" ht="15.75">
      <c r="C188" s="4" t="str">
        <f>Reporte3!$B$49</f>
        <v>Ingresos Diferidos no corrientes</v>
      </c>
      <c r="F188" s="170">
        <f>Reporte3!E$49</f>
        <v>0</v>
      </c>
      <c r="I188" s="3"/>
      <c r="J188" s="88" t="str">
        <f>Índice!$G$25</f>
        <v>2015-12-31</v>
      </c>
      <c r="K188" s="27" t="s">
        <v>273</v>
      </c>
      <c r="L188" s="27" t="s">
        <v>276</v>
      </c>
    </row>
    <row r="189" spans="1:12" ht="15.75">
      <c r="C189" s="4" t="str">
        <f>Reporte3!$B$50</f>
        <v>Gastos acumulados por pagar no corrientes</v>
      </c>
      <c r="F189" s="170">
        <f>Reporte3!E$50</f>
        <v>0</v>
      </c>
      <c r="I189" s="3"/>
      <c r="J189" s="88" t="str">
        <f>Índice!$G$25</f>
        <v>2015-12-31</v>
      </c>
      <c r="K189" s="27" t="s">
        <v>273</v>
      </c>
      <c r="L189" s="27" t="s">
        <v>276</v>
      </c>
    </row>
    <row r="190" spans="1:12" ht="15.75">
      <c r="C190" s="4" t="str">
        <f>Reporte3!$B$51</f>
        <v>Otras cuentas por pagar no corrientes</v>
      </c>
      <c r="F190" s="170">
        <f>Reporte3!E$51</f>
        <v>0</v>
      </c>
      <c r="I190" s="3"/>
      <c r="J190" s="88" t="str">
        <f>Índice!$G$25</f>
        <v>2015-12-31</v>
      </c>
      <c r="K190" s="27" t="s">
        <v>273</v>
      </c>
      <c r="L190" s="27" t="s">
        <v>276</v>
      </c>
    </row>
    <row r="191" spans="1:12" ht="15.75">
      <c r="C191" s="4" t="str">
        <f>Reporte3!$B$52</f>
        <v>Total Acreedores  comerciales y otras cuentas por pagar no corrientes</v>
      </c>
      <c r="F191" s="170">
        <f>Reporte3!E$52</f>
        <v>0</v>
      </c>
      <c r="I191" s="3"/>
      <c r="J191" s="88" t="str">
        <f>Índice!$G$25</f>
        <v>2015-12-31</v>
      </c>
      <c r="K191" s="27" t="s">
        <v>273</v>
      </c>
      <c r="L191" s="27" t="s">
        <v>276</v>
      </c>
    </row>
    <row r="192" spans="1:12" ht="15.75">
      <c r="C192" s="4" t="str">
        <f>Reporte3!$B$53</f>
        <v>Obligaciones financieras no corrientes</v>
      </c>
      <c r="F192" s="170">
        <f>Reporte3!E$53</f>
        <v>0</v>
      </c>
      <c r="I192" s="3"/>
      <c r="J192" s="88" t="str">
        <f>Índice!$G$25</f>
        <v>2015-12-31</v>
      </c>
      <c r="K192" s="27" t="s">
        <v>273</v>
      </c>
      <c r="L192" s="27" t="s">
        <v>276</v>
      </c>
    </row>
    <row r="193" spans="1:12" ht="15.75">
      <c r="C193" s="4" t="str">
        <f>Reporte3!$B$54</f>
        <v>Obligaciones laborales no corrientes</v>
      </c>
      <c r="F193" s="170">
        <f>Reporte3!E$54</f>
        <v>0</v>
      </c>
      <c r="I193" s="3"/>
      <c r="J193" s="88" t="str">
        <f>Índice!$G$25</f>
        <v>2015-12-31</v>
      </c>
      <c r="K193" s="27" t="s">
        <v>273</v>
      </c>
      <c r="L193" s="27" t="s">
        <v>276</v>
      </c>
    </row>
    <row r="194" spans="1:12" ht="15.75">
      <c r="C194" s="4" t="str">
        <f>Reporte3!$B$55</f>
        <v>Pasivos por impuestos diferidos</v>
      </c>
      <c r="F194" s="170">
        <f>Reporte3!E$55</f>
        <v>0</v>
      </c>
      <c r="I194" s="3"/>
      <c r="J194" s="88" t="str">
        <f>Índice!$G$25</f>
        <v>2015-12-31</v>
      </c>
      <c r="K194" s="27" t="s">
        <v>273</v>
      </c>
      <c r="L194" s="27" t="s">
        <v>276</v>
      </c>
    </row>
    <row r="195" spans="1:12" ht="15.75">
      <c r="C195" s="4" t="str">
        <f>Reporte3!$B$56</f>
        <v>Pasivos por impuestos no corrientes</v>
      </c>
      <c r="F195" s="170">
        <f>Reporte3!E$56</f>
        <v>0</v>
      </c>
      <c r="I195" s="3"/>
      <c r="J195" s="88" t="str">
        <f>Índice!$G$25</f>
        <v>2015-12-31</v>
      </c>
      <c r="K195" s="27" t="s">
        <v>273</v>
      </c>
      <c r="L195" s="27" t="s">
        <v>276</v>
      </c>
    </row>
    <row r="196" spans="1:12" ht="15.75">
      <c r="C196" s="4" t="str">
        <f>Reporte3!$B$57</f>
        <v>Provisiones no corrientes</v>
      </c>
      <c r="F196" s="170">
        <f>Reporte3!E$57</f>
        <v>0</v>
      </c>
      <c r="I196" s="3"/>
      <c r="J196" s="88" t="str">
        <f>Índice!$G$25</f>
        <v>2015-12-31</v>
      </c>
      <c r="K196" s="27" t="s">
        <v>273</v>
      </c>
      <c r="L196" s="27" t="s">
        <v>276</v>
      </c>
    </row>
    <row r="197" spans="1:12" ht="15.75">
      <c r="C197" s="4" t="str">
        <f>Reporte3!$B$58</f>
        <v>Otros pasivos no corrientes</v>
      </c>
      <c r="F197" s="170">
        <f>Reporte3!E$58</f>
        <v>0</v>
      </c>
      <c r="I197" s="3"/>
      <c r="J197" s="88" t="str">
        <f>Índice!$G$25</f>
        <v>2015-12-31</v>
      </c>
      <c r="K197" s="27" t="s">
        <v>273</v>
      </c>
      <c r="L197" s="27" t="s">
        <v>276</v>
      </c>
    </row>
    <row r="198" spans="1:12" ht="15.75">
      <c r="C198" s="4" t="str">
        <f>Reporte3!$B$59</f>
        <v>Total pasivos no corrientes</v>
      </c>
      <c r="F198" s="170">
        <f>Reporte3!E$59</f>
        <v>0</v>
      </c>
      <c r="I198" s="3"/>
      <c r="J198" s="88" t="str">
        <f>Índice!$G$25</f>
        <v>2015-12-31</v>
      </c>
      <c r="K198" s="27" t="s">
        <v>273</v>
      </c>
      <c r="L198" s="27" t="s">
        <v>276</v>
      </c>
    </row>
    <row r="199" spans="1:12" ht="15.75">
      <c r="C199" s="4" t="str">
        <f>Reporte3!$B$60</f>
        <v>Total pasivos</v>
      </c>
      <c r="F199" s="170">
        <f>Reporte3!E$60</f>
        <v>0</v>
      </c>
      <c r="I199" s="3"/>
      <c r="J199" s="88" t="str">
        <f>Índice!$G$25</f>
        <v>2015-12-31</v>
      </c>
      <c r="K199" s="27" t="s">
        <v>273</v>
      </c>
      <c r="L199" s="27" t="s">
        <v>276</v>
      </c>
    </row>
    <row r="200" spans="1:12" ht="15.75">
      <c r="A200" s="19" t="s">
        <v>19</v>
      </c>
      <c r="C200" s="4" t="str">
        <f>Reporte3!$B$31</f>
        <v>PATRIMONIO Y PASIVOS</v>
      </c>
      <c r="F200" s="170">
        <f>Reporte3!E$31</f>
        <v>0</v>
      </c>
      <c r="I200" s="3"/>
      <c r="J200" s="88"/>
      <c r="K200" s="27" t="s">
        <v>273</v>
      </c>
      <c r="L200" s="27" t="s">
        <v>276</v>
      </c>
    </row>
    <row r="201" spans="1:12" ht="15.75">
      <c r="A201" s="19" t="s">
        <v>19</v>
      </c>
      <c r="C201" s="4" t="str">
        <f>Reporte3!$B$61</f>
        <v>PATRIMONIO</v>
      </c>
      <c r="F201" s="170">
        <f>Reporte3!E$61</f>
        <v>0</v>
      </c>
      <c r="I201" s="3"/>
      <c r="J201" s="88"/>
      <c r="K201" s="27" t="s">
        <v>273</v>
      </c>
      <c r="L201" s="27" t="s">
        <v>276</v>
      </c>
    </row>
    <row r="202" spans="1:12" ht="15.75">
      <c r="C202" s="4" t="str">
        <f>Reporte3!$B$62</f>
        <v>Capital pagado</v>
      </c>
      <c r="F202" s="170">
        <f>Reporte3!E$62</f>
        <v>0</v>
      </c>
      <c r="I202" s="3"/>
      <c r="J202" s="88" t="str">
        <f>Índice!$G$25</f>
        <v>2015-12-31</v>
      </c>
      <c r="K202" s="27" t="s">
        <v>273</v>
      </c>
      <c r="L202" s="27" t="s">
        <v>276</v>
      </c>
    </row>
    <row r="203" spans="1:12" ht="15.75">
      <c r="C203" s="4" t="str">
        <f>Reporte3!$B$63</f>
        <v>Utilidad o pérdida del ejercicio</v>
      </c>
      <c r="F203" s="170">
        <f>Reporte3!E$63</f>
        <v>0</v>
      </c>
      <c r="I203" s="3"/>
      <c r="J203" s="88" t="str">
        <f>Índice!$G$25</f>
        <v>2015-12-31</v>
      </c>
      <c r="K203" s="27" t="s">
        <v>273</v>
      </c>
      <c r="L203" s="27" t="s">
        <v>276</v>
      </c>
    </row>
    <row r="204" spans="1:12" ht="15.75">
      <c r="C204" s="4" t="str">
        <f>Reporte3!$B$64</f>
        <v>Ganancias acumuladas</v>
      </c>
      <c r="F204" s="170">
        <f>Reporte3!E$64</f>
        <v>0</v>
      </c>
      <c r="I204" s="3"/>
      <c r="J204" s="88" t="str">
        <f>Índice!$G$25</f>
        <v>2015-12-31</v>
      </c>
      <c r="K204" s="27" t="s">
        <v>273</v>
      </c>
      <c r="L204" s="27" t="s">
        <v>276</v>
      </c>
    </row>
    <row r="205" spans="1:12" ht="15.75">
      <c r="C205" s="4" t="str">
        <f>Reporte3!$B$65</f>
        <v>Reservas</v>
      </c>
      <c r="F205" s="170">
        <f>Reporte3!E$65</f>
        <v>0</v>
      </c>
      <c r="I205" s="3"/>
      <c r="J205" s="88" t="str">
        <f>Índice!$G$25</f>
        <v>2015-12-31</v>
      </c>
      <c r="K205" s="27" t="s">
        <v>273</v>
      </c>
      <c r="L205" s="27" t="s">
        <v>276</v>
      </c>
    </row>
    <row r="206" spans="1:12" ht="15.75">
      <c r="C206" s="4" t="str">
        <f>Reporte3!$B$66</f>
        <v>Otras participaciones en el patrimonio</v>
      </c>
      <c r="F206" s="170">
        <f>Reporte3!E$66</f>
        <v>0</v>
      </c>
      <c r="I206" s="3"/>
      <c r="J206" s="88" t="str">
        <f>Índice!$G$25</f>
        <v>2015-12-31</v>
      </c>
      <c r="K206" s="27" t="s">
        <v>273</v>
      </c>
      <c r="L206" s="27" t="s">
        <v>276</v>
      </c>
    </row>
    <row r="207" spans="1:12" ht="15.75">
      <c r="C207" s="4" t="str">
        <f>Reporte3!$B$67</f>
        <v>Total patrimonio</v>
      </c>
      <c r="F207" s="170">
        <f>Reporte3!E$67</f>
        <v>0</v>
      </c>
      <c r="I207" s="3"/>
      <c r="J207" s="88" t="str">
        <f>Índice!$G$25</f>
        <v>2015-12-31</v>
      </c>
      <c r="K207" s="27" t="s">
        <v>273</v>
      </c>
      <c r="L207" s="27" t="s">
        <v>276</v>
      </c>
    </row>
    <row r="208" spans="1:12" ht="15.75">
      <c r="C208" s="4" t="str">
        <f>Reporte3!$B$68</f>
        <v>TOTAL DE PATRIMONIO Y PASIVOS</v>
      </c>
      <c r="F208" s="170">
        <f>Reporte3!E$68</f>
        <v>0</v>
      </c>
      <c r="I208" s="3"/>
      <c r="J208" s="88" t="str">
        <f>Índice!$G$25</f>
        <v>2015-12-31</v>
      </c>
      <c r="K208" s="27" t="s">
        <v>273</v>
      </c>
      <c r="L208" s="27" t="s">
        <v>276</v>
      </c>
    </row>
    <row r="209" spans="1:12" ht="15.75">
      <c r="A209" s="19" t="s">
        <v>19</v>
      </c>
      <c r="C209" s="94" t="s">
        <v>208</v>
      </c>
      <c r="F209" s="27"/>
      <c r="I209" s="3"/>
      <c r="J209" s="88"/>
      <c r="K209" s="27" t="s">
        <v>273</v>
      </c>
      <c r="L209" s="27" t="s">
        <v>277</v>
      </c>
    </row>
    <row r="210" spans="1:12" ht="15.75">
      <c r="A210" s="19" t="s">
        <v>19</v>
      </c>
      <c r="C210" s="4" t="str">
        <f>Reporte3!$B$8</f>
        <v>ACTIVOS</v>
      </c>
      <c r="F210" s="170">
        <f>Reporte3!F$8</f>
        <v>0</v>
      </c>
      <c r="I210" s="3"/>
      <c r="J210" s="88"/>
      <c r="K210" s="27" t="s">
        <v>273</v>
      </c>
      <c r="L210" s="27" t="s">
        <v>277</v>
      </c>
    </row>
    <row r="211" spans="1:12" ht="15.75">
      <c r="A211" s="19" t="s">
        <v>19</v>
      </c>
      <c r="C211" s="4" t="str">
        <f>Reporte3!$B$9</f>
        <v>Activos corrientes</v>
      </c>
      <c r="F211" s="170">
        <f>Reporte3!F$9</f>
        <v>0</v>
      </c>
      <c r="I211" s="3"/>
      <c r="J211" s="88"/>
      <c r="K211" s="27" t="s">
        <v>273</v>
      </c>
      <c r="L211" s="27" t="s">
        <v>277</v>
      </c>
    </row>
    <row r="212" spans="1:12" ht="15.75">
      <c r="C212" s="4" t="str">
        <f>Reporte3!$B$10</f>
        <v>Efectivo y equivalentes al efectivo</v>
      </c>
      <c r="F212" s="170">
        <f>Reporte3!F$10</f>
        <v>0</v>
      </c>
      <c r="I212" s="3"/>
      <c r="J212" s="88" t="str">
        <f>Índice!$G$25</f>
        <v>2015-12-31</v>
      </c>
      <c r="K212" s="27" t="s">
        <v>273</v>
      </c>
      <c r="L212" s="27" t="s">
        <v>277</v>
      </c>
    </row>
    <row r="213" spans="1:12" ht="15.75">
      <c r="C213" s="4" t="str">
        <f>Reporte3!$B$11</f>
        <v>Inversiones</v>
      </c>
      <c r="F213" s="170">
        <f>Reporte3!F$11</f>
        <v>0</v>
      </c>
      <c r="I213" s="3"/>
      <c r="J213" s="88" t="str">
        <f>Índice!$G$25</f>
        <v>2015-12-31</v>
      </c>
      <c r="K213" s="27" t="s">
        <v>273</v>
      </c>
      <c r="L213" s="27" t="s">
        <v>277</v>
      </c>
    </row>
    <row r="214" spans="1:12" ht="15.75">
      <c r="C214" s="4" t="str">
        <f>Reporte3!$B$12</f>
        <v>Cuentas comerciales por cobrar y otras cuentas por cobrar corrientes</v>
      </c>
      <c r="F214" s="170">
        <f>Reporte3!F$12</f>
        <v>0</v>
      </c>
      <c r="I214" s="3"/>
      <c r="J214" s="88" t="str">
        <f>Índice!$G$25</f>
        <v>2015-12-31</v>
      </c>
      <c r="K214" s="27" t="s">
        <v>273</v>
      </c>
      <c r="L214" s="27" t="s">
        <v>277</v>
      </c>
    </row>
    <row r="215" spans="1:12" ht="15.75">
      <c r="C215" s="4" t="str">
        <f>Reporte3!$B$13</f>
        <v>Deterioro de cuentas por cobrar</v>
      </c>
      <c r="F215" s="170">
        <f>Reporte3!F$13</f>
        <v>0</v>
      </c>
      <c r="I215" s="3"/>
      <c r="J215" s="88" t="str">
        <f>Índice!$G$25</f>
        <v>2015-12-31</v>
      </c>
      <c r="K215" s="27" t="s">
        <v>273</v>
      </c>
      <c r="L215" s="27" t="s">
        <v>277</v>
      </c>
    </row>
    <row r="216" spans="1:12" ht="15.75">
      <c r="C216" s="4" t="str">
        <f>Reporte3!$B$14</f>
        <v>Inventarios corrientes</v>
      </c>
      <c r="F216" s="170">
        <f>Reporte3!F$14</f>
        <v>0</v>
      </c>
      <c r="I216" s="3"/>
      <c r="J216" s="88" t="str">
        <f>Índice!$G$25</f>
        <v>2015-12-31</v>
      </c>
      <c r="K216" s="27" t="s">
        <v>273</v>
      </c>
      <c r="L216" s="27" t="s">
        <v>277</v>
      </c>
    </row>
    <row r="217" spans="1:12" ht="15.75">
      <c r="C217" s="4" t="str">
        <f>Reporte3!$B$15</f>
        <v>Activos por impuestos corrientes</v>
      </c>
      <c r="F217" s="170">
        <f>Reporte3!F$15</f>
        <v>0</v>
      </c>
      <c r="I217" s="3"/>
      <c r="J217" s="88" t="str">
        <f>Índice!$G$25</f>
        <v>2015-12-31</v>
      </c>
      <c r="K217" s="27" t="s">
        <v>273</v>
      </c>
      <c r="L217" s="27" t="s">
        <v>277</v>
      </c>
    </row>
    <row r="218" spans="1:12" ht="15.75">
      <c r="C218" s="4" t="str">
        <f>Reporte3!$B$16</f>
        <v>Otros activos corrientes</v>
      </c>
      <c r="F218" s="170">
        <f>Reporte3!F$16</f>
        <v>0</v>
      </c>
      <c r="I218" s="3"/>
      <c r="J218" s="88" t="str">
        <f>Índice!$G$25</f>
        <v>2015-12-31</v>
      </c>
      <c r="K218" s="27" t="s">
        <v>273</v>
      </c>
      <c r="L218" s="27" t="s">
        <v>277</v>
      </c>
    </row>
    <row r="219" spans="1:12" ht="15.75">
      <c r="C219" s="4" t="str">
        <f>Reporte3!$B$17</f>
        <v>Total de activos corrientes</v>
      </c>
      <c r="F219" s="170">
        <f>Reporte3!F$17</f>
        <v>0</v>
      </c>
      <c r="I219" s="3"/>
      <c r="J219" s="88" t="str">
        <f>Índice!$G$25</f>
        <v>2015-12-31</v>
      </c>
      <c r="K219" s="27" t="s">
        <v>273</v>
      </c>
      <c r="L219" s="27" t="s">
        <v>277</v>
      </c>
    </row>
    <row r="220" spans="1:12" ht="15.75">
      <c r="A220" s="19" t="s">
        <v>19</v>
      </c>
      <c r="C220" s="4" t="str">
        <f>Reporte3!$B$18</f>
        <v>Activos no corrientes</v>
      </c>
      <c r="F220" s="170">
        <f>Reporte3!F$18</f>
        <v>0</v>
      </c>
      <c r="I220" s="3"/>
      <c r="J220" s="88"/>
      <c r="K220" s="27" t="s">
        <v>273</v>
      </c>
      <c r="L220" s="27" t="s">
        <v>277</v>
      </c>
    </row>
    <row r="221" spans="1:12" ht="15.75">
      <c r="C221" s="4" t="str">
        <f>Reporte3!$B$19</f>
        <v>Inversiones no corrientes</v>
      </c>
      <c r="F221" s="170">
        <f>Reporte3!F$19</f>
        <v>0</v>
      </c>
      <c r="I221" s="3"/>
      <c r="J221" s="88" t="str">
        <f>Índice!$G$25</f>
        <v>2015-12-31</v>
      </c>
      <c r="K221" s="27" t="s">
        <v>273</v>
      </c>
      <c r="L221" s="27" t="s">
        <v>277</v>
      </c>
    </row>
    <row r="222" spans="1:12" ht="15.75">
      <c r="C222" s="4" t="str">
        <f>Reporte3!$B$20</f>
        <v>Propiedad de inversión</v>
      </c>
      <c r="F222" s="170">
        <f>Reporte3!F$20</f>
        <v>0</v>
      </c>
      <c r="I222" s="3"/>
      <c r="J222" s="88" t="str">
        <f>Índice!$G$25</f>
        <v>2015-12-31</v>
      </c>
      <c r="K222" s="27" t="s">
        <v>273</v>
      </c>
      <c r="L222" s="27" t="s">
        <v>277</v>
      </c>
    </row>
    <row r="223" spans="1:12" ht="15.75">
      <c r="C223" s="4" t="str">
        <f>Reporte3!$B$21</f>
        <v>Propiedades, planta y equipo</v>
      </c>
      <c r="F223" s="170">
        <f>Reporte3!F$21</f>
        <v>0</v>
      </c>
      <c r="I223" s="3"/>
      <c r="J223" s="88" t="str">
        <f>Índice!$G$25</f>
        <v>2015-12-31</v>
      </c>
      <c r="K223" s="27" t="s">
        <v>273</v>
      </c>
      <c r="L223" s="27" t="s">
        <v>277</v>
      </c>
    </row>
    <row r="224" spans="1:12" ht="15.75">
      <c r="C224" s="4" t="str">
        <f>Reporte3!$B$22</f>
        <v>Plusvalía</v>
      </c>
      <c r="F224" s="170">
        <f>Reporte3!F$22</f>
        <v>0</v>
      </c>
      <c r="I224" s="3"/>
      <c r="J224" s="88" t="str">
        <f>Índice!$G$25</f>
        <v>2015-12-31</v>
      </c>
      <c r="K224" s="27" t="s">
        <v>273</v>
      </c>
      <c r="L224" s="27" t="s">
        <v>277</v>
      </c>
    </row>
    <row r="225" spans="1:12" ht="15.75">
      <c r="C225" s="4" t="str">
        <f>Reporte3!$B$23</f>
        <v>Cuentas comerciales por cobrar y otras cuentas por cobrar no corrientes</v>
      </c>
      <c r="F225" s="170">
        <f>Reporte3!F$23</f>
        <v>0</v>
      </c>
      <c r="I225" s="3"/>
      <c r="J225" s="88" t="str">
        <f>Índice!$G$25</f>
        <v>2015-12-31</v>
      </c>
      <c r="K225" s="27" t="s">
        <v>273</v>
      </c>
      <c r="L225" s="27" t="s">
        <v>277</v>
      </c>
    </row>
    <row r="226" spans="1:12" ht="15.75">
      <c r="C226" s="4" t="str">
        <f>Reporte3!$B$24</f>
        <v>Deterioro de cuentas por cobrar no corriente</v>
      </c>
      <c r="F226" s="170">
        <f>Reporte3!F$24</f>
        <v>0</v>
      </c>
      <c r="I226" s="3"/>
      <c r="J226" s="88" t="str">
        <f>Índice!$G$25</f>
        <v>2015-12-31</v>
      </c>
      <c r="K226" s="27" t="s">
        <v>273</v>
      </c>
      <c r="L226" s="27" t="s">
        <v>277</v>
      </c>
    </row>
    <row r="227" spans="1:12" ht="15.75">
      <c r="C227" s="4" t="str">
        <f>Reporte3!$B$25</f>
        <v>Inventarios no corrientes</v>
      </c>
      <c r="F227" s="170">
        <f>Reporte3!F$25</f>
        <v>0</v>
      </c>
      <c r="I227" s="3"/>
      <c r="J227" s="88" t="str">
        <f>Índice!$G$25</f>
        <v>2015-12-31</v>
      </c>
      <c r="K227" s="27" t="s">
        <v>273</v>
      </c>
      <c r="L227" s="27" t="s">
        <v>277</v>
      </c>
    </row>
    <row r="228" spans="1:12" ht="15.75">
      <c r="C228" s="4" t="str">
        <f>Reporte3!$B$26</f>
        <v>Activos por impuestos diferidos</v>
      </c>
      <c r="F228" s="170">
        <f>Reporte3!F$26</f>
        <v>0</v>
      </c>
      <c r="I228" s="3"/>
      <c r="J228" s="88" t="str">
        <f>Índice!$G$25</f>
        <v>2015-12-31</v>
      </c>
      <c r="K228" s="27" t="s">
        <v>273</v>
      </c>
      <c r="L228" s="27" t="s">
        <v>277</v>
      </c>
    </row>
    <row r="229" spans="1:12" ht="15.75">
      <c r="C229" s="4" t="str">
        <f>Reporte3!$B$27</f>
        <v>Activos por impuestos no corrientes</v>
      </c>
      <c r="F229" s="170">
        <f>Reporte3!F$27</f>
        <v>0</v>
      </c>
      <c r="I229" s="3"/>
      <c r="J229" s="88" t="str">
        <f>Índice!$G$25</f>
        <v>2015-12-31</v>
      </c>
      <c r="K229" s="27" t="s">
        <v>273</v>
      </c>
      <c r="L229" s="27" t="s">
        <v>277</v>
      </c>
    </row>
    <row r="230" spans="1:12" ht="15.75">
      <c r="C230" s="4" t="str">
        <f>Reporte3!$B$28</f>
        <v>Otros activos no corrientes</v>
      </c>
      <c r="F230" s="170">
        <f>Reporte3!F$28</f>
        <v>0</v>
      </c>
      <c r="I230" s="3"/>
      <c r="J230" s="88" t="str">
        <f>Índice!$G$25</f>
        <v>2015-12-31</v>
      </c>
      <c r="K230" s="27" t="s">
        <v>273</v>
      </c>
      <c r="L230" s="27" t="s">
        <v>277</v>
      </c>
    </row>
    <row r="231" spans="1:12" ht="15.75">
      <c r="C231" s="4" t="str">
        <f>Reporte3!$B$29</f>
        <v>Total de activos no corrientes</v>
      </c>
      <c r="F231" s="170">
        <f>Reporte3!F$29</f>
        <v>0</v>
      </c>
      <c r="I231" s="3"/>
      <c r="J231" s="88" t="str">
        <f>Índice!$G$25</f>
        <v>2015-12-31</v>
      </c>
      <c r="K231" s="27" t="s">
        <v>273</v>
      </c>
      <c r="L231" s="27" t="s">
        <v>277</v>
      </c>
    </row>
    <row r="232" spans="1:12" ht="15.75">
      <c r="C232" s="4" t="str">
        <f>Reporte3!$B$30</f>
        <v>TOTAL DE ACTIVOS</v>
      </c>
      <c r="F232" s="170">
        <f>Reporte3!F$30</f>
        <v>0</v>
      </c>
      <c r="I232" s="3"/>
      <c r="J232" s="88" t="str">
        <f>Índice!$G$25</f>
        <v>2015-12-31</v>
      </c>
      <c r="K232" s="27" t="s">
        <v>273</v>
      </c>
      <c r="L232" s="27" t="s">
        <v>277</v>
      </c>
    </row>
    <row r="233" spans="1:12" ht="15.75">
      <c r="A233" s="19" t="s">
        <v>19</v>
      </c>
      <c r="C233" s="4" t="str">
        <f>Reporte3!$B$32</f>
        <v>PASIVOS</v>
      </c>
      <c r="F233" s="170">
        <f>Reporte3!F$32</f>
        <v>0</v>
      </c>
      <c r="I233" s="3"/>
      <c r="J233" s="88"/>
      <c r="K233" s="27" t="s">
        <v>273</v>
      </c>
      <c r="L233" s="27" t="s">
        <v>277</v>
      </c>
    </row>
    <row r="234" spans="1:12" ht="15.75">
      <c r="A234" s="19" t="s">
        <v>19</v>
      </c>
      <c r="C234" s="4" t="str">
        <f>Reporte3!$B$33</f>
        <v>Pasivos corrientes</v>
      </c>
      <c r="F234" s="170">
        <f>Reporte3!F$33</f>
        <v>0</v>
      </c>
      <c r="I234" s="3"/>
      <c r="J234" s="88"/>
      <c r="K234" s="27" t="s">
        <v>273</v>
      </c>
      <c r="L234" s="27" t="s">
        <v>277</v>
      </c>
    </row>
    <row r="235" spans="1:12" ht="15.75">
      <c r="A235" s="19" t="s">
        <v>19</v>
      </c>
      <c r="C235" s="4" t="str">
        <f>Reporte3!$B$34</f>
        <v>Acreedores comerciales y otras cuentas por pagar</v>
      </c>
      <c r="F235" s="170">
        <f>Reporte3!F$34</f>
        <v>0</v>
      </c>
      <c r="I235" s="3"/>
      <c r="J235" s="88"/>
      <c r="K235" s="27"/>
      <c r="L235" s="27"/>
    </row>
    <row r="236" spans="1:12" ht="15.75">
      <c r="C236" s="4" t="str">
        <f>Reporte3!$B$35</f>
        <v>Proveedores</v>
      </c>
      <c r="F236" s="170">
        <f>Reporte3!F$35</f>
        <v>0</v>
      </c>
      <c r="I236" s="3"/>
      <c r="J236" s="88" t="str">
        <f>Índice!$G$25</f>
        <v>2015-12-31</v>
      </c>
      <c r="K236" s="27" t="s">
        <v>273</v>
      </c>
      <c r="L236" s="27" t="s">
        <v>277</v>
      </c>
    </row>
    <row r="237" spans="1:12" ht="15.75">
      <c r="C237" s="4" t="str">
        <f>Reporte3!$B$36</f>
        <v>Ingresos Diferidos</v>
      </c>
      <c r="F237" s="170">
        <f>Reporte3!F$36</f>
        <v>0</v>
      </c>
      <c r="I237" s="3"/>
      <c r="J237" s="88" t="str">
        <f>Índice!$G$25</f>
        <v>2015-12-31</v>
      </c>
      <c r="K237" s="27" t="s">
        <v>273</v>
      </c>
      <c r="L237" s="27" t="s">
        <v>277</v>
      </c>
    </row>
    <row r="238" spans="1:12" ht="15.75">
      <c r="C238" s="4" t="str">
        <f>Reporte3!$B$37</f>
        <v>Gastos acumulados por pagar</v>
      </c>
      <c r="F238" s="170">
        <f>Reporte3!F$37</f>
        <v>0</v>
      </c>
      <c r="I238" s="3"/>
      <c r="J238" s="88" t="str">
        <f>Índice!$G$25</f>
        <v>2015-12-31</v>
      </c>
      <c r="K238" s="27" t="s">
        <v>273</v>
      </c>
      <c r="L238" s="27" t="s">
        <v>277</v>
      </c>
    </row>
    <row r="239" spans="1:12" ht="15.75">
      <c r="C239" s="4" t="str">
        <f>Reporte3!$B$38</f>
        <v>Otras cuentas por pagar</v>
      </c>
      <c r="F239" s="170">
        <f>Reporte3!F$38</f>
        <v>0</v>
      </c>
      <c r="I239" s="3"/>
      <c r="J239" s="88" t="str">
        <f>Índice!$G$25</f>
        <v>2015-12-31</v>
      </c>
      <c r="K239" s="27" t="s">
        <v>273</v>
      </c>
      <c r="L239" s="27" t="s">
        <v>277</v>
      </c>
    </row>
    <row r="240" spans="1:12" ht="15.75">
      <c r="C240" s="4" t="str">
        <f>Reporte3!$B$39</f>
        <v>Total Acreedores  comerciales y otras cuentas por pagar</v>
      </c>
      <c r="F240" s="170">
        <f>Reporte3!F$39</f>
        <v>0</v>
      </c>
      <c r="I240" s="3"/>
      <c r="J240" s="88" t="str">
        <f>Índice!$G$25</f>
        <v>2015-12-31</v>
      </c>
      <c r="K240" s="27" t="s">
        <v>273</v>
      </c>
      <c r="L240" s="27" t="s">
        <v>277</v>
      </c>
    </row>
    <row r="241" spans="1:12" ht="15.75">
      <c r="C241" s="4" t="str">
        <f>Reporte3!$B$40</f>
        <v>Obligaciones financieras</v>
      </c>
      <c r="F241" s="170">
        <f>Reporte3!F$40</f>
        <v>0</v>
      </c>
      <c r="I241" s="3"/>
      <c r="J241" s="88" t="str">
        <f>Índice!$G$25</f>
        <v>2015-12-31</v>
      </c>
      <c r="K241" s="27" t="s">
        <v>273</v>
      </c>
      <c r="L241" s="27" t="s">
        <v>277</v>
      </c>
    </row>
    <row r="242" spans="1:12" ht="15.75">
      <c r="C242" s="4" t="str">
        <f>Reporte3!$B$41</f>
        <v>Obligaciones laborales</v>
      </c>
      <c r="F242" s="170">
        <f>Reporte3!F$41</f>
        <v>0</v>
      </c>
      <c r="I242" s="3"/>
      <c r="J242" s="88" t="str">
        <f>Índice!$G$25</f>
        <v>2015-12-31</v>
      </c>
      <c r="K242" s="27" t="s">
        <v>273</v>
      </c>
      <c r="L242" s="27" t="s">
        <v>277</v>
      </c>
    </row>
    <row r="243" spans="1:12" ht="15.75">
      <c r="C243" s="4" t="str">
        <f>Reporte3!$B$42</f>
        <v>Pasivos por impuestos corrientes</v>
      </c>
      <c r="F243" s="170">
        <f>Reporte3!F$42</f>
        <v>0</v>
      </c>
      <c r="I243" s="3"/>
      <c r="J243" s="88" t="str">
        <f>Índice!$G$25</f>
        <v>2015-12-31</v>
      </c>
      <c r="K243" s="27" t="s">
        <v>273</v>
      </c>
      <c r="L243" s="27" t="s">
        <v>277</v>
      </c>
    </row>
    <row r="244" spans="1:12" ht="15.75">
      <c r="C244" s="4" t="str">
        <f>Reporte3!$B$43</f>
        <v>Provisiones</v>
      </c>
      <c r="F244" s="170">
        <f>Reporte3!F$43</f>
        <v>0</v>
      </c>
      <c r="I244" s="3"/>
      <c r="J244" s="88" t="str">
        <f>Índice!$G$25</f>
        <v>2015-12-31</v>
      </c>
      <c r="K244" s="27" t="s">
        <v>273</v>
      </c>
      <c r="L244" s="27" t="s">
        <v>277</v>
      </c>
    </row>
    <row r="245" spans="1:12" ht="15.75">
      <c r="C245" s="4" t="str">
        <f>Reporte3!$B$44</f>
        <v>Otros pasivos corrientes</v>
      </c>
      <c r="F245" s="170">
        <f>Reporte3!F$44</f>
        <v>0</v>
      </c>
      <c r="I245" s="3"/>
      <c r="J245" s="88" t="str">
        <f>Índice!$G$25</f>
        <v>2015-12-31</v>
      </c>
      <c r="K245" s="27" t="s">
        <v>273</v>
      </c>
      <c r="L245" s="27" t="s">
        <v>277</v>
      </c>
    </row>
    <row r="246" spans="1:12" ht="15.75">
      <c r="C246" s="4" t="str">
        <f>Reporte3!$B$45</f>
        <v>Total pasivos corrientes</v>
      </c>
      <c r="F246" s="170">
        <f>Reporte3!F$45</f>
        <v>0</v>
      </c>
      <c r="I246" s="3"/>
      <c r="J246" s="88" t="str">
        <f>Índice!$G$25</f>
        <v>2015-12-31</v>
      </c>
      <c r="K246" s="27" t="s">
        <v>273</v>
      </c>
      <c r="L246" s="27" t="s">
        <v>277</v>
      </c>
    </row>
    <row r="247" spans="1:12" ht="15.75">
      <c r="A247" s="19" t="s">
        <v>19</v>
      </c>
      <c r="C247" s="4" t="str">
        <f>Reporte3!$B$46</f>
        <v>Pasivos no corrientes</v>
      </c>
      <c r="F247" s="170">
        <f>Reporte3!F$46</f>
        <v>0</v>
      </c>
      <c r="I247" s="3"/>
      <c r="J247" s="88"/>
      <c r="K247" s="27" t="s">
        <v>273</v>
      </c>
      <c r="L247" s="27" t="s">
        <v>277</v>
      </c>
    </row>
    <row r="248" spans="1:12" ht="15.75">
      <c r="A248" s="19" t="s">
        <v>19</v>
      </c>
      <c r="C248" s="4" t="str">
        <f>Reporte3!$B$47</f>
        <v>Acreedores comerciales y otras cuentas por pagar</v>
      </c>
      <c r="F248" s="170">
        <f>Reporte3!F$47</f>
        <v>0</v>
      </c>
      <c r="I248" s="3"/>
      <c r="J248" s="88"/>
      <c r="K248" s="27"/>
      <c r="L248" s="27"/>
    </row>
    <row r="249" spans="1:12" ht="15.75">
      <c r="C249" s="4" t="str">
        <f>Reporte3!$B$48</f>
        <v>Proveedores no corrientes</v>
      </c>
      <c r="F249" s="170">
        <f>Reporte3!F$48</f>
        <v>0</v>
      </c>
      <c r="I249" s="3"/>
      <c r="J249" s="88" t="str">
        <f>Índice!$G$25</f>
        <v>2015-12-31</v>
      </c>
      <c r="K249" s="27" t="s">
        <v>273</v>
      </c>
      <c r="L249" s="27" t="s">
        <v>277</v>
      </c>
    </row>
    <row r="250" spans="1:12" ht="15.75">
      <c r="C250" s="4" t="str">
        <f>Reporte3!$B$49</f>
        <v>Ingresos Diferidos no corrientes</v>
      </c>
      <c r="F250" s="170">
        <f>Reporte3!F$49</f>
        <v>0</v>
      </c>
      <c r="I250" s="3"/>
      <c r="J250" s="88" t="str">
        <f>Índice!$G$25</f>
        <v>2015-12-31</v>
      </c>
      <c r="K250" s="27" t="s">
        <v>273</v>
      </c>
      <c r="L250" s="27" t="s">
        <v>277</v>
      </c>
    </row>
    <row r="251" spans="1:12" ht="15.75">
      <c r="C251" s="4" t="str">
        <f>Reporte3!$B$50</f>
        <v>Gastos acumulados por pagar no corrientes</v>
      </c>
      <c r="F251" s="170">
        <f>Reporte3!F$50</f>
        <v>0</v>
      </c>
      <c r="I251" s="3"/>
      <c r="J251" s="88" t="str">
        <f>Índice!$G$25</f>
        <v>2015-12-31</v>
      </c>
      <c r="K251" s="27" t="s">
        <v>273</v>
      </c>
      <c r="L251" s="27" t="s">
        <v>277</v>
      </c>
    </row>
    <row r="252" spans="1:12" ht="15.75">
      <c r="C252" s="4" t="str">
        <f>Reporte3!$B$51</f>
        <v>Otras cuentas por pagar no corrientes</v>
      </c>
      <c r="F252" s="170">
        <f>Reporte3!F$51</f>
        <v>0</v>
      </c>
      <c r="I252" s="3"/>
      <c r="J252" s="88" t="str">
        <f>Índice!$G$25</f>
        <v>2015-12-31</v>
      </c>
      <c r="K252" s="27" t="s">
        <v>273</v>
      </c>
      <c r="L252" s="27" t="s">
        <v>277</v>
      </c>
    </row>
    <row r="253" spans="1:12" ht="15.75">
      <c r="C253" s="4" t="str">
        <f>Reporte3!$B$52</f>
        <v>Total Acreedores  comerciales y otras cuentas por pagar no corrientes</v>
      </c>
      <c r="F253" s="170">
        <f>Reporte3!F$52</f>
        <v>0</v>
      </c>
      <c r="I253" s="3"/>
      <c r="J253" s="88" t="str">
        <f>Índice!$G$25</f>
        <v>2015-12-31</v>
      </c>
      <c r="K253" s="27" t="s">
        <v>273</v>
      </c>
      <c r="L253" s="27" t="s">
        <v>277</v>
      </c>
    </row>
    <row r="254" spans="1:12" ht="15.75">
      <c r="C254" s="4" t="str">
        <f>Reporte3!$B$53</f>
        <v>Obligaciones financieras no corrientes</v>
      </c>
      <c r="F254" s="170">
        <f>Reporte3!F$53</f>
        <v>0</v>
      </c>
      <c r="I254" s="3"/>
      <c r="J254" s="88" t="str">
        <f>Índice!$G$25</f>
        <v>2015-12-31</v>
      </c>
      <c r="K254" s="27" t="s">
        <v>273</v>
      </c>
      <c r="L254" s="27" t="s">
        <v>277</v>
      </c>
    </row>
    <row r="255" spans="1:12" ht="15.75">
      <c r="C255" s="4" t="str">
        <f>Reporte3!$B$54</f>
        <v>Obligaciones laborales no corrientes</v>
      </c>
      <c r="F255" s="170">
        <f>Reporte3!F$54</f>
        <v>0</v>
      </c>
      <c r="I255" s="3"/>
      <c r="J255" s="88" t="str">
        <f>Índice!$G$25</f>
        <v>2015-12-31</v>
      </c>
      <c r="K255" s="27" t="s">
        <v>273</v>
      </c>
      <c r="L255" s="27" t="s">
        <v>277</v>
      </c>
    </row>
    <row r="256" spans="1:12" ht="15.75">
      <c r="C256" s="4" t="str">
        <f>Reporte3!$B$55</f>
        <v>Pasivos por impuestos diferidos</v>
      </c>
      <c r="F256" s="170">
        <f>Reporte3!F$55</f>
        <v>0</v>
      </c>
      <c r="I256" s="3"/>
      <c r="J256" s="88" t="str">
        <f>Índice!$G$25</f>
        <v>2015-12-31</v>
      </c>
      <c r="K256" s="27" t="s">
        <v>273</v>
      </c>
      <c r="L256" s="27" t="s">
        <v>277</v>
      </c>
    </row>
    <row r="257" spans="1:12" ht="15.75">
      <c r="C257" s="4" t="str">
        <f>Reporte3!$B$56</f>
        <v>Pasivos por impuestos no corrientes</v>
      </c>
      <c r="F257" s="170">
        <f>Reporte3!F$56</f>
        <v>0</v>
      </c>
      <c r="I257" s="3"/>
      <c r="J257" s="88" t="str">
        <f>Índice!$G$25</f>
        <v>2015-12-31</v>
      </c>
      <c r="K257" s="27" t="s">
        <v>273</v>
      </c>
      <c r="L257" s="27" t="s">
        <v>277</v>
      </c>
    </row>
    <row r="258" spans="1:12" ht="15.75">
      <c r="C258" s="4" t="str">
        <f>Reporte3!$B$57</f>
        <v>Provisiones no corrientes</v>
      </c>
      <c r="F258" s="170">
        <f>Reporte3!F$57</f>
        <v>0</v>
      </c>
      <c r="I258" s="3"/>
      <c r="J258" s="88" t="str">
        <f>Índice!$G$25</f>
        <v>2015-12-31</v>
      </c>
      <c r="K258" s="27" t="s">
        <v>273</v>
      </c>
      <c r="L258" s="27" t="s">
        <v>277</v>
      </c>
    </row>
    <row r="259" spans="1:12" ht="15.75">
      <c r="C259" s="4" t="str">
        <f>Reporte3!$B$58</f>
        <v>Otros pasivos no corrientes</v>
      </c>
      <c r="F259" s="170">
        <f>Reporte3!F$58</f>
        <v>0</v>
      </c>
      <c r="I259" s="3"/>
      <c r="J259" s="88" t="str">
        <f>Índice!$G$25</f>
        <v>2015-12-31</v>
      </c>
      <c r="K259" s="27" t="s">
        <v>273</v>
      </c>
      <c r="L259" s="27" t="s">
        <v>277</v>
      </c>
    </row>
    <row r="260" spans="1:12" ht="15.75">
      <c r="C260" s="4" t="str">
        <f>Reporte3!$B$59</f>
        <v>Total pasivos no corrientes</v>
      </c>
      <c r="F260" s="170">
        <f>Reporte3!F$59</f>
        <v>0</v>
      </c>
      <c r="I260" s="3"/>
      <c r="J260" s="88" t="str">
        <f>Índice!$G$25</f>
        <v>2015-12-31</v>
      </c>
      <c r="K260" s="27" t="s">
        <v>273</v>
      </c>
      <c r="L260" s="27" t="s">
        <v>277</v>
      </c>
    </row>
    <row r="261" spans="1:12" ht="15.75">
      <c r="C261" s="4" t="str">
        <f>Reporte3!$B$60</f>
        <v>Total pasivos</v>
      </c>
      <c r="F261" s="170">
        <f>Reporte3!F$60</f>
        <v>0</v>
      </c>
      <c r="I261" s="3"/>
      <c r="J261" s="88" t="str">
        <f>Índice!$G$25</f>
        <v>2015-12-31</v>
      </c>
      <c r="K261" s="27" t="s">
        <v>273</v>
      </c>
      <c r="L261" s="27" t="s">
        <v>277</v>
      </c>
    </row>
    <row r="262" spans="1:12" ht="15.75">
      <c r="A262" s="19" t="s">
        <v>19</v>
      </c>
      <c r="C262" s="4" t="str">
        <f>Reporte3!$B$31</f>
        <v>PATRIMONIO Y PASIVOS</v>
      </c>
      <c r="F262" s="170">
        <f>Reporte3!F$31</f>
        <v>0</v>
      </c>
      <c r="I262" s="3"/>
      <c r="J262" s="88"/>
      <c r="K262" s="27" t="s">
        <v>273</v>
      </c>
      <c r="L262" s="27" t="s">
        <v>277</v>
      </c>
    </row>
    <row r="263" spans="1:12" ht="15.75">
      <c r="A263" s="19" t="s">
        <v>19</v>
      </c>
      <c r="C263" s="4" t="str">
        <f>Reporte3!$B$61</f>
        <v>PATRIMONIO</v>
      </c>
      <c r="F263" s="170">
        <f>Reporte3!F$61</f>
        <v>0</v>
      </c>
      <c r="I263" s="3"/>
      <c r="J263" s="88"/>
      <c r="K263" s="27" t="s">
        <v>273</v>
      </c>
      <c r="L263" s="27" t="s">
        <v>277</v>
      </c>
    </row>
    <row r="264" spans="1:12" ht="15.75">
      <c r="C264" s="4" t="str">
        <f>Reporte3!$B$62</f>
        <v>Capital pagado</v>
      </c>
      <c r="F264" s="170">
        <f>Reporte3!F$62</f>
        <v>0</v>
      </c>
      <c r="I264" s="3"/>
      <c r="J264" s="88" t="str">
        <f>Índice!$G$25</f>
        <v>2015-12-31</v>
      </c>
      <c r="K264" s="27" t="s">
        <v>273</v>
      </c>
      <c r="L264" s="27" t="s">
        <v>277</v>
      </c>
    </row>
    <row r="265" spans="1:12" ht="15.75">
      <c r="C265" s="4" t="str">
        <f>Reporte3!$B$63</f>
        <v>Utilidad o pérdida del ejercicio</v>
      </c>
      <c r="F265" s="170">
        <f>Reporte3!F$63</f>
        <v>0</v>
      </c>
      <c r="I265" s="3"/>
      <c r="J265" s="88" t="str">
        <f>Índice!$G$25</f>
        <v>2015-12-31</v>
      </c>
      <c r="K265" s="27" t="s">
        <v>273</v>
      </c>
      <c r="L265" s="27" t="s">
        <v>277</v>
      </c>
    </row>
    <row r="266" spans="1:12" ht="15.75">
      <c r="C266" s="4" t="str">
        <f>Reporte3!$B$64</f>
        <v>Ganancias acumuladas</v>
      </c>
      <c r="F266" s="170">
        <f>Reporte3!F$64</f>
        <v>0</v>
      </c>
      <c r="I266" s="3"/>
      <c r="J266" s="88" t="str">
        <f>Índice!$G$25</f>
        <v>2015-12-31</v>
      </c>
      <c r="K266" s="27" t="s">
        <v>273</v>
      </c>
      <c r="L266" s="27" t="s">
        <v>277</v>
      </c>
    </row>
    <row r="267" spans="1:12" ht="15.75">
      <c r="C267" s="4" t="str">
        <f>Reporte3!$B$65</f>
        <v>Reservas</v>
      </c>
      <c r="F267" s="170">
        <f>Reporte3!F$65</f>
        <v>0</v>
      </c>
      <c r="I267" s="3"/>
      <c r="J267" s="88" t="str">
        <f>Índice!$G$25</f>
        <v>2015-12-31</v>
      </c>
      <c r="K267" s="27" t="s">
        <v>273</v>
      </c>
      <c r="L267" s="27" t="s">
        <v>277</v>
      </c>
    </row>
    <row r="268" spans="1:12" ht="15.75">
      <c r="C268" s="4" t="str">
        <f>Reporte3!$B$66</f>
        <v>Otras participaciones en el patrimonio</v>
      </c>
      <c r="F268" s="170">
        <f>Reporte3!F$66</f>
        <v>0</v>
      </c>
      <c r="I268" s="3"/>
      <c r="J268" s="88" t="str">
        <f>Índice!$G$25</f>
        <v>2015-12-31</v>
      </c>
      <c r="K268" s="27" t="s">
        <v>273</v>
      </c>
      <c r="L268" s="27" t="s">
        <v>277</v>
      </c>
    </row>
    <row r="269" spans="1:12" ht="15.75">
      <c r="C269" s="4" t="str">
        <f>Reporte3!$B$67</f>
        <v>Total patrimonio</v>
      </c>
      <c r="F269" s="170">
        <f>Reporte3!F$67</f>
        <v>0</v>
      </c>
      <c r="I269" s="3"/>
      <c r="J269" s="88" t="str">
        <f>Índice!$G$25</f>
        <v>2015-12-31</v>
      </c>
      <c r="K269" s="27" t="s">
        <v>273</v>
      </c>
      <c r="L269" s="27" t="s">
        <v>277</v>
      </c>
    </row>
    <row r="270" spans="1:12" ht="15.75">
      <c r="C270" s="4" t="str">
        <f>Reporte3!$B$68</f>
        <v>TOTAL DE PATRIMONIO Y PASIVOS</v>
      </c>
      <c r="F270" s="170">
        <f>Reporte3!F$68</f>
        <v>0</v>
      </c>
      <c r="I270" s="3"/>
      <c r="J270" s="88" t="str">
        <f>Índice!$G$25</f>
        <v>2015-12-31</v>
      </c>
      <c r="K270" s="27" t="s">
        <v>273</v>
      </c>
      <c r="L270" s="27" t="s">
        <v>277</v>
      </c>
    </row>
    <row r="271" spans="1:12" ht="15.75">
      <c r="A271" s="19" t="s">
        <v>19</v>
      </c>
      <c r="C271" s="94" t="s">
        <v>209</v>
      </c>
      <c r="F271" s="27"/>
      <c r="I271" s="3"/>
      <c r="J271" s="88"/>
      <c r="K271" s="27" t="s">
        <v>273</v>
      </c>
      <c r="L271" s="27" t="s">
        <v>278</v>
      </c>
    </row>
    <row r="272" spans="1:12" ht="15.75">
      <c r="A272" s="19" t="s">
        <v>19</v>
      </c>
      <c r="C272" s="4" t="str">
        <f>Reporte3!$B$8</f>
        <v>ACTIVOS</v>
      </c>
      <c r="F272" s="170">
        <f>Reporte3!G$8</f>
        <v>0</v>
      </c>
      <c r="I272" s="3"/>
      <c r="J272" s="88"/>
      <c r="K272" s="27" t="s">
        <v>273</v>
      </c>
      <c r="L272" s="27" t="s">
        <v>278</v>
      </c>
    </row>
    <row r="273" spans="1:12" ht="15.75">
      <c r="A273" s="19" t="s">
        <v>19</v>
      </c>
      <c r="C273" s="4" t="str">
        <f>Reporte3!$B$9</f>
        <v>Activos corrientes</v>
      </c>
      <c r="F273" s="170">
        <f>Reporte3!G$9</f>
        <v>0</v>
      </c>
      <c r="I273" s="3"/>
      <c r="J273" s="88"/>
      <c r="K273" s="27" t="s">
        <v>273</v>
      </c>
      <c r="L273" s="27" t="s">
        <v>278</v>
      </c>
    </row>
    <row r="274" spans="1:12" ht="15.75">
      <c r="C274" s="4" t="str">
        <f>Reporte3!$B$10</f>
        <v>Efectivo y equivalentes al efectivo</v>
      </c>
      <c r="F274" s="170">
        <f>Reporte3!G$10</f>
        <v>0</v>
      </c>
      <c r="I274" s="3"/>
      <c r="J274" s="88" t="str">
        <f>Índice!$G$25</f>
        <v>2015-12-31</v>
      </c>
      <c r="K274" s="27" t="s">
        <v>273</v>
      </c>
      <c r="L274" s="27" t="s">
        <v>278</v>
      </c>
    </row>
    <row r="275" spans="1:12" ht="15.75">
      <c r="C275" s="4" t="str">
        <f>Reporte3!$B$11</f>
        <v>Inversiones</v>
      </c>
      <c r="F275" s="170">
        <f>Reporte3!G$11</f>
        <v>0</v>
      </c>
      <c r="I275" s="3"/>
      <c r="J275" s="88" t="str">
        <f>Índice!$G$25</f>
        <v>2015-12-31</v>
      </c>
      <c r="K275" s="27" t="s">
        <v>273</v>
      </c>
      <c r="L275" s="27" t="s">
        <v>278</v>
      </c>
    </row>
    <row r="276" spans="1:12" ht="15.75">
      <c r="C276" s="4" t="str">
        <f>Reporte3!$B$12</f>
        <v>Cuentas comerciales por cobrar y otras cuentas por cobrar corrientes</v>
      </c>
      <c r="F276" s="170">
        <f>Reporte3!G$12</f>
        <v>0</v>
      </c>
      <c r="I276" s="3"/>
      <c r="J276" s="88" t="str">
        <f>Índice!$G$25</f>
        <v>2015-12-31</v>
      </c>
      <c r="K276" s="27" t="s">
        <v>273</v>
      </c>
      <c r="L276" s="27" t="s">
        <v>278</v>
      </c>
    </row>
    <row r="277" spans="1:12" ht="15.75">
      <c r="C277" s="4" t="str">
        <f>Reporte3!$B$13</f>
        <v>Deterioro de cuentas por cobrar</v>
      </c>
      <c r="F277" s="170">
        <f>Reporte3!G$13</f>
        <v>0</v>
      </c>
      <c r="I277" s="3"/>
      <c r="J277" s="88" t="str">
        <f>Índice!$G$25</f>
        <v>2015-12-31</v>
      </c>
      <c r="K277" s="27" t="s">
        <v>273</v>
      </c>
      <c r="L277" s="27" t="s">
        <v>278</v>
      </c>
    </row>
    <row r="278" spans="1:12" ht="15.75">
      <c r="C278" s="4" t="str">
        <f>Reporte3!$B$14</f>
        <v>Inventarios corrientes</v>
      </c>
      <c r="F278" s="170">
        <f>Reporte3!G$14</f>
        <v>0</v>
      </c>
      <c r="I278" s="3"/>
      <c r="J278" s="88" t="str">
        <f>Índice!$G$25</f>
        <v>2015-12-31</v>
      </c>
      <c r="K278" s="27" t="s">
        <v>273</v>
      </c>
      <c r="L278" s="27" t="s">
        <v>278</v>
      </c>
    </row>
    <row r="279" spans="1:12" ht="15.75">
      <c r="C279" s="4" t="str">
        <f>Reporte3!$B$15</f>
        <v>Activos por impuestos corrientes</v>
      </c>
      <c r="F279" s="170">
        <f>Reporte3!G$15</f>
        <v>0</v>
      </c>
      <c r="I279" s="3"/>
      <c r="J279" s="88" t="str">
        <f>Índice!$G$25</f>
        <v>2015-12-31</v>
      </c>
      <c r="K279" s="27" t="s">
        <v>273</v>
      </c>
      <c r="L279" s="27" t="s">
        <v>278</v>
      </c>
    </row>
    <row r="280" spans="1:12" ht="15.75">
      <c r="C280" s="4" t="str">
        <f>Reporte3!$B$16</f>
        <v>Otros activos corrientes</v>
      </c>
      <c r="F280" s="170">
        <f>Reporte3!G$16</f>
        <v>0</v>
      </c>
      <c r="I280" s="3"/>
      <c r="J280" s="88" t="str">
        <f>Índice!$G$25</f>
        <v>2015-12-31</v>
      </c>
      <c r="K280" s="27" t="s">
        <v>273</v>
      </c>
      <c r="L280" s="27" t="s">
        <v>278</v>
      </c>
    </row>
    <row r="281" spans="1:12" ht="15.75">
      <c r="C281" s="4" t="str">
        <f>Reporte3!$B$17</f>
        <v>Total de activos corrientes</v>
      </c>
      <c r="F281" s="170">
        <f>Reporte3!G$17</f>
        <v>0</v>
      </c>
      <c r="I281" s="3"/>
      <c r="J281" s="88" t="str">
        <f>Índice!$G$25</f>
        <v>2015-12-31</v>
      </c>
      <c r="K281" s="27" t="s">
        <v>273</v>
      </c>
      <c r="L281" s="27" t="s">
        <v>278</v>
      </c>
    </row>
    <row r="282" spans="1:12" ht="15.75">
      <c r="A282" s="19" t="s">
        <v>19</v>
      </c>
      <c r="C282" s="4" t="str">
        <f>Reporte3!$B$18</f>
        <v>Activos no corrientes</v>
      </c>
      <c r="F282" s="170">
        <f>Reporte3!G$18</f>
        <v>0</v>
      </c>
      <c r="I282" s="3"/>
      <c r="J282" s="88"/>
      <c r="K282" s="27" t="s">
        <v>273</v>
      </c>
      <c r="L282" s="27" t="s">
        <v>278</v>
      </c>
    </row>
    <row r="283" spans="1:12" ht="15.75">
      <c r="C283" s="4" t="str">
        <f>Reporte3!$B$19</f>
        <v>Inversiones no corrientes</v>
      </c>
      <c r="F283" s="170">
        <f>Reporte3!G$19</f>
        <v>0</v>
      </c>
      <c r="I283" s="3"/>
      <c r="J283" s="88" t="str">
        <f>Índice!$G$25</f>
        <v>2015-12-31</v>
      </c>
      <c r="K283" s="27" t="s">
        <v>273</v>
      </c>
      <c r="L283" s="27" t="s">
        <v>278</v>
      </c>
    </row>
    <row r="284" spans="1:12" ht="15.75">
      <c r="C284" s="4" t="str">
        <f>Reporte3!$B$20</f>
        <v>Propiedad de inversión</v>
      </c>
      <c r="F284" s="170">
        <f>Reporte3!G$20</f>
        <v>0</v>
      </c>
      <c r="I284" s="3"/>
      <c r="J284" s="88" t="str">
        <f>Índice!$G$25</f>
        <v>2015-12-31</v>
      </c>
      <c r="K284" s="27" t="s">
        <v>273</v>
      </c>
      <c r="L284" s="27" t="s">
        <v>278</v>
      </c>
    </row>
    <row r="285" spans="1:12" ht="15.75">
      <c r="C285" s="4" t="str">
        <f>Reporte3!$B$21</f>
        <v>Propiedades, planta y equipo</v>
      </c>
      <c r="F285" s="170">
        <f>Reporte3!G$21</f>
        <v>0</v>
      </c>
      <c r="I285" s="3"/>
      <c r="J285" s="88" t="str">
        <f>Índice!$G$25</f>
        <v>2015-12-31</v>
      </c>
      <c r="K285" s="27" t="s">
        <v>273</v>
      </c>
      <c r="L285" s="27" t="s">
        <v>278</v>
      </c>
    </row>
    <row r="286" spans="1:12" ht="15.75">
      <c r="C286" s="4" t="str">
        <f>Reporte3!$B$22</f>
        <v>Plusvalía</v>
      </c>
      <c r="F286" s="170">
        <f>Reporte3!G$22</f>
        <v>0</v>
      </c>
      <c r="I286" s="3"/>
      <c r="J286" s="88" t="str">
        <f>Índice!$G$25</f>
        <v>2015-12-31</v>
      </c>
      <c r="K286" s="27" t="s">
        <v>273</v>
      </c>
      <c r="L286" s="27" t="s">
        <v>278</v>
      </c>
    </row>
    <row r="287" spans="1:12" ht="15.75">
      <c r="C287" s="4" t="str">
        <f>Reporte3!$B$23</f>
        <v>Cuentas comerciales por cobrar y otras cuentas por cobrar no corrientes</v>
      </c>
      <c r="F287" s="170">
        <f>Reporte3!G$23</f>
        <v>0</v>
      </c>
      <c r="I287" s="3"/>
      <c r="J287" s="88" t="str">
        <f>Índice!$G$25</f>
        <v>2015-12-31</v>
      </c>
      <c r="K287" s="27" t="s">
        <v>273</v>
      </c>
      <c r="L287" s="27" t="s">
        <v>278</v>
      </c>
    </row>
    <row r="288" spans="1:12" ht="15.75">
      <c r="C288" s="4" t="str">
        <f>Reporte3!$B$24</f>
        <v>Deterioro de cuentas por cobrar no corriente</v>
      </c>
      <c r="F288" s="170">
        <f>Reporte3!G$24</f>
        <v>0</v>
      </c>
      <c r="I288" s="3"/>
      <c r="J288" s="88" t="str">
        <f>Índice!$G$25</f>
        <v>2015-12-31</v>
      </c>
      <c r="K288" s="27" t="s">
        <v>273</v>
      </c>
      <c r="L288" s="27" t="s">
        <v>278</v>
      </c>
    </row>
    <row r="289" spans="1:14" ht="15.75">
      <c r="C289" s="4" t="str">
        <f>Reporte3!$B$25</f>
        <v>Inventarios no corrientes</v>
      </c>
      <c r="F289" s="170">
        <f>Reporte3!G$25</f>
        <v>0</v>
      </c>
      <c r="I289" s="3"/>
      <c r="J289" s="88" t="str">
        <f>Índice!$G$25</f>
        <v>2015-12-31</v>
      </c>
      <c r="K289" s="27" t="s">
        <v>273</v>
      </c>
      <c r="L289" s="27" t="s">
        <v>278</v>
      </c>
    </row>
    <row r="290" spans="1:14" ht="15.75">
      <c r="C290" s="4" t="str">
        <f>Reporte3!$B$26</f>
        <v>Activos por impuestos diferidos</v>
      </c>
      <c r="F290" s="170">
        <f>Reporte3!G$26</f>
        <v>0</v>
      </c>
      <c r="I290" s="3"/>
      <c r="J290" s="88" t="str">
        <f>Índice!$G$25</f>
        <v>2015-12-31</v>
      </c>
      <c r="K290" s="27" t="s">
        <v>273</v>
      </c>
      <c r="L290" s="27" t="s">
        <v>278</v>
      </c>
    </row>
    <row r="291" spans="1:14" ht="15.75">
      <c r="C291" s="4" t="str">
        <f>Reporte3!$B$27</f>
        <v>Activos por impuestos no corrientes</v>
      </c>
      <c r="F291" s="170">
        <f>Reporte3!G$27</f>
        <v>0</v>
      </c>
      <c r="I291" s="3"/>
      <c r="J291" s="88" t="str">
        <f>Índice!$G$25</f>
        <v>2015-12-31</v>
      </c>
      <c r="K291" s="27" t="s">
        <v>273</v>
      </c>
      <c r="L291" s="27" t="s">
        <v>278</v>
      </c>
    </row>
    <row r="292" spans="1:14" ht="15.75">
      <c r="C292" s="4" t="str">
        <f>Reporte3!$B$28</f>
        <v>Otros activos no corrientes</v>
      </c>
      <c r="F292" s="170">
        <f>Reporte3!G$28</f>
        <v>0</v>
      </c>
      <c r="I292" s="3"/>
      <c r="J292" s="88" t="str">
        <f>Índice!$G$25</f>
        <v>2015-12-31</v>
      </c>
      <c r="K292" s="27" t="s">
        <v>273</v>
      </c>
      <c r="L292" s="27" t="s">
        <v>278</v>
      </c>
    </row>
    <row r="293" spans="1:14" ht="15.75">
      <c r="C293" s="4" t="str">
        <f>Reporte3!$B$29</f>
        <v>Total de activos no corrientes</v>
      </c>
      <c r="F293" s="170">
        <f>Reporte3!G$29</f>
        <v>0</v>
      </c>
      <c r="I293" s="3"/>
      <c r="J293" s="88" t="str">
        <f>Índice!$G$25</f>
        <v>2015-12-31</v>
      </c>
      <c r="K293" s="27" t="s">
        <v>273</v>
      </c>
      <c r="L293" s="27" t="s">
        <v>278</v>
      </c>
    </row>
    <row r="294" spans="1:14" ht="15.75">
      <c r="C294" s="4" t="str">
        <f>Reporte3!$B$30</f>
        <v>TOTAL DE ACTIVOS</v>
      </c>
      <c r="F294" s="170">
        <f>Reporte3!G$30</f>
        <v>0</v>
      </c>
      <c r="I294" s="3"/>
      <c r="J294" s="88" t="str">
        <f>Índice!$G$25</f>
        <v>2015-12-31</v>
      </c>
      <c r="K294" s="27" t="s">
        <v>273</v>
      </c>
      <c r="L294" s="27" t="s">
        <v>278</v>
      </c>
    </row>
    <row r="295" spans="1:14" ht="15.75">
      <c r="A295" s="19" t="s">
        <v>19</v>
      </c>
      <c r="C295" s="4" t="str">
        <f>Reporte3!$B$32</f>
        <v>PASIVOS</v>
      </c>
      <c r="F295" s="170">
        <f>Reporte3!G$32</f>
        <v>0</v>
      </c>
      <c r="I295" s="3"/>
      <c r="J295" s="88"/>
      <c r="K295" s="27" t="s">
        <v>273</v>
      </c>
      <c r="L295" s="27" t="s">
        <v>278</v>
      </c>
    </row>
    <row r="296" spans="1:14" ht="15.75">
      <c r="A296" s="19" t="s">
        <v>19</v>
      </c>
      <c r="C296" s="4" t="str">
        <f>Reporte3!$B$33</f>
        <v>Pasivos corrientes</v>
      </c>
      <c r="F296" s="170">
        <f>Reporte3!G$33</f>
        <v>0</v>
      </c>
      <c r="I296" s="3"/>
      <c r="J296" s="88"/>
      <c r="K296" s="27" t="s">
        <v>273</v>
      </c>
      <c r="L296" s="27" t="s">
        <v>278</v>
      </c>
    </row>
    <row r="297" spans="1:14" ht="15.75">
      <c r="A297" s="19" t="s">
        <v>19</v>
      </c>
      <c r="C297" s="4" t="str">
        <f>Reporte3!$B$34</f>
        <v>Acreedores comerciales y otras cuentas por pagar</v>
      </c>
      <c r="F297" s="170">
        <f>Reporte3!G$34</f>
        <v>0</v>
      </c>
      <c r="I297" s="3"/>
      <c r="J297" s="88"/>
      <c r="K297" s="27"/>
      <c r="L297" s="27"/>
    </row>
    <row r="298" spans="1:14" ht="15.75">
      <c r="C298" s="4" t="str">
        <f>Reporte3!$B$35</f>
        <v>Proveedores</v>
      </c>
      <c r="F298" s="170">
        <f>Reporte3!G$35</f>
        <v>0</v>
      </c>
      <c r="I298" s="3"/>
      <c r="J298" s="88" t="str">
        <f>Índice!$G$25</f>
        <v>2015-12-31</v>
      </c>
      <c r="K298" s="27" t="s">
        <v>273</v>
      </c>
      <c r="L298" s="27" t="s">
        <v>278</v>
      </c>
    </row>
    <row r="299" spans="1:14" ht="15.75">
      <c r="C299" s="4" t="str">
        <f>Reporte3!$B$36</f>
        <v>Ingresos Diferidos</v>
      </c>
      <c r="F299" s="170">
        <f>Reporte3!G$36</f>
        <v>0</v>
      </c>
      <c r="I299" s="3"/>
      <c r="J299" s="88" t="str">
        <f>Índice!$G$25</f>
        <v>2015-12-31</v>
      </c>
      <c r="K299" s="27" t="s">
        <v>273</v>
      </c>
      <c r="L299" s="27" t="s">
        <v>278</v>
      </c>
    </row>
    <row r="300" spans="1:14" ht="15.75">
      <c r="C300" s="4" t="str">
        <f>Reporte3!$B$37</f>
        <v>Gastos acumulados por pagar</v>
      </c>
      <c r="F300" s="170">
        <f>Reporte3!G$37</f>
        <v>0</v>
      </c>
      <c r="I300" s="3"/>
      <c r="J300" s="88" t="str">
        <f>Índice!$G$25</f>
        <v>2015-12-31</v>
      </c>
      <c r="K300" s="27" t="s">
        <v>273</v>
      </c>
      <c r="L300" s="27" t="s">
        <v>278</v>
      </c>
    </row>
    <row r="301" spans="1:14" ht="15.75">
      <c r="C301" s="4" t="str">
        <f>Reporte3!$B$38</f>
        <v>Otras cuentas por pagar</v>
      </c>
      <c r="F301" s="170">
        <f>Reporte3!G$38</f>
        <v>0</v>
      </c>
      <c r="J301" s="88" t="str">
        <f>Índice!$G$25</f>
        <v>2015-12-31</v>
      </c>
      <c r="K301" s="27" t="s">
        <v>273</v>
      </c>
      <c r="L301" s="27" t="s">
        <v>278</v>
      </c>
    </row>
    <row r="302" spans="1:14" ht="15.75">
      <c r="C302" s="4" t="str">
        <f>Reporte3!$B$39</f>
        <v>Total Acreedores  comerciales y otras cuentas por pagar</v>
      </c>
      <c r="F302" s="170">
        <f>Reporte3!G$39</f>
        <v>0</v>
      </c>
      <c r="J302" s="88" t="str">
        <f>Índice!$G$25</f>
        <v>2015-12-31</v>
      </c>
      <c r="K302" s="27" t="s">
        <v>273</v>
      </c>
      <c r="L302" s="27" t="s">
        <v>278</v>
      </c>
      <c r="M302" s="4"/>
      <c r="N302" s="4"/>
    </row>
    <row r="303" spans="1:14" ht="15.75">
      <c r="C303" s="4" t="str">
        <f>Reporte3!$B$40</f>
        <v>Obligaciones financieras</v>
      </c>
      <c r="F303" s="170">
        <f>Reporte3!G$40</f>
        <v>0</v>
      </c>
      <c r="I303" s="3"/>
      <c r="J303" s="88" t="str">
        <f>Índice!$G$25</f>
        <v>2015-12-31</v>
      </c>
      <c r="K303" s="27" t="s">
        <v>273</v>
      </c>
      <c r="L303" s="27" t="s">
        <v>278</v>
      </c>
      <c r="M303" s="4"/>
      <c r="N303" s="4"/>
    </row>
    <row r="304" spans="1:14" ht="15.75">
      <c r="C304" s="4" t="str">
        <f>Reporte3!$B$41</f>
        <v>Obligaciones laborales</v>
      </c>
      <c r="F304" s="170">
        <f>Reporte3!G$41</f>
        <v>0</v>
      </c>
      <c r="I304" s="3"/>
      <c r="J304" s="88" t="str">
        <f>Índice!$G$25</f>
        <v>2015-12-31</v>
      </c>
      <c r="K304" s="27" t="s">
        <v>273</v>
      </c>
      <c r="L304" s="27" t="s">
        <v>278</v>
      </c>
      <c r="M304" s="4"/>
      <c r="N304" s="4"/>
    </row>
    <row r="305" spans="1:14" ht="15.75">
      <c r="C305" s="4" t="str">
        <f>Reporte3!$B$42</f>
        <v>Pasivos por impuestos corrientes</v>
      </c>
      <c r="F305" s="170">
        <f>Reporte3!G$42</f>
        <v>0</v>
      </c>
      <c r="I305" s="3"/>
      <c r="J305" s="88" t="str">
        <f>Índice!$G$25</f>
        <v>2015-12-31</v>
      </c>
      <c r="K305" s="27" t="s">
        <v>273</v>
      </c>
      <c r="L305" s="27" t="s">
        <v>278</v>
      </c>
      <c r="M305" s="4"/>
      <c r="N305" s="4"/>
    </row>
    <row r="306" spans="1:14" ht="15.75">
      <c r="C306" s="4" t="str">
        <f>Reporte3!$B$43</f>
        <v>Provisiones</v>
      </c>
      <c r="F306" s="170">
        <f>Reporte3!G$43</f>
        <v>0</v>
      </c>
      <c r="I306" s="3"/>
      <c r="J306" s="88" t="str">
        <f>Índice!$G$25</f>
        <v>2015-12-31</v>
      </c>
      <c r="K306" s="27" t="s">
        <v>273</v>
      </c>
      <c r="L306" s="27" t="s">
        <v>278</v>
      </c>
      <c r="M306" s="4"/>
      <c r="N306" s="4"/>
    </row>
    <row r="307" spans="1:14" ht="15.75">
      <c r="C307" s="4" t="str">
        <f>Reporte3!$B$44</f>
        <v>Otros pasivos corrientes</v>
      </c>
      <c r="F307" s="170">
        <f>Reporte3!G$44</f>
        <v>0</v>
      </c>
      <c r="I307" s="3"/>
      <c r="J307" s="88" t="str">
        <f>Índice!$G$25</f>
        <v>2015-12-31</v>
      </c>
      <c r="K307" s="27" t="s">
        <v>273</v>
      </c>
      <c r="L307" s="27" t="s">
        <v>278</v>
      </c>
      <c r="M307" s="4"/>
      <c r="N307" s="4"/>
    </row>
    <row r="308" spans="1:14" ht="15.75">
      <c r="C308" s="4" t="str">
        <f>Reporte3!$B$45</f>
        <v>Total pasivos corrientes</v>
      </c>
      <c r="F308" s="170">
        <f>Reporte3!G$45</f>
        <v>0</v>
      </c>
      <c r="I308" s="3"/>
      <c r="J308" s="88" t="str">
        <f>Índice!$G$25</f>
        <v>2015-12-31</v>
      </c>
      <c r="K308" s="27" t="s">
        <v>273</v>
      </c>
      <c r="L308" s="27" t="s">
        <v>278</v>
      </c>
      <c r="M308" s="4"/>
      <c r="N308" s="4"/>
    </row>
    <row r="309" spans="1:14" ht="15.75">
      <c r="A309" s="19" t="s">
        <v>19</v>
      </c>
      <c r="C309" s="4" t="str">
        <f>Reporte3!$B$46</f>
        <v>Pasivos no corrientes</v>
      </c>
      <c r="F309" s="170">
        <f>Reporte3!G$46</f>
        <v>0</v>
      </c>
      <c r="I309" s="3"/>
      <c r="J309" s="88"/>
      <c r="K309" s="27" t="s">
        <v>273</v>
      </c>
      <c r="L309" s="27" t="s">
        <v>278</v>
      </c>
      <c r="M309" s="4"/>
      <c r="N309" s="4"/>
    </row>
    <row r="310" spans="1:14" ht="15.75">
      <c r="A310" s="19" t="s">
        <v>19</v>
      </c>
      <c r="C310" s="4" t="str">
        <f>Reporte3!$B$47</f>
        <v>Acreedores comerciales y otras cuentas por pagar</v>
      </c>
      <c r="F310" s="170">
        <f>Reporte3!G$47</f>
        <v>0</v>
      </c>
      <c r="I310" s="3"/>
      <c r="J310" s="88"/>
      <c r="K310" s="27"/>
      <c r="L310" s="27"/>
      <c r="M310" s="4"/>
      <c r="N310" s="4"/>
    </row>
    <row r="311" spans="1:14" ht="15.75">
      <c r="C311" s="4" t="str">
        <f>Reporte3!$B$48</f>
        <v>Proveedores no corrientes</v>
      </c>
      <c r="F311" s="170">
        <f>Reporte3!G$48</f>
        <v>0</v>
      </c>
      <c r="I311" s="3"/>
      <c r="J311" s="88" t="str">
        <f>Índice!$G$25</f>
        <v>2015-12-31</v>
      </c>
      <c r="K311" s="27" t="s">
        <v>273</v>
      </c>
      <c r="L311" s="27" t="s">
        <v>278</v>
      </c>
      <c r="M311" s="4"/>
      <c r="N311" s="4"/>
    </row>
    <row r="312" spans="1:14" ht="15.75">
      <c r="C312" s="4" t="str">
        <f>Reporte3!$B$49</f>
        <v>Ingresos Diferidos no corrientes</v>
      </c>
      <c r="F312" s="170">
        <f>Reporte3!G$49</f>
        <v>0</v>
      </c>
      <c r="I312" s="3"/>
      <c r="J312" s="88" t="str">
        <f>Índice!$G$25</f>
        <v>2015-12-31</v>
      </c>
      <c r="K312" s="27" t="s">
        <v>273</v>
      </c>
      <c r="L312" s="27" t="s">
        <v>278</v>
      </c>
      <c r="M312" s="4"/>
      <c r="N312" s="4"/>
    </row>
    <row r="313" spans="1:14" ht="15.75">
      <c r="C313" s="4" t="str">
        <f>Reporte3!$B$50</f>
        <v>Gastos acumulados por pagar no corrientes</v>
      </c>
      <c r="F313" s="170">
        <f>Reporte3!G$50</f>
        <v>0</v>
      </c>
      <c r="I313" s="3"/>
      <c r="J313" s="88" t="str">
        <f>Índice!$G$25</f>
        <v>2015-12-31</v>
      </c>
      <c r="K313" s="27" t="s">
        <v>273</v>
      </c>
      <c r="L313" s="27" t="s">
        <v>278</v>
      </c>
      <c r="M313" s="4"/>
      <c r="N313" s="4"/>
    </row>
    <row r="314" spans="1:14" ht="15.75">
      <c r="C314" s="4" t="str">
        <f>Reporte3!$B$51</f>
        <v>Otras cuentas por pagar no corrientes</v>
      </c>
      <c r="F314" s="170">
        <f>Reporte3!G$51</f>
        <v>0</v>
      </c>
      <c r="I314" s="3"/>
      <c r="J314" s="88" t="str">
        <f>Índice!$G$25</f>
        <v>2015-12-31</v>
      </c>
      <c r="K314" s="27" t="s">
        <v>273</v>
      </c>
      <c r="L314" s="27" t="s">
        <v>278</v>
      </c>
      <c r="M314" s="4"/>
      <c r="N314" s="4"/>
    </row>
    <row r="315" spans="1:14" ht="15.75">
      <c r="C315" s="4" t="str">
        <f>Reporte3!$B$52</f>
        <v>Total Acreedores  comerciales y otras cuentas por pagar no corrientes</v>
      </c>
      <c r="F315" s="170">
        <f>Reporte3!G$52</f>
        <v>0</v>
      </c>
      <c r="J315" s="88" t="str">
        <f>Índice!$G$25</f>
        <v>2015-12-31</v>
      </c>
      <c r="K315" s="27" t="s">
        <v>273</v>
      </c>
      <c r="L315" s="27" t="s">
        <v>278</v>
      </c>
      <c r="M315" s="4"/>
      <c r="N315" s="4"/>
    </row>
    <row r="316" spans="1:14" ht="15.75">
      <c r="C316" s="4" t="str">
        <f>Reporte3!$B$53</f>
        <v>Obligaciones financieras no corrientes</v>
      </c>
      <c r="F316" s="170">
        <f>Reporte3!G$53</f>
        <v>0</v>
      </c>
      <c r="J316" s="88" t="str">
        <f>Índice!$G$25</f>
        <v>2015-12-31</v>
      </c>
      <c r="K316" s="27" t="s">
        <v>273</v>
      </c>
      <c r="L316" s="27" t="s">
        <v>278</v>
      </c>
      <c r="M316" s="4"/>
      <c r="N316" s="4"/>
    </row>
    <row r="317" spans="1:14" ht="15.75">
      <c r="C317" s="4" t="str">
        <f>Reporte3!$B$54</f>
        <v>Obligaciones laborales no corrientes</v>
      </c>
      <c r="F317" s="170">
        <f>Reporte3!G$54</f>
        <v>0</v>
      </c>
      <c r="I317" s="3"/>
      <c r="J317" s="88" t="str">
        <f>Índice!$G$25</f>
        <v>2015-12-31</v>
      </c>
      <c r="K317" s="27" t="s">
        <v>273</v>
      </c>
      <c r="L317" s="27" t="s">
        <v>278</v>
      </c>
      <c r="M317" s="4"/>
      <c r="N317" s="4"/>
    </row>
    <row r="318" spans="1:14" ht="15.75">
      <c r="C318" s="4" t="str">
        <f>Reporte3!$B$55</f>
        <v>Pasivos por impuestos diferidos</v>
      </c>
      <c r="F318" s="170">
        <f>Reporte3!G$55</f>
        <v>0</v>
      </c>
      <c r="I318" s="3"/>
      <c r="J318" s="88" t="str">
        <f>Índice!$G$25</f>
        <v>2015-12-31</v>
      </c>
      <c r="K318" s="27" t="s">
        <v>273</v>
      </c>
      <c r="L318" s="27" t="s">
        <v>278</v>
      </c>
      <c r="M318" s="4"/>
      <c r="N318" s="4"/>
    </row>
    <row r="319" spans="1:14" ht="15.75">
      <c r="C319" s="4" t="str">
        <f>Reporte3!$B$56</f>
        <v>Pasivos por impuestos no corrientes</v>
      </c>
      <c r="F319" s="170">
        <f>Reporte3!G$56</f>
        <v>0</v>
      </c>
      <c r="I319" s="3"/>
      <c r="J319" s="88" t="str">
        <f>Índice!$G$25</f>
        <v>2015-12-31</v>
      </c>
      <c r="K319" s="27" t="s">
        <v>273</v>
      </c>
      <c r="L319" s="27" t="s">
        <v>278</v>
      </c>
      <c r="M319" s="4"/>
      <c r="N319" s="4"/>
    </row>
    <row r="320" spans="1:14" ht="15.75">
      <c r="C320" s="4" t="str">
        <f>Reporte3!$B$57</f>
        <v>Provisiones no corrientes</v>
      </c>
      <c r="F320" s="170">
        <f>Reporte3!G$57</f>
        <v>0</v>
      </c>
      <c r="I320" s="3"/>
      <c r="J320" s="88" t="str">
        <f>Índice!$G$25</f>
        <v>2015-12-31</v>
      </c>
      <c r="K320" s="27" t="s">
        <v>273</v>
      </c>
      <c r="L320" s="27" t="s">
        <v>278</v>
      </c>
      <c r="M320" s="4"/>
      <c r="N320" s="4"/>
    </row>
    <row r="321" spans="1:14" ht="15.75">
      <c r="C321" s="4" t="str">
        <f>Reporte3!$B$58</f>
        <v>Otros pasivos no corrientes</v>
      </c>
      <c r="F321" s="170">
        <f>Reporte3!G$58</f>
        <v>0</v>
      </c>
      <c r="I321" s="3"/>
      <c r="J321" s="88" t="str">
        <f>Índice!$G$25</f>
        <v>2015-12-31</v>
      </c>
      <c r="K321" s="27" t="s">
        <v>273</v>
      </c>
      <c r="L321" s="27" t="s">
        <v>278</v>
      </c>
      <c r="M321" s="4"/>
      <c r="N321" s="4"/>
    </row>
    <row r="322" spans="1:14" ht="15.75">
      <c r="C322" s="4" t="str">
        <f>Reporte3!$B$59</f>
        <v>Total pasivos no corrientes</v>
      </c>
      <c r="F322" s="170">
        <f>Reporte3!G$59</f>
        <v>0</v>
      </c>
      <c r="I322" s="3"/>
      <c r="J322" s="88" t="str">
        <f>Índice!$G$25</f>
        <v>2015-12-31</v>
      </c>
      <c r="K322" s="27" t="s">
        <v>273</v>
      </c>
      <c r="L322" s="27" t="s">
        <v>278</v>
      </c>
      <c r="M322" s="4"/>
      <c r="N322" s="4"/>
    </row>
    <row r="323" spans="1:14" ht="15.75">
      <c r="C323" s="4" t="str">
        <f>Reporte3!$B$60</f>
        <v>Total pasivos</v>
      </c>
      <c r="F323" s="170">
        <f>Reporte3!G$60</f>
        <v>0</v>
      </c>
      <c r="I323" s="3"/>
      <c r="J323" s="88" t="str">
        <f>Índice!$G$25</f>
        <v>2015-12-31</v>
      </c>
      <c r="K323" s="27" t="s">
        <v>273</v>
      </c>
      <c r="L323" s="27" t="s">
        <v>278</v>
      </c>
      <c r="M323" s="4"/>
      <c r="N323" s="4"/>
    </row>
    <row r="324" spans="1:14" ht="15.75">
      <c r="A324" s="19" t="s">
        <v>19</v>
      </c>
      <c r="C324" s="4" t="str">
        <f>Reporte3!$B$31</f>
        <v>PATRIMONIO Y PASIVOS</v>
      </c>
      <c r="F324" s="170">
        <f>Reporte3!G$31</f>
        <v>0</v>
      </c>
      <c r="I324" s="3"/>
      <c r="J324" s="88"/>
      <c r="K324" s="27" t="s">
        <v>273</v>
      </c>
      <c r="L324" s="27" t="s">
        <v>278</v>
      </c>
      <c r="M324" s="4"/>
      <c r="N324" s="4"/>
    </row>
    <row r="325" spans="1:14" ht="15.75">
      <c r="A325" s="19" t="s">
        <v>19</v>
      </c>
      <c r="C325" s="4" t="str">
        <f>Reporte3!$B$61</f>
        <v>PATRIMONIO</v>
      </c>
      <c r="F325" s="170">
        <f>Reporte3!G$61</f>
        <v>0</v>
      </c>
      <c r="I325" s="3"/>
      <c r="J325" s="88"/>
      <c r="K325" s="27" t="s">
        <v>273</v>
      </c>
      <c r="L325" s="27" t="s">
        <v>278</v>
      </c>
      <c r="M325" s="4"/>
      <c r="N325" s="4"/>
    </row>
    <row r="326" spans="1:14" ht="15.75">
      <c r="C326" s="4" t="str">
        <f>Reporte3!$B$62</f>
        <v>Capital pagado</v>
      </c>
      <c r="F326" s="170">
        <f>Reporte3!G$62</f>
        <v>0</v>
      </c>
      <c r="I326" s="3"/>
      <c r="J326" s="88" t="str">
        <f>Índice!$G$25</f>
        <v>2015-12-31</v>
      </c>
      <c r="K326" s="27" t="s">
        <v>273</v>
      </c>
      <c r="L326" s="27" t="s">
        <v>278</v>
      </c>
      <c r="M326" s="4"/>
      <c r="N326" s="4"/>
    </row>
    <row r="327" spans="1:14" ht="15.75">
      <c r="C327" s="4" t="str">
        <f>Reporte3!$B$63</f>
        <v>Utilidad o pérdida del ejercicio</v>
      </c>
      <c r="F327" s="170">
        <f>Reporte3!G$63</f>
        <v>0</v>
      </c>
      <c r="I327" s="3"/>
      <c r="J327" s="88" t="str">
        <f>Índice!$G$25</f>
        <v>2015-12-31</v>
      </c>
      <c r="K327" s="27" t="s">
        <v>273</v>
      </c>
      <c r="L327" s="27" t="s">
        <v>278</v>
      </c>
      <c r="M327" s="4"/>
      <c r="N327" s="4"/>
    </row>
    <row r="328" spans="1:14" ht="15.75">
      <c r="C328" s="4" t="str">
        <f>Reporte3!$B$64</f>
        <v>Ganancias acumuladas</v>
      </c>
      <c r="F328" s="170">
        <f>Reporte3!G$64</f>
        <v>0</v>
      </c>
      <c r="I328" s="3"/>
      <c r="J328" s="88" t="str">
        <f>Índice!$G$25</f>
        <v>2015-12-31</v>
      </c>
      <c r="K328" s="27" t="s">
        <v>273</v>
      </c>
      <c r="L328" s="27" t="s">
        <v>278</v>
      </c>
      <c r="M328" s="4"/>
      <c r="N328" s="4"/>
    </row>
    <row r="329" spans="1:14" ht="15.75">
      <c r="C329" s="4" t="str">
        <f>Reporte3!$B$65</f>
        <v>Reservas</v>
      </c>
      <c r="F329" s="170">
        <f>Reporte3!G$65</f>
        <v>0</v>
      </c>
      <c r="J329" s="88" t="str">
        <f>Índice!$G$25</f>
        <v>2015-12-31</v>
      </c>
      <c r="K329" s="27" t="s">
        <v>273</v>
      </c>
      <c r="L329" s="27" t="s">
        <v>278</v>
      </c>
      <c r="M329" s="4"/>
      <c r="N329" s="4"/>
    </row>
    <row r="330" spans="1:14" ht="15.75">
      <c r="C330" s="4" t="str">
        <f>Reporte3!$B$66</f>
        <v>Otras participaciones en el patrimonio</v>
      </c>
      <c r="F330" s="170">
        <f>Reporte3!G$66</f>
        <v>0</v>
      </c>
      <c r="J330" s="88" t="str">
        <f>Índice!$G$25</f>
        <v>2015-12-31</v>
      </c>
      <c r="K330" s="27" t="s">
        <v>273</v>
      </c>
      <c r="L330" s="27" t="s">
        <v>278</v>
      </c>
      <c r="M330" s="4"/>
      <c r="N330" s="4"/>
    </row>
    <row r="331" spans="1:14" ht="15.75">
      <c r="C331" s="4" t="str">
        <f>Reporte3!$B$67</f>
        <v>Total patrimonio</v>
      </c>
      <c r="F331" s="170">
        <f>Reporte3!G$67</f>
        <v>0</v>
      </c>
      <c r="I331" s="3"/>
      <c r="J331" s="88" t="str">
        <f>Índice!$G$25</f>
        <v>2015-12-31</v>
      </c>
      <c r="K331" s="27" t="s">
        <v>273</v>
      </c>
      <c r="L331" s="27" t="s">
        <v>278</v>
      </c>
      <c r="M331" s="4"/>
      <c r="N331" s="4"/>
    </row>
    <row r="332" spans="1:14" ht="15.75">
      <c r="C332" s="4" t="str">
        <f>Reporte3!$B$68</f>
        <v>TOTAL DE PATRIMONIO Y PASIVOS</v>
      </c>
      <c r="F332" s="170">
        <f>Reporte3!G$68</f>
        <v>0</v>
      </c>
      <c r="I332" s="3"/>
      <c r="J332" s="88" t="str">
        <f>Índice!$G$25</f>
        <v>2015-12-31</v>
      </c>
      <c r="K332" s="27" t="s">
        <v>273</v>
      </c>
      <c r="L332" s="27" t="s">
        <v>278</v>
      </c>
      <c r="M332" s="4"/>
      <c r="N332" s="4"/>
    </row>
    <row r="333" spans="1:14" ht="15.75">
      <c r="A333" s="19" t="s">
        <v>19</v>
      </c>
      <c r="C333" s="94" t="s">
        <v>210</v>
      </c>
      <c r="F333" s="27"/>
      <c r="I333" s="3"/>
      <c r="J333" s="88"/>
      <c r="K333" s="27" t="s">
        <v>273</v>
      </c>
      <c r="L333" s="27" t="s">
        <v>279</v>
      </c>
      <c r="M333" s="4"/>
      <c r="N333" s="4"/>
    </row>
    <row r="334" spans="1:14" ht="15.75">
      <c r="A334" s="19" t="s">
        <v>19</v>
      </c>
      <c r="C334" s="4" t="str">
        <f>Reporte3!$B$8</f>
        <v>ACTIVOS</v>
      </c>
      <c r="F334" s="170">
        <f>Reporte3!H$8</f>
        <v>0</v>
      </c>
      <c r="I334" s="3"/>
      <c r="J334" s="88"/>
      <c r="K334" s="27" t="s">
        <v>273</v>
      </c>
      <c r="L334" s="27" t="s">
        <v>279</v>
      </c>
      <c r="M334" s="4"/>
      <c r="N334" s="4"/>
    </row>
    <row r="335" spans="1:14" ht="15.75">
      <c r="A335" s="19" t="s">
        <v>19</v>
      </c>
      <c r="C335" s="4" t="str">
        <f>Reporte3!$B$9</f>
        <v>Activos corrientes</v>
      </c>
      <c r="F335" s="170">
        <f>Reporte3!H$9</f>
        <v>0</v>
      </c>
      <c r="I335" s="3"/>
      <c r="J335" s="88"/>
      <c r="K335" s="27" t="s">
        <v>273</v>
      </c>
      <c r="L335" s="27" t="s">
        <v>279</v>
      </c>
      <c r="M335" s="4"/>
      <c r="N335" s="4"/>
    </row>
    <row r="336" spans="1:14" ht="15.75">
      <c r="C336" s="4" t="str">
        <f>Reporte3!$B$10</f>
        <v>Efectivo y equivalentes al efectivo</v>
      </c>
      <c r="F336" s="170">
        <f>Reporte3!H$10</f>
        <v>0</v>
      </c>
      <c r="I336" s="3"/>
      <c r="J336" s="88" t="str">
        <f>Índice!$G$25</f>
        <v>2015-12-31</v>
      </c>
      <c r="K336" s="27" t="s">
        <v>273</v>
      </c>
      <c r="L336" s="27" t="s">
        <v>279</v>
      </c>
      <c r="M336" s="4"/>
      <c r="N336" s="4"/>
    </row>
    <row r="337" spans="1:14" ht="15.75">
      <c r="C337" s="4" t="str">
        <f>Reporte3!$B$11</f>
        <v>Inversiones</v>
      </c>
      <c r="F337" s="170">
        <f>Reporte3!H$11</f>
        <v>0</v>
      </c>
      <c r="I337" s="3"/>
      <c r="J337" s="88" t="str">
        <f>Índice!$G$25</f>
        <v>2015-12-31</v>
      </c>
      <c r="K337" s="27" t="s">
        <v>273</v>
      </c>
      <c r="L337" s="27" t="s">
        <v>279</v>
      </c>
      <c r="M337" s="4"/>
      <c r="N337" s="4"/>
    </row>
    <row r="338" spans="1:14" ht="15.75">
      <c r="C338" s="4" t="str">
        <f>Reporte3!$B$12</f>
        <v>Cuentas comerciales por cobrar y otras cuentas por cobrar corrientes</v>
      </c>
      <c r="F338" s="170">
        <f>Reporte3!H$12</f>
        <v>0</v>
      </c>
      <c r="I338" s="3"/>
      <c r="J338" s="88" t="str">
        <f>Índice!$G$25</f>
        <v>2015-12-31</v>
      </c>
      <c r="K338" s="27" t="s">
        <v>273</v>
      </c>
      <c r="L338" s="27" t="s">
        <v>279</v>
      </c>
      <c r="M338" s="4"/>
      <c r="N338" s="4"/>
    </row>
    <row r="339" spans="1:14" ht="15.75">
      <c r="C339" s="4" t="str">
        <f>Reporte3!$B$13</f>
        <v>Deterioro de cuentas por cobrar</v>
      </c>
      <c r="F339" s="170">
        <f>Reporte3!H$13</f>
        <v>0</v>
      </c>
      <c r="I339" s="3"/>
      <c r="J339" s="88" t="str">
        <f>Índice!$G$25</f>
        <v>2015-12-31</v>
      </c>
      <c r="K339" s="27" t="s">
        <v>273</v>
      </c>
      <c r="L339" s="27" t="s">
        <v>279</v>
      </c>
      <c r="M339" s="4"/>
      <c r="N339" s="4"/>
    </row>
    <row r="340" spans="1:14" ht="15.75">
      <c r="C340" s="4" t="str">
        <f>Reporte3!$B$14</f>
        <v>Inventarios corrientes</v>
      </c>
      <c r="F340" s="170">
        <f>Reporte3!H$14</f>
        <v>0</v>
      </c>
      <c r="I340" s="3"/>
      <c r="J340" s="88" t="str">
        <f>Índice!$G$25</f>
        <v>2015-12-31</v>
      </c>
      <c r="K340" s="27" t="s">
        <v>273</v>
      </c>
      <c r="L340" s="27" t="s">
        <v>279</v>
      </c>
      <c r="M340" s="4"/>
      <c r="N340" s="4"/>
    </row>
    <row r="341" spans="1:14" ht="15.75">
      <c r="C341" s="4" t="str">
        <f>Reporte3!$B$15</f>
        <v>Activos por impuestos corrientes</v>
      </c>
      <c r="F341" s="170">
        <f>Reporte3!H$15</f>
        <v>0</v>
      </c>
      <c r="I341" s="3"/>
      <c r="J341" s="88" t="str">
        <f>Índice!$G$25</f>
        <v>2015-12-31</v>
      </c>
      <c r="K341" s="27" t="s">
        <v>273</v>
      </c>
      <c r="L341" s="27" t="s">
        <v>279</v>
      </c>
      <c r="M341" s="4"/>
      <c r="N341" s="4"/>
    </row>
    <row r="342" spans="1:14" ht="15.75">
      <c r="C342" s="4" t="str">
        <f>Reporte3!$B$16</f>
        <v>Otros activos corrientes</v>
      </c>
      <c r="F342" s="170">
        <f>Reporte3!H$16</f>
        <v>0</v>
      </c>
      <c r="I342" s="3"/>
      <c r="J342" s="88" t="str">
        <f>Índice!$G$25</f>
        <v>2015-12-31</v>
      </c>
      <c r="K342" s="27" t="s">
        <v>273</v>
      </c>
      <c r="L342" s="27" t="s">
        <v>279</v>
      </c>
      <c r="M342" s="4"/>
      <c r="N342" s="4"/>
    </row>
    <row r="343" spans="1:14" ht="15.75">
      <c r="C343" s="4" t="str">
        <f>Reporte3!$B$17</f>
        <v>Total de activos corrientes</v>
      </c>
      <c r="F343" s="170">
        <f>Reporte3!H$17</f>
        <v>0</v>
      </c>
      <c r="J343" s="88" t="str">
        <f>Índice!$G$25</f>
        <v>2015-12-31</v>
      </c>
      <c r="K343" s="27" t="s">
        <v>273</v>
      </c>
      <c r="L343" s="27" t="s">
        <v>279</v>
      </c>
      <c r="M343" s="4"/>
      <c r="N343" s="4"/>
    </row>
    <row r="344" spans="1:14" ht="15.75">
      <c r="A344" s="19" t="s">
        <v>19</v>
      </c>
      <c r="C344" s="4" t="str">
        <f>Reporte3!$B$18</f>
        <v>Activos no corrientes</v>
      </c>
      <c r="F344" s="170">
        <f>Reporte3!H$18</f>
        <v>0</v>
      </c>
      <c r="J344" s="88"/>
      <c r="K344" s="27" t="s">
        <v>273</v>
      </c>
      <c r="L344" s="27" t="s">
        <v>279</v>
      </c>
      <c r="M344" s="4"/>
      <c r="N344" s="4"/>
    </row>
    <row r="345" spans="1:14" ht="15.75">
      <c r="C345" s="4" t="str">
        <f>Reporte3!$B$19</f>
        <v>Inversiones no corrientes</v>
      </c>
      <c r="F345" s="170">
        <f>Reporte3!H$19</f>
        <v>0</v>
      </c>
      <c r="I345" s="3"/>
      <c r="J345" s="88" t="str">
        <f>Índice!$G$25</f>
        <v>2015-12-31</v>
      </c>
      <c r="K345" s="27" t="s">
        <v>273</v>
      </c>
      <c r="L345" s="27" t="s">
        <v>279</v>
      </c>
      <c r="M345" s="4"/>
      <c r="N345" s="4"/>
    </row>
    <row r="346" spans="1:14" ht="15.75">
      <c r="C346" s="4" t="str">
        <f>Reporte3!$B$20</f>
        <v>Propiedad de inversión</v>
      </c>
      <c r="F346" s="170">
        <f>Reporte3!H$20</f>
        <v>0</v>
      </c>
      <c r="I346" s="3"/>
      <c r="J346" s="88" t="str">
        <f>Índice!$G$25</f>
        <v>2015-12-31</v>
      </c>
      <c r="K346" s="27" t="s">
        <v>273</v>
      </c>
      <c r="L346" s="27" t="s">
        <v>279</v>
      </c>
      <c r="M346" s="4"/>
      <c r="N346" s="4"/>
    </row>
    <row r="347" spans="1:14" ht="15.75">
      <c r="C347" s="4" t="str">
        <f>Reporte3!$B$21</f>
        <v>Propiedades, planta y equipo</v>
      </c>
      <c r="F347" s="170">
        <f>Reporte3!H$21</f>
        <v>0</v>
      </c>
      <c r="I347" s="3"/>
      <c r="J347" s="88" t="str">
        <f>Índice!$G$25</f>
        <v>2015-12-31</v>
      </c>
      <c r="K347" s="27" t="s">
        <v>273</v>
      </c>
      <c r="L347" s="27" t="s">
        <v>279</v>
      </c>
      <c r="M347" s="4"/>
      <c r="N347" s="4"/>
    </row>
    <row r="348" spans="1:14" ht="15.75">
      <c r="C348" s="4" t="str">
        <f>Reporte3!$B$22</f>
        <v>Plusvalía</v>
      </c>
      <c r="F348" s="170">
        <f>Reporte3!H$22</f>
        <v>0</v>
      </c>
      <c r="I348" s="3"/>
      <c r="J348" s="88" t="str">
        <f>Índice!$G$25</f>
        <v>2015-12-31</v>
      </c>
      <c r="K348" s="27" t="s">
        <v>273</v>
      </c>
      <c r="L348" s="27" t="s">
        <v>279</v>
      </c>
      <c r="M348" s="4"/>
      <c r="N348" s="4"/>
    </row>
    <row r="349" spans="1:14" ht="15.75">
      <c r="C349" s="4" t="str">
        <f>Reporte3!$B$23</f>
        <v>Cuentas comerciales por cobrar y otras cuentas por cobrar no corrientes</v>
      </c>
      <c r="F349" s="170">
        <f>Reporte3!H$23</f>
        <v>0</v>
      </c>
      <c r="I349" s="3"/>
      <c r="J349" s="88" t="str">
        <f>Índice!$G$25</f>
        <v>2015-12-31</v>
      </c>
      <c r="K349" s="27" t="s">
        <v>273</v>
      </c>
      <c r="L349" s="27" t="s">
        <v>279</v>
      </c>
      <c r="M349" s="4"/>
      <c r="N349" s="4"/>
    </row>
    <row r="350" spans="1:14" ht="15.75">
      <c r="C350" s="4" t="str">
        <f>Reporte3!$B$24</f>
        <v>Deterioro de cuentas por cobrar no corriente</v>
      </c>
      <c r="F350" s="170">
        <f>Reporte3!H$24</f>
        <v>0</v>
      </c>
      <c r="I350" s="3"/>
      <c r="J350" s="88" t="str">
        <f>Índice!$G$25</f>
        <v>2015-12-31</v>
      </c>
      <c r="K350" s="27" t="s">
        <v>273</v>
      </c>
      <c r="L350" s="27" t="s">
        <v>279</v>
      </c>
      <c r="M350" s="4"/>
      <c r="N350" s="4"/>
    </row>
    <row r="351" spans="1:14" ht="15.75">
      <c r="C351" s="4" t="str">
        <f>Reporte3!$B$25</f>
        <v>Inventarios no corrientes</v>
      </c>
      <c r="F351" s="170">
        <f>Reporte3!H$25</f>
        <v>0</v>
      </c>
      <c r="I351" s="3"/>
      <c r="J351" s="88" t="str">
        <f>Índice!$G$25</f>
        <v>2015-12-31</v>
      </c>
      <c r="K351" s="27" t="s">
        <v>273</v>
      </c>
      <c r="L351" s="27" t="s">
        <v>279</v>
      </c>
      <c r="M351" s="4"/>
      <c r="N351" s="4"/>
    </row>
    <row r="352" spans="1:14" ht="15.75">
      <c r="C352" s="4" t="str">
        <f>Reporte3!$B$26</f>
        <v>Activos por impuestos diferidos</v>
      </c>
      <c r="F352" s="170">
        <f>Reporte3!H$26</f>
        <v>0</v>
      </c>
      <c r="I352" s="3"/>
      <c r="J352" s="88" t="str">
        <f>Índice!$G$25</f>
        <v>2015-12-31</v>
      </c>
      <c r="K352" s="27" t="s">
        <v>273</v>
      </c>
      <c r="L352" s="27" t="s">
        <v>279</v>
      </c>
      <c r="M352" s="4"/>
      <c r="N352" s="4"/>
    </row>
    <row r="353" spans="1:14" ht="15.75">
      <c r="C353" s="4" t="str">
        <f>Reporte3!$B$27</f>
        <v>Activos por impuestos no corrientes</v>
      </c>
      <c r="F353" s="170">
        <f>Reporte3!H$27</f>
        <v>0</v>
      </c>
      <c r="I353" s="3"/>
      <c r="J353" s="88" t="str">
        <f>Índice!$G$25</f>
        <v>2015-12-31</v>
      </c>
      <c r="K353" s="27" t="s">
        <v>273</v>
      </c>
      <c r="L353" s="27" t="s">
        <v>279</v>
      </c>
      <c r="M353" s="4"/>
      <c r="N353" s="4"/>
    </row>
    <row r="354" spans="1:14" ht="15.75">
      <c r="C354" s="4" t="str">
        <f>Reporte3!$B$28</f>
        <v>Otros activos no corrientes</v>
      </c>
      <c r="F354" s="170">
        <f>Reporte3!H$28</f>
        <v>0</v>
      </c>
      <c r="I354" s="3"/>
      <c r="J354" s="88" t="str">
        <f>Índice!$G$25</f>
        <v>2015-12-31</v>
      </c>
      <c r="K354" s="27" t="s">
        <v>273</v>
      </c>
      <c r="L354" s="27" t="s">
        <v>279</v>
      </c>
      <c r="M354" s="4"/>
      <c r="N354" s="4"/>
    </row>
    <row r="355" spans="1:14" ht="15.75">
      <c r="C355" s="4" t="str">
        <f>Reporte3!$B$29</f>
        <v>Total de activos no corrientes</v>
      </c>
      <c r="F355" s="170">
        <f>Reporte3!H$29</f>
        <v>0</v>
      </c>
      <c r="I355" s="3"/>
      <c r="J355" s="88" t="str">
        <f>Índice!$G$25</f>
        <v>2015-12-31</v>
      </c>
      <c r="K355" s="27" t="s">
        <v>273</v>
      </c>
      <c r="L355" s="27" t="s">
        <v>279</v>
      </c>
      <c r="M355" s="4"/>
      <c r="N355" s="4"/>
    </row>
    <row r="356" spans="1:14" ht="15.75">
      <c r="C356" s="4" t="str">
        <f>Reporte3!$B$30</f>
        <v>TOTAL DE ACTIVOS</v>
      </c>
      <c r="F356" s="170">
        <f>Reporte3!H$30</f>
        <v>0</v>
      </c>
      <c r="I356" s="3"/>
      <c r="J356" s="88" t="str">
        <f>Índice!$G$25</f>
        <v>2015-12-31</v>
      </c>
      <c r="K356" s="27" t="s">
        <v>273</v>
      </c>
      <c r="L356" s="27" t="s">
        <v>279</v>
      </c>
      <c r="M356" s="4"/>
      <c r="N356" s="4"/>
    </row>
    <row r="357" spans="1:14" ht="15.75">
      <c r="A357" s="19" t="s">
        <v>19</v>
      </c>
      <c r="C357" s="4" t="str">
        <f>Reporte3!$B$32</f>
        <v>PASIVOS</v>
      </c>
      <c r="F357" s="170">
        <f>Reporte3!H$32</f>
        <v>0</v>
      </c>
      <c r="J357" s="88"/>
      <c r="K357" s="27" t="s">
        <v>273</v>
      </c>
      <c r="L357" s="27" t="s">
        <v>279</v>
      </c>
      <c r="M357" s="4"/>
      <c r="N357" s="4"/>
    </row>
    <row r="358" spans="1:14" ht="15.75">
      <c r="A358" s="19" t="s">
        <v>19</v>
      </c>
      <c r="C358" s="4" t="str">
        <f>Reporte3!$B$33</f>
        <v>Pasivos corrientes</v>
      </c>
      <c r="F358" s="170">
        <f>Reporte3!H$33</f>
        <v>0</v>
      </c>
      <c r="J358" s="88"/>
      <c r="K358" s="27" t="s">
        <v>273</v>
      </c>
      <c r="L358" s="27" t="s">
        <v>279</v>
      </c>
      <c r="M358" s="4"/>
      <c r="N358" s="4"/>
    </row>
    <row r="359" spans="1:14" ht="15.75">
      <c r="A359" s="19" t="s">
        <v>19</v>
      </c>
      <c r="C359" s="4" t="str">
        <f>Reporte3!$B$34</f>
        <v>Acreedores comerciales y otras cuentas por pagar</v>
      </c>
      <c r="F359" s="170">
        <f>Reporte3!H$34</f>
        <v>0</v>
      </c>
      <c r="I359" s="3"/>
      <c r="J359" s="88"/>
      <c r="K359" s="27"/>
      <c r="L359" s="27"/>
      <c r="M359" s="4"/>
      <c r="N359" s="4"/>
    </row>
    <row r="360" spans="1:14" ht="15.75">
      <c r="C360" s="4" t="str">
        <f>Reporte3!$B$35</f>
        <v>Proveedores</v>
      </c>
      <c r="F360" s="170">
        <f>Reporte3!H$35</f>
        <v>0</v>
      </c>
      <c r="I360" s="3"/>
      <c r="J360" s="88" t="str">
        <f>Índice!$G$25</f>
        <v>2015-12-31</v>
      </c>
      <c r="K360" s="27" t="s">
        <v>273</v>
      </c>
      <c r="L360" s="27" t="s">
        <v>279</v>
      </c>
      <c r="M360" s="4"/>
      <c r="N360" s="4"/>
    </row>
    <row r="361" spans="1:14" ht="15.75">
      <c r="C361" s="4" t="str">
        <f>Reporte3!$B$36</f>
        <v>Ingresos Diferidos</v>
      </c>
      <c r="F361" s="170">
        <f>Reporte3!H$36</f>
        <v>0</v>
      </c>
      <c r="I361" s="3"/>
      <c r="J361" s="88" t="str">
        <f>Índice!$G$25</f>
        <v>2015-12-31</v>
      </c>
      <c r="K361" s="27" t="s">
        <v>273</v>
      </c>
      <c r="L361" s="27" t="s">
        <v>279</v>
      </c>
      <c r="M361" s="4"/>
      <c r="N361" s="4"/>
    </row>
    <row r="362" spans="1:14" ht="15.75">
      <c r="C362" s="4" t="str">
        <f>Reporte3!$B$37</f>
        <v>Gastos acumulados por pagar</v>
      </c>
      <c r="F362" s="170">
        <f>Reporte3!H$37</f>
        <v>0</v>
      </c>
      <c r="I362" s="3"/>
      <c r="J362" s="88" t="str">
        <f>Índice!$G$25</f>
        <v>2015-12-31</v>
      </c>
      <c r="K362" s="27" t="s">
        <v>273</v>
      </c>
      <c r="L362" s="27" t="s">
        <v>279</v>
      </c>
      <c r="M362" s="4"/>
      <c r="N362" s="4"/>
    </row>
    <row r="363" spans="1:14" ht="15.75">
      <c r="C363" s="4" t="str">
        <f>Reporte3!$B$38</f>
        <v>Otras cuentas por pagar</v>
      </c>
      <c r="F363" s="170">
        <f>Reporte3!H$38</f>
        <v>0</v>
      </c>
      <c r="I363" s="3"/>
      <c r="J363" s="88" t="str">
        <f>Índice!$G$25</f>
        <v>2015-12-31</v>
      </c>
      <c r="K363" s="27" t="s">
        <v>273</v>
      </c>
      <c r="L363" s="27" t="s">
        <v>279</v>
      </c>
      <c r="M363" s="4"/>
      <c r="N363" s="4"/>
    </row>
    <row r="364" spans="1:14" ht="15.75">
      <c r="C364" s="4" t="str">
        <f>Reporte3!$B$39</f>
        <v>Total Acreedores  comerciales y otras cuentas por pagar</v>
      </c>
      <c r="F364" s="170">
        <f>Reporte3!H$39</f>
        <v>0</v>
      </c>
      <c r="I364" s="3"/>
      <c r="J364" s="88" t="str">
        <f>Índice!$G$25</f>
        <v>2015-12-31</v>
      </c>
      <c r="K364" s="27" t="s">
        <v>273</v>
      </c>
      <c r="L364" s="27" t="s">
        <v>279</v>
      </c>
      <c r="M364" s="4"/>
      <c r="N364" s="4"/>
    </row>
    <row r="365" spans="1:14" ht="15.75">
      <c r="C365" s="4" t="str">
        <f>Reporte3!$B$40</f>
        <v>Obligaciones financieras</v>
      </c>
      <c r="F365" s="170">
        <f>Reporte3!H$40</f>
        <v>0</v>
      </c>
      <c r="I365" s="3"/>
      <c r="J365" s="88" t="str">
        <f>Índice!$G$25</f>
        <v>2015-12-31</v>
      </c>
      <c r="K365" s="27" t="s">
        <v>273</v>
      </c>
      <c r="L365" s="27" t="s">
        <v>279</v>
      </c>
      <c r="M365" s="4"/>
      <c r="N365" s="4"/>
    </row>
    <row r="366" spans="1:14" ht="15.75">
      <c r="C366" s="4" t="str">
        <f>Reporte3!$B$41</f>
        <v>Obligaciones laborales</v>
      </c>
      <c r="F366" s="170">
        <f>Reporte3!H$41</f>
        <v>0</v>
      </c>
      <c r="I366" s="3"/>
      <c r="J366" s="88" t="str">
        <f>Índice!$G$25</f>
        <v>2015-12-31</v>
      </c>
      <c r="K366" s="27" t="s">
        <v>273</v>
      </c>
      <c r="L366" s="27" t="s">
        <v>279</v>
      </c>
      <c r="M366" s="4"/>
      <c r="N366" s="4"/>
    </row>
    <row r="367" spans="1:14" ht="15.75">
      <c r="C367" s="4" t="str">
        <f>Reporte3!$B$42</f>
        <v>Pasivos por impuestos corrientes</v>
      </c>
      <c r="F367" s="170">
        <f>Reporte3!H$42</f>
        <v>0</v>
      </c>
      <c r="I367" s="3"/>
      <c r="J367" s="88" t="str">
        <f>Índice!$G$25</f>
        <v>2015-12-31</v>
      </c>
      <c r="K367" s="27" t="s">
        <v>273</v>
      </c>
      <c r="L367" s="27" t="s">
        <v>279</v>
      </c>
      <c r="M367" s="4"/>
      <c r="N367" s="4"/>
    </row>
    <row r="368" spans="1:14" ht="15.75">
      <c r="C368" s="4" t="str">
        <f>Reporte3!$B$43</f>
        <v>Provisiones</v>
      </c>
      <c r="F368" s="170">
        <f>Reporte3!H$43</f>
        <v>0</v>
      </c>
      <c r="I368" s="3"/>
      <c r="J368" s="88" t="str">
        <f>Índice!$G$25</f>
        <v>2015-12-31</v>
      </c>
      <c r="K368" s="27" t="s">
        <v>273</v>
      </c>
      <c r="L368" s="27" t="s">
        <v>279</v>
      </c>
      <c r="M368" s="4"/>
      <c r="N368" s="4"/>
    </row>
    <row r="369" spans="1:14" ht="15.75">
      <c r="C369" s="4" t="str">
        <f>Reporte3!$B$44</f>
        <v>Otros pasivos corrientes</v>
      </c>
      <c r="F369" s="170">
        <f>Reporte3!H$44</f>
        <v>0</v>
      </c>
      <c r="I369" s="3"/>
      <c r="J369" s="88" t="str">
        <f>Índice!$G$25</f>
        <v>2015-12-31</v>
      </c>
      <c r="K369" s="27" t="s">
        <v>273</v>
      </c>
      <c r="L369" s="27" t="s">
        <v>279</v>
      </c>
      <c r="M369" s="4"/>
      <c r="N369" s="4"/>
    </row>
    <row r="370" spans="1:14" ht="15.75">
      <c r="C370" s="4" t="str">
        <f>Reporte3!$B$45</f>
        <v>Total pasivos corrientes</v>
      </c>
      <c r="F370" s="170">
        <f>Reporte3!H$45</f>
        <v>0</v>
      </c>
      <c r="I370" s="3"/>
      <c r="J370" s="88" t="str">
        <f>Índice!$G$25</f>
        <v>2015-12-31</v>
      </c>
      <c r="K370" s="27" t="s">
        <v>273</v>
      </c>
      <c r="L370" s="27" t="s">
        <v>279</v>
      </c>
      <c r="M370" s="4"/>
      <c r="N370" s="4"/>
    </row>
    <row r="371" spans="1:14" ht="15.75">
      <c r="A371" s="19" t="s">
        <v>19</v>
      </c>
      <c r="C371" s="4" t="str">
        <f>Reporte3!$B$46</f>
        <v>Pasivos no corrientes</v>
      </c>
      <c r="F371" s="170">
        <f>Reporte3!H$46</f>
        <v>0</v>
      </c>
      <c r="J371" s="88"/>
      <c r="K371" s="27" t="s">
        <v>273</v>
      </c>
      <c r="L371" s="27" t="s">
        <v>279</v>
      </c>
      <c r="M371" s="4"/>
      <c r="N371" s="4"/>
    </row>
    <row r="372" spans="1:14" ht="15.75">
      <c r="A372" s="19" t="s">
        <v>19</v>
      </c>
      <c r="C372" s="4" t="str">
        <f>Reporte3!$B$47</f>
        <v>Acreedores comerciales y otras cuentas por pagar</v>
      </c>
      <c r="F372" s="170">
        <f>Reporte3!H$47</f>
        <v>0</v>
      </c>
      <c r="J372" s="88"/>
      <c r="K372" s="27"/>
      <c r="L372" s="27"/>
      <c r="M372" s="4"/>
      <c r="N372" s="4"/>
    </row>
    <row r="373" spans="1:14" ht="15.75">
      <c r="C373" s="4" t="str">
        <f>Reporte3!$B$48</f>
        <v>Proveedores no corrientes</v>
      </c>
      <c r="F373" s="170">
        <f>Reporte3!H$48</f>
        <v>0</v>
      </c>
      <c r="I373" s="3"/>
      <c r="J373" s="88" t="str">
        <f>Índice!$G$25</f>
        <v>2015-12-31</v>
      </c>
      <c r="K373" s="27" t="s">
        <v>273</v>
      </c>
      <c r="L373" s="27" t="s">
        <v>279</v>
      </c>
      <c r="M373" s="4"/>
      <c r="N373" s="4"/>
    </row>
    <row r="374" spans="1:14" ht="15.75">
      <c r="C374" s="4" t="str">
        <f>Reporte3!$B$49</f>
        <v>Ingresos Diferidos no corrientes</v>
      </c>
      <c r="F374" s="170">
        <f>Reporte3!H$49</f>
        <v>0</v>
      </c>
      <c r="I374" s="3"/>
      <c r="J374" s="88" t="str">
        <f>Índice!$G$25</f>
        <v>2015-12-31</v>
      </c>
      <c r="K374" s="27" t="s">
        <v>273</v>
      </c>
      <c r="L374" s="27" t="s">
        <v>279</v>
      </c>
      <c r="M374" s="4"/>
      <c r="N374" s="4"/>
    </row>
    <row r="375" spans="1:14" ht="15.75">
      <c r="C375" s="4" t="str">
        <f>Reporte3!$B$50</f>
        <v>Gastos acumulados por pagar no corrientes</v>
      </c>
      <c r="F375" s="170">
        <f>Reporte3!H$50</f>
        <v>0</v>
      </c>
      <c r="I375" s="3"/>
      <c r="J375" s="88" t="str">
        <f>Índice!$G$25</f>
        <v>2015-12-31</v>
      </c>
      <c r="K375" s="27" t="s">
        <v>273</v>
      </c>
      <c r="L375" s="27" t="s">
        <v>279</v>
      </c>
      <c r="M375" s="4"/>
      <c r="N375" s="4"/>
    </row>
    <row r="376" spans="1:14" ht="15.75">
      <c r="C376" s="4" t="str">
        <f>Reporte3!$B$51</f>
        <v>Otras cuentas por pagar no corrientes</v>
      </c>
      <c r="F376" s="170">
        <f>Reporte3!H$51</f>
        <v>0</v>
      </c>
      <c r="I376" s="3"/>
      <c r="J376" s="88" t="str">
        <f>Índice!$G$25</f>
        <v>2015-12-31</v>
      </c>
      <c r="K376" s="27" t="s">
        <v>273</v>
      </c>
      <c r="L376" s="27" t="s">
        <v>279</v>
      </c>
      <c r="M376" s="4"/>
      <c r="N376" s="4"/>
    </row>
    <row r="377" spans="1:14" ht="15.75">
      <c r="C377" s="4" t="str">
        <f>Reporte3!$B$52</f>
        <v>Total Acreedores  comerciales y otras cuentas por pagar no corrientes</v>
      </c>
      <c r="F377" s="170">
        <f>Reporte3!H$52</f>
        <v>0</v>
      </c>
      <c r="I377" s="3"/>
      <c r="J377" s="88" t="str">
        <f>Índice!$G$25</f>
        <v>2015-12-31</v>
      </c>
      <c r="K377" s="27" t="s">
        <v>273</v>
      </c>
      <c r="L377" s="27" t="s">
        <v>279</v>
      </c>
      <c r="M377" s="4"/>
      <c r="N377" s="4"/>
    </row>
    <row r="378" spans="1:14" ht="15.75">
      <c r="C378" s="4" t="str">
        <f>Reporte3!$B$53</f>
        <v>Obligaciones financieras no corrientes</v>
      </c>
      <c r="F378" s="170">
        <f>Reporte3!H$53</f>
        <v>0</v>
      </c>
      <c r="I378" s="3"/>
      <c r="J378" s="88" t="str">
        <f>Índice!$G$25</f>
        <v>2015-12-31</v>
      </c>
      <c r="K378" s="27" t="s">
        <v>273</v>
      </c>
      <c r="L378" s="27" t="s">
        <v>279</v>
      </c>
      <c r="M378" s="4"/>
      <c r="N378" s="4"/>
    </row>
    <row r="379" spans="1:14" ht="15.75">
      <c r="C379" s="4" t="str">
        <f>Reporte3!$B$54</f>
        <v>Obligaciones laborales no corrientes</v>
      </c>
      <c r="F379" s="170">
        <f>Reporte3!H$54</f>
        <v>0</v>
      </c>
      <c r="I379" s="3"/>
      <c r="J379" s="88" t="str">
        <f>Índice!$G$25</f>
        <v>2015-12-31</v>
      </c>
      <c r="K379" s="27" t="s">
        <v>273</v>
      </c>
      <c r="L379" s="27" t="s">
        <v>279</v>
      </c>
      <c r="M379" s="4"/>
      <c r="N379" s="4"/>
    </row>
    <row r="380" spans="1:14" ht="15.75">
      <c r="C380" s="4" t="str">
        <f>Reporte3!$B$55</f>
        <v>Pasivos por impuestos diferidos</v>
      </c>
      <c r="F380" s="170">
        <f>Reporte3!H$55</f>
        <v>0</v>
      </c>
      <c r="I380" s="3"/>
      <c r="J380" s="88" t="str">
        <f>Índice!$G$25</f>
        <v>2015-12-31</v>
      </c>
      <c r="K380" s="27" t="s">
        <v>273</v>
      </c>
      <c r="L380" s="27" t="s">
        <v>279</v>
      </c>
      <c r="M380" s="4"/>
      <c r="N380" s="4"/>
    </row>
    <row r="381" spans="1:14" ht="15.75">
      <c r="C381" s="4" t="str">
        <f>Reporte3!$B$56</f>
        <v>Pasivos por impuestos no corrientes</v>
      </c>
      <c r="F381" s="170">
        <f>Reporte3!H$56</f>
        <v>0</v>
      </c>
      <c r="I381" s="3"/>
      <c r="J381" s="88" t="str">
        <f>Índice!$G$25</f>
        <v>2015-12-31</v>
      </c>
      <c r="K381" s="27" t="s">
        <v>273</v>
      </c>
      <c r="L381" s="27" t="s">
        <v>279</v>
      </c>
      <c r="M381" s="4"/>
      <c r="N381" s="4"/>
    </row>
    <row r="382" spans="1:14" ht="15.75">
      <c r="C382" s="4" t="str">
        <f>Reporte3!$B$57</f>
        <v>Provisiones no corrientes</v>
      </c>
      <c r="F382" s="170">
        <f>Reporte3!H$57</f>
        <v>0</v>
      </c>
      <c r="I382" s="3"/>
      <c r="J382" s="88" t="str">
        <f>Índice!$G$25</f>
        <v>2015-12-31</v>
      </c>
      <c r="K382" s="27" t="s">
        <v>273</v>
      </c>
      <c r="L382" s="27" t="s">
        <v>279</v>
      </c>
      <c r="M382" s="4"/>
      <c r="N382" s="4"/>
    </row>
    <row r="383" spans="1:14" ht="15.75">
      <c r="C383" s="4" t="str">
        <f>Reporte3!$B$58</f>
        <v>Otros pasivos no corrientes</v>
      </c>
      <c r="F383" s="170">
        <f>Reporte3!H$58</f>
        <v>0</v>
      </c>
      <c r="I383" s="3"/>
      <c r="J383" s="88" t="str">
        <f>Índice!$G$25</f>
        <v>2015-12-31</v>
      </c>
      <c r="K383" s="27" t="s">
        <v>273</v>
      </c>
      <c r="L383" s="27" t="s">
        <v>279</v>
      </c>
      <c r="M383" s="4"/>
      <c r="N383" s="4"/>
    </row>
    <row r="384" spans="1:14" ht="15.75">
      <c r="C384" s="4" t="str">
        <f>Reporte3!$B$59</f>
        <v>Total pasivos no corrientes</v>
      </c>
      <c r="F384" s="170">
        <f>Reporte3!H$59</f>
        <v>0</v>
      </c>
      <c r="I384" s="3"/>
      <c r="J384" s="88" t="str">
        <f>Índice!$G$25</f>
        <v>2015-12-31</v>
      </c>
      <c r="K384" s="27" t="s">
        <v>273</v>
      </c>
      <c r="L384" s="27" t="s">
        <v>279</v>
      </c>
      <c r="M384" s="4"/>
      <c r="N384" s="4"/>
    </row>
    <row r="385" spans="1:14" ht="15.75">
      <c r="C385" s="4" t="str">
        <f>Reporte3!$B$60</f>
        <v>Total pasivos</v>
      </c>
      <c r="F385" s="170">
        <f>Reporte3!H$60</f>
        <v>0</v>
      </c>
      <c r="J385" s="88" t="str">
        <f>Índice!$G$25</f>
        <v>2015-12-31</v>
      </c>
      <c r="K385" s="27" t="s">
        <v>273</v>
      </c>
      <c r="L385" s="27" t="s">
        <v>279</v>
      </c>
      <c r="M385" s="4"/>
      <c r="N385" s="4"/>
    </row>
    <row r="386" spans="1:14" ht="15.75">
      <c r="A386" s="19" t="s">
        <v>19</v>
      </c>
      <c r="C386" s="4" t="str">
        <f>Reporte3!$B$31</f>
        <v>PATRIMONIO Y PASIVOS</v>
      </c>
      <c r="F386" s="170">
        <f>Reporte3!H$31</f>
        <v>0</v>
      </c>
      <c r="J386" s="88"/>
      <c r="K386" s="27" t="s">
        <v>273</v>
      </c>
      <c r="L386" s="27" t="s">
        <v>279</v>
      </c>
      <c r="M386" s="4"/>
      <c r="N386" s="4"/>
    </row>
    <row r="387" spans="1:14" ht="15.75">
      <c r="A387" s="19" t="s">
        <v>19</v>
      </c>
      <c r="C387" s="4" t="str">
        <f>Reporte3!$B$61</f>
        <v>PATRIMONIO</v>
      </c>
      <c r="F387" s="170">
        <f>Reporte3!H$61</f>
        <v>0</v>
      </c>
      <c r="I387" s="3"/>
      <c r="J387" s="88"/>
      <c r="K387" s="27" t="s">
        <v>273</v>
      </c>
      <c r="L387" s="27" t="s">
        <v>279</v>
      </c>
      <c r="M387" s="4"/>
      <c r="N387" s="4"/>
    </row>
    <row r="388" spans="1:14" ht="15.75">
      <c r="C388" s="4" t="str">
        <f>Reporte3!$B$62</f>
        <v>Capital pagado</v>
      </c>
      <c r="F388" s="170">
        <f>Reporte3!H$62</f>
        <v>0</v>
      </c>
      <c r="I388" s="3"/>
      <c r="J388" s="88" t="str">
        <f>Índice!$G$25</f>
        <v>2015-12-31</v>
      </c>
      <c r="K388" s="27" t="s">
        <v>273</v>
      </c>
      <c r="L388" s="27" t="s">
        <v>279</v>
      </c>
      <c r="M388" s="4"/>
      <c r="N388" s="4"/>
    </row>
    <row r="389" spans="1:14" ht="15.75">
      <c r="C389" s="4" t="str">
        <f>Reporte3!$B$63</f>
        <v>Utilidad o pérdida del ejercicio</v>
      </c>
      <c r="F389" s="170">
        <f>Reporte3!H$63</f>
        <v>0</v>
      </c>
      <c r="I389" s="3"/>
      <c r="J389" s="88" t="str">
        <f>Índice!$G$25</f>
        <v>2015-12-31</v>
      </c>
      <c r="K389" s="27" t="s">
        <v>273</v>
      </c>
      <c r="L389" s="27" t="s">
        <v>279</v>
      </c>
      <c r="M389" s="4"/>
      <c r="N389" s="4"/>
    </row>
    <row r="390" spans="1:14" ht="15.75">
      <c r="C390" s="4" t="str">
        <f>Reporte3!$B$64</f>
        <v>Ganancias acumuladas</v>
      </c>
      <c r="F390" s="170">
        <f>Reporte3!H$64</f>
        <v>0</v>
      </c>
      <c r="I390" s="3"/>
      <c r="J390" s="88" t="str">
        <f>Índice!$G$25</f>
        <v>2015-12-31</v>
      </c>
      <c r="K390" s="27" t="s">
        <v>273</v>
      </c>
      <c r="L390" s="27" t="s">
        <v>279</v>
      </c>
      <c r="M390" s="4"/>
      <c r="N390" s="4"/>
    </row>
    <row r="391" spans="1:14" ht="15.75">
      <c r="C391" s="4" t="str">
        <f>Reporte3!$B$65</f>
        <v>Reservas</v>
      </c>
      <c r="F391" s="170">
        <f>Reporte3!H$65</f>
        <v>0</v>
      </c>
      <c r="I391" s="3"/>
      <c r="J391" s="88" t="str">
        <f>Índice!$G$25</f>
        <v>2015-12-31</v>
      </c>
      <c r="K391" s="27" t="s">
        <v>273</v>
      </c>
      <c r="L391" s="27" t="s">
        <v>279</v>
      </c>
      <c r="M391" s="4"/>
      <c r="N391" s="4"/>
    </row>
    <row r="392" spans="1:14" ht="15.75">
      <c r="C392" s="4" t="str">
        <f>Reporte3!$B$66</f>
        <v>Otras participaciones en el patrimonio</v>
      </c>
      <c r="F392" s="170">
        <f>Reporte3!H$66</f>
        <v>0</v>
      </c>
      <c r="I392" s="3"/>
      <c r="J392" s="88" t="str">
        <f>Índice!$G$25</f>
        <v>2015-12-31</v>
      </c>
      <c r="K392" s="27" t="s">
        <v>273</v>
      </c>
      <c r="L392" s="27" t="s">
        <v>279</v>
      </c>
      <c r="M392" s="4"/>
      <c r="N392" s="4"/>
    </row>
    <row r="393" spans="1:14" ht="15.75">
      <c r="C393" s="4" t="str">
        <f>Reporte3!$B$67</f>
        <v>Total patrimonio</v>
      </c>
      <c r="F393" s="170">
        <f>Reporte3!H$67</f>
        <v>0</v>
      </c>
      <c r="I393" s="3"/>
      <c r="J393" s="88" t="str">
        <f>Índice!$G$25</f>
        <v>2015-12-31</v>
      </c>
      <c r="K393" s="27" t="s">
        <v>273</v>
      </c>
      <c r="L393" s="27" t="s">
        <v>279</v>
      </c>
      <c r="M393" s="4"/>
      <c r="N393" s="4"/>
    </row>
    <row r="394" spans="1:14" ht="15.75">
      <c r="C394" s="4" t="str">
        <f>Reporte3!$B$68</f>
        <v>TOTAL DE PATRIMONIO Y PASIVOS</v>
      </c>
      <c r="F394" s="170">
        <f>Reporte3!H$68</f>
        <v>0</v>
      </c>
      <c r="I394" s="3"/>
      <c r="J394" s="88" t="str">
        <f>Índice!$G$25</f>
        <v>2015-12-31</v>
      </c>
      <c r="K394" s="27" t="s">
        <v>273</v>
      </c>
      <c r="L394" s="27" t="s">
        <v>279</v>
      </c>
      <c r="M394" s="4"/>
      <c r="N394" s="4"/>
    </row>
    <row r="395" spans="1:14" ht="15.75">
      <c r="A395" s="19" t="s">
        <v>19</v>
      </c>
      <c r="C395" s="94" t="s">
        <v>211</v>
      </c>
      <c r="F395" s="27"/>
      <c r="I395" s="3"/>
      <c r="J395" s="88"/>
      <c r="K395" s="27" t="s">
        <v>273</v>
      </c>
      <c r="L395" s="27" t="s">
        <v>280</v>
      </c>
      <c r="M395" s="4"/>
      <c r="N395" s="4"/>
    </row>
    <row r="396" spans="1:14" ht="15.75">
      <c r="A396" s="19" t="s">
        <v>19</v>
      </c>
      <c r="C396" s="4" t="str">
        <f>Reporte3!$B$8</f>
        <v>ACTIVOS</v>
      </c>
      <c r="F396" s="170">
        <f>Reporte3!I$8</f>
        <v>0</v>
      </c>
      <c r="I396" s="3"/>
      <c r="J396" s="88"/>
      <c r="K396" s="27" t="s">
        <v>273</v>
      </c>
      <c r="L396" s="27" t="s">
        <v>280</v>
      </c>
      <c r="M396" s="4"/>
      <c r="N396" s="4"/>
    </row>
    <row r="397" spans="1:14" ht="15.75">
      <c r="A397" s="19" t="s">
        <v>19</v>
      </c>
      <c r="C397" s="4" t="str">
        <f>Reporte3!$B$9</f>
        <v>Activos corrientes</v>
      </c>
      <c r="F397" s="170">
        <f>Reporte3!I$9</f>
        <v>0</v>
      </c>
      <c r="I397" s="3"/>
      <c r="J397" s="88"/>
      <c r="K397" s="27" t="s">
        <v>273</v>
      </c>
      <c r="L397" s="27" t="s">
        <v>280</v>
      </c>
      <c r="M397" s="4"/>
      <c r="N397" s="4"/>
    </row>
    <row r="398" spans="1:14" ht="15.75">
      <c r="C398" s="4" t="str">
        <f>Reporte3!$B$10</f>
        <v>Efectivo y equivalentes al efectivo</v>
      </c>
      <c r="F398" s="170">
        <f>Reporte3!I$10</f>
        <v>0</v>
      </c>
      <c r="I398" s="3"/>
      <c r="J398" s="88" t="str">
        <f>Índice!$G$25</f>
        <v>2015-12-31</v>
      </c>
      <c r="K398" s="27" t="s">
        <v>273</v>
      </c>
      <c r="L398" s="27" t="s">
        <v>280</v>
      </c>
      <c r="M398" s="4"/>
      <c r="N398" s="4"/>
    </row>
    <row r="399" spans="1:14" ht="15.75">
      <c r="C399" s="4" t="str">
        <f>Reporte3!$B$11</f>
        <v>Inversiones</v>
      </c>
      <c r="F399" s="170">
        <f>Reporte3!I$11</f>
        <v>0</v>
      </c>
      <c r="J399" s="88" t="str">
        <f>Índice!$G$25</f>
        <v>2015-12-31</v>
      </c>
      <c r="K399" s="27" t="s">
        <v>273</v>
      </c>
      <c r="L399" s="27" t="s">
        <v>280</v>
      </c>
      <c r="M399" s="4"/>
      <c r="N399" s="4"/>
    </row>
    <row r="400" spans="1:14" ht="15.75">
      <c r="C400" s="4" t="str">
        <f>Reporte3!$B$12</f>
        <v>Cuentas comerciales por cobrar y otras cuentas por cobrar corrientes</v>
      </c>
      <c r="F400" s="170">
        <f>Reporte3!I$12</f>
        <v>0</v>
      </c>
      <c r="J400" s="88" t="str">
        <f>Índice!$G$25</f>
        <v>2015-12-31</v>
      </c>
      <c r="K400" s="27" t="s">
        <v>273</v>
      </c>
      <c r="L400" s="27" t="s">
        <v>280</v>
      </c>
      <c r="M400" s="4"/>
      <c r="N400" s="4"/>
    </row>
    <row r="401" spans="1:14" ht="15.75">
      <c r="C401" s="4" t="str">
        <f>Reporte3!$B$13</f>
        <v>Deterioro de cuentas por cobrar</v>
      </c>
      <c r="F401" s="170">
        <f>Reporte3!I$13</f>
        <v>0</v>
      </c>
      <c r="I401" s="3"/>
      <c r="J401" s="88" t="str">
        <f>Índice!$G$25</f>
        <v>2015-12-31</v>
      </c>
      <c r="K401" s="27" t="s">
        <v>273</v>
      </c>
      <c r="L401" s="27" t="s">
        <v>280</v>
      </c>
      <c r="M401" s="4"/>
      <c r="N401" s="4"/>
    </row>
    <row r="402" spans="1:14" ht="15.75">
      <c r="C402" s="4" t="str">
        <f>Reporte3!$B$14</f>
        <v>Inventarios corrientes</v>
      </c>
      <c r="F402" s="170">
        <f>Reporte3!I$14</f>
        <v>0</v>
      </c>
      <c r="I402" s="3"/>
      <c r="J402" s="88" t="str">
        <f>Índice!$G$25</f>
        <v>2015-12-31</v>
      </c>
      <c r="K402" s="27" t="s">
        <v>273</v>
      </c>
      <c r="L402" s="27" t="s">
        <v>280</v>
      </c>
      <c r="M402" s="4"/>
      <c r="N402" s="4"/>
    </row>
    <row r="403" spans="1:14" ht="15.75">
      <c r="C403" s="4" t="str">
        <f>Reporte3!$B$15</f>
        <v>Activos por impuestos corrientes</v>
      </c>
      <c r="F403" s="170">
        <f>Reporte3!I$15</f>
        <v>0</v>
      </c>
      <c r="I403" s="3"/>
      <c r="J403" s="88" t="str">
        <f>Índice!$G$25</f>
        <v>2015-12-31</v>
      </c>
      <c r="K403" s="27" t="s">
        <v>273</v>
      </c>
      <c r="L403" s="27" t="s">
        <v>280</v>
      </c>
      <c r="M403" s="4"/>
      <c r="N403" s="4"/>
    </row>
    <row r="404" spans="1:14" ht="15.75">
      <c r="C404" s="4" t="str">
        <f>Reporte3!$B$16</f>
        <v>Otros activos corrientes</v>
      </c>
      <c r="F404" s="170">
        <f>Reporte3!I$16</f>
        <v>0</v>
      </c>
      <c r="I404" s="3"/>
      <c r="J404" s="88" t="str">
        <f>Índice!$G$25</f>
        <v>2015-12-31</v>
      </c>
      <c r="K404" s="27" t="s">
        <v>273</v>
      </c>
      <c r="L404" s="27" t="s">
        <v>280</v>
      </c>
      <c r="M404" s="4"/>
      <c r="N404" s="4"/>
    </row>
    <row r="405" spans="1:14" ht="15.75">
      <c r="C405" s="4" t="str">
        <f>Reporte3!$B$17</f>
        <v>Total de activos corrientes</v>
      </c>
      <c r="F405" s="170">
        <f>Reporte3!I$17</f>
        <v>0</v>
      </c>
      <c r="I405" s="3"/>
      <c r="J405" s="88" t="str">
        <f>Índice!$G$25</f>
        <v>2015-12-31</v>
      </c>
      <c r="K405" s="27" t="s">
        <v>273</v>
      </c>
      <c r="L405" s="27" t="s">
        <v>280</v>
      </c>
      <c r="M405" s="4"/>
      <c r="N405" s="4"/>
    </row>
    <row r="406" spans="1:14" ht="15.75">
      <c r="A406" s="19" t="s">
        <v>19</v>
      </c>
      <c r="C406" s="4" t="str">
        <f>Reporte3!$B$18</f>
        <v>Activos no corrientes</v>
      </c>
      <c r="F406" s="170">
        <f>Reporte3!I$18</f>
        <v>0</v>
      </c>
      <c r="I406" s="3"/>
      <c r="J406" s="88"/>
      <c r="K406" s="27" t="s">
        <v>273</v>
      </c>
      <c r="L406" s="27" t="s">
        <v>280</v>
      </c>
      <c r="M406" s="4"/>
      <c r="N406" s="4"/>
    </row>
    <row r="407" spans="1:14" ht="15.75">
      <c r="C407" s="4" t="str">
        <f>Reporte3!$B$19</f>
        <v>Inversiones no corrientes</v>
      </c>
      <c r="F407" s="170">
        <f>Reporte3!I$19</f>
        <v>0</v>
      </c>
      <c r="I407" s="3"/>
      <c r="J407" s="88" t="str">
        <f>Índice!$G$25</f>
        <v>2015-12-31</v>
      </c>
      <c r="K407" s="27" t="s">
        <v>273</v>
      </c>
      <c r="L407" s="27" t="s">
        <v>280</v>
      </c>
      <c r="M407" s="4"/>
      <c r="N407" s="4"/>
    </row>
    <row r="408" spans="1:14" ht="15.75">
      <c r="C408" s="4" t="str">
        <f>Reporte3!$B$20</f>
        <v>Propiedad de inversión</v>
      </c>
      <c r="F408" s="170">
        <f>Reporte3!I$20</f>
        <v>0</v>
      </c>
      <c r="I408" s="3"/>
      <c r="J408" s="88" t="str">
        <f>Índice!$G$25</f>
        <v>2015-12-31</v>
      </c>
      <c r="K408" s="27" t="s">
        <v>273</v>
      </c>
      <c r="L408" s="27" t="s">
        <v>280</v>
      </c>
      <c r="M408" s="4"/>
      <c r="N408" s="4"/>
    </row>
    <row r="409" spans="1:14" ht="15.75">
      <c r="C409" s="4" t="str">
        <f>Reporte3!$B$21</f>
        <v>Propiedades, planta y equipo</v>
      </c>
      <c r="F409" s="170">
        <f>Reporte3!I$21</f>
        <v>0</v>
      </c>
      <c r="I409" s="3"/>
      <c r="J409" s="88" t="str">
        <f>Índice!$G$25</f>
        <v>2015-12-31</v>
      </c>
      <c r="K409" s="27" t="s">
        <v>273</v>
      </c>
      <c r="L409" s="27" t="s">
        <v>280</v>
      </c>
      <c r="M409" s="4"/>
      <c r="N409" s="4"/>
    </row>
    <row r="410" spans="1:14" ht="15.75">
      <c r="C410" s="4" t="str">
        <f>Reporte3!$B$22</f>
        <v>Plusvalía</v>
      </c>
      <c r="F410" s="170">
        <f>Reporte3!I$22</f>
        <v>0</v>
      </c>
      <c r="I410" s="3"/>
      <c r="J410" s="88" t="str">
        <f>Índice!$G$25</f>
        <v>2015-12-31</v>
      </c>
      <c r="K410" s="27" t="s">
        <v>273</v>
      </c>
      <c r="L410" s="27" t="s">
        <v>280</v>
      </c>
      <c r="M410" s="4"/>
      <c r="N410" s="4"/>
    </row>
    <row r="411" spans="1:14" ht="15.75">
      <c r="C411" s="4" t="str">
        <f>Reporte3!$B$23</f>
        <v>Cuentas comerciales por cobrar y otras cuentas por cobrar no corrientes</v>
      </c>
      <c r="F411" s="170">
        <f>Reporte3!I$23</f>
        <v>0</v>
      </c>
      <c r="I411" s="3"/>
      <c r="J411" s="88" t="str">
        <f>Índice!$G$25</f>
        <v>2015-12-31</v>
      </c>
      <c r="K411" s="27" t="s">
        <v>273</v>
      </c>
      <c r="L411" s="27" t="s">
        <v>280</v>
      </c>
      <c r="M411" s="4"/>
      <c r="N411" s="4"/>
    </row>
    <row r="412" spans="1:14" ht="15.75">
      <c r="C412" s="4" t="str">
        <f>Reporte3!$B$24</f>
        <v>Deterioro de cuentas por cobrar no corriente</v>
      </c>
      <c r="F412" s="170">
        <f>Reporte3!I$24</f>
        <v>0</v>
      </c>
      <c r="I412" s="3"/>
      <c r="J412" s="88" t="str">
        <f>Índice!$G$25</f>
        <v>2015-12-31</v>
      </c>
      <c r="K412" s="27" t="s">
        <v>273</v>
      </c>
      <c r="L412" s="27" t="s">
        <v>280</v>
      </c>
      <c r="M412" s="4"/>
      <c r="N412" s="4"/>
    </row>
    <row r="413" spans="1:14" ht="15.75">
      <c r="C413" s="4" t="str">
        <f>Reporte3!$B$25</f>
        <v>Inventarios no corrientes</v>
      </c>
      <c r="F413" s="170">
        <f>Reporte3!I$25</f>
        <v>0</v>
      </c>
      <c r="J413" s="88" t="str">
        <f>Índice!$G$25</f>
        <v>2015-12-31</v>
      </c>
      <c r="K413" s="27" t="s">
        <v>273</v>
      </c>
      <c r="L413" s="27" t="s">
        <v>280</v>
      </c>
      <c r="M413" s="4"/>
      <c r="N413" s="4"/>
    </row>
    <row r="414" spans="1:14" ht="15.75">
      <c r="C414" s="4" t="str">
        <f>Reporte3!$B$26</f>
        <v>Activos por impuestos diferidos</v>
      </c>
      <c r="F414" s="170">
        <f>Reporte3!I$26</f>
        <v>0</v>
      </c>
      <c r="J414" s="88" t="str">
        <f>Índice!$G$25</f>
        <v>2015-12-31</v>
      </c>
      <c r="K414" s="27" t="s">
        <v>273</v>
      </c>
      <c r="L414" s="27" t="s">
        <v>280</v>
      </c>
      <c r="M414" s="4"/>
      <c r="N414" s="4"/>
    </row>
    <row r="415" spans="1:14" ht="15.75">
      <c r="C415" s="4" t="str">
        <f>Reporte3!$B$27</f>
        <v>Activos por impuestos no corrientes</v>
      </c>
      <c r="F415" s="170">
        <f>Reporte3!I$27</f>
        <v>0</v>
      </c>
      <c r="I415" s="3"/>
      <c r="J415" s="88" t="str">
        <f>Índice!$G$25</f>
        <v>2015-12-31</v>
      </c>
      <c r="K415" s="27" t="s">
        <v>273</v>
      </c>
      <c r="L415" s="27" t="s">
        <v>280</v>
      </c>
      <c r="M415" s="4"/>
      <c r="N415" s="4"/>
    </row>
    <row r="416" spans="1:14" ht="15.75">
      <c r="C416" s="4" t="str">
        <f>Reporte3!$B$28</f>
        <v>Otros activos no corrientes</v>
      </c>
      <c r="F416" s="170">
        <f>Reporte3!I$28</f>
        <v>0</v>
      </c>
      <c r="I416" s="3"/>
      <c r="J416" s="88" t="str">
        <f>Índice!$G$25</f>
        <v>2015-12-31</v>
      </c>
      <c r="K416" s="27" t="s">
        <v>273</v>
      </c>
      <c r="L416" s="27" t="s">
        <v>280</v>
      </c>
      <c r="M416" s="4"/>
      <c r="N416" s="4"/>
    </row>
    <row r="417" spans="1:14" ht="15.75">
      <c r="C417" s="4" t="str">
        <f>Reporte3!$B$29</f>
        <v>Total de activos no corrientes</v>
      </c>
      <c r="F417" s="170">
        <f>Reporte3!I$29</f>
        <v>0</v>
      </c>
      <c r="I417" s="3"/>
      <c r="J417" s="88" t="str">
        <f>Índice!$G$25</f>
        <v>2015-12-31</v>
      </c>
      <c r="K417" s="27" t="s">
        <v>273</v>
      </c>
      <c r="L417" s="27" t="s">
        <v>280</v>
      </c>
      <c r="M417" s="4"/>
      <c r="N417" s="4"/>
    </row>
    <row r="418" spans="1:14" ht="15.75">
      <c r="C418" s="4" t="str">
        <f>Reporte3!$B$30</f>
        <v>TOTAL DE ACTIVOS</v>
      </c>
      <c r="F418" s="170">
        <f>Reporte3!I$30</f>
        <v>0</v>
      </c>
      <c r="I418" s="3"/>
      <c r="J418" s="88" t="str">
        <f>Índice!$G$25</f>
        <v>2015-12-31</v>
      </c>
      <c r="K418" s="27" t="s">
        <v>273</v>
      </c>
      <c r="L418" s="27" t="s">
        <v>280</v>
      </c>
      <c r="M418" s="4"/>
      <c r="N418" s="4"/>
    </row>
    <row r="419" spans="1:14" ht="15.75">
      <c r="A419" s="19" t="s">
        <v>19</v>
      </c>
      <c r="C419" s="4" t="str">
        <f>Reporte3!$B$32</f>
        <v>PASIVOS</v>
      </c>
      <c r="F419" s="170">
        <f>Reporte3!I$32</f>
        <v>0</v>
      </c>
      <c r="I419" s="3"/>
      <c r="J419" s="88"/>
      <c r="K419" s="27" t="s">
        <v>273</v>
      </c>
      <c r="L419" s="27" t="s">
        <v>280</v>
      </c>
      <c r="M419" s="4"/>
      <c r="N419" s="4"/>
    </row>
    <row r="420" spans="1:14" ht="15.75">
      <c r="A420" s="19" t="s">
        <v>19</v>
      </c>
      <c r="C420" s="4" t="str">
        <f>Reporte3!$B$33</f>
        <v>Pasivos corrientes</v>
      </c>
      <c r="F420" s="170">
        <f>Reporte3!I$33</f>
        <v>0</v>
      </c>
      <c r="I420" s="3"/>
      <c r="J420" s="88"/>
      <c r="K420" s="27" t="s">
        <v>273</v>
      </c>
      <c r="L420" s="27" t="s">
        <v>280</v>
      </c>
      <c r="M420" s="4"/>
      <c r="N420" s="4"/>
    </row>
    <row r="421" spans="1:14" ht="15.75">
      <c r="A421" s="19" t="s">
        <v>19</v>
      </c>
      <c r="C421" s="4" t="str">
        <f>Reporte3!$B$34</f>
        <v>Acreedores comerciales y otras cuentas por pagar</v>
      </c>
      <c r="F421" s="170">
        <f>Reporte3!I$34</f>
        <v>0</v>
      </c>
      <c r="I421" s="3"/>
      <c r="J421" s="88"/>
      <c r="K421" s="27"/>
      <c r="L421" s="27"/>
      <c r="M421" s="4"/>
      <c r="N421" s="4"/>
    </row>
    <row r="422" spans="1:14" ht="15.75">
      <c r="C422" s="4" t="str">
        <f>Reporte3!$B$35</f>
        <v>Proveedores</v>
      </c>
      <c r="F422" s="170">
        <f>Reporte3!I$35</f>
        <v>0</v>
      </c>
      <c r="I422" s="3"/>
      <c r="J422" s="88" t="str">
        <f>Índice!$G$25</f>
        <v>2015-12-31</v>
      </c>
      <c r="K422" s="27" t="s">
        <v>273</v>
      </c>
      <c r="L422" s="27" t="s">
        <v>280</v>
      </c>
      <c r="M422" s="4"/>
      <c r="N422" s="4"/>
    </row>
    <row r="423" spans="1:14" ht="15.75">
      <c r="C423" s="4" t="str">
        <f>Reporte3!$B$36</f>
        <v>Ingresos Diferidos</v>
      </c>
      <c r="F423" s="170">
        <f>Reporte3!I$36</f>
        <v>0</v>
      </c>
      <c r="I423" s="3"/>
      <c r="J423" s="88" t="str">
        <f>Índice!$G$25</f>
        <v>2015-12-31</v>
      </c>
      <c r="K423" s="27" t="s">
        <v>273</v>
      </c>
      <c r="L423" s="27" t="s">
        <v>280</v>
      </c>
      <c r="M423" s="4"/>
      <c r="N423" s="4"/>
    </row>
    <row r="424" spans="1:14" ht="15.75">
      <c r="C424" s="4" t="str">
        <f>Reporte3!$B$37</f>
        <v>Gastos acumulados por pagar</v>
      </c>
      <c r="F424" s="170">
        <f>Reporte3!I$37</f>
        <v>0</v>
      </c>
      <c r="I424" s="3"/>
      <c r="J424" s="88" t="str">
        <f>Índice!$G$25</f>
        <v>2015-12-31</v>
      </c>
      <c r="K424" s="27" t="s">
        <v>273</v>
      </c>
      <c r="L424" s="27" t="s">
        <v>280</v>
      </c>
      <c r="M424" s="4"/>
      <c r="N424" s="4"/>
    </row>
    <row r="425" spans="1:14" ht="15.75">
      <c r="C425" s="4" t="str">
        <f>Reporte3!$B$38</f>
        <v>Otras cuentas por pagar</v>
      </c>
      <c r="F425" s="170">
        <f>Reporte3!I$38</f>
        <v>0</v>
      </c>
      <c r="I425" s="3"/>
      <c r="J425" s="88" t="str">
        <f>Índice!$G$25</f>
        <v>2015-12-31</v>
      </c>
      <c r="K425" s="27" t="s">
        <v>273</v>
      </c>
      <c r="L425" s="27" t="s">
        <v>280</v>
      </c>
      <c r="M425" s="4"/>
      <c r="N425" s="4"/>
    </row>
    <row r="426" spans="1:14" ht="15.75">
      <c r="C426" s="4" t="str">
        <f>Reporte3!$B$39</f>
        <v>Total Acreedores  comerciales y otras cuentas por pagar</v>
      </c>
      <c r="F426" s="170">
        <f>Reporte3!I$39</f>
        <v>0</v>
      </c>
      <c r="I426" s="3"/>
      <c r="J426" s="88" t="str">
        <f>Índice!$G$25</f>
        <v>2015-12-31</v>
      </c>
      <c r="K426" s="27" t="s">
        <v>273</v>
      </c>
      <c r="L426" s="27" t="s">
        <v>280</v>
      </c>
      <c r="M426" s="4"/>
      <c r="N426" s="4"/>
    </row>
    <row r="427" spans="1:14" ht="15.75">
      <c r="C427" s="4" t="str">
        <f>Reporte3!$B$40</f>
        <v>Obligaciones financieras</v>
      </c>
      <c r="F427" s="170">
        <f>Reporte3!I$40</f>
        <v>0</v>
      </c>
      <c r="J427" s="88" t="str">
        <f>Índice!$G$25</f>
        <v>2015-12-31</v>
      </c>
      <c r="K427" s="27" t="s">
        <v>273</v>
      </c>
      <c r="L427" s="27" t="s">
        <v>280</v>
      </c>
      <c r="M427" s="4"/>
      <c r="N427" s="4"/>
    </row>
    <row r="428" spans="1:14" ht="15.75">
      <c r="C428" s="4" t="str">
        <f>Reporte3!$B$41</f>
        <v>Obligaciones laborales</v>
      </c>
      <c r="F428" s="170">
        <f>Reporte3!I$41</f>
        <v>0</v>
      </c>
      <c r="J428" s="88" t="str">
        <f>Índice!$G$25</f>
        <v>2015-12-31</v>
      </c>
      <c r="K428" s="27" t="s">
        <v>273</v>
      </c>
      <c r="L428" s="27" t="s">
        <v>280</v>
      </c>
      <c r="M428" s="4"/>
      <c r="N428" s="4"/>
    </row>
    <row r="429" spans="1:14" ht="15.75">
      <c r="C429" s="4" t="str">
        <f>Reporte3!$B$42</f>
        <v>Pasivos por impuestos corrientes</v>
      </c>
      <c r="F429" s="170">
        <f>Reporte3!I$42</f>
        <v>0</v>
      </c>
      <c r="I429" s="3"/>
      <c r="J429" s="88" t="str">
        <f>Índice!$G$25</f>
        <v>2015-12-31</v>
      </c>
      <c r="K429" s="27" t="s">
        <v>273</v>
      </c>
      <c r="L429" s="27" t="s">
        <v>280</v>
      </c>
      <c r="M429" s="4"/>
      <c r="N429" s="4"/>
    </row>
    <row r="430" spans="1:14" ht="15.75">
      <c r="C430" s="4" t="str">
        <f>Reporte3!$B$43</f>
        <v>Provisiones</v>
      </c>
      <c r="F430" s="170">
        <f>Reporte3!I$43</f>
        <v>0</v>
      </c>
      <c r="I430" s="3"/>
      <c r="J430" s="88" t="str">
        <f>Índice!$G$25</f>
        <v>2015-12-31</v>
      </c>
      <c r="K430" s="27" t="s">
        <v>273</v>
      </c>
      <c r="L430" s="27" t="s">
        <v>280</v>
      </c>
      <c r="M430" s="4"/>
      <c r="N430" s="4"/>
    </row>
    <row r="431" spans="1:14" ht="15.75">
      <c r="C431" s="4" t="str">
        <f>Reporte3!$B$44</f>
        <v>Otros pasivos corrientes</v>
      </c>
      <c r="F431" s="170">
        <f>Reporte3!I$44</f>
        <v>0</v>
      </c>
      <c r="I431" s="3"/>
      <c r="J431" s="88" t="str">
        <f>Índice!$G$25</f>
        <v>2015-12-31</v>
      </c>
      <c r="K431" s="27" t="s">
        <v>273</v>
      </c>
      <c r="L431" s="27" t="s">
        <v>280</v>
      </c>
      <c r="M431" s="4"/>
      <c r="N431" s="4"/>
    </row>
    <row r="432" spans="1:14" ht="15.75">
      <c r="C432" s="4" t="str">
        <f>Reporte3!$B$45</f>
        <v>Total pasivos corrientes</v>
      </c>
      <c r="F432" s="170">
        <f>Reporte3!I$45</f>
        <v>0</v>
      </c>
      <c r="I432" s="3"/>
      <c r="J432" s="88" t="str">
        <f>Índice!$G$25</f>
        <v>2015-12-31</v>
      </c>
      <c r="K432" s="27" t="s">
        <v>273</v>
      </c>
      <c r="L432" s="27" t="s">
        <v>280</v>
      </c>
      <c r="M432" s="4"/>
      <c r="N432" s="4"/>
    </row>
    <row r="433" spans="1:14" ht="15.75">
      <c r="A433" s="19" t="s">
        <v>19</v>
      </c>
      <c r="C433" s="4" t="str">
        <f>Reporte3!$B$46</f>
        <v>Pasivos no corrientes</v>
      </c>
      <c r="F433" s="170">
        <f>Reporte3!I$46</f>
        <v>0</v>
      </c>
      <c r="I433" s="3"/>
      <c r="J433" s="88"/>
      <c r="K433" s="27" t="s">
        <v>273</v>
      </c>
      <c r="L433" s="27" t="s">
        <v>280</v>
      </c>
      <c r="M433" s="4"/>
      <c r="N433" s="4"/>
    </row>
    <row r="434" spans="1:14" ht="15.75">
      <c r="A434" s="19" t="s">
        <v>19</v>
      </c>
      <c r="C434" s="4" t="str">
        <f>Reporte3!$B$47</f>
        <v>Acreedores comerciales y otras cuentas por pagar</v>
      </c>
      <c r="F434" s="170">
        <f>Reporte3!I$47</f>
        <v>0</v>
      </c>
      <c r="I434" s="3"/>
      <c r="J434" s="88"/>
      <c r="K434" s="27"/>
      <c r="L434" s="27"/>
      <c r="M434" s="4"/>
      <c r="N434" s="4"/>
    </row>
    <row r="435" spans="1:14" ht="15.75">
      <c r="C435" s="4" t="str">
        <f>Reporte3!$B$48</f>
        <v>Proveedores no corrientes</v>
      </c>
      <c r="F435" s="170">
        <f>Reporte3!I$48</f>
        <v>0</v>
      </c>
      <c r="I435" s="3"/>
      <c r="J435" s="88" t="str">
        <f>Índice!$G$25</f>
        <v>2015-12-31</v>
      </c>
      <c r="K435" s="27" t="s">
        <v>273</v>
      </c>
      <c r="L435" s="27" t="s">
        <v>280</v>
      </c>
      <c r="M435" s="4"/>
      <c r="N435" s="4"/>
    </row>
    <row r="436" spans="1:14" ht="15.75">
      <c r="C436" s="4" t="str">
        <f>Reporte3!$B$49</f>
        <v>Ingresos Diferidos no corrientes</v>
      </c>
      <c r="F436" s="170">
        <f>Reporte3!I$49</f>
        <v>0</v>
      </c>
      <c r="I436" s="3"/>
      <c r="J436" s="88" t="str">
        <f>Índice!$G$25</f>
        <v>2015-12-31</v>
      </c>
      <c r="K436" s="27" t="s">
        <v>273</v>
      </c>
      <c r="L436" s="27" t="s">
        <v>280</v>
      </c>
      <c r="M436" s="4"/>
      <c r="N436" s="4"/>
    </row>
    <row r="437" spans="1:14" ht="15.75">
      <c r="C437" s="4" t="str">
        <f>Reporte3!$B$50</f>
        <v>Gastos acumulados por pagar no corrientes</v>
      </c>
      <c r="F437" s="170">
        <f>Reporte3!I$50</f>
        <v>0</v>
      </c>
      <c r="I437" s="3"/>
      <c r="J437" s="88" t="str">
        <f>Índice!$G$25</f>
        <v>2015-12-31</v>
      </c>
      <c r="K437" s="27" t="s">
        <v>273</v>
      </c>
      <c r="L437" s="27" t="s">
        <v>280</v>
      </c>
      <c r="M437" s="4"/>
      <c r="N437" s="4"/>
    </row>
    <row r="438" spans="1:14" ht="15.75">
      <c r="C438" s="4" t="str">
        <f>Reporte3!$B$51</f>
        <v>Otras cuentas por pagar no corrientes</v>
      </c>
      <c r="F438" s="170">
        <f>Reporte3!I$51</f>
        <v>0</v>
      </c>
      <c r="I438" s="3"/>
      <c r="J438" s="88" t="str">
        <f>Índice!$G$25</f>
        <v>2015-12-31</v>
      </c>
      <c r="K438" s="27" t="s">
        <v>273</v>
      </c>
      <c r="L438" s="27" t="s">
        <v>280</v>
      </c>
      <c r="M438" s="4"/>
      <c r="N438" s="4"/>
    </row>
    <row r="439" spans="1:14" ht="15.75">
      <c r="C439" s="4" t="str">
        <f>Reporte3!$B$52</f>
        <v>Total Acreedores  comerciales y otras cuentas por pagar no corrientes</v>
      </c>
      <c r="F439" s="170">
        <f>Reporte3!I$52</f>
        <v>0</v>
      </c>
      <c r="I439" s="3"/>
      <c r="J439" s="88" t="str">
        <f>Índice!$G$25</f>
        <v>2015-12-31</v>
      </c>
      <c r="K439" s="27" t="s">
        <v>273</v>
      </c>
      <c r="L439" s="27" t="s">
        <v>280</v>
      </c>
      <c r="M439" s="4"/>
      <c r="N439" s="4"/>
    </row>
    <row r="440" spans="1:14" ht="15.75">
      <c r="C440" s="4" t="str">
        <f>Reporte3!$B$53</f>
        <v>Obligaciones financieras no corrientes</v>
      </c>
      <c r="F440" s="170">
        <f>Reporte3!I$53</f>
        <v>0</v>
      </c>
      <c r="I440" s="3"/>
      <c r="J440" s="88" t="str">
        <f>Índice!$G$25</f>
        <v>2015-12-31</v>
      </c>
      <c r="K440" s="27" t="s">
        <v>273</v>
      </c>
      <c r="L440" s="27" t="s">
        <v>280</v>
      </c>
      <c r="M440" s="4"/>
      <c r="N440" s="4"/>
    </row>
    <row r="441" spans="1:14" ht="15.75">
      <c r="C441" s="4" t="str">
        <f>Reporte3!$B$54</f>
        <v>Obligaciones laborales no corrientes</v>
      </c>
      <c r="F441" s="170">
        <f>Reporte3!I$54</f>
        <v>0</v>
      </c>
      <c r="J441" s="88" t="str">
        <f>Índice!$G$25</f>
        <v>2015-12-31</v>
      </c>
      <c r="K441" s="27" t="s">
        <v>273</v>
      </c>
      <c r="L441" s="27" t="s">
        <v>280</v>
      </c>
      <c r="M441" s="4"/>
      <c r="N441" s="4"/>
    </row>
    <row r="442" spans="1:14" ht="15.75">
      <c r="C442" s="4" t="str">
        <f>Reporte3!$B$55</f>
        <v>Pasivos por impuestos diferidos</v>
      </c>
      <c r="F442" s="170">
        <f>Reporte3!I$55</f>
        <v>0</v>
      </c>
      <c r="J442" s="88" t="str">
        <f>Índice!$G$25</f>
        <v>2015-12-31</v>
      </c>
      <c r="K442" s="27" t="s">
        <v>273</v>
      </c>
      <c r="L442" s="27" t="s">
        <v>280</v>
      </c>
      <c r="M442" s="4"/>
      <c r="N442" s="4"/>
    </row>
    <row r="443" spans="1:14" ht="15.75">
      <c r="C443" s="4" t="str">
        <f>Reporte3!$B$56</f>
        <v>Pasivos por impuestos no corrientes</v>
      </c>
      <c r="F443" s="170">
        <f>Reporte3!I$56</f>
        <v>0</v>
      </c>
      <c r="I443" s="3"/>
      <c r="J443" s="88" t="str">
        <f>Índice!$G$25</f>
        <v>2015-12-31</v>
      </c>
      <c r="K443" s="27" t="s">
        <v>273</v>
      </c>
      <c r="L443" s="27" t="s">
        <v>280</v>
      </c>
      <c r="M443" s="4"/>
      <c r="N443" s="4"/>
    </row>
    <row r="444" spans="1:14" ht="15.75">
      <c r="C444" s="4" t="str">
        <f>Reporte3!$B$57</f>
        <v>Provisiones no corrientes</v>
      </c>
      <c r="F444" s="170">
        <f>Reporte3!I$57</f>
        <v>0</v>
      </c>
      <c r="I444" s="3"/>
      <c r="J444" s="88" t="str">
        <f>Índice!$G$25</f>
        <v>2015-12-31</v>
      </c>
      <c r="K444" s="27" t="s">
        <v>273</v>
      </c>
      <c r="L444" s="27" t="s">
        <v>280</v>
      </c>
      <c r="M444" s="4"/>
      <c r="N444" s="4"/>
    </row>
    <row r="445" spans="1:14" ht="15.75">
      <c r="C445" s="4" t="str">
        <f>Reporte3!$B$58</f>
        <v>Otros pasivos no corrientes</v>
      </c>
      <c r="F445" s="170">
        <f>Reporte3!I$58</f>
        <v>0</v>
      </c>
      <c r="I445" s="3"/>
      <c r="J445" s="88" t="str">
        <f>Índice!$G$25</f>
        <v>2015-12-31</v>
      </c>
      <c r="K445" s="27" t="s">
        <v>273</v>
      </c>
      <c r="L445" s="27" t="s">
        <v>280</v>
      </c>
      <c r="M445" s="4"/>
      <c r="N445" s="4"/>
    </row>
    <row r="446" spans="1:14" ht="15.75">
      <c r="C446" s="4" t="str">
        <f>Reporte3!$B$59</f>
        <v>Total pasivos no corrientes</v>
      </c>
      <c r="F446" s="170">
        <f>Reporte3!I$59</f>
        <v>0</v>
      </c>
      <c r="I446" s="3"/>
      <c r="J446" s="88" t="str">
        <f>Índice!$G$25</f>
        <v>2015-12-31</v>
      </c>
      <c r="K446" s="27" t="s">
        <v>273</v>
      </c>
      <c r="L446" s="27" t="s">
        <v>280</v>
      </c>
      <c r="M446" s="4"/>
      <c r="N446" s="4"/>
    </row>
    <row r="447" spans="1:14" ht="15.75">
      <c r="C447" s="4" t="str">
        <f>Reporte3!$B$60</f>
        <v>Total pasivos</v>
      </c>
      <c r="F447" s="170">
        <f>Reporte3!I$60</f>
        <v>0</v>
      </c>
      <c r="I447" s="3"/>
      <c r="J447" s="88" t="str">
        <f>Índice!$G$25</f>
        <v>2015-12-31</v>
      </c>
      <c r="K447" s="27" t="s">
        <v>273</v>
      </c>
      <c r="L447" s="27" t="s">
        <v>280</v>
      </c>
      <c r="M447" s="4"/>
      <c r="N447" s="4"/>
    </row>
    <row r="448" spans="1:14" ht="15.75">
      <c r="A448" s="19" t="s">
        <v>19</v>
      </c>
      <c r="C448" s="4" t="str">
        <f>Reporte3!$B$31</f>
        <v>PATRIMONIO Y PASIVOS</v>
      </c>
      <c r="F448" s="170">
        <f>Reporte3!I$31</f>
        <v>0</v>
      </c>
      <c r="I448" s="3"/>
      <c r="J448" s="88"/>
      <c r="K448" s="27" t="s">
        <v>273</v>
      </c>
      <c r="L448" s="27" t="s">
        <v>280</v>
      </c>
      <c r="M448" s="4"/>
      <c r="N448" s="4"/>
    </row>
    <row r="449" spans="1:14" ht="15.75">
      <c r="A449" s="19" t="s">
        <v>19</v>
      </c>
      <c r="C449" s="4" t="str">
        <f>Reporte3!$B$61</f>
        <v>PATRIMONIO</v>
      </c>
      <c r="F449" s="170">
        <f>Reporte3!I$61</f>
        <v>0</v>
      </c>
      <c r="I449" s="3"/>
      <c r="J449" s="88"/>
      <c r="K449" s="27" t="s">
        <v>273</v>
      </c>
      <c r="L449" s="27" t="s">
        <v>280</v>
      </c>
      <c r="M449" s="4"/>
      <c r="N449" s="4"/>
    </row>
    <row r="450" spans="1:14" ht="15.75">
      <c r="C450" s="4" t="str">
        <f>Reporte3!$B$62</f>
        <v>Capital pagado</v>
      </c>
      <c r="F450" s="170">
        <f>Reporte3!I$62</f>
        <v>0</v>
      </c>
      <c r="I450" s="3"/>
      <c r="J450" s="88" t="str">
        <f>Índice!$G$25</f>
        <v>2015-12-31</v>
      </c>
      <c r="K450" s="27" t="s">
        <v>273</v>
      </c>
      <c r="L450" s="27" t="s">
        <v>280</v>
      </c>
      <c r="M450" s="4"/>
      <c r="N450" s="4"/>
    </row>
    <row r="451" spans="1:14" ht="15.75">
      <c r="C451" s="4" t="str">
        <f>Reporte3!$B$63</f>
        <v>Utilidad o pérdida del ejercicio</v>
      </c>
      <c r="F451" s="170">
        <f>Reporte3!I$63</f>
        <v>0</v>
      </c>
      <c r="I451" s="3"/>
      <c r="J451" s="88" t="str">
        <f>Índice!$G$25</f>
        <v>2015-12-31</v>
      </c>
      <c r="K451" s="27" t="s">
        <v>273</v>
      </c>
      <c r="L451" s="27" t="s">
        <v>280</v>
      </c>
      <c r="M451" s="4"/>
      <c r="N451" s="4"/>
    </row>
    <row r="452" spans="1:14" ht="15.75">
      <c r="C452" s="4" t="str">
        <f>Reporte3!$B$64</f>
        <v>Ganancias acumuladas</v>
      </c>
      <c r="F452" s="170">
        <f>Reporte3!I$64</f>
        <v>0</v>
      </c>
      <c r="I452" s="3"/>
      <c r="J452" s="88" t="str">
        <f>Índice!$G$25</f>
        <v>2015-12-31</v>
      </c>
      <c r="K452" s="27" t="s">
        <v>273</v>
      </c>
      <c r="L452" s="27" t="s">
        <v>280</v>
      </c>
      <c r="M452" s="4"/>
      <c r="N452" s="4"/>
    </row>
    <row r="453" spans="1:14" ht="15.75">
      <c r="C453" s="4" t="str">
        <f>Reporte3!$B$65</f>
        <v>Reservas</v>
      </c>
      <c r="F453" s="170">
        <f>Reporte3!I$65</f>
        <v>0</v>
      </c>
      <c r="I453" s="3"/>
      <c r="J453" s="88" t="str">
        <f>Índice!$G$25</f>
        <v>2015-12-31</v>
      </c>
      <c r="K453" s="27" t="s">
        <v>273</v>
      </c>
      <c r="L453" s="27" t="s">
        <v>280</v>
      </c>
      <c r="M453" s="4"/>
      <c r="N453" s="4"/>
    </row>
    <row r="454" spans="1:14" ht="15.75">
      <c r="C454" s="4" t="str">
        <f>Reporte3!$B$66</f>
        <v>Otras participaciones en el patrimonio</v>
      </c>
      <c r="F454" s="170">
        <f>Reporte3!I$66</f>
        <v>0</v>
      </c>
      <c r="I454" s="3"/>
      <c r="J454" s="88" t="str">
        <f>Índice!$G$25</f>
        <v>2015-12-31</v>
      </c>
      <c r="K454" s="27" t="s">
        <v>273</v>
      </c>
      <c r="L454" s="27" t="s">
        <v>280</v>
      </c>
      <c r="M454" s="4"/>
      <c r="N454" s="4"/>
    </row>
    <row r="455" spans="1:14" ht="15.75">
      <c r="C455" s="4" t="str">
        <f>Reporte3!$B$67</f>
        <v>Total patrimonio</v>
      </c>
      <c r="F455" s="170">
        <f>Reporte3!I$67</f>
        <v>0</v>
      </c>
      <c r="J455" s="88" t="str">
        <f>Índice!$G$25</f>
        <v>2015-12-31</v>
      </c>
      <c r="K455" s="27" t="s">
        <v>273</v>
      </c>
      <c r="L455" s="27" t="s">
        <v>280</v>
      </c>
      <c r="M455" s="4"/>
      <c r="N455" s="4"/>
    </row>
    <row r="456" spans="1:14" ht="15.75">
      <c r="C456" s="4" t="str">
        <f>Reporte3!$B$68</f>
        <v>TOTAL DE PATRIMONIO Y PASIVOS</v>
      </c>
      <c r="F456" s="170">
        <f>Reporte3!I$68</f>
        <v>0</v>
      </c>
      <c r="J456" s="88" t="str">
        <f>Índice!$G$25</f>
        <v>2015-12-31</v>
      </c>
      <c r="K456" s="27" t="s">
        <v>273</v>
      </c>
      <c r="L456" s="27" t="s">
        <v>280</v>
      </c>
      <c r="M456" s="4"/>
      <c r="N456" s="4"/>
    </row>
    <row r="457" spans="1:14" ht="15.75">
      <c r="A457" s="19" t="s">
        <v>19</v>
      </c>
      <c r="C457" s="94" t="s">
        <v>212</v>
      </c>
      <c r="F457" s="27"/>
      <c r="I457" s="3"/>
      <c r="J457" s="88"/>
      <c r="K457" s="27" t="s">
        <v>273</v>
      </c>
      <c r="L457" s="27" t="s">
        <v>281</v>
      </c>
      <c r="M457" s="4"/>
      <c r="N457" s="4"/>
    </row>
    <row r="458" spans="1:14" ht="15.75">
      <c r="A458" s="19" t="s">
        <v>19</v>
      </c>
      <c r="C458" s="4" t="str">
        <f>Reporte3!$B$8</f>
        <v>ACTIVOS</v>
      </c>
      <c r="F458" s="170">
        <f>Reporte3!J$8</f>
        <v>0</v>
      </c>
      <c r="I458" s="3"/>
      <c r="J458" s="88"/>
      <c r="K458" s="27" t="s">
        <v>273</v>
      </c>
      <c r="L458" s="27" t="s">
        <v>281</v>
      </c>
      <c r="M458" s="4"/>
      <c r="N458" s="4"/>
    </row>
    <row r="459" spans="1:14" ht="15.75">
      <c r="A459" s="19" t="s">
        <v>19</v>
      </c>
      <c r="C459" s="4" t="str">
        <f>Reporte3!$B$9</f>
        <v>Activos corrientes</v>
      </c>
      <c r="F459" s="170">
        <f>Reporte3!J$9</f>
        <v>0</v>
      </c>
      <c r="I459" s="3"/>
      <c r="J459" s="88"/>
      <c r="K459" s="27" t="s">
        <v>273</v>
      </c>
      <c r="L459" s="27" t="s">
        <v>281</v>
      </c>
      <c r="M459" s="4"/>
      <c r="N459" s="4"/>
    </row>
    <row r="460" spans="1:14" ht="15.75">
      <c r="C460" s="4" t="str">
        <f>Reporte3!$B$10</f>
        <v>Efectivo y equivalentes al efectivo</v>
      </c>
      <c r="F460" s="170">
        <f>Reporte3!J$10</f>
        <v>0</v>
      </c>
      <c r="I460" s="3"/>
      <c r="J460" s="88" t="str">
        <f>Índice!$G$25</f>
        <v>2015-12-31</v>
      </c>
      <c r="K460" s="27"/>
      <c r="L460" s="27"/>
      <c r="M460" s="4"/>
      <c r="N460" s="4"/>
    </row>
    <row r="461" spans="1:14" ht="15.75">
      <c r="C461" s="4" t="str">
        <f>Reporte3!$B$11</f>
        <v>Inversiones</v>
      </c>
      <c r="F461" s="170">
        <f>Reporte3!J$11</f>
        <v>0</v>
      </c>
      <c r="I461" s="3"/>
      <c r="J461" s="88" t="str">
        <f>Índice!$G$25</f>
        <v>2015-12-31</v>
      </c>
      <c r="K461" s="27"/>
      <c r="L461" s="27"/>
      <c r="M461" s="4"/>
      <c r="N461" s="4"/>
    </row>
    <row r="462" spans="1:14" ht="15.75">
      <c r="C462" s="4" t="str">
        <f>Reporte3!$B$12</f>
        <v>Cuentas comerciales por cobrar y otras cuentas por cobrar corrientes</v>
      </c>
      <c r="F462" s="170">
        <f>Reporte3!J$12</f>
        <v>0</v>
      </c>
      <c r="I462" s="3"/>
      <c r="J462" s="88" t="str">
        <f>Índice!$G$25</f>
        <v>2015-12-31</v>
      </c>
      <c r="K462" s="27"/>
      <c r="L462" s="27"/>
      <c r="M462" s="4"/>
      <c r="N462" s="4"/>
    </row>
    <row r="463" spans="1:14" ht="15.75">
      <c r="C463" s="4" t="str">
        <f>Reporte3!$B$13</f>
        <v>Deterioro de cuentas por cobrar</v>
      </c>
      <c r="F463" s="170">
        <f>Reporte3!J$13</f>
        <v>0</v>
      </c>
      <c r="I463" s="3"/>
      <c r="J463" s="88" t="str">
        <f>Índice!$G$25</f>
        <v>2015-12-31</v>
      </c>
      <c r="K463" s="27"/>
      <c r="L463" s="27"/>
      <c r="M463" s="4"/>
      <c r="N463" s="4"/>
    </row>
    <row r="464" spans="1:14" ht="15.75">
      <c r="C464" s="4" t="str">
        <f>Reporte3!$B$14</f>
        <v>Inventarios corrientes</v>
      </c>
      <c r="F464" s="170">
        <f>Reporte3!J$14</f>
        <v>0</v>
      </c>
      <c r="I464" s="3"/>
      <c r="J464" s="88" t="str">
        <f>Índice!$G$25</f>
        <v>2015-12-31</v>
      </c>
      <c r="K464" s="27"/>
      <c r="L464" s="27"/>
      <c r="M464" s="4"/>
      <c r="N464" s="4"/>
    </row>
    <row r="465" spans="1:14" ht="15.75">
      <c r="C465" s="4" t="str">
        <f>Reporte3!$B$15</f>
        <v>Activos por impuestos corrientes</v>
      </c>
      <c r="F465" s="170">
        <f>Reporte3!J$15</f>
        <v>0</v>
      </c>
      <c r="I465" s="3"/>
      <c r="J465" s="88" t="str">
        <f>Índice!$G$25</f>
        <v>2015-12-31</v>
      </c>
      <c r="K465" s="27"/>
      <c r="L465" s="27"/>
      <c r="M465" s="4"/>
      <c r="N465" s="4"/>
    </row>
    <row r="466" spans="1:14" ht="15.75">
      <c r="C466" s="4" t="str">
        <f>Reporte3!$B$16</f>
        <v>Otros activos corrientes</v>
      </c>
      <c r="F466" s="170">
        <f>Reporte3!J$16</f>
        <v>0</v>
      </c>
      <c r="I466" s="3"/>
      <c r="J466" s="88" t="str">
        <f>Índice!$G$25</f>
        <v>2015-12-31</v>
      </c>
      <c r="K466" s="27"/>
      <c r="L466" s="27"/>
      <c r="M466" s="4"/>
      <c r="N466" s="4"/>
    </row>
    <row r="467" spans="1:14" ht="15.75">
      <c r="C467" s="4" t="str">
        <f>Reporte3!$B$17</f>
        <v>Total de activos corrientes</v>
      </c>
      <c r="F467" s="170">
        <f>Reporte3!J$17</f>
        <v>0</v>
      </c>
      <c r="I467" s="3"/>
      <c r="J467" s="88" t="str">
        <f>Índice!$G$25</f>
        <v>2015-12-31</v>
      </c>
      <c r="K467" s="27"/>
      <c r="L467" s="27"/>
      <c r="M467" s="4"/>
      <c r="N467" s="4"/>
    </row>
    <row r="468" spans="1:14" ht="15.75">
      <c r="A468" s="19" t="s">
        <v>19</v>
      </c>
      <c r="C468" s="4" t="str">
        <f>Reporte3!$B$18</f>
        <v>Activos no corrientes</v>
      </c>
      <c r="F468" s="170">
        <f>Reporte3!J$18</f>
        <v>0</v>
      </c>
      <c r="I468" s="3"/>
      <c r="J468" s="88"/>
      <c r="K468" s="27"/>
      <c r="L468" s="27"/>
      <c r="M468" s="4"/>
      <c r="N468" s="4"/>
    </row>
    <row r="469" spans="1:14" ht="15.75">
      <c r="C469" s="4" t="str">
        <f>Reporte3!$B$19</f>
        <v>Inversiones no corrientes</v>
      </c>
      <c r="F469" s="170">
        <f>Reporte3!J$19</f>
        <v>0</v>
      </c>
      <c r="J469" s="88" t="str">
        <f>Índice!$G$25</f>
        <v>2015-12-31</v>
      </c>
      <c r="K469" s="27"/>
      <c r="L469" s="27"/>
      <c r="M469" s="4"/>
      <c r="N469" s="4"/>
    </row>
    <row r="470" spans="1:14" ht="15.75">
      <c r="C470" s="4" t="str">
        <f>Reporte3!$B$20</f>
        <v>Propiedad de inversión</v>
      </c>
      <c r="F470" s="170">
        <f>Reporte3!J$20</f>
        <v>0</v>
      </c>
      <c r="J470" s="88" t="str">
        <f>Índice!$G$25</f>
        <v>2015-12-31</v>
      </c>
      <c r="K470" s="27"/>
      <c r="L470" s="27"/>
      <c r="M470" s="4"/>
      <c r="N470" s="4"/>
    </row>
    <row r="471" spans="1:14" ht="15.75">
      <c r="C471" s="4" t="str">
        <f>Reporte3!$B$21</f>
        <v>Propiedades, planta y equipo</v>
      </c>
      <c r="F471" s="170">
        <f>Reporte3!J$21</f>
        <v>0</v>
      </c>
      <c r="I471" s="3"/>
      <c r="J471" s="88" t="str">
        <f>Índice!$G$25</f>
        <v>2015-12-31</v>
      </c>
      <c r="K471" s="27"/>
      <c r="L471" s="27"/>
      <c r="M471" s="4"/>
      <c r="N471" s="4"/>
    </row>
    <row r="472" spans="1:14" ht="15.75">
      <c r="C472" s="4" t="str">
        <f>Reporte3!$B$22</f>
        <v>Plusvalía</v>
      </c>
      <c r="F472" s="170">
        <f>Reporte3!J$22</f>
        <v>0</v>
      </c>
      <c r="I472" s="3"/>
      <c r="J472" s="88" t="str">
        <f>Índice!$G$25</f>
        <v>2015-12-31</v>
      </c>
      <c r="K472" s="27"/>
      <c r="L472" s="27"/>
      <c r="M472" s="4"/>
      <c r="N472" s="4"/>
    </row>
    <row r="473" spans="1:14" ht="15.75">
      <c r="C473" s="4" t="str">
        <f>Reporte3!$B$23</f>
        <v>Cuentas comerciales por cobrar y otras cuentas por cobrar no corrientes</v>
      </c>
      <c r="F473" s="170">
        <f>Reporte3!J$23</f>
        <v>0</v>
      </c>
      <c r="I473" s="3"/>
      <c r="J473" s="88" t="str">
        <f>Índice!$G$25</f>
        <v>2015-12-31</v>
      </c>
      <c r="K473" s="27"/>
      <c r="L473" s="27"/>
      <c r="M473" s="4"/>
      <c r="N473" s="4"/>
    </row>
    <row r="474" spans="1:14" ht="15.75">
      <c r="C474" s="4" t="str">
        <f>Reporte3!$B$24</f>
        <v>Deterioro de cuentas por cobrar no corriente</v>
      </c>
      <c r="F474" s="170">
        <f>Reporte3!J$24</f>
        <v>0</v>
      </c>
      <c r="I474" s="3"/>
      <c r="J474" s="88" t="str">
        <f>Índice!$G$25</f>
        <v>2015-12-31</v>
      </c>
      <c r="K474" s="27"/>
      <c r="L474" s="27"/>
      <c r="M474" s="4"/>
      <c r="N474" s="4"/>
    </row>
    <row r="475" spans="1:14" ht="15.75">
      <c r="C475" s="4" t="str">
        <f>Reporte3!$B$25</f>
        <v>Inventarios no corrientes</v>
      </c>
      <c r="F475" s="170">
        <f>Reporte3!J$25</f>
        <v>0</v>
      </c>
      <c r="I475" s="3"/>
      <c r="J475" s="88" t="str">
        <f>Índice!$G$25</f>
        <v>2015-12-31</v>
      </c>
      <c r="K475" s="27"/>
      <c r="L475" s="27"/>
      <c r="M475" s="4"/>
      <c r="N475" s="4"/>
    </row>
    <row r="476" spans="1:14" ht="15.75">
      <c r="C476" s="4" t="str">
        <f>Reporte3!$B$26</f>
        <v>Activos por impuestos diferidos</v>
      </c>
      <c r="F476" s="170">
        <f>Reporte3!J$26</f>
        <v>0</v>
      </c>
      <c r="I476" s="3"/>
      <c r="J476" s="88" t="str">
        <f>Índice!$G$25</f>
        <v>2015-12-31</v>
      </c>
      <c r="K476" s="27"/>
      <c r="L476" s="27"/>
      <c r="M476" s="4"/>
      <c r="N476" s="4"/>
    </row>
    <row r="477" spans="1:14" ht="15.75">
      <c r="C477" s="4" t="str">
        <f>Reporte3!$B$27</f>
        <v>Activos por impuestos no corrientes</v>
      </c>
      <c r="F477" s="170">
        <f>Reporte3!J$27</f>
        <v>0</v>
      </c>
      <c r="I477" s="3"/>
      <c r="J477" s="88" t="str">
        <f>Índice!$G$25</f>
        <v>2015-12-31</v>
      </c>
      <c r="K477" s="27"/>
      <c r="L477" s="27"/>
      <c r="M477" s="4"/>
      <c r="N477" s="4"/>
    </row>
    <row r="478" spans="1:14" ht="15.75">
      <c r="C478" s="4" t="str">
        <f>Reporte3!$B$28</f>
        <v>Otros activos no corrientes</v>
      </c>
      <c r="F478" s="170">
        <f>Reporte3!J$28</f>
        <v>0</v>
      </c>
      <c r="I478" s="3"/>
      <c r="J478" s="88" t="str">
        <f>Índice!$G$25</f>
        <v>2015-12-31</v>
      </c>
      <c r="K478" s="27"/>
      <c r="L478" s="27"/>
      <c r="M478" s="4"/>
      <c r="N478" s="4"/>
    </row>
    <row r="479" spans="1:14" ht="15.75">
      <c r="C479" s="4" t="str">
        <f>Reporte3!$B$29</f>
        <v>Total de activos no corrientes</v>
      </c>
      <c r="F479" s="170">
        <f>Reporte3!J$29</f>
        <v>0</v>
      </c>
      <c r="I479" s="3"/>
      <c r="J479" s="88" t="str">
        <f>Índice!$G$25</f>
        <v>2015-12-31</v>
      </c>
      <c r="K479" s="27"/>
      <c r="L479" s="27"/>
      <c r="M479" s="4"/>
      <c r="N479" s="4"/>
    </row>
    <row r="480" spans="1:14" ht="15.75">
      <c r="C480" s="4" t="str">
        <f>Reporte3!$B$30</f>
        <v>TOTAL DE ACTIVOS</v>
      </c>
      <c r="F480" s="170">
        <f>Reporte3!J$30</f>
        <v>0</v>
      </c>
      <c r="I480" s="3"/>
      <c r="J480" s="88" t="str">
        <f>Índice!$G$25</f>
        <v>2015-12-31</v>
      </c>
      <c r="K480" s="27"/>
      <c r="L480" s="27"/>
      <c r="M480" s="4"/>
      <c r="N480" s="4"/>
    </row>
    <row r="481" spans="1:14" ht="15.75">
      <c r="A481" s="19" t="s">
        <v>19</v>
      </c>
      <c r="C481" s="4" t="str">
        <f>Reporte3!$B$32</f>
        <v>PASIVOS</v>
      </c>
      <c r="F481" s="170">
        <f>Reporte3!J$32</f>
        <v>0</v>
      </c>
      <c r="I481" s="3"/>
      <c r="J481" s="88"/>
      <c r="K481" s="27"/>
      <c r="L481" s="27"/>
      <c r="M481" s="4"/>
      <c r="N481" s="4"/>
    </row>
    <row r="482" spans="1:14" ht="15.75">
      <c r="A482" s="19" t="s">
        <v>19</v>
      </c>
      <c r="C482" s="4" t="str">
        <f>Reporte3!$B$33</f>
        <v>Pasivos corrientes</v>
      </c>
      <c r="F482" s="170">
        <f>Reporte3!J$33</f>
        <v>0</v>
      </c>
      <c r="I482" s="3"/>
      <c r="J482" s="88"/>
      <c r="K482" s="27"/>
      <c r="L482" s="27"/>
      <c r="M482" s="4"/>
      <c r="N482" s="4"/>
    </row>
    <row r="483" spans="1:14" ht="15.75">
      <c r="A483" s="19" t="s">
        <v>19</v>
      </c>
      <c r="C483" s="4" t="str">
        <f>Reporte3!$B$34</f>
        <v>Acreedores comerciales y otras cuentas por pagar</v>
      </c>
      <c r="F483" s="170">
        <f>Reporte3!J$34</f>
        <v>0</v>
      </c>
      <c r="J483" s="88"/>
      <c r="K483" s="27"/>
      <c r="L483" s="27"/>
      <c r="M483" s="4"/>
      <c r="N483" s="4"/>
    </row>
    <row r="484" spans="1:14" ht="15.75">
      <c r="C484" s="4" t="str">
        <f>Reporte3!$B$35</f>
        <v>Proveedores</v>
      </c>
      <c r="F484" s="170">
        <f>Reporte3!J$35</f>
        <v>0</v>
      </c>
      <c r="J484" s="88" t="str">
        <f>Índice!$G$25</f>
        <v>2015-12-31</v>
      </c>
      <c r="K484" s="27"/>
      <c r="L484" s="27"/>
      <c r="M484" s="4"/>
      <c r="N484" s="4"/>
    </row>
    <row r="485" spans="1:14" ht="15.75">
      <c r="C485" s="4" t="str">
        <f>Reporte3!$B$36</f>
        <v>Ingresos Diferidos</v>
      </c>
      <c r="F485" s="170">
        <f>Reporte3!J$36</f>
        <v>0</v>
      </c>
      <c r="I485" s="3"/>
      <c r="J485" s="88" t="str">
        <f>Índice!$G$25</f>
        <v>2015-12-31</v>
      </c>
      <c r="K485" s="27"/>
      <c r="L485" s="27"/>
      <c r="M485" s="4"/>
      <c r="N485" s="4"/>
    </row>
    <row r="486" spans="1:14" ht="15.75">
      <c r="C486" s="4" t="str">
        <f>Reporte3!$B$37</f>
        <v>Gastos acumulados por pagar</v>
      </c>
      <c r="F486" s="170">
        <f>Reporte3!J$37</f>
        <v>0</v>
      </c>
      <c r="I486" s="3"/>
      <c r="J486" s="88" t="str">
        <f>Índice!$G$25</f>
        <v>2015-12-31</v>
      </c>
      <c r="K486" s="27"/>
      <c r="L486" s="27"/>
      <c r="M486" s="4"/>
      <c r="N486" s="4"/>
    </row>
    <row r="487" spans="1:14" ht="15.75">
      <c r="C487" s="4" t="str">
        <f>Reporte3!$B$38</f>
        <v>Otras cuentas por pagar</v>
      </c>
      <c r="F487" s="170">
        <f>Reporte3!J$38</f>
        <v>0</v>
      </c>
      <c r="I487" s="3"/>
      <c r="J487" s="88" t="str">
        <f>Índice!$G$25</f>
        <v>2015-12-31</v>
      </c>
      <c r="K487" s="27"/>
      <c r="L487" s="27"/>
      <c r="M487" s="4"/>
      <c r="N487" s="4"/>
    </row>
    <row r="488" spans="1:14" ht="15.75">
      <c r="C488" s="4" t="str">
        <f>Reporte3!$B$39</f>
        <v>Total Acreedores  comerciales y otras cuentas por pagar</v>
      </c>
      <c r="F488" s="170">
        <f>Reporte3!J$39</f>
        <v>0</v>
      </c>
      <c r="I488" s="3"/>
      <c r="J488" s="88" t="str">
        <f>Índice!$G$25</f>
        <v>2015-12-31</v>
      </c>
      <c r="K488" s="27"/>
      <c r="L488" s="27"/>
      <c r="M488" s="4"/>
      <c r="N488" s="4"/>
    </row>
    <row r="489" spans="1:14" ht="15.75">
      <c r="C489" s="4" t="str">
        <f>Reporte3!$B$40</f>
        <v>Obligaciones financieras</v>
      </c>
      <c r="F489" s="170">
        <f>Reporte3!J$40</f>
        <v>0</v>
      </c>
      <c r="I489" s="3"/>
      <c r="J489" s="88" t="str">
        <f>Índice!$G$25</f>
        <v>2015-12-31</v>
      </c>
      <c r="K489" s="27"/>
      <c r="L489" s="27"/>
      <c r="M489" s="4"/>
      <c r="N489" s="4"/>
    </row>
    <row r="490" spans="1:14" ht="15.75">
      <c r="C490" s="4" t="str">
        <f>Reporte3!$B$41</f>
        <v>Obligaciones laborales</v>
      </c>
      <c r="F490" s="170">
        <f>Reporte3!J$41</f>
        <v>0</v>
      </c>
      <c r="I490" s="3"/>
      <c r="J490" s="88" t="str">
        <f>Índice!$G$25</f>
        <v>2015-12-31</v>
      </c>
      <c r="K490" s="27"/>
      <c r="L490" s="27"/>
      <c r="M490" s="4"/>
      <c r="N490" s="4"/>
    </row>
    <row r="491" spans="1:14" ht="15.75">
      <c r="C491" s="4" t="str">
        <f>Reporte3!$B$42</f>
        <v>Pasivos por impuestos corrientes</v>
      </c>
      <c r="F491" s="170">
        <f>Reporte3!J$42</f>
        <v>0</v>
      </c>
      <c r="I491" s="3"/>
      <c r="J491" s="88" t="str">
        <f>Índice!$G$25</f>
        <v>2015-12-31</v>
      </c>
      <c r="K491" s="27"/>
      <c r="L491" s="27"/>
      <c r="M491" s="4"/>
      <c r="N491" s="4"/>
    </row>
    <row r="492" spans="1:14" ht="15.75">
      <c r="C492" s="4" t="str">
        <f>Reporte3!$B$43</f>
        <v>Provisiones</v>
      </c>
      <c r="F492" s="170">
        <f>Reporte3!J$43</f>
        <v>0</v>
      </c>
      <c r="I492" s="3"/>
      <c r="J492" s="88" t="str">
        <f>Índice!$G$25</f>
        <v>2015-12-31</v>
      </c>
      <c r="K492" s="27"/>
      <c r="L492" s="27"/>
      <c r="M492" s="4"/>
      <c r="N492" s="4"/>
    </row>
    <row r="493" spans="1:14" ht="15.75">
      <c r="C493" s="4" t="str">
        <f>Reporte3!$B$44</f>
        <v>Otros pasivos corrientes</v>
      </c>
      <c r="F493" s="170">
        <f>Reporte3!J$44</f>
        <v>0</v>
      </c>
      <c r="I493" s="3"/>
      <c r="J493" s="88" t="str">
        <f>Índice!$G$25</f>
        <v>2015-12-31</v>
      </c>
      <c r="K493" s="27"/>
      <c r="L493" s="27"/>
      <c r="M493" s="4"/>
      <c r="N493" s="4"/>
    </row>
    <row r="494" spans="1:14" ht="15.75">
      <c r="C494" s="4" t="str">
        <f>Reporte3!$B$45</f>
        <v>Total pasivos corrientes</v>
      </c>
      <c r="F494" s="170">
        <f>Reporte3!J$45</f>
        <v>0</v>
      </c>
      <c r="I494" s="3"/>
      <c r="J494" s="88" t="str">
        <f>Índice!$G$25</f>
        <v>2015-12-31</v>
      </c>
      <c r="K494" s="27"/>
      <c r="L494" s="27"/>
      <c r="M494" s="4"/>
      <c r="N494" s="4"/>
    </row>
    <row r="495" spans="1:14" ht="15.75">
      <c r="A495" s="19" t="s">
        <v>19</v>
      </c>
      <c r="C495" s="4" t="str">
        <f>Reporte3!$B$46</f>
        <v>Pasivos no corrientes</v>
      </c>
      <c r="F495" s="170">
        <f>Reporte3!J$46</f>
        <v>0</v>
      </c>
      <c r="I495" s="3"/>
      <c r="J495" s="88"/>
      <c r="K495" s="27"/>
      <c r="L495" s="27"/>
      <c r="M495" s="4"/>
      <c r="N495" s="4"/>
    </row>
    <row r="496" spans="1:14" ht="15.75">
      <c r="A496" s="19" t="s">
        <v>19</v>
      </c>
      <c r="C496" s="4" t="str">
        <f>Reporte3!$B$47</f>
        <v>Acreedores comerciales y otras cuentas por pagar</v>
      </c>
      <c r="F496" s="170">
        <f>Reporte3!J$47</f>
        <v>0</v>
      </c>
      <c r="I496" s="3"/>
      <c r="J496" s="88"/>
      <c r="K496" s="27"/>
      <c r="L496" s="27"/>
      <c r="M496" s="4"/>
      <c r="N496" s="4"/>
    </row>
    <row r="497" spans="1:14" ht="15.75">
      <c r="C497" s="4" t="str">
        <f>Reporte3!$B$48</f>
        <v>Proveedores no corrientes</v>
      </c>
      <c r="F497" s="170">
        <f>Reporte3!J$48</f>
        <v>0</v>
      </c>
      <c r="J497" s="88" t="str">
        <f>Índice!$G$25</f>
        <v>2015-12-31</v>
      </c>
      <c r="K497" s="27"/>
      <c r="L497" s="27"/>
      <c r="M497" s="4"/>
      <c r="N497" s="4"/>
    </row>
    <row r="498" spans="1:14" ht="15.75">
      <c r="C498" s="4" t="str">
        <f>Reporte3!$B$49</f>
        <v>Ingresos Diferidos no corrientes</v>
      </c>
      <c r="F498" s="170">
        <f>Reporte3!J$49</f>
        <v>0</v>
      </c>
      <c r="J498" s="88" t="str">
        <f>Índice!$G$25</f>
        <v>2015-12-31</v>
      </c>
      <c r="K498" s="27"/>
      <c r="L498" s="27"/>
      <c r="M498" s="4"/>
      <c r="N498" s="4"/>
    </row>
    <row r="499" spans="1:14" ht="15.75">
      <c r="C499" s="4" t="str">
        <f>Reporte3!$B$50</f>
        <v>Gastos acumulados por pagar no corrientes</v>
      </c>
      <c r="F499" s="170">
        <f>Reporte3!J$50</f>
        <v>0</v>
      </c>
      <c r="I499" s="3"/>
      <c r="J499" s="88" t="str">
        <f>Índice!$G$25</f>
        <v>2015-12-31</v>
      </c>
      <c r="K499" s="27"/>
      <c r="L499" s="27"/>
      <c r="M499" s="4"/>
      <c r="N499" s="4"/>
    </row>
    <row r="500" spans="1:14" ht="15.75">
      <c r="C500" s="4" t="str">
        <f>Reporte3!$B$51</f>
        <v>Otras cuentas por pagar no corrientes</v>
      </c>
      <c r="F500" s="170">
        <f>Reporte3!J$51</f>
        <v>0</v>
      </c>
      <c r="I500" s="3"/>
      <c r="J500" s="88" t="str">
        <f>Índice!$G$25</f>
        <v>2015-12-31</v>
      </c>
      <c r="K500" s="27"/>
      <c r="L500" s="27"/>
      <c r="M500" s="4"/>
      <c r="N500" s="4"/>
    </row>
    <row r="501" spans="1:14" ht="15.75">
      <c r="C501" s="4" t="str">
        <f>Reporte3!$B$52</f>
        <v>Total Acreedores  comerciales y otras cuentas por pagar no corrientes</v>
      </c>
      <c r="F501" s="170">
        <f>Reporte3!J$52</f>
        <v>0</v>
      </c>
      <c r="I501" s="3"/>
      <c r="J501" s="88" t="str">
        <f>Índice!$G$25</f>
        <v>2015-12-31</v>
      </c>
      <c r="K501" s="27"/>
      <c r="L501" s="27"/>
      <c r="M501" s="4"/>
      <c r="N501" s="4"/>
    </row>
    <row r="502" spans="1:14" ht="15.75">
      <c r="C502" s="4" t="str">
        <f>Reporte3!$B$53</f>
        <v>Obligaciones financieras no corrientes</v>
      </c>
      <c r="F502" s="170">
        <f>Reporte3!J$53</f>
        <v>0</v>
      </c>
      <c r="I502" s="3"/>
      <c r="J502" s="88" t="str">
        <f>Índice!$G$25</f>
        <v>2015-12-31</v>
      </c>
      <c r="K502" s="27"/>
      <c r="L502" s="27"/>
      <c r="M502" s="4"/>
      <c r="N502" s="4"/>
    </row>
    <row r="503" spans="1:14" ht="15.75">
      <c r="C503" s="4" t="str">
        <f>Reporte3!$B$54</f>
        <v>Obligaciones laborales no corrientes</v>
      </c>
      <c r="F503" s="170">
        <f>Reporte3!J$54</f>
        <v>0</v>
      </c>
      <c r="I503" s="3"/>
      <c r="J503" s="88" t="str">
        <f>Índice!$G$25</f>
        <v>2015-12-31</v>
      </c>
      <c r="K503" s="27"/>
      <c r="L503" s="27"/>
      <c r="M503" s="4"/>
      <c r="N503" s="4"/>
    </row>
    <row r="504" spans="1:14" ht="15.75">
      <c r="C504" s="4" t="str">
        <f>Reporte3!$B$55</f>
        <v>Pasivos por impuestos diferidos</v>
      </c>
      <c r="F504" s="170">
        <f>Reporte3!J$55</f>
        <v>0</v>
      </c>
      <c r="I504" s="3"/>
      <c r="J504" s="88" t="str">
        <f>Índice!$G$25</f>
        <v>2015-12-31</v>
      </c>
      <c r="K504" s="27"/>
      <c r="L504" s="27"/>
      <c r="M504" s="4"/>
      <c r="N504" s="4"/>
    </row>
    <row r="505" spans="1:14" ht="15.75">
      <c r="C505" s="4" t="str">
        <f>Reporte3!$B$56</f>
        <v>Pasivos por impuestos no corrientes</v>
      </c>
      <c r="F505" s="170">
        <f>Reporte3!J$56</f>
        <v>0</v>
      </c>
      <c r="I505" s="3"/>
      <c r="J505" s="88" t="str">
        <f>Índice!$G$25</f>
        <v>2015-12-31</v>
      </c>
      <c r="K505" s="27"/>
      <c r="L505" s="27"/>
      <c r="M505" s="4"/>
      <c r="N505" s="4"/>
    </row>
    <row r="506" spans="1:14" ht="15.75">
      <c r="C506" s="4" t="str">
        <f>Reporte3!$B$57</f>
        <v>Provisiones no corrientes</v>
      </c>
      <c r="F506" s="170">
        <f>Reporte3!J$57</f>
        <v>0</v>
      </c>
      <c r="I506" s="3"/>
      <c r="J506" s="88" t="str">
        <f>Índice!$G$25</f>
        <v>2015-12-31</v>
      </c>
      <c r="K506" s="27"/>
      <c r="L506" s="27"/>
      <c r="M506" s="4"/>
      <c r="N506" s="4"/>
    </row>
    <row r="507" spans="1:14" ht="15.75">
      <c r="C507" s="4" t="str">
        <f>Reporte3!$B$58</f>
        <v>Otros pasivos no corrientes</v>
      </c>
      <c r="F507" s="170">
        <f>Reporte3!J$58</f>
        <v>0</v>
      </c>
      <c r="I507" s="3"/>
      <c r="J507" s="88" t="str">
        <f>Índice!$G$25</f>
        <v>2015-12-31</v>
      </c>
      <c r="K507" s="27"/>
      <c r="L507" s="27"/>
      <c r="M507" s="4"/>
      <c r="N507" s="4"/>
    </row>
    <row r="508" spans="1:14" ht="15.75">
      <c r="C508" s="4" t="str">
        <f>Reporte3!$B$59</f>
        <v>Total pasivos no corrientes</v>
      </c>
      <c r="F508" s="170">
        <f>Reporte3!J$59</f>
        <v>0</v>
      </c>
      <c r="I508" s="3"/>
      <c r="J508" s="88" t="str">
        <f>Índice!$G$25</f>
        <v>2015-12-31</v>
      </c>
      <c r="K508" s="27"/>
      <c r="L508" s="27"/>
      <c r="M508" s="4"/>
      <c r="N508" s="4"/>
    </row>
    <row r="509" spans="1:14" ht="15.75">
      <c r="C509" s="4" t="str">
        <f>Reporte3!$B$60</f>
        <v>Total pasivos</v>
      </c>
      <c r="F509" s="170">
        <f>Reporte3!J$60</f>
        <v>0</v>
      </c>
      <c r="I509" s="3"/>
      <c r="J509" s="88" t="str">
        <f>Índice!$G$25</f>
        <v>2015-12-31</v>
      </c>
      <c r="K509" s="27"/>
      <c r="L509" s="27"/>
      <c r="M509" s="4"/>
      <c r="N509" s="4"/>
    </row>
    <row r="510" spans="1:14" ht="15.75">
      <c r="A510" s="19" t="s">
        <v>19</v>
      </c>
      <c r="C510" s="4" t="str">
        <f>Reporte3!$B$31</f>
        <v>PATRIMONIO Y PASIVOS</v>
      </c>
      <c r="F510" s="170">
        <f>Reporte3!J$31</f>
        <v>0</v>
      </c>
      <c r="I510" s="3"/>
      <c r="J510" s="88"/>
      <c r="K510" s="27"/>
      <c r="L510" s="27"/>
      <c r="M510" s="4"/>
      <c r="N510" s="4"/>
    </row>
    <row r="511" spans="1:14" ht="15.75">
      <c r="A511" s="19" t="s">
        <v>19</v>
      </c>
      <c r="C511" s="4" t="str">
        <f>Reporte3!$B$61</f>
        <v>PATRIMONIO</v>
      </c>
      <c r="F511" s="170">
        <f>Reporte3!J$61</f>
        <v>0</v>
      </c>
      <c r="J511" s="88"/>
      <c r="K511" s="27"/>
      <c r="L511" s="27"/>
      <c r="M511" s="4"/>
      <c r="N511" s="4"/>
    </row>
    <row r="512" spans="1:14" ht="15.75">
      <c r="C512" s="4" t="str">
        <f>Reporte3!$B$62</f>
        <v>Capital pagado</v>
      </c>
      <c r="F512" s="170">
        <f>Reporte3!J$62</f>
        <v>0</v>
      </c>
      <c r="J512" s="88" t="str">
        <f>Índice!$G$25</f>
        <v>2015-12-31</v>
      </c>
      <c r="K512" s="27"/>
      <c r="L512" s="27"/>
      <c r="M512" s="4"/>
      <c r="N512" s="4"/>
    </row>
    <row r="513" spans="1:14" ht="15.75">
      <c r="C513" s="4" t="str">
        <f>Reporte3!$B$63</f>
        <v>Utilidad o pérdida del ejercicio</v>
      </c>
      <c r="F513" s="170">
        <f>Reporte3!J$63</f>
        <v>0</v>
      </c>
      <c r="I513" s="3"/>
      <c r="J513" s="88" t="str">
        <f>Índice!$G$25</f>
        <v>2015-12-31</v>
      </c>
      <c r="K513" s="27"/>
      <c r="L513" s="27"/>
      <c r="M513" s="4"/>
      <c r="N513" s="4"/>
    </row>
    <row r="514" spans="1:14" ht="15.75">
      <c r="C514" s="4" t="str">
        <f>Reporte3!$B$64</f>
        <v>Ganancias acumuladas</v>
      </c>
      <c r="F514" s="170">
        <f>Reporte3!J$64</f>
        <v>0</v>
      </c>
      <c r="I514" s="3"/>
      <c r="J514" s="88" t="str">
        <f>Índice!$G$25</f>
        <v>2015-12-31</v>
      </c>
      <c r="K514" s="27"/>
      <c r="L514" s="27"/>
      <c r="M514" s="4"/>
      <c r="N514" s="4"/>
    </row>
    <row r="515" spans="1:14" ht="15.75">
      <c r="C515" s="4" t="str">
        <f>Reporte3!$B$65</f>
        <v>Reservas</v>
      </c>
      <c r="F515" s="170">
        <f>Reporte3!J$65</f>
        <v>0</v>
      </c>
      <c r="I515" s="3"/>
      <c r="J515" s="88" t="str">
        <f>Índice!$G$25</f>
        <v>2015-12-31</v>
      </c>
      <c r="K515" s="27"/>
      <c r="L515" s="27"/>
      <c r="M515" s="4"/>
      <c r="N515" s="4"/>
    </row>
    <row r="516" spans="1:14" ht="15.75">
      <c r="C516" s="4" t="str">
        <f>Reporte3!$B$66</f>
        <v>Otras participaciones en el patrimonio</v>
      </c>
      <c r="F516" s="170">
        <f>Reporte3!J$66</f>
        <v>0</v>
      </c>
      <c r="I516" s="3"/>
      <c r="J516" s="88" t="str">
        <f>Índice!$G$25</f>
        <v>2015-12-31</v>
      </c>
      <c r="K516" s="27"/>
      <c r="L516" s="27"/>
      <c r="M516" s="4"/>
      <c r="N516" s="4"/>
    </row>
    <row r="517" spans="1:14" ht="15.75">
      <c r="C517" s="4" t="str">
        <f>Reporte3!$B$67</f>
        <v>Total patrimonio</v>
      </c>
      <c r="F517" s="170">
        <f>Reporte3!J$67</f>
        <v>0</v>
      </c>
      <c r="I517" s="3"/>
      <c r="J517" s="88" t="str">
        <f>Índice!$G$25</f>
        <v>2015-12-31</v>
      </c>
      <c r="K517" s="27"/>
      <c r="L517" s="27"/>
      <c r="M517" s="4"/>
      <c r="N517" s="4"/>
    </row>
    <row r="518" spans="1:14" ht="15.75">
      <c r="C518" s="4" t="str">
        <f>Reporte3!$B$68</f>
        <v>TOTAL DE PATRIMONIO Y PASIVOS</v>
      </c>
      <c r="F518" s="170">
        <f>Reporte3!J$68</f>
        <v>0</v>
      </c>
      <c r="I518" s="3"/>
      <c r="J518" s="88" t="str">
        <f>Índice!$G$25</f>
        <v>2015-12-31</v>
      </c>
      <c r="K518" s="27"/>
      <c r="L518" s="27"/>
      <c r="M518" s="4"/>
      <c r="N518" s="4"/>
    </row>
    <row r="519" spans="1:14" s="184" customFormat="1" ht="15.75">
      <c r="A519" s="183" t="s">
        <v>19</v>
      </c>
      <c r="C519" s="185" t="s">
        <v>285</v>
      </c>
      <c r="F519" s="186"/>
      <c r="I519" s="187"/>
      <c r="J519" s="187"/>
      <c r="K519" s="188"/>
      <c r="L519" s="188"/>
      <c r="M519" s="188"/>
      <c r="N519" s="188"/>
    </row>
    <row r="520" spans="1:14" ht="15.75">
      <c r="A520" s="19" t="s">
        <v>19</v>
      </c>
      <c r="C520" s="94" t="s">
        <v>205</v>
      </c>
      <c r="F520" s="27"/>
      <c r="I520" s="3"/>
      <c r="J520" s="5"/>
      <c r="K520" s="4"/>
      <c r="L520" s="4"/>
      <c r="M520" s="4"/>
      <c r="N520" s="4"/>
    </row>
    <row r="521" spans="1:14" ht="15.75">
      <c r="A521" s="19" t="s">
        <v>19</v>
      </c>
      <c r="C521" s="4" t="str">
        <f>Reporte4!$B$8</f>
        <v>RESULTADO DEL PERIODO</v>
      </c>
      <c r="F521" s="27"/>
      <c r="I521" s="3"/>
      <c r="J521" s="5"/>
      <c r="K521" s="4"/>
      <c r="L521" s="4"/>
      <c r="M521" s="4"/>
      <c r="N521" s="4"/>
    </row>
    <row r="522" spans="1:14" ht="15.75">
      <c r="A522" s="19" t="s">
        <v>19</v>
      </c>
      <c r="C522" s="4" t="str">
        <f>Reporte4!$B$9</f>
        <v>Estado de Resultados Integral por servicios</v>
      </c>
      <c r="F522" s="4"/>
      <c r="I522" s="3"/>
      <c r="J522" s="5"/>
      <c r="K522" s="4"/>
      <c r="L522" s="4"/>
      <c r="M522" s="4"/>
      <c r="N522" s="4"/>
    </row>
    <row r="523" spans="1:14" ht="15.75">
      <c r="C523" s="4" t="str">
        <f>Reporte4!$B$10</f>
        <v xml:space="preserve">Ingresos de actividades ordinarias </v>
      </c>
      <c r="F523" s="170">
        <f>Reporte4!C$10</f>
        <v>0</v>
      </c>
      <c r="I523" s="87" t="str">
        <f>Índice!$G$23</f>
        <v>2015-01-01</v>
      </c>
      <c r="J523" s="88" t="str">
        <f>Índice!$G$25</f>
        <v>2015-12-31</v>
      </c>
      <c r="K523" s="27" t="s">
        <v>287</v>
      </c>
      <c r="L523" s="27" t="s">
        <v>274</v>
      </c>
      <c r="M523" s="4"/>
      <c r="N523" s="4"/>
    </row>
    <row r="524" spans="1:14" ht="15.75">
      <c r="C524" s="4" t="str">
        <f>Reporte4!$B$11</f>
        <v>Costo de ventas</v>
      </c>
      <c r="F524" s="170">
        <f>Reporte4!C$11</f>
        <v>0</v>
      </c>
      <c r="I524" s="87" t="str">
        <f>Índice!$G$23</f>
        <v>2015-01-01</v>
      </c>
      <c r="J524" s="88" t="str">
        <f>Índice!$G$25</f>
        <v>2015-12-31</v>
      </c>
      <c r="K524" s="27" t="s">
        <v>287</v>
      </c>
      <c r="L524" s="27" t="s">
        <v>274</v>
      </c>
      <c r="M524" s="4"/>
      <c r="N524" s="4"/>
    </row>
    <row r="525" spans="1:14" ht="15.75">
      <c r="C525" s="4" t="str">
        <f>Reporte4!$B$12</f>
        <v>Ganancia Bruta</v>
      </c>
      <c r="F525" s="170">
        <f>Reporte4!C$12</f>
        <v>0</v>
      </c>
      <c r="I525" s="87" t="str">
        <f>Índice!$G$23</f>
        <v>2015-01-01</v>
      </c>
      <c r="J525" s="88" t="str">
        <f>Índice!$G$25</f>
        <v>2015-12-31</v>
      </c>
      <c r="K525" s="27" t="s">
        <v>287</v>
      </c>
      <c r="L525" s="27" t="s">
        <v>274</v>
      </c>
      <c r="M525" s="4"/>
      <c r="N525" s="4"/>
    </row>
    <row r="526" spans="1:14" ht="15.75">
      <c r="C526" s="4" t="str">
        <f>Reporte4!$B$13</f>
        <v>Costos de distribución</v>
      </c>
      <c r="F526" s="170">
        <f>Reporte4!C$13</f>
        <v>0</v>
      </c>
      <c r="I526" s="87" t="str">
        <f>Índice!$G$23</f>
        <v>2015-01-01</v>
      </c>
      <c r="J526" s="88" t="str">
        <f>Índice!$G$25</f>
        <v>2015-12-31</v>
      </c>
      <c r="K526" s="27" t="s">
        <v>287</v>
      </c>
      <c r="L526" s="27" t="s">
        <v>274</v>
      </c>
      <c r="M526" s="4"/>
      <c r="N526" s="4"/>
    </row>
    <row r="527" spans="1:14" ht="15.75">
      <c r="C527" s="4" t="str">
        <f>Reporte4!$B$14</f>
        <v>Gastos de administración</v>
      </c>
      <c r="F527" s="170">
        <f>Reporte4!C$14</f>
        <v>0</v>
      </c>
      <c r="I527" s="87" t="str">
        <f>Índice!$G$23</f>
        <v>2015-01-01</v>
      </c>
      <c r="J527" s="88" t="str">
        <f>Índice!$G$25</f>
        <v>2015-12-31</v>
      </c>
      <c r="K527" s="27" t="s">
        <v>287</v>
      </c>
      <c r="L527" s="27" t="s">
        <v>274</v>
      </c>
      <c r="M527" s="4"/>
      <c r="N527" s="4"/>
    </row>
    <row r="528" spans="1:14" ht="15.75">
      <c r="C528" s="4" t="str">
        <f>Reporte4!$B$15</f>
        <v>Otros gastos</v>
      </c>
      <c r="F528" s="170">
        <f>Reporte4!C$15</f>
        <v>0</v>
      </c>
      <c r="I528" s="87" t="str">
        <f>Índice!$G$23</f>
        <v>2015-01-01</v>
      </c>
      <c r="J528" s="88" t="str">
        <f>Índice!$G$25</f>
        <v>2015-12-31</v>
      </c>
      <c r="K528" s="27" t="s">
        <v>287</v>
      </c>
      <c r="L528" s="27" t="s">
        <v>274</v>
      </c>
      <c r="M528" s="4"/>
      <c r="N528" s="4"/>
    </row>
    <row r="529" spans="1:14" ht="15.75">
      <c r="C529" s="4" t="str">
        <f>Reporte4!$B$16</f>
        <v>Otras ganancias (pérdidas)</v>
      </c>
      <c r="F529" s="170">
        <f>Reporte4!C$16</f>
        <v>0</v>
      </c>
      <c r="I529" s="87" t="str">
        <f>Índice!$G$23</f>
        <v>2015-01-01</v>
      </c>
      <c r="J529" s="88" t="str">
        <f>Índice!$G$25</f>
        <v>2015-12-31</v>
      </c>
      <c r="K529" s="27" t="s">
        <v>287</v>
      </c>
      <c r="L529" s="27" t="s">
        <v>274</v>
      </c>
      <c r="M529" s="4"/>
      <c r="N529" s="4"/>
    </row>
    <row r="530" spans="1:14" ht="15.75">
      <c r="C530" s="4" t="str">
        <f>Reporte4!$B$17</f>
        <v>Costos financieros</v>
      </c>
      <c r="F530" s="170">
        <f>Reporte4!C$17</f>
        <v>0</v>
      </c>
      <c r="I530" s="87" t="str">
        <f>Índice!$G$23</f>
        <v>2015-01-01</v>
      </c>
      <c r="J530" s="88" t="str">
        <f>Índice!$G$25</f>
        <v>2015-12-31</v>
      </c>
      <c r="K530" s="27" t="s">
        <v>287</v>
      </c>
      <c r="L530" s="27" t="s">
        <v>274</v>
      </c>
      <c r="M530" s="4"/>
      <c r="N530" s="4"/>
    </row>
    <row r="531" spans="1:14" ht="15.75">
      <c r="C531" s="4" t="str">
        <f>Reporte4!$B$18</f>
        <v>Otros ingresos</v>
      </c>
      <c r="F531" s="170">
        <f>Reporte4!C$18</f>
        <v>0</v>
      </c>
      <c r="I531" s="87" t="str">
        <f>Índice!$G$23</f>
        <v>2015-01-01</v>
      </c>
      <c r="J531" s="88" t="str">
        <f>Índice!$G$25</f>
        <v>2015-12-31</v>
      </c>
      <c r="K531" s="27" t="s">
        <v>287</v>
      </c>
      <c r="L531" s="27" t="s">
        <v>274</v>
      </c>
      <c r="M531" s="4"/>
      <c r="N531" s="4"/>
    </row>
    <row r="532" spans="1:14" ht="15.75">
      <c r="C532" s="4" t="str">
        <f>Reporte4!$B$19</f>
        <v>Ingresos financieros</v>
      </c>
      <c r="F532" s="170">
        <f>Reporte4!C$19</f>
        <v>0</v>
      </c>
      <c r="I532" s="87" t="str">
        <f>Índice!$G$23</f>
        <v>2015-01-01</v>
      </c>
      <c r="J532" s="88" t="str">
        <f>Índice!$G$25</f>
        <v>2015-12-31</v>
      </c>
      <c r="K532" s="27" t="s">
        <v>287</v>
      </c>
      <c r="L532" s="27" t="s">
        <v>274</v>
      </c>
      <c r="M532" s="4"/>
      <c r="N532" s="4"/>
    </row>
    <row r="533" spans="1:14" ht="15.75">
      <c r="C533" s="4" t="str">
        <f>Reporte4!$B$20</f>
        <v>Ganancia (pérdida), antes De Impuestos</v>
      </c>
      <c r="F533" s="170">
        <f>Reporte4!C$20</f>
        <v>0</v>
      </c>
      <c r="I533" s="87" t="str">
        <f>Índice!$G$23</f>
        <v>2015-01-01</v>
      </c>
      <c r="J533" s="88" t="str">
        <f>Índice!$G$25</f>
        <v>2015-12-31</v>
      </c>
      <c r="K533" s="27" t="s">
        <v>287</v>
      </c>
      <c r="L533" s="27" t="s">
        <v>274</v>
      </c>
      <c r="M533" s="4"/>
      <c r="N533" s="4"/>
    </row>
    <row r="534" spans="1:14" ht="15.75">
      <c r="C534" s="4" t="str">
        <f>Reporte4!$B$21</f>
        <v>Gasto (ingreso) por impuestos</v>
      </c>
      <c r="F534" s="170">
        <f>Reporte4!C$21</f>
        <v>0</v>
      </c>
      <c r="I534" s="87" t="str">
        <f>Índice!$G$23</f>
        <v>2015-01-01</v>
      </c>
      <c r="J534" s="88" t="str">
        <f>Índice!$G$25</f>
        <v>2015-12-31</v>
      </c>
      <c r="K534" s="27" t="s">
        <v>287</v>
      </c>
      <c r="L534" s="27" t="s">
        <v>274</v>
      </c>
      <c r="M534" s="4"/>
      <c r="N534" s="4"/>
    </row>
    <row r="535" spans="1:14" ht="15.75">
      <c r="C535" s="4" t="str">
        <f>Reporte4!$B$22</f>
        <v>Ganancia (pérdida) procedente de operaciones continuadas</v>
      </c>
      <c r="F535" s="170">
        <f>Reporte4!C$22</f>
        <v>0</v>
      </c>
      <c r="I535" s="87" t="str">
        <f>Índice!$G$23</f>
        <v>2015-01-01</v>
      </c>
      <c r="J535" s="88" t="str">
        <f>Índice!$G$25</f>
        <v>2015-12-31</v>
      </c>
      <c r="K535" s="27" t="s">
        <v>287</v>
      </c>
      <c r="L535" s="27" t="s">
        <v>274</v>
      </c>
      <c r="M535" s="4"/>
      <c r="N535" s="4"/>
    </row>
    <row r="536" spans="1:14" ht="15.75">
      <c r="C536" s="4" t="str">
        <f>Reporte4!$B$23</f>
        <v xml:space="preserve">Ganancia (pérdida) procedente de operaciones discontinuadas </v>
      </c>
      <c r="F536" s="170">
        <f>Reporte4!C$23</f>
        <v>0</v>
      </c>
      <c r="I536" s="87" t="str">
        <f>Índice!$G$23</f>
        <v>2015-01-01</v>
      </c>
      <c r="J536" s="88" t="str">
        <f>Índice!$G$25</f>
        <v>2015-12-31</v>
      </c>
      <c r="K536" s="27" t="s">
        <v>287</v>
      </c>
      <c r="L536" s="27" t="s">
        <v>274</v>
      </c>
      <c r="M536" s="4"/>
      <c r="N536" s="4"/>
    </row>
    <row r="537" spans="1:14" ht="15.75">
      <c r="C537" s="4" t="str">
        <f>Reporte4!$B$24</f>
        <v>Ganancia (Pérdida)</v>
      </c>
      <c r="F537" s="170">
        <f>Reporte4!C$24</f>
        <v>0</v>
      </c>
      <c r="I537" s="87" t="str">
        <f>Índice!$G$23</f>
        <v>2015-01-01</v>
      </c>
      <c r="J537" s="88" t="str">
        <f>Índice!$G$25</f>
        <v>2015-12-31</v>
      </c>
      <c r="K537" s="27" t="s">
        <v>287</v>
      </c>
      <c r="L537" s="27" t="s">
        <v>274</v>
      </c>
      <c r="M537" s="4"/>
      <c r="N537" s="4"/>
    </row>
    <row r="538" spans="1:14" ht="15.75">
      <c r="C538" s="4" t="str">
        <f>Reporte4!$B$29</f>
        <v>RESULTADO INTEGRAL TOTAL</v>
      </c>
      <c r="F538" s="170">
        <f>Reporte4!C$29</f>
        <v>0</v>
      </c>
      <c r="I538" s="87" t="str">
        <f>Índice!$G$23</f>
        <v>2015-01-01</v>
      </c>
      <c r="J538" s="88" t="str">
        <f>Índice!$G$25</f>
        <v>2015-12-31</v>
      </c>
      <c r="K538" s="27" t="s">
        <v>287</v>
      </c>
      <c r="L538" s="27" t="s">
        <v>274</v>
      </c>
      <c r="M538" s="4"/>
      <c r="N538" s="4"/>
    </row>
    <row r="539" spans="1:14" ht="15.75">
      <c r="A539" s="19" t="s">
        <v>19</v>
      </c>
      <c r="C539" s="94" t="s">
        <v>206</v>
      </c>
      <c r="F539" s="27"/>
      <c r="I539" s="87"/>
      <c r="J539" s="88"/>
      <c r="K539" s="4"/>
      <c r="L539" s="4"/>
      <c r="M539" s="4"/>
      <c r="N539" s="4"/>
    </row>
    <row r="540" spans="1:14" ht="15.75">
      <c r="A540" s="19" t="s">
        <v>19</v>
      </c>
      <c r="C540" s="4" t="str">
        <f>Reporte4!$B$8</f>
        <v>RESULTADO DEL PERIODO</v>
      </c>
      <c r="F540" s="27"/>
      <c r="I540" s="87"/>
      <c r="J540" s="88"/>
      <c r="K540" s="4"/>
      <c r="L540" s="4"/>
      <c r="M540" s="4"/>
      <c r="N540" s="4"/>
    </row>
    <row r="541" spans="1:14" ht="15.75">
      <c r="A541" s="19" t="s">
        <v>19</v>
      </c>
      <c r="C541" s="4" t="str">
        <f>Reporte4!$B$9</f>
        <v>Estado de Resultados Integral por servicios</v>
      </c>
      <c r="F541" s="27"/>
      <c r="I541" s="87"/>
      <c r="J541" s="88"/>
      <c r="K541" s="4"/>
      <c r="L541" s="4"/>
      <c r="M541" s="4"/>
      <c r="N541" s="4"/>
    </row>
    <row r="542" spans="1:14" ht="15.75">
      <c r="C542" s="4" t="str">
        <f>Reporte4!$B$10</f>
        <v xml:space="preserve">Ingresos de actividades ordinarias </v>
      </c>
      <c r="F542" s="170">
        <f>Reporte4!D$10</f>
        <v>0</v>
      </c>
      <c r="I542" s="87" t="str">
        <f>Índice!$G$23</f>
        <v>2015-01-01</v>
      </c>
      <c r="J542" s="88" t="str">
        <f>Índice!$G$25</f>
        <v>2015-12-31</v>
      </c>
      <c r="K542" s="27" t="s">
        <v>287</v>
      </c>
      <c r="L542" s="27" t="s">
        <v>275</v>
      </c>
      <c r="M542" s="4"/>
      <c r="N542" s="4"/>
    </row>
    <row r="543" spans="1:14" ht="15.75">
      <c r="C543" s="4" t="str">
        <f>Reporte4!$B$11</f>
        <v>Costo de ventas</v>
      </c>
      <c r="F543" s="170">
        <f>Reporte4!D$11</f>
        <v>0</v>
      </c>
      <c r="I543" s="87" t="str">
        <f>Índice!$G$23</f>
        <v>2015-01-01</v>
      </c>
      <c r="J543" s="88" t="str">
        <f>Índice!$G$25</f>
        <v>2015-12-31</v>
      </c>
      <c r="K543" s="27" t="s">
        <v>287</v>
      </c>
      <c r="L543" s="27" t="s">
        <v>275</v>
      </c>
      <c r="M543" s="4"/>
      <c r="N543" s="4"/>
    </row>
    <row r="544" spans="1:14" ht="15.75">
      <c r="C544" s="4" t="str">
        <f>Reporte4!$B$12</f>
        <v>Ganancia Bruta</v>
      </c>
      <c r="F544" s="170">
        <f>Reporte4!D$12</f>
        <v>0</v>
      </c>
      <c r="I544" s="87" t="str">
        <f>Índice!$G$23</f>
        <v>2015-01-01</v>
      </c>
      <c r="J544" s="88" t="str">
        <f>Índice!$G$25</f>
        <v>2015-12-31</v>
      </c>
      <c r="K544" s="27" t="s">
        <v>287</v>
      </c>
      <c r="L544" s="27" t="s">
        <v>275</v>
      </c>
      <c r="M544" s="4"/>
      <c r="N544" s="4"/>
    </row>
    <row r="545" spans="1:14" ht="15.75">
      <c r="C545" s="4" t="str">
        <f>Reporte4!$B$13</f>
        <v>Costos de distribución</v>
      </c>
      <c r="F545" s="170">
        <f>Reporte4!D$13</f>
        <v>0</v>
      </c>
      <c r="I545" s="87" t="str">
        <f>Índice!$G$23</f>
        <v>2015-01-01</v>
      </c>
      <c r="J545" s="88" t="str">
        <f>Índice!$G$25</f>
        <v>2015-12-31</v>
      </c>
      <c r="K545" s="27" t="s">
        <v>287</v>
      </c>
      <c r="L545" s="27" t="s">
        <v>275</v>
      </c>
      <c r="M545" s="4"/>
      <c r="N545" s="4"/>
    </row>
    <row r="546" spans="1:14" ht="15.75">
      <c r="C546" s="4" t="str">
        <f>Reporte4!$B$14</f>
        <v>Gastos de administración</v>
      </c>
      <c r="F546" s="170">
        <f>Reporte4!D$14</f>
        <v>0</v>
      </c>
      <c r="I546" s="87" t="str">
        <f>Índice!$G$23</f>
        <v>2015-01-01</v>
      </c>
      <c r="J546" s="88" t="str">
        <f>Índice!$G$25</f>
        <v>2015-12-31</v>
      </c>
      <c r="K546" s="27" t="s">
        <v>287</v>
      </c>
      <c r="L546" s="27" t="s">
        <v>275</v>
      </c>
      <c r="M546" s="4"/>
      <c r="N546" s="4"/>
    </row>
    <row r="547" spans="1:14" ht="15.75">
      <c r="C547" s="4" t="str">
        <f>Reporte4!$B$15</f>
        <v>Otros gastos</v>
      </c>
      <c r="F547" s="170">
        <f>Reporte4!D$15</f>
        <v>0</v>
      </c>
      <c r="I547" s="87" t="str">
        <f>Índice!$G$23</f>
        <v>2015-01-01</v>
      </c>
      <c r="J547" s="88" t="str">
        <f>Índice!$G$25</f>
        <v>2015-12-31</v>
      </c>
      <c r="K547" s="27" t="s">
        <v>287</v>
      </c>
      <c r="L547" s="27" t="s">
        <v>275</v>
      </c>
      <c r="M547" s="4"/>
      <c r="N547" s="4"/>
    </row>
    <row r="548" spans="1:14" ht="15.75">
      <c r="C548" s="4" t="str">
        <f>Reporte4!$B$16</f>
        <v>Otras ganancias (pérdidas)</v>
      </c>
      <c r="F548" s="170">
        <f>Reporte4!D$16</f>
        <v>0</v>
      </c>
      <c r="I548" s="87" t="str">
        <f>Índice!$G$23</f>
        <v>2015-01-01</v>
      </c>
      <c r="J548" s="88" t="str">
        <f>Índice!$G$25</f>
        <v>2015-12-31</v>
      </c>
      <c r="K548" s="27" t="s">
        <v>287</v>
      </c>
      <c r="L548" s="27" t="s">
        <v>275</v>
      </c>
      <c r="M548" s="4"/>
      <c r="N548" s="4"/>
    </row>
    <row r="549" spans="1:14" ht="15.75">
      <c r="C549" s="4" t="str">
        <f>Reporte4!$B$17</f>
        <v>Costos financieros</v>
      </c>
      <c r="F549" s="170">
        <f>Reporte4!D$17</f>
        <v>0</v>
      </c>
      <c r="I549" s="87" t="str">
        <f>Índice!$G$23</f>
        <v>2015-01-01</v>
      </c>
      <c r="J549" s="88" t="str">
        <f>Índice!$G$25</f>
        <v>2015-12-31</v>
      </c>
      <c r="K549" s="27" t="s">
        <v>287</v>
      </c>
      <c r="L549" s="27" t="s">
        <v>275</v>
      </c>
      <c r="M549" s="4"/>
      <c r="N549" s="4"/>
    </row>
    <row r="550" spans="1:14" ht="15.75">
      <c r="C550" s="4" t="str">
        <f>Reporte4!$B$18</f>
        <v>Otros ingresos</v>
      </c>
      <c r="F550" s="170">
        <f>Reporte4!D$18</f>
        <v>0</v>
      </c>
      <c r="I550" s="87" t="str">
        <f>Índice!$G$23</f>
        <v>2015-01-01</v>
      </c>
      <c r="J550" s="88" t="str">
        <f>Índice!$G$25</f>
        <v>2015-12-31</v>
      </c>
      <c r="K550" s="27" t="s">
        <v>287</v>
      </c>
      <c r="L550" s="27" t="s">
        <v>275</v>
      </c>
      <c r="M550" s="4"/>
      <c r="N550" s="4"/>
    </row>
    <row r="551" spans="1:14" ht="15.75">
      <c r="C551" s="4" t="str">
        <f>Reporte4!$B$19</f>
        <v>Ingresos financieros</v>
      </c>
      <c r="F551" s="170">
        <f>Reporte4!D$19</f>
        <v>0</v>
      </c>
      <c r="I551" s="87" t="str">
        <f>Índice!$G$23</f>
        <v>2015-01-01</v>
      </c>
      <c r="J551" s="88" t="str">
        <f>Índice!$G$25</f>
        <v>2015-12-31</v>
      </c>
      <c r="K551" s="27" t="s">
        <v>287</v>
      </c>
      <c r="L551" s="27" t="s">
        <v>275</v>
      </c>
      <c r="M551" s="4"/>
      <c r="N551" s="4"/>
    </row>
    <row r="552" spans="1:14" ht="15.75">
      <c r="C552" s="4" t="str">
        <f>Reporte4!$B$20</f>
        <v>Ganancia (pérdida), antes De Impuestos</v>
      </c>
      <c r="F552" s="170">
        <f>Reporte4!D$20</f>
        <v>0</v>
      </c>
      <c r="I552" s="87" t="str">
        <f>Índice!$G$23</f>
        <v>2015-01-01</v>
      </c>
      <c r="J552" s="88" t="str">
        <f>Índice!$G$25</f>
        <v>2015-12-31</v>
      </c>
      <c r="K552" s="27" t="s">
        <v>287</v>
      </c>
      <c r="L552" s="27" t="s">
        <v>275</v>
      </c>
      <c r="M552" s="4"/>
      <c r="N552" s="4"/>
    </row>
    <row r="553" spans="1:14" ht="15.75">
      <c r="C553" s="4" t="str">
        <f>Reporte4!$B$21</f>
        <v>Gasto (ingreso) por impuestos</v>
      </c>
      <c r="F553" s="170">
        <f>Reporte4!D$21</f>
        <v>0</v>
      </c>
      <c r="I553" s="87" t="str">
        <f>Índice!$G$23</f>
        <v>2015-01-01</v>
      </c>
      <c r="J553" s="88" t="str">
        <f>Índice!$G$25</f>
        <v>2015-12-31</v>
      </c>
      <c r="K553" s="27" t="s">
        <v>287</v>
      </c>
      <c r="L553" s="27" t="s">
        <v>275</v>
      </c>
      <c r="M553" s="4"/>
      <c r="N553" s="4"/>
    </row>
    <row r="554" spans="1:14" ht="15.75">
      <c r="C554" s="4" t="str">
        <f>Reporte4!$B$22</f>
        <v>Ganancia (pérdida) procedente de operaciones continuadas</v>
      </c>
      <c r="F554" s="170">
        <f>Reporte4!D$22</f>
        <v>0</v>
      </c>
      <c r="I554" s="87" t="str">
        <f>Índice!$G$23</f>
        <v>2015-01-01</v>
      </c>
      <c r="J554" s="88" t="str">
        <f>Índice!$G$25</f>
        <v>2015-12-31</v>
      </c>
      <c r="K554" s="27" t="s">
        <v>287</v>
      </c>
      <c r="L554" s="27" t="s">
        <v>275</v>
      </c>
      <c r="M554" s="4"/>
      <c r="N554" s="4"/>
    </row>
    <row r="555" spans="1:14" ht="15.75">
      <c r="C555" s="4" t="str">
        <f>Reporte4!$B$23</f>
        <v xml:space="preserve">Ganancia (pérdida) procedente de operaciones discontinuadas </v>
      </c>
      <c r="F555" s="170">
        <f>Reporte4!D$23</f>
        <v>0</v>
      </c>
      <c r="I555" s="87" t="str">
        <f>Índice!$G$23</f>
        <v>2015-01-01</v>
      </c>
      <c r="J555" s="88" t="str">
        <f>Índice!$G$25</f>
        <v>2015-12-31</v>
      </c>
      <c r="K555" s="27" t="s">
        <v>287</v>
      </c>
      <c r="L555" s="27" t="s">
        <v>275</v>
      </c>
      <c r="M555" s="4"/>
      <c r="N555" s="4"/>
    </row>
    <row r="556" spans="1:14" ht="15.75">
      <c r="C556" s="4" t="str">
        <f>Reporte4!$B$24</f>
        <v>Ganancia (Pérdida)</v>
      </c>
      <c r="F556" s="170">
        <f>Reporte4!D$24</f>
        <v>0</v>
      </c>
      <c r="I556" s="87" t="str">
        <f>Índice!$G$23</f>
        <v>2015-01-01</v>
      </c>
      <c r="J556" s="88" t="str">
        <f>Índice!$G$25</f>
        <v>2015-12-31</v>
      </c>
      <c r="K556" s="27" t="s">
        <v>287</v>
      </c>
      <c r="L556" s="27" t="s">
        <v>275</v>
      </c>
      <c r="M556" s="4"/>
      <c r="N556" s="4"/>
    </row>
    <row r="557" spans="1:14" ht="15.75">
      <c r="C557" s="4" t="str">
        <f>Reporte4!$B$29</f>
        <v>RESULTADO INTEGRAL TOTAL</v>
      </c>
      <c r="F557" s="170">
        <f>Reporte4!D$29</f>
        <v>0</v>
      </c>
      <c r="I557" s="87" t="str">
        <f>Índice!$G$23</f>
        <v>2015-01-01</v>
      </c>
      <c r="J557" s="88" t="str">
        <f>Índice!$G$25</f>
        <v>2015-12-31</v>
      </c>
      <c r="K557" s="27" t="s">
        <v>287</v>
      </c>
      <c r="L557" s="27" t="s">
        <v>275</v>
      </c>
      <c r="M557" s="4"/>
      <c r="N557" s="4"/>
    </row>
    <row r="558" spans="1:14" ht="15.75">
      <c r="A558" s="19" t="s">
        <v>19</v>
      </c>
      <c r="C558" s="94" t="s">
        <v>207</v>
      </c>
      <c r="F558" s="27"/>
      <c r="I558" s="87"/>
      <c r="J558" s="88"/>
      <c r="K558" s="4"/>
      <c r="L558" s="4"/>
      <c r="M558" s="4"/>
      <c r="N558" s="4"/>
    </row>
    <row r="559" spans="1:14" ht="15.75">
      <c r="A559" s="19" t="s">
        <v>19</v>
      </c>
      <c r="C559" s="4" t="str">
        <f>Reporte4!$B$8</f>
        <v>RESULTADO DEL PERIODO</v>
      </c>
      <c r="F559" s="27"/>
      <c r="I559" s="87"/>
      <c r="J559" s="88"/>
      <c r="K559" s="4"/>
      <c r="L559" s="4"/>
      <c r="M559" s="4"/>
      <c r="N559" s="4"/>
    </row>
    <row r="560" spans="1:14" ht="15.75">
      <c r="A560" s="19" t="s">
        <v>19</v>
      </c>
      <c r="C560" s="4" t="str">
        <f>Reporte4!$B$9</f>
        <v>Estado de Resultados Integral por servicios</v>
      </c>
      <c r="F560" s="27"/>
      <c r="I560" s="87"/>
      <c r="J560" s="88"/>
      <c r="K560" s="4"/>
      <c r="L560" s="4"/>
      <c r="M560" s="4"/>
      <c r="N560" s="4"/>
    </row>
    <row r="561" spans="3:14" ht="15.75">
      <c r="C561" s="4" t="str">
        <f>Reporte4!$B$10</f>
        <v xml:space="preserve">Ingresos de actividades ordinarias </v>
      </c>
      <c r="F561" s="170">
        <f>Reporte4!E$10</f>
        <v>0</v>
      </c>
      <c r="I561" s="87" t="str">
        <f>Índice!$G$23</f>
        <v>2015-01-01</v>
      </c>
      <c r="J561" s="88" t="str">
        <f>Índice!$G$25</f>
        <v>2015-12-31</v>
      </c>
      <c r="K561" s="27" t="s">
        <v>287</v>
      </c>
      <c r="L561" s="27" t="s">
        <v>276</v>
      </c>
      <c r="M561" s="4"/>
      <c r="N561" s="4"/>
    </row>
    <row r="562" spans="3:14" ht="15.75">
      <c r="C562" s="4" t="str">
        <f>Reporte4!$B$11</f>
        <v>Costo de ventas</v>
      </c>
      <c r="F562" s="170">
        <f>Reporte4!E$11</f>
        <v>0</v>
      </c>
      <c r="I562" s="87" t="str">
        <f>Índice!$G$23</f>
        <v>2015-01-01</v>
      </c>
      <c r="J562" s="88" t="str">
        <f>Índice!$G$25</f>
        <v>2015-12-31</v>
      </c>
      <c r="K562" s="27" t="s">
        <v>287</v>
      </c>
      <c r="L562" s="27" t="s">
        <v>276</v>
      </c>
      <c r="M562" s="4"/>
      <c r="N562" s="4"/>
    </row>
    <row r="563" spans="3:14" ht="15.75">
      <c r="C563" s="4" t="str">
        <f>Reporte4!$B$12</f>
        <v>Ganancia Bruta</v>
      </c>
      <c r="F563" s="170">
        <f>Reporte4!E$12</f>
        <v>0</v>
      </c>
      <c r="I563" s="87" t="str">
        <f>Índice!$G$23</f>
        <v>2015-01-01</v>
      </c>
      <c r="J563" s="88" t="str">
        <f>Índice!$G$25</f>
        <v>2015-12-31</v>
      </c>
      <c r="K563" s="27" t="s">
        <v>287</v>
      </c>
      <c r="L563" s="27" t="s">
        <v>276</v>
      </c>
      <c r="M563" s="4"/>
      <c r="N563" s="4"/>
    </row>
    <row r="564" spans="3:14" ht="15.75">
      <c r="C564" s="4" t="str">
        <f>Reporte4!$B$13</f>
        <v>Costos de distribución</v>
      </c>
      <c r="F564" s="170">
        <f>Reporte4!E$13</f>
        <v>0</v>
      </c>
      <c r="I564" s="87" t="str">
        <f>Índice!$G$23</f>
        <v>2015-01-01</v>
      </c>
      <c r="J564" s="88" t="str">
        <f>Índice!$G$25</f>
        <v>2015-12-31</v>
      </c>
      <c r="K564" s="27" t="s">
        <v>287</v>
      </c>
      <c r="L564" s="27" t="s">
        <v>276</v>
      </c>
      <c r="M564" s="4"/>
      <c r="N564" s="4"/>
    </row>
    <row r="565" spans="3:14" ht="15.75">
      <c r="C565" s="4" t="str">
        <f>Reporte4!$B$14</f>
        <v>Gastos de administración</v>
      </c>
      <c r="F565" s="170">
        <f>Reporte4!E$14</f>
        <v>0</v>
      </c>
      <c r="I565" s="87" t="str">
        <f>Índice!$G$23</f>
        <v>2015-01-01</v>
      </c>
      <c r="J565" s="88" t="str">
        <f>Índice!$G$25</f>
        <v>2015-12-31</v>
      </c>
      <c r="K565" s="27" t="s">
        <v>287</v>
      </c>
      <c r="L565" s="27" t="s">
        <v>276</v>
      </c>
      <c r="M565" s="4"/>
      <c r="N565" s="4"/>
    </row>
    <row r="566" spans="3:14" ht="15.75">
      <c r="C566" s="4" t="str">
        <f>Reporte4!$B$15</f>
        <v>Otros gastos</v>
      </c>
      <c r="F566" s="170">
        <f>Reporte4!E$15</f>
        <v>0</v>
      </c>
      <c r="I566" s="87" t="str">
        <f>Índice!$G$23</f>
        <v>2015-01-01</v>
      </c>
      <c r="J566" s="88" t="str">
        <f>Índice!$G$25</f>
        <v>2015-12-31</v>
      </c>
      <c r="K566" s="27" t="s">
        <v>287</v>
      </c>
      <c r="L566" s="27" t="s">
        <v>276</v>
      </c>
      <c r="M566" s="4"/>
      <c r="N566" s="4"/>
    </row>
    <row r="567" spans="3:14" ht="15.75">
      <c r="C567" s="4" t="str">
        <f>Reporte4!$B$16</f>
        <v>Otras ganancias (pérdidas)</v>
      </c>
      <c r="F567" s="170">
        <f>Reporte4!E$16</f>
        <v>0</v>
      </c>
      <c r="I567" s="87" t="str">
        <f>Índice!$G$23</f>
        <v>2015-01-01</v>
      </c>
      <c r="J567" s="88" t="str">
        <f>Índice!$G$25</f>
        <v>2015-12-31</v>
      </c>
      <c r="K567" s="27" t="s">
        <v>287</v>
      </c>
      <c r="L567" s="27" t="s">
        <v>276</v>
      </c>
      <c r="M567" s="4"/>
      <c r="N567" s="4"/>
    </row>
    <row r="568" spans="3:14" ht="15.75">
      <c r="C568" s="4" t="str">
        <f>Reporte4!$B$17</f>
        <v>Costos financieros</v>
      </c>
      <c r="F568" s="170">
        <f>Reporte4!E$17</f>
        <v>0</v>
      </c>
      <c r="I568" s="87" t="str">
        <f>Índice!$G$23</f>
        <v>2015-01-01</v>
      </c>
      <c r="J568" s="88" t="str">
        <f>Índice!$G$25</f>
        <v>2015-12-31</v>
      </c>
      <c r="K568" s="27" t="s">
        <v>287</v>
      </c>
      <c r="L568" s="27" t="s">
        <v>276</v>
      </c>
      <c r="M568" s="4"/>
      <c r="N568" s="4"/>
    </row>
    <row r="569" spans="3:14" ht="15.75">
      <c r="C569" s="4" t="str">
        <f>Reporte4!$B$18</f>
        <v>Otros ingresos</v>
      </c>
      <c r="F569" s="170">
        <f>Reporte4!E$18</f>
        <v>0</v>
      </c>
      <c r="I569" s="87" t="str">
        <f>Índice!$G$23</f>
        <v>2015-01-01</v>
      </c>
      <c r="J569" s="88" t="str">
        <f>Índice!$G$25</f>
        <v>2015-12-31</v>
      </c>
      <c r="K569" s="27" t="s">
        <v>287</v>
      </c>
      <c r="L569" s="27" t="s">
        <v>276</v>
      </c>
      <c r="M569" s="4"/>
      <c r="N569" s="4"/>
    </row>
    <row r="570" spans="3:14" ht="15.75">
      <c r="C570" s="4" t="str">
        <f>Reporte4!$B$19</f>
        <v>Ingresos financieros</v>
      </c>
      <c r="F570" s="170">
        <f>Reporte4!E$19</f>
        <v>0</v>
      </c>
      <c r="I570" s="87" t="str">
        <f>Índice!$G$23</f>
        <v>2015-01-01</v>
      </c>
      <c r="J570" s="88" t="str">
        <f>Índice!$G$25</f>
        <v>2015-12-31</v>
      </c>
      <c r="K570" s="27" t="s">
        <v>287</v>
      </c>
      <c r="L570" s="27" t="s">
        <v>276</v>
      </c>
      <c r="M570" s="4"/>
      <c r="N570" s="4"/>
    </row>
    <row r="571" spans="3:14" ht="15.75">
      <c r="C571" s="4" t="str">
        <f>Reporte4!$B$20</f>
        <v>Ganancia (pérdida), antes De Impuestos</v>
      </c>
      <c r="F571" s="170">
        <f>Reporte4!E$20</f>
        <v>0</v>
      </c>
      <c r="I571" s="87" t="str">
        <f>Índice!$G$23</f>
        <v>2015-01-01</v>
      </c>
      <c r="J571" s="88" t="str">
        <f>Índice!$G$25</f>
        <v>2015-12-31</v>
      </c>
      <c r="K571" s="27" t="s">
        <v>287</v>
      </c>
      <c r="L571" s="27" t="s">
        <v>276</v>
      </c>
      <c r="M571" s="4"/>
      <c r="N571" s="4"/>
    </row>
    <row r="572" spans="3:14" ht="15.75">
      <c r="C572" s="4" t="str">
        <f>Reporte4!$B$21</f>
        <v>Gasto (ingreso) por impuestos</v>
      </c>
      <c r="F572" s="170">
        <f>Reporte4!E$21</f>
        <v>0</v>
      </c>
      <c r="I572" s="87" t="str">
        <f>Índice!$G$23</f>
        <v>2015-01-01</v>
      </c>
      <c r="J572" s="88" t="str">
        <f>Índice!$G$25</f>
        <v>2015-12-31</v>
      </c>
      <c r="K572" s="27" t="s">
        <v>287</v>
      </c>
      <c r="L572" s="27" t="s">
        <v>276</v>
      </c>
      <c r="M572" s="4"/>
      <c r="N572" s="4"/>
    </row>
    <row r="573" spans="3:14" ht="15.75">
      <c r="C573" s="4" t="str">
        <f>Reporte4!$B$22</f>
        <v>Ganancia (pérdida) procedente de operaciones continuadas</v>
      </c>
      <c r="F573" s="170">
        <f>Reporte4!E$22</f>
        <v>0</v>
      </c>
      <c r="I573" s="87" t="str">
        <f>Índice!$G$23</f>
        <v>2015-01-01</v>
      </c>
      <c r="J573" s="88" t="str">
        <f>Índice!$G$25</f>
        <v>2015-12-31</v>
      </c>
      <c r="K573" s="27" t="s">
        <v>287</v>
      </c>
      <c r="L573" s="27" t="s">
        <v>276</v>
      </c>
      <c r="M573" s="4"/>
      <c r="N573" s="4"/>
    </row>
    <row r="574" spans="3:14" ht="15.75">
      <c r="C574" s="4" t="str">
        <f>Reporte4!$B$23</f>
        <v xml:space="preserve">Ganancia (pérdida) procedente de operaciones discontinuadas </v>
      </c>
      <c r="F574" s="170">
        <f>Reporte4!E$23</f>
        <v>0</v>
      </c>
      <c r="I574" s="87" t="str">
        <f>Índice!$G$23</f>
        <v>2015-01-01</v>
      </c>
      <c r="J574" s="88" t="str">
        <f>Índice!$G$25</f>
        <v>2015-12-31</v>
      </c>
      <c r="K574" s="27" t="s">
        <v>287</v>
      </c>
      <c r="L574" s="27" t="s">
        <v>276</v>
      </c>
      <c r="M574" s="4"/>
      <c r="N574" s="4"/>
    </row>
    <row r="575" spans="3:14" ht="15.75">
      <c r="C575" s="4" t="str">
        <f>Reporte4!$B$24</f>
        <v>Ganancia (Pérdida)</v>
      </c>
      <c r="F575" s="170">
        <f>Reporte4!E$24</f>
        <v>0</v>
      </c>
      <c r="I575" s="87" t="str">
        <f>Índice!$G$23</f>
        <v>2015-01-01</v>
      </c>
      <c r="J575" s="88" t="str">
        <f>Índice!$G$25</f>
        <v>2015-12-31</v>
      </c>
      <c r="K575" s="27" t="s">
        <v>287</v>
      </c>
      <c r="L575" s="27" t="s">
        <v>276</v>
      </c>
      <c r="M575" s="4"/>
      <c r="N575" s="4"/>
    </row>
    <row r="576" spans="3:14" ht="15.75">
      <c r="C576" s="4" t="str">
        <f>Reporte4!$B$29</f>
        <v>RESULTADO INTEGRAL TOTAL</v>
      </c>
      <c r="F576" s="170">
        <f>Reporte4!E$29</f>
        <v>0</v>
      </c>
      <c r="I576" s="87" t="str">
        <f>Índice!$G$23</f>
        <v>2015-01-01</v>
      </c>
      <c r="J576" s="88" t="str">
        <f>Índice!$G$25</f>
        <v>2015-12-31</v>
      </c>
      <c r="K576" s="27" t="s">
        <v>287</v>
      </c>
      <c r="L576" s="27" t="s">
        <v>276</v>
      </c>
      <c r="M576" s="4"/>
      <c r="N576" s="4"/>
    </row>
    <row r="577" spans="1:14" ht="15.75">
      <c r="A577" s="19" t="s">
        <v>19</v>
      </c>
      <c r="C577" s="94" t="s">
        <v>208</v>
      </c>
      <c r="F577" s="27"/>
      <c r="I577" s="87"/>
      <c r="J577" s="88"/>
      <c r="K577" s="4"/>
      <c r="L577" s="4"/>
      <c r="M577" s="4"/>
      <c r="N577" s="4"/>
    </row>
    <row r="578" spans="1:14" ht="15.75">
      <c r="A578" s="19" t="s">
        <v>19</v>
      </c>
      <c r="C578" s="4" t="str">
        <f>Reporte4!$B$8</f>
        <v>RESULTADO DEL PERIODO</v>
      </c>
      <c r="F578" s="27"/>
      <c r="I578" s="87"/>
      <c r="J578" s="88"/>
      <c r="K578" s="4"/>
      <c r="L578" s="4"/>
      <c r="M578" s="4"/>
      <c r="N578" s="4"/>
    </row>
    <row r="579" spans="1:14" ht="15.75">
      <c r="A579" s="19" t="s">
        <v>19</v>
      </c>
      <c r="C579" s="4" t="str">
        <f>Reporte4!$B$9</f>
        <v>Estado de Resultados Integral por servicios</v>
      </c>
      <c r="F579" s="27"/>
      <c r="I579" s="87"/>
      <c r="J579" s="88"/>
      <c r="K579" s="4"/>
      <c r="L579" s="4"/>
      <c r="M579" s="4"/>
      <c r="N579" s="4"/>
    </row>
    <row r="580" spans="1:14" ht="15.75">
      <c r="C580" s="4" t="str">
        <f>Reporte4!$B$10</f>
        <v xml:space="preserve">Ingresos de actividades ordinarias </v>
      </c>
      <c r="F580" s="170">
        <f>Reporte4!F$10</f>
        <v>0</v>
      </c>
      <c r="I580" s="87" t="str">
        <f>Índice!$G$23</f>
        <v>2015-01-01</v>
      </c>
      <c r="J580" s="88" t="str">
        <f>Índice!$G$25</f>
        <v>2015-12-31</v>
      </c>
      <c r="K580" s="27" t="s">
        <v>287</v>
      </c>
      <c r="L580" s="27" t="s">
        <v>277</v>
      </c>
      <c r="M580" s="4"/>
      <c r="N580" s="4"/>
    </row>
    <row r="581" spans="1:14" ht="15.75">
      <c r="C581" s="4" t="str">
        <f>Reporte4!$B$11</f>
        <v>Costo de ventas</v>
      </c>
      <c r="F581" s="170">
        <f>Reporte4!F$11</f>
        <v>0</v>
      </c>
      <c r="I581" s="87" t="str">
        <f>Índice!$G$23</f>
        <v>2015-01-01</v>
      </c>
      <c r="J581" s="88" t="str">
        <f>Índice!$G$25</f>
        <v>2015-12-31</v>
      </c>
      <c r="K581" s="27" t="s">
        <v>287</v>
      </c>
      <c r="L581" s="27" t="s">
        <v>277</v>
      </c>
      <c r="M581" s="4"/>
      <c r="N581" s="4"/>
    </row>
    <row r="582" spans="1:14" ht="15.75">
      <c r="C582" s="4" t="str">
        <f>Reporte4!$B$12</f>
        <v>Ganancia Bruta</v>
      </c>
      <c r="F582" s="170">
        <f>Reporte4!F$12</f>
        <v>0</v>
      </c>
      <c r="I582" s="87" t="str">
        <f>Índice!$G$23</f>
        <v>2015-01-01</v>
      </c>
      <c r="J582" s="88" t="str">
        <f>Índice!$G$25</f>
        <v>2015-12-31</v>
      </c>
      <c r="K582" s="27" t="s">
        <v>287</v>
      </c>
      <c r="L582" s="27" t="s">
        <v>277</v>
      </c>
      <c r="M582" s="4"/>
      <c r="N582" s="4"/>
    </row>
    <row r="583" spans="1:14" ht="15.75">
      <c r="C583" s="4" t="str">
        <f>Reporte4!$B$13</f>
        <v>Costos de distribución</v>
      </c>
      <c r="F583" s="170">
        <f>Reporte4!F$13</f>
        <v>0</v>
      </c>
      <c r="I583" s="87" t="str">
        <f>Índice!$G$23</f>
        <v>2015-01-01</v>
      </c>
      <c r="J583" s="88" t="str">
        <f>Índice!$G$25</f>
        <v>2015-12-31</v>
      </c>
      <c r="K583" s="27" t="s">
        <v>287</v>
      </c>
      <c r="L583" s="27" t="s">
        <v>277</v>
      </c>
      <c r="M583" s="4"/>
      <c r="N583" s="4"/>
    </row>
    <row r="584" spans="1:14" ht="15.75">
      <c r="C584" s="4" t="str">
        <f>Reporte4!$B$14</f>
        <v>Gastos de administración</v>
      </c>
      <c r="F584" s="170">
        <f>Reporte4!F$14</f>
        <v>0</v>
      </c>
      <c r="I584" s="87" t="str">
        <f>Índice!$G$23</f>
        <v>2015-01-01</v>
      </c>
      <c r="J584" s="88" t="str">
        <f>Índice!$G$25</f>
        <v>2015-12-31</v>
      </c>
      <c r="K584" s="27" t="s">
        <v>287</v>
      </c>
      <c r="L584" s="27" t="s">
        <v>277</v>
      </c>
      <c r="M584" s="4"/>
      <c r="N584" s="4"/>
    </row>
    <row r="585" spans="1:14" ht="15.75">
      <c r="C585" s="4" t="str">
        <f>Reporte4!$B$15</f>
        <v>Otros gastos</v>
      </c>
      <c r="F585" s="170">
        <f>Reporte4!F$15</f>
        <v>0</v>
      </c>
      <c r="I585" s="87" t="str">
        <f>Índice!$G$23</f>
        <v>2015-01-01</v>
      </c>
      <c r="J585" s="88" t="str">
        <f>Índice!$G$25</f>
        <v>2015-12-31</v>
      </c>
      <c r="K585" s="27" t="s">
        <v>287</v>
      </c>
      <c r="L585" s="27" t="s">
        <v>277</v>
      </c>
      <c r="M585" s="4"/>
      <c r="N585" s="4"/>
    </row>
    <row r="586" spans="1:14" ht="15.75">
      <c r="C586" s="4" t="str">
        <f>Reporte4!$B$16</f>
        <v>Otras ganancias (pérdidas)</v>
      </c>
      <c r="F586" s="170">
        <f>Reporte4!F$16</f>
        <v>0</v>
      </c>
      <c r="I586" s="87" t="str">
        <f>Índice!$G$23</f>
        <v>2015-01-01</v>
      </c>
      <c r="J586" s="88" t="str">
        <f>Índice!$G$25</f>
        <v>2015-12-31</v>
      </c>
      <c r="K586" s="27" t="s">
        <v>287</v>
      </c>
      <c r="L586" s="27" t="s">
        <v>277</v>
      </c>
      <c r="M586" s="4"/>
      <c r="N586" s="4"/>
    </row>
    <row r="587" spans="1:14" ht="15.75">
      <c r="C587" s="4" t="str">
        <f>Reporte4!$B$17</f>
        <v>Costos financieros</v>
      </c>
      <c r="F587" s="170">
        <f>Reporte4!F$17</f>
        <v>0</v>
      </c>
      <c r="I587" s="87" t="str">
        <f>Índice!$G$23</f>
        <v>2015-01-01</v>
      </c>
      <c r="J587" s="88" t="str">
        <f>Índice!$G$25</f>
        <v>2015-12-31</v>
      </c>
      <c r="K587" s="27" t="s">
        <v>287</v>
      </c>
      <c r="L587" s="27" t="s">
        <v>277</v>
      </c>
      <c r="M587" s="4"/>
      <c r="N587" s="4"/>
    </row>
    <row r="588" spans="1:14" ht="15.75">
      <c r="C588" s="4" t="str">
        <f>Reporte4!$B$18</f>
        <v>Otros ingresos</v>
      </c>
      <c r="F588" s="170">
        <f>Reporte4!F$18</f>
        <v>0</v>
      </c>
      <c r="I588" s="87" t="str">
        <f>Índice!$G$23</f>
        <v>2015-01-01</v>
      </c>
      <c r="J588" s="88" t="str">
        <f>Índice!$G$25</f>
        <v>2015-12-31</v>
      </c>
      <c r="K588" s="27" t="s">
        <v>287</v>
      </c>
      <c r="L588" s="27" t="s">
        <v>277</v>
      </c>
      <c r="M588" s="4"/>
      <c r="N588" s="4"/>
    </row>
    <row r="589" spans="1:14" ht="15.75">
      <c r="C589" s="4" t="str">
        <f>Reporte4!$B$19</f>
        <v>Ingresos financieros</v>
      </c>
      <c r="F589" s="170">
        <f>Reporte4!F$19</f>
        <v>0</v>
      </c>
      <c r="I589" s="87" t="str">
        <f>Índice!$G$23</f>
        <v>2015-01-01</v>
      </c>
      <c r="J589" s="88" t="str">
        <f>Índice!$G$25</f>
        <v>2015-12-31</v>
      </c>
      <c r="K589" s="27" t="s">
        <v>287</v>
      </c>
      <c r="L589" s="27" t="s">
        <v>277</v>
      </c>
      <c r="M589" s="4"/>
      <c r="N589" s="4"/>
    </row>
    <row r="590" spans="1:14" ht="15.75">
      <c r="C590" s="4" t="str">
        <f>Reporte4!$B$20</f>
        <v>Ganancia (pérdida), antes De Impuestos</v>
      </c>
      <c r="F590" s="170">
        <f>Reporte4!F$20</f>
        <v>0</v>
      </c>
      <c r="I590" s="87" t="str">
        <f>Índice!$G$23</f>
        <v>2015-01-01</v>
      </c>
      <c r="J590" s="88" t="str">
        <f>Índice!$G$25</f>
        <v>2015-12-31</v>
      </c>
      <c r="K590" s="27" t="s">
        <v>287</v>
      </c>
      <c r="L590" s="27" t="s">
        <v>277</v>
      </c>
      <c r="M590" s="4"/>
      <c r="N590" s="4"/>
    </row>
    <row r="591" spans="1:14" ht="15.75">
      <c r="C591" s="4" t="str">
        <f>Reporte4!$B$21</f>
        <v>Gasto (ingreso) por impuestos</v>
      </c>
      <c r="F591" s="170">
        <f>Reporte4!F$21</f>
        <v>0</v>
      </c>
      <c r="I591" s="87" t="str">
        <f>Índice!$G$23</f>
        <v>2015-01-01</v>
      </c>
      <c r="J591" s="88" t="str">
        <f>Índice!$G$25</f>
        <v>2015-12-31</v>
      </c>
      <c r="K591" s="27" t="s">
        <v>287</v>
      </c>
      <c r="L591" s="27" t="s">
        <v>277</v>
      </c>
      <c r="M591" s="4"/>
      <c r="N591" s="4"/>
    </row>
    <row r="592" spans="1:14" ht="15.75">
      <c r="C592" s="4" t="str">
        <f>Reporte4!$B$22</f>
        <v>Ganancia (pérdida) procedente de operaciones continuadas</v>
      </c>
      <c r="F592" s="170">
        <f>Reporte4!F$22</f>
        <v>0</v>
      </c>
      <c r="I592" s="87" t="str">
        <f>Índice!$G$23</f>
        <v>2015-01-01</v>
      </c>
      <c r="J592" s="88" t="str">
        <f>Índice!$G$25</f>
        <v>2015-12-31</v>
      </c>
      <c r="K592" s="27" t="s">
        <v>287</v>
      </c>
      <c r="L592" s="27" t="s">
        <v>277</v>
      </c>
      <c r="M592" s="4"/>
      <c r="N592" s="4"/>
    </row>
    <row r="593" spans="1:14" ht="15.75">
      <c r="C593" s="4" t="str">
        <f>Reporte4!$B$23</f>
        <v xml:space="preserve">Ganancia (pérdida) procedente de operaciones discontinuadas </v>
      </c>
      <c r="F593" s="170">
        <f>Reporte4!F$23</f>
        <v>0</v>
      </c>
      <c r="I593" s="87" t="str">
        <f>Índice!$G$23</f>
        <v>2015-01-01</v>
      </c>
      <c r="J593" s="88" t="str">
        <f>Índice!$G$25</f>
        <v>2015-12-31</v>
      </c>
      <c r="K593" s="27" t="s">
        <v>287</v>
      </c>
      <c r="L593" s="27" t="s">
        <v>277</v>
      </c>
      <c r="M593" s="4"/>
      <c r="N593" s="4"/>
    </row>
    <row r="594" spans="1:14" ht="15.75">
      <c r="C594" s="4" t="str">
        <f>Reporte4!$B$24</f>
        <v>Ganancia (Pérdida)</v>
      </c>
      <c r="F594" s="170">
        <f>Reporte4!F$24</f>
        <v>0</v>
      </c>
      <c r="I594" s="87" t="str">
        <f>Índice!$G$23</f>
        <v>2015-01-01</v>
      </c>
      <c r="J594" s="88" t="str">
        <f>Índice!$G$25</f>
        <v>2015-12-31</v>
      </c>
      <c r="K594" s="27" t="s">
        <v>287</v>
      </c>
      <c r="L594" s="27" t="s">
        <v>277</v>
      </c>
      <c r="M594" s="4"/>
      <c r="N594" s="4"/>
    </row>
    <row r="595" spans="1:14" ht="15.75">
      <c r="C595" s="4" t="str">
        <f>Reporte4!$B$29</f>
        <v>RESULTADO INTEGRAL TOTAL</v>
      </c>
      <c r="F595" s="170">
        <f>Reporte4!F$29</f>
        <v>0</v>
      </c>
      <c r="I595" s="87" t="str">
        <f>Índice!$G$23</f>
        <v>2015-01-01</v>
      </c>
      <c r="J595" s="88" t="str">
        <f>Índice!$G$25</f>
        <v>2015-12-31</v>
      </c>
      <c r="K595" s="27" t="s">
        <v>287</v>
      </c>
      <c r="L595" s="27" t="s">
        <v>277</v>
      </c>
      <c r="M595" s="4"/>
      <c r="N595" s="4"/>
    </row>
    <row r="596" spans="1:14" ht="15.75">
      <c r="A596" s="19" t="s">
        <v>19</v>
      </c>
      <c r="C596" s="94" t="s">
        <v>209</v>
      </c>
      <c r="F596" s="27"/>
      <c r="I596" s="87"/>
      <c r="J596" s="88"/>
      <c r="K596" s="4"/>
      <c r="L596" s="4"/>
      <c r="M596" s="4"/>
      <c r="N596" s="4"/>
    </row>
    <row r="597" spans="1:14" ht="15.75">
      <c r="A597" s="19" t="s">
        <v>19</v>
      </c>
      <c r="C597" s="4" t="str">
        <f>Reporte4!$B$8</f>
        <v>RESULTADO DEL PERIODO</v>
      </c>
      <c r="F597" s="27"/>
      <c r="I597" s="87"/>
      <c r="J597" s="88"/>
      <c r="K597" s="4"/>
      <c r="L597" s="4"/>
      <c r="M597" s="4"/>
      <c r="N597" s="4"/>
    </row>
    <row r="598" spans="1:14" ht="15.75">
      <c r="A598" s="19" t="s">
        <v>19</v>
      </c>
      <c r="C598" s="4" t="str">
        <f>Reporte4!$B$9</f>
        <v>Estado de Resultados Integral por servicios</v>
      </c>
      <c r="F598" s="27"/>
      <c r="I598" s="87"/>
      <c r="J598" s="88"/>
      <c r="K598" s="4"/>
      <c r="L598" s="4"/>
      <c r="M598" s="4"/>
      <c r="N598" s="4"/>
    </row>
    <row r="599" spans="1:14" ht="15.75">
      <c r="C599" s="4" t="str">
        <f>Reporte4!$B$10</f>
        <v xml:space="preserve">Ingresos de actividades ordinarias </v>
      </c>
      <c r="F599" s="170">
        <f>Reporte4!G$10</f>
        <v>0</v>
      </c>
      <c r="I599" s="87" t="str">
        <f>Índice!$G$23</f>
        <v>2015-01-01</v>
      </c>
      <c r="J599" s="88" t="str">
        <f>Índice!$G$25</f>
        <v>2015-12-31</v>
      </c>
      <c r="K599" s="27" t="s">
        <v>287</v>
      </c>
      <c r="L599" s="27" t="s">
        <v>278</v>
      </c>
      <c r="M599" s="4"/>
      <c r="N599" s="4"/>
    </row>
    <row r="600" spans="1:14" ht="15.75">
      <c r="C600" s="4" t="str">
        <f>Reporte4!$B$11</f>
        <v>Costo de ventas</v>
      </c>
      <c r="F600" s="170">
        <f>Reporte4!G$11</f>
        <v>0</v>
      </c>
      <c r="I600" s="87" t="str">
        <f>Índice!$G$23</f>
        <v>2015-01-01</v>
      </c>
      <c r="J600" s="88" t="str">
        <f>Índice!$G$25</f>
        <v>2015-12-31</v>
      </c>
      <c r="K600" s="27" t="s">
        <v>287</v>
      </c>
      <c r="L600" s="27" t="s">
        <v>278</v>
      </c>
      <c r="M600" s="4"/>
      <c r="N600" s="4"/>
    </row>
    <row r="601" spans="1:14" ht="15.75">
      <c r="C601" s="4" t="str">
        <f>Reporte4!$B$12</f>
        <v>Ganancia Bruta</v>
      </c>
      <c r="F601" s="170">
        <f>Reporte4!G$12</f>
        <v>0</v>
      </c>
      <c r="I601" s="87" t="str">
        <f>Índice!$G$23</f>
        <v>2015-01-01</v>
      </c>
      <c r="J601" s="88" t="str">
        <f>Índice!$G$25</f>
        <v>2015-12-31</v>
      </c>
      <c r="K601" s="27" t="s">
        <v>287</v>
      </c>
      <c r="L601" s="27" t="s">
        <v>278</v>
      </c>
      <c r="M601" s="4"/>
      <c r="N601" s="4"/>
    </row>
    <row r="602" spans="1:14" ht="15.75">
      <c r="C602" s="4" t="str">
        <f>Reporte4!$B$13</f>
        <v>Costos de distribución</v>
      </c>
      <c r="F602" s="170">
        <f>Reporte4!G$13</f>
        <v>0</v>
      </c>
      <c r="I602" s="87" t="str">
        <f>Índice!$G$23</f>
        <v>2015-01-01</v>
      </c>
      <c r="J602" s="88" t="str">
        <f>Índice!$G$25</f>
        <v>2015-12-31</v>
      </c>
      <c r="K602" s="27" t="s">
        <v>287</v>
      </c>
      <c r="L602" s="27" t="s">
        <v>278</v>
      </c>
      <c r="M602" s="4"/>
      <c r="N602" s="4"/>
    </row>
    <row r="603" spans="1:14" ht="15.75">
      <c r="C603" s="4" t="str">
        <f>Reporte4!$B$14</f>
        <v>Gastos de administración</v>
      </c>
      <c r="F603" s="170">
        <f>Reporte4!G$14</f>
        <v>0</v>
      </c>
      <c r="I603" s="87" t="str">
        <f>Índice!$G$23</f>
        <v>2015-01-01</v>
      </c>
      <c r="J603" s="88" t="str">
        <f>Índice!$G$25</f>
        <v>2015-12-31</v>
      </c>
      <c r="K603" s="27" t="s">
        <v>287</v>
      </c>
      <c r="L603" s="27" t="s">
        <v>278</v>
      </c>
      <c r="M603" s="4"/>
      <c r="N603" s="4"/>
    </row>
    <row r="604" spans="1:14" ht="15.75">
      <c r="C604" s="4" t="str">
        <f>Reporte4!$B$15</f>
        <v>Otros gastos</v>
      </c>
      <c r="F604" s="170">
        <f>Reporte4!G$15</f>
        <v>0</v>
      </c>
      <c r="I604" s="87" t="str">
        <f>Índice!$G$23</f>
        <v>2015-01-01</v>
      </c>
      <c r="J604" s="88" t="str">
        <f>Índice!$G$25</f>
        <v>2015-12-31</v>
      </c>
      <c r="K604" s="27" t="s">
        <v>287</v>
      </c>
      <c r="L604" s="27" t="s">
        <v>278</v>
      </c>
      <c r="M604" s="4"/>
      <c r="N604" s="4"/>
    </row>
    <row r="605" spans="1:14" ht="15.75">
      <c r="C605" s="4" t="str">
        <f>Reporte4!$B$16</f>
        <v>Otras ganancias (pérdidas)</v>
      </c>
      <c r="F605" s="170">
        <f>Reporte4!G$16</f>
        <v>0</v>
      </c>
      <c r="I605" s="87" t="str">
        <f>Índice!$G$23</f>
        <v>2015-01-01</v>
      </c>
      <c r="J605" s="88" t="str">
        <f>Índice!$G$25</f>
        <v>2015-12-31</v>
      </c>
      <c r="K605" s="27" t="s">
        <v>287</v>
      </c>
      <c r="L605" s="27" t="s">
        <v>278</v>
      </c>
      <c r="M605" s="4"/>
      <c r="N605" s="4"/>
    </row>
    <row r="606" spans="1:14" ht="15.75">
      <c r="C606" s="4" t="str">
        <f>Reporte4!$B$17</f>
        <v>Costos financieros</v>
      </c>
      <c r="F606" s="170">
        <f>Reporte4!G$17</f>
        <v>0</v>
      </c>
      <c r="I606" s="87" t="str">
        <f>Índice!$G$23</f>
        <v>2015-01-01</v>
      </c>
      <c r="J606" s="88" t="str">
        <f>Índice!$G$25</f>
        <v>2015-12-31</v>
      </c>
      <c r="K606" s="27" t="s">
        <v>287</v>
      </c>
      <c r="L606" s="27" t="s">
        <v>278</v>
      </c>
      <c r="M606" s="4"/>
      <c r="N606" s="4"/>
    </row>
    <row r="607" spans="1:14" ht="15.75">
      <c r="C607" s="4" t="str">
        <f>Reporte4!$B$18</f>
        <v>Otros ingresos</v>
      </c>
      <c r="F607" s="170">
        <f>Reporte4!G$18</f>
        <v>0</v>
      </c>
      <c r="I607" s="87" t="str">
        <f>Índice!$G$23</f>
        <v>2015-01-01</v>
      </c>
      <c r="J607" s="88" t="str">
        <f>Índice!$G$25</f>
        <v>2015-12-31</v>
      </c>
      <c r="K607" s="27" t="s">
        <v>287</v>
      </c>
      <c r="L607" s="27" t="s">
        <v>278</v>
      </c>
      <c r="M607" s="4"/>
      <c r="N607" s="4"/>
    </row>
    <row r="608" spans="1:14" ht="15.75">
      <c r="C608" s="4" t="str">
        <f>Reporte4!$B$19</f>
        <v>Ingresos financieros</v>
      </c>
      <c r="F608" s="170">
        <f>Reporte4!G$19</f>
        <v>0</v>
      </c>
      <c r="I608" s="87" t="str">
        <f>Índice!$G$23</f>
        <v>2015-01-01</v>
      </c>
      <c r="J608" s="88" t="str">
        <f>Índice!$G$25</f>
        <v>2015-12-31</v>
      </c>
      <c r="K608" s="27" t="s">
        <v>287</v>
      </c>
      <c r="L608" s="27" t="s">
        <v>278</v>
      </c>
      <c r="M608" s="4"/>
      <c r="N608" s="4"/>
    </row>
    <row r="609" spans="1:14" ht="15.75">
      <c r="C609" s="4" t="str">
        <f>Reporte4!$B$20</f>
        <v>Ganancia (pérdida), antes De Impuestos</v>
      </c>
      <c r="F609" s="170">
        <f>Reporte4!G$20</f>
        <v>0</v>
      </c>
      <c r="I609" s="87" t="str">
        <f>Índice!$G$23</f>
        <v>2015-01-01</v>
      </c>
      <c r="J609" s="88" t="str">
        <f>Índice!$G$25</f>
        <v>2015-12-31</v>
      </c>
      <c r="K609" s="27" t="s">
        <v>287</v>
      </c>
      <c r="L609" s="27" t="s">
        <v>278</v>
      </c>
      <c r="M609" s="4"/>
      <c r="N609" s="4"/>
    </row>
    <row r="610" spans="1:14" ht="15.75">
      <c r="C610" s="4" t="str">
        <f>Reporte4!$B$21</f>
        <v>Gasto (ingreso) por impuestos</v>
      </c>
      <c r="F610" s="170">
        <f>Reporte4!G$21</f>
        <v>0</v>
      </c>
      <c r="I610" s="87" t="str">
        <f>Índice!$G$23</f>
        <v>2015-01-01</v>
      </c>
      <c r="J610" s="88" t="str">
        <f>Índice!$G$25</f>
        <v>2015-12-31</v>
      </c>
      <c r="K610" s="27" t="s">
        <v>287</v>
      </c>
      <c r="L610" s="27" t="s">
        <v>278</v>
      </c>
      <c r="M610" s="4"/>
      <c r="N610" s="4"/>
    </row>
    <row r="611" spans="1:14" ht="15.75">
      <c r="C611" s="4" t="str">
        <f>Reporte4!$B$22</f>
        <v>Ganancia (pérdida) procedente de operaciones continuadas</v>
      </c>
      <c r="F611" s="170">
        <f>Reporte4!G$22</f>
        <v>0</v>
      </c>
      <c r="I611" s="87" t="str">
        <f>Índice!$G$23</f>
        <v>2015-01-01</v>
      </c>
      <c r="J611" s="88" t="str">
        <f>Índice!$G$25</f>
        <v>2015-12-31</v>
      </c>
      <c r="K611" s="27" t="s">
        <v>287</v>
      </c>
      <c r="L611" s="27" t="s">
        <v>278</v>
      </c>
      <c r="M611" s="4"/>
      <c r="N611" s="4"/>
    </row>
    <row r="612" spans="1:14" ht="15.75">
      <c r="C612" s="4" t="str">
        <f>Reporte4!$B$23</f>
        <v xml:space="preserve">Ganancia (pérdida) procedente de operaciones discontinuadas </v>
      </c>
      <c r="F612" s="170">
        <f>Reporte4!G$23</f>
        <v>0</v>
      </c>
      <c r="I612" s="87" t="str">
        <f>Índice!$G$23</f>
        <v>2015-01-01</v>
      </c>
      <c r="J612" s="88" t="str">
        <f>Índice!$G$25</f>
        <v>2015-12-31</v>
      </c>
      <c r="K612" s="27" t="s">
        <v>287</v>
      </c>
      <c r="L612" s="27" t="s">
        <v>278</v>
      </c>
      <c r="M612" s="4"/>
      <c r="N612" s="4"/>
    </row>
    <row r="613" spans="1:14" ht="15.75">
      <c r="C613" s="4" t="str">
        <f>Reporte4!$B$24</f>
        <v>Ganancia (Pérdida)</v>
      </c>
      <c r="F613" s="170">
        <f>Reporte4!G$24</f>
        <v>0</v>
      </c>
      <c r="I613" s="87" t="str">
        <f>Índice!$G$23</f>
        <v>2015-01-01</v>
      </c>
      <c r="J613" s="88" t="str">
        <f>Índice!$G$25</f>
        <v>2015-12-31</v>
      </c>
      <c r="K613" s="27" t="s">
        <v>287</v>
      </c>
      <c r="L613" s="27" t="s">
        <v>278</v>
      </c>
      <c r="M613" s="4"/>
      <c r="N613" s="4"/>
    </row>
    <row r="614" spans="1:14" ht="15.75">
      <c r="C614" s="4" t="str">
        <f>Reporte4!$B$29</f>
        <v>RESULTADO INTEGRAL TOTAL</v>
      </c>
      <c r="F614" s="170">
        <f>Reporte4!G$29</f>
        <v>0</v>
      </c>
      <c r="I614" s="87" t="str">
        <f>Índice!$G$23</f>
        <v>2015-01-01</v>
      </c>
      <c r="J614" s="88" t="str">
        <f>Índice!$G$25</f>
        <v>2015-12-31</v>
      </c>
      <c r="K614" s="27" t="s">
        <v>287</v>
      </c>
      <c r="L614" s="27" t="s">
        <v>278</v>
      </c>
      <c r="M614" s="4"/>
      <c r="N614" s="4"/>
    </row>
    <row r="615" spans="1:14" ht="15.75">
      <c r="A615" s="19" t="s">
        <v>19</v>
      </c>
      <c r="C615" s="94" t="s">
        <v>210</v>
      </c>
      <c r="F615" s="27"/>
      <c r="I615" s="87"/>
      <c r="J615" s="88"/>
      <c r="K615" s="4"/>
      <c r="L615" s="4"/>
      <c r="M615" s="4"/>
      <c r="N615" s="4"/>
    </row>
    <row r="616" spans="1:14" ht="15.75">
      <c r="A616" s="19" t="s">
        <v>19</v>
      </c>
      <c r="C616" s="4" t="str">
        <f>Reporte4!$B$8</f>
        <v>RESULTADO DEL PERIODO</v>
      </c>
      <c r="F616" s="27"/>
      <c r="I616" s="87"/>
      <c r="J616" s="88"/>
      <c r="K616" s="4"/>
      <c r="L616" s="4"/>
      <c r="M616" s="4"/>
      <c r="N616" s="4"/>
    </row>
    <row r="617" spans="1:14" ht="15.75">
      <c r="A617" s="19" t="s">
        <v>19</v>
      </c>
      <c r="C617" s="4" t="str">
        <f>Reporte4!$B$9</f>
        <v>Estado de Resultados Integral por servicios</v>
      </c>
      <c r="F617" s="27"/>
      <c r="I617" s="87"/>
      <c r="J617" s="88"/>
      <c r="K617" s="4"/>
      <c r="L617" s="4"/>
      <c r="M617" s="4"/>
      <c r="N617" s="4"/>
    </row>
    <row r="618" spans="1:14" ht="15.75">
      <c r="C618" s="4" t="str">
        <f>Reporte4!$B$10</f>
        <v xml:space="preserve">Ingresos de actividades ordinarias </v>
      </c>
      <c r="F618" s="170">
        <f>Reporte4!H$10</f>
        <v>0</v>
      </c>
      <c r="I618" s="87" t="str">
        <f>Índice!$G$23</f>
        <v>2015-01-01</v>
      </c>
      <c r="J618" s="88" t="str">
        <f>Índice!$G$25</f>
        <v>2015-12-31</v>
      </c>
      <c r="K618" s="27" t="s">
        <v>287</v>
      </c>
      <c r="L618" s="27" t="s">
        <v>279</v>
      </c>
      <c r="M618" s="4"/>
      <c r="N618" s="4"/>
    </row>
    <row r="619" spans="1:14" ht="15.75">
      <c r="C619" s="4" t="str">
        <f>Reporte4!$B$11</f>
        <v>Costo de ventas</v>
      </c>
      <c r="F619" s="170">
        <f>Reporte4!H$11</f>
        <v>0</v>
      </c>
      <c r="I619" s="87" t="str">
        <f>Índice!$G$23</f>
        <v>2015-01-01</v>
      </c>
      <c r="J619" s="88" t="str">
        <f>Índice!$G$25</f>
        <v>2015-12-31</v>
      </c>
      <c r="K619" s="27" t="s">
        <v>287</v>
      </c>
      <c r="L619" s="27" t="s">
        <v>279</v>
      </c>
      <c r="M619" s="4"/>
      <c r="N619" s="4"/>
    </row>
    <row r="620" spans="1:14" ht="15.75">
      <c r="C620" s="4" t="str">
        <f>Reporte4!$B$12</f>
        <v>Ganancia Bruta</v>
      </c>
      <c r="F620" s="170">
        <f>Reporte4!H$12</f>
        <v>0</v>
      </c>
      <c r="I620" s="87" t="str">
        <f>Índice!$G$23</f>
        <v>2015-01-01</v>
      </c>
      <c r="J620" s="88" t="str">
        <f>Índice!$G$25</f>
        <v>2015-12-31</v>
      </c>
      <c r="K620" s="27" t="s">
        <v>287</v>
      </c>
      <c r="L620" s="27" t="s">
        <v>279</v>
      </c>
      <c r="M620" s="4"/>
      <c r="N620" s="4"/>
    </row>
    <row r="621" spans="1:14" ht="15.75">
      <c r="C621" s="4" t="str">
        <f>Reporte4!$B$13</f>
        <v>Costos de distribución</v>
      </c>
      <c r="F621" s="170">
        <f>Reporte4!H$13</f>
        <v>0</v>
      </c>
      <c r="I621" s="87" t="str">
        <f>Índice!$G$23</f>
        <v>2015-01-01</v>
      </c>
      <c r="J621" s="88" t="str">
        <f>Índice!$G$25</f>
        <v>2015-12-31</v>
      </c>
      <c r="K621" s="27" t="s">
        <v>287</v>
      </c>
      <c r="L621" s="27" t="s">
        <v>279</v>
      </c>
      <c r="M621" s="4"/>
      <c r="N621" s="4"/>
    </row>
    <row r="622" spans="1:14" ht="15.75">
      <c r="C622" s="4" t="str">
        <f>Reporte4!$B$14</f>
        <v>Gastos de administración</v>
      </c>
      <c r="F622" s="170">
        <f>Reporte4!H$14</f>
        <v>0</v>
      </c>
      <c r="I622" s="87" t="str">
        <f>Índice!$G$23</f>
        <v>2015-01-01</v>
      </c>
      <c r="J622" s="88" t="str">
        <f>Índice!$G$25</f>
        <v>2015-12-31</v>
      </c>
      <c r="K622" s="27" t="s">
        <v>287</v>
      </c>
      <c r="L622" s="27" t="s">
        <v>279</v>
      </c>
      <c r="M622" s="4"/>
      <c r="N622" s="4"/>
    </row>
    <row r="623" spans="1:14" ht="15.75">
      <c r="C623" s="4" t="str">
        <f>Reporte4!$B$15</f>
        <v>Otros gastos</v>
      </c>
      <c r="F623" s="170">
        <f>Reporte4!H$15</f>
        <v>0</v>
      </c>
      <c r="I623" s="87" t="str">
        <f>Índice!$G$23</f>
        <v>2015-01-01</v>
      </c>
      <c r="J623" s="88" t="str">
        <f>Índice!$G$25</f>
        <v>2015-12-31</v>
      </c>
      <c r="K623" s="27" t="s">
        <v>287</v>
      </c>
      <c r="L623" s="27" t="s">
        <v>279</v>
      </c>
      <c r="M623" s="4"/>
      <c r="N623" s="4"/>
    </row>
    <row r="624" spans="1:14" ht="15.75">
      <c r="C624" s="4" t="str">
        <f>Reporte4!$B$16</f>
        <v>Otras ganancias (pérdidas)</v>
      </c>
      <c r="F624" s="170">
        <f>Reporte4!H$16</f>
        <v>0</v>
      </c>
      <c r="I624" s="87" t="str">
        <f>Índice!$G$23</f>
        <v>2015-01-01</v>
      </c>
      <c r="J624" s="88" t="str">
        <f>Índice!$G$25</f>
        <v>2015-12-31</v>
      </c>
      <c r="K624" s="27" t="s">
        <v>287</v>
      </c>
      <c r="L624" s="27" t="s">
        <v>279</v>
      </c>
      <c r="M624" s="4"/>
      <c r="N624" s="4"/>
    </row>
    <row r="625" spans="1:14" ht="15.75">
      <c r="C625" s="4" t="str">
        <f>Reporte4!$B$17</f>
        <v>Costos financieros</v>
      </c>
      <c r="F625" s="170">
        <f>Reporte4!H$17</f>
        <v>0</v>
      </c>
      <c r="I625" s="87" t="str">
        <f>Índice!$G$23</f>
        <v>2015-01-01</v>
      </c>
      <c r="J625" s="88" t="str">
        <f>Índice!$G$25</f>
        <v>2015-12-31</v>
      </c>
      <c r="K625" s="27" t="s">
        <v>287</v>
      </c>
      <c r="L625" s="27" t="s">
        <v>279</v>
      </c>
      <c r="M625" s="4"/>
      <c r="N625" s="4"/>
    </row>
    <row r="626" spans="1:14" ht="15.75">
      <c r="C626" s="4" t="str">
        <f>Reporte4!$B$18</f>
        <v>Otros ingresos</v>
      </c>
      <c r="F626" s="170">
        <f>Reporte4!H$18</f>
        <v>0</v>
      </c>
      <c r="I626" s="87" t="str">
        <f>Índice!$G$23</f>
        <v>2015-01-01</v>
      </c>
      <c r="J626" s="88" t="str">
        <f>Índice!$G$25</f>
        <v>2015-12-31</v>
      </c>
      <c r="K626" s="27" t="s">
        <v>287</v>
      </c>
      <c r="L626" s="27" t="s">
        <v>279</v>
      </c>
      <c r="M626" s="4"/>
      <c r="N626" s="4"/>
    </row>
    <row r="627" spans="1:14" ht="15.75">
      <c r="C627" s="4" t="str">
        <f>Reporte4!$B$19</f>
        <v>Ingresos financieros</v>
      </c>
      <c r="F627" s="170">
        <f>Reporte4!H$19</f>
        <v>0</v>
      </c>
      <c r="I627" s="87" t="str">
        <f>Índice!$G$23</f>
        <v>2015-01-01</v>
      </c>
      <c r="J627" s="88" t="str">
        <f>Índice!$G$25</f>
        <v>2015-12-31</v>
      </c>
      <c r="K627" s="27" t="s">
        <v>287</v>
      </c>
      <c r="L627" s="27" t="s">
        <v>279</v>
      </c>
      <c r="M627" s="4"/>
      <c r="N627" s="4"/>
    </row>
    <row r="628" spans="1:14" ht="15.75">
      <c r="C628" s="4" t="str">
        <f>Reporte4!$B$20</f>
        <v>Ganancia (pérdida), antes De Impuestos</v>
      </c>
      <c r="F628" s="170">
        <f>Reporte4!H$20</f>
        <v>0</v>
      </c>
      <c r="I628" s="87" t="str">
        <f>Índice!$G$23</f>
        <v>2015-01-01</v>
      </c>
      <c r="J628" s="88" t="str">
        <f>Índice!$G$25</f>
        <v>2015-12-31</v>
      </c>
      <c r="K628" s="27" t="s">
        <v>287</v>
      </c>
      <c r="L628" s="27" t="s">
        <v>279</v>
      </c>
      <c r="M628" s="4"/>
      <c r="N628" s="4"/>
    </row>
    <row r="629" spans="1:14" ht="15.75">
      <c r="C629" s="4" t="str">
        <f>Reporte4!$B$21</f>
        <v>Gasto (ingreso) por impuestos</v>
      </c>
      <c r="F629" s="170">
        <f>Reporte4!H$21</f>
        <v>0</v>
      </c>
      <c r="I629" s="87" t="str">
        <f>Índice!$G$23</f>
        <v>2015-01-01</v>
      </c>
      <c r="J629" s="88" t="str">
        <f>Índice!$G$25</f>
        <v>2015-12-31</v>
      </c>
      <c r="K629" s="27" t="s">
        <v>287</v>
      </c>
      <c r="L629" s="27" t="s">
        <v>279</v>
      </c>
      <c r="M629" s="4"/>
      <c r="N629" s="4"/>
    </row>
    <row r="630" spans="1:14" ht="15.75">
      <c r="C630" s="4" t="str">
        <f>Reporte4!$B$22</f>
        <v>Ganancia (pérdida) procedente de operaciones continuadas</v>
      </c>
      <c r="F630" s="170">
        <f>Reporte4!H$22</f>
        <v>0</v>
      </c>
      <c r="I630" s="87" t="str">
        <f>Índice!$G$23</f>
        <v>2015-01-01</v>
      </c>
      <c r="J630" s="88" t="str">
        <f>Índice!$G$25</f>
        <v>2015-12-31</v>
      </c>
      <c r="K630" s="27" t="s">
        <v>287</v>
      </c>
      <c r="L630" s="27" t="s">
        <v>279</v>
      </c>
      <c r="M630" s="4"/>
      <c r="N630" s="4"/>
    </row>
    <row r="631" spans="1:14" ht="15.75">
      <c r="C631" s="4" t="str">
        <f>Reporte4!$B$23</f>
        <v xml:space="preserve">Ganancia (pérdida) procedente de operaciones discontinuadas </v>
      </c>
      <c r="F631" s="170">
        <f>Reporte4!H$23</f>
        <v>0</v>
      </c>
      <c r="I631" s="87" t="str">
        <f>Índice!$G$23</f>
        <v>2015-01-01</v>
      </c>
      <c r="J631" s="88" t="str">
        <f>Índice!$G$25</f>
        <v>2015-12-31</v>
      </c>
      <c r="K631" s="27" t="s">
        <v>287</v>
      </c>
      <c r="L631" s="27" t="s">
        <v>279</v>
      </c>
      <c r="M631" s="4"/>
      <c r="N631" s="4"/>
    </row>
    <row r="632" spans="1:14" ht="15.75">
      <c r="C632" s="4" t="str">
        <f>Reporte4!$B$24</f>
        <v>Ganancia (Pérdida)</v>
      </c>
      <c r="F632" s="170">
        <f>Reporte4!H$24</f>
        <v>0</v>
      </c>
      <c r="I632" s="87" t="str">
        <f>Índice!$G$23</f>
        <v>2015-01-01</v>
      </c>
      <c r="J632" s="88" t="str">
        <f>Índice!$G$25</f>
        <v>2015-12-31</v>
      </c>
      <c r="K632" s="27" t="s">
        <v>287</v>
      </c>
      <c r="L632" s="27" t="s">
        <v>279</v>
      </c>
      <c r="M632" s="4"/>
      <c r="N632" s="4"/>
    </row>
    <row r="633" spans="1:14" ht="15.75">
      <c r="C633" s="4" t="str">
        <f>Reporte4!$B$29</f>
        <v>RESULTADO INTEGRAL TOTAL</v>
      </c>
      <c r="F633" s="170">
        <f>Reporte4!H$29</f>
        <v>0</v>
      </c>
      <c r="I633" s="87" t="str">
        <f>Índice!$G$23</f>
        <v>2015-01-01</v>
      </c>
      <c r="J633" s="88" t="str">
        <f>Índice!$G$25</f>
        <v>2015-12-31</v>
      </c>
      <c r="K633" s="27" t="s">
        <v>287</v>
      </c>
      <c r="L633" s="27" t="s">
        <v>279</v>
      </c>
      <c r="M633" s="4"/>
      <c r="N633" s="4"/>
    </row>
    <row r="634" spans="1:14" ht="15.75">
      <c r="A634" s="19" t="s">
        <v>19</v>
      </c>
      <c r="C634" s="94" t="s">
        <v>211</v>
      </c>
      <c r="F634" s="27"/>
      <c r="I634" s="87"/>
      <c r="J634" s="88"/>
      <c r="K634" s="4"/>
      <c r="L634" s="4"/>
      <c r="M634" s="4"/>
      <c r="N634" s="4"/>
    </row>
    <row r="635" spans="1:14" ht="15.75">
      <c r="A635" s="19" t="s">
        <v>19</v>
      </c>
      <c r="C635" s="4" t="str">
        <f>Reporte4!$B$8</f>
        <v>RESULTADO DEL PERIODO</v>
      </c>
      <c r="F635" s="27"/>
      <c r="I635" s="87"/>
      <c r="J635" s="88"/>
      <c r="K635" s="4"/>
      <c r="L635" s="4"/>
      <c r="M635" s="4"/>
      <c r="N635" s="4"/>
    </row>
    <row r="636" spans="1:14" ht="15.75">
      <c r="A636" s="19" t="s">
        <v>19</v>
      </c>
      <c r="C636" s="4" t="str">
        <f>Reporte4!$B$9</f>
        <v>Estado de Resultados Integral por servicios</v>
      </c>
      <c r="F636" s="27"/>
      <c r="I636" s="87"/>
      <c r="J636" s="88"/>
      <c r="K636" s="4"/>
      <c r="L636" s="4"/>
      <c r="M636" s="4"/>
      <c r="N636" s="4"/>
    </row>
    <row r="637" spans="1:14" ht="15.75">
      <c r="C637" s="4" t="str">
        <f>Reporte4!$B$10</f>
        <v xml:space="preserve">Ingresos de actividades ordinarias </v>
      </c>
      <c r="F637" s="170">
        <f>Reporte4!I$10</f>
        <v>0</v>
      </c>
      <c r="I637" s="87" t="str">
        <f>Índice!$G$23</f>
        <v>2015-01-01</v>
      </c>
      <c r="J637" s="88" t="str">
        <f>Índice!$G$25</f>
        <v>2015-12-31</v>
      </c>
      <c r="K637" s="27" t="s">
        <v>287</v>
      </c>
      <c r="L637" s="27" t="s">
        <v>280</v>
      </c>
      <c r="M637" s="4"/>
      <c r="N637" s="4"/>
    </row>
    <row r="638" spans="1:14" ht="15.75">
      <c r="C638" s="4" t="str">
        <f>Reporte4!$B$11</f>
        <v>Costo de ventas</v>
      </c>
      <c r="F638" s="170">
        <f>Reporte4!I$11</f>
        <v>0</v>
      </c>
      <c r="I638" s="87" t="str">
        <f>Índice!$G$23</f>
        <v>2015-01-01</v>
      </c>
      <c r="J638" s="88" t="str">
        <f>Índice!$G$25</f>
        <v>2015-12-31</v>
      </c>
      <c r="K638" s="27" t="s">
        <v>287</v>
      </c>
      <c r="L638" s="27" t="s">
        <v>280</v>
      </c>
      <c r="M638" s="4"/>
      <c r="N638" s="4"/>
    </row>
    <row r="639" spans="1:14" ht="15.75">
      <c r="C639" s="4" t="str">
        <f>Reporte4!$B$12</f>
        <v>Ganancia Bruta</v>
      </c>
      <c r="F639" s="170">
        <f>Reporte4!I$12</f>
        <v>0</v>
      </c>
      <c r="I639" s="87" t="str">
        <f>Índice!$G$23</f>
        <v>2015-01-01</v>
      </c>
      <c r="J639" s="88" t="str">
        <f>Índice!$G$25</f>
        <v>2015-12-31</v>
      </c>
      <c r="K639" s="27" t="s">
        <v>287</v>
      </c>
      <c r="L639" s="27" t="s">
        <v>280</v>
      </c>
      <c r="M639" s="4"/>
      <c r="N639" s="4"/>
    </row>
    <row r="640" spans="1:14" ht="15.75">
      <c r="C640" s="4" t="str">
        <f>Reporte4!$B$13</f>
        <v>Costos de distribución</v>
      </c>
      <c r="F640" s="170">
        <f>Reporte4!I$13</f>
        <v>0</v>
      </c>
      <c r="I640" s="87" t="str">
        <f>Índice!$G$23</f>
        <v>2015-01-01</v>
      </c>
      <c r="J640" s="88" t="str">
        <f>Índice!$G$25</f>
        <v>2015-12-31</v>
      </c>
      <c r="K640" s="27" t="s">
        <v>287</v>
      </c>
      <c r="L640" s="27" t="s">
        <v>280</v>
      </c>
      <c r="M640" s="4"/>
      <c r="N640" s="4"/>
    </row>
    <row r="641" spans="1:14" ht="15.75">
      <c r="C641" s="4" t="str">
        <f>Reporte4!$B$14</f>
        <v>Gastos de administración</v>
      </c>
      <c r="F641" s="170">
        <f>Reporte4!I$14</f>
        <v>0</v>
      </c>
      <c r="I641" s="87" t="str">
        <f>Índice!$G$23</f>
        <v>2015-01-01</v>
      </c>
      <c r="J641" s="88" t="str">
        <f>Índice!$G$25</f>
        <v>2015-12-31</v>
      </c>
      <c r="K641" s="27" t="s">
        <v>287</v>
      </c>
      <c r="L641" s="27" t="s">
        <v>280</v>
      </c>
      <c r="M641" s="4"/>
      <c r="N641" s="4"/>
    </row>
    <row r="642" spans="1:14" ht="15.75">
      <c r="C642" s="4" t="str">
        <f>Reporte4!$B$15</f>
        <v>Otros gastos</v>
      </c>
      <c r="F642" s="170">
        <f>Reporte4!I$15</f>
        <v>0</v>
      </c>
      <c r="I642" s="87" t="str">
        <f>Índice!$G$23</f>
        <v>2015-01-01</v>
      </c>
      <c r="J642" s="88" t="str">
        <f>Índice!$G$25</f>
        <v>2015-12-31</v>
      </c>
      <c r="K642" s="27" t="s">
        <v>287</v>
      </c>
      <c r="L642" s="27" t="s">
        <v>280</v>
      </c>
      <c r="M642" s="4"/>
      <c r="N642" s="4"/>
    </row>
    <row r="643" spans="1:14" ht="15.75">
      <c r="C643" s="4" t="str">
        <f>Reporte4!$B$16</f>
        <v>Otras ganancias (pérdidas)</v>
      </c>
      <c r="F643" s="170">
        <f>Reporte4!I$16</f>
        <v>0</v>
      </c>
      <c r="I643" s="87" t="str">
        <f>Índice!$G$23</f>
        <v>2015-01-01</v>
      </c>
      <c r="J643" s="88" t="str">
        <f>Índice!$G$25</f>
        <v>2015-12-31</v>
      </c>
      <c r="K643" s="27" t="s">
        <v>287</v>
      </c>
      <c r="L643" s="27" t="s">
        <v>280</v>
      </c>
      <c r="M643" s="4"/>
      <c r="N643" s="4"/>
    </row>
    <row r="644" spans="1:14" ht="15.75">
      <c r="C644" s="4" t="str">
        <f>Reporte4!$B$17</f>
        <v>Costos financieros</v>
      </c>
      <c r="F644" s="170">
        <f>Reporte4!I$17</f>
        <v>0</v>
      </c>
      <c r="I644" s="87" t="str">
        <f>Índice!$G$23</f>
        <v>2015-01-01</v>
      </c>
      <c r="J644" s="88" t="str">
        <f>Índice!$G$25</f>
        <v>2015-12-31</v>
      </c>
      <c r="K644" s="27" t="s">
        <v>287</v>
      </c>
      <c r="L644" s="27" t="s">
        <v>280</v>
      </c>
      <c r="M644" s="4"/>
      <c r="N644" s="4"/>
    </row>
    <row r="645" spans="1:14" ht="15.75">
      <c r="C645" s="4" t="str">
        <f>Reporte4!$B$18</f>
        <v>Otros ingresos</v>
      </c>
      <c r="F645" s="170">
        <f>Reporte4!I$18</f>
        <v>0</v>
      </c>
      <c r="I645" s="87" t="str">
        <f>Índice!$G$23</f>
        <v>2015-01-01</v>
      </c>
      <c r="J645" s="88" t="str">
        <f>Índice!$G$25</f>
        <v>2015-12-31</v>
      </c>
      <c r="K645" s="27" t="s">
        <v>287</v>
      </c>
      <c r="L645" s="27" t="s">
        <v>280</v>
      </c>
      <c r="M645" s="4"/>
      <c r="N645" s="4"/>
    </row>
    <row r="646" spans="1:14" ht="15.75">
      <c r="C646" s="4" t="str">
        <f>Reporte4!$B$19</f>
        <v>Ingresos financieros</v>
      </c>
      <c r="F646" s="170">
        <f>Reporte4!I$19</f>
        <v>0</v>
      </c>
      <c r="I646" s="87" t="str">
        <f>Índice!$G$23</f>
        <v>2015-01-01</v>
      </c>
      <c r="J646" s="88" t="str">
        <f>Índice!$G$25</f>
        <v>2015-12-31</v>
      </c>
      <c r="K646" s="27" t="s">
        <v>287</v>
      </c>
      <c r="L646" s="27" t="s">
        <v>280</v>
      </c>
      <c r="M646" s="4"/>
      <c r="N646" s="4"/>
    </row>
    <row r="647" spans="1:14" ht="15.75">
      <c r="C647" s="4" t="str">
        <f>Reporte4!$B$20</f>
        <v>Ganancia (pérdida), antes De Impuestos</v>
      </c>
      <c r="F647" s="170">
        <f>Reporte4!I$20</f>
        <v>0</v>
      </c>
      <c r="I647" s="87" t="str">
        <f>Índice!$G$23</f>
        <v>2015-01-01</v>
      </c>
      <c r="J647" s="88" t="str">
        <f>Índice!$G$25</f>
        <v>2015-12-31</v>
      </c>
      <c r="K647" s="27" t="s">
        <v>287</v>
      </c>
      <c r="L647" s="27" t="s">
        <v>280</v>
      </c>
      <c r="M647" s="4"/>
      <c r="N647" s="4"/>
    </row>
    <row r="648" spans="1:14" ht="15.75">
      <c r="C648" s="4" t="str">
        <f>Reporte4!$B$21</f>
        <v>Gasto (ingreso) por impuestos</v>
      </c>
      <c r="F648" s="170">
        <f>Reporte4!I$21</f>
        <v>0</v>
      </c>
      <c r="I648" s="87" t="str">
        <f>Índice!$G$23</f>
        <v>2015-01-01</v>
      </c>
      <c r="J648" s="88" t="str">
        <f>Índice!$G$25</f>
        <v>2015-12-31</v>
      </c>
      <c r="K648" s="27" t="s">
        <v>287</v>
      </c>
      <c r="L648" s="27" t="s">
        <v>280</v>
      </c>
      <c r="M648" s="4"/>
      <c r="N648" s="4"/>
    </row>
    <row r="649" spans="1:14" ht="15.75">
      <c r="C649" s="4" t="str">
        <f>Reporte4!$B$22</f>
        <v>Ganancia (pérdida) procedente de operaciones continuadas</v>
      </c>
      <c r="F649" s="170">
        <f>Reporte4!I$22</f>
        <v>0</v>
      </c>
      <c r="I649" s="87" t="str">
        <f>Índice!$G$23</f>
        <v>2015-01-01</v>
      </c>
      <c r="J649" s="88" t="str">
        <f>Índice!$G$25</f>
        <v>2015-12-31</v>
      </c>
      <c r="K649" s="27" t="s">
        <v>287</v>
      </c>
      <c r="L649" s="27" t="s">
        <v>280</v>
      </c>
      <c r="M649" s="4"/>
      <c r="N649" s="4"/>
    </row>
    <row r="650" spans="1:14" ht="15.75">
      <c r="C650" s="4" t="str">
        <f>Reporte4!$B$23</f>
        <v xml:space="preserve">Ganancia (pérdida) procedente de operaciones discontinuadas </v>
      </c>
      <c r="F650" s="170">
        <f>Reporte4!I$23</f>
        <v>0</v>
      </c>
      <c r="I650" s="87" t="str">
        <f>Índice!$G$23</f>
        <v>2015-01-01</v>
      </c>
      <c r="J650" s="88" t="str">
        <f>Índice!$G$25</f>
        <v>2015-12-31</v>
      </c>
      <c r="K650" s="27" t="s">
        <v>287</v>
      </c>
      <c r="L650" s="27" t="s">
        <v>280</v>
      </c>
      <c r="M650" s="4"/>
      <c r="N650" s="4"/>
    </row>
    <row r="651" spans="1:14" ht="15.75">
      <c r="C651" s="4" t="str">
        <f>Reporte4!$B$24</f>
        <v>Ganancia (Pérdida)</v>
      </c>
      <c r="F651" s="170">
        <f>Reporte4!I$24</f>
        <v>0</v>
      </c>
      <c r="I651" s="87" t="str">
        <f>Índice!$G$23</f>
        <v>2015-01-01</v>
      </c>
      <c r="J651" s="88" t="str">
        <f>Índice!$G$25</f>
        <v>2015-12-31</v>
      </c>
      <c r="K651" s="27" t="s">
        <v>287</v>
      </c>
      <c r="L651" s="27" t="s">
        <v>280</v>
      </c>
      <c r="M651" s="4"/>
      <c r="N651" s="4"/>
    </row>
    <row r="652" spans="1:14" ht="15.75">
      <c r="C652" s="4" t="str">
        <f>Reporte4!$B$29</f>
        <v>RESULTADO INTEGRAL TOTAL</v>
      </c>
      <c r="F652" s="170">
        <f>Reporte4!I$29</f>
        <v>0</v>
      </c>
      <c r="I652" s="87" t="str">
        <f>Índice!$G$23</f>
        <v>2015-01-01</v>
      </c>
      <c r="J652" s="88" t="str">
        <f>Índice!$G$25</f>
        <v>2015-12-31</v>
      </c>
      <c r="K652" s="27" t="s">
        <v>287</v>
      </c>
      <c r="L652" s="27" t="s">
        <v>280</v>
      </c>
      <c r="M652" s="4"/>
      <c r="N652" s="4"/>
    </row>
    <row r="653" spans="1:14" ht="15.75">
      <c r="A653" s="19" t="s">
        <v>19</v>
      </c>
      <c r="C653" s="94" t="s">
        <v>286</v>
      </c>
      <c r="F653" s="27"/>
      <c r="I653" s="87"/>
      <c r="J653" s="88"/>
      <c r="K653" s="4"/>
      <c r="L653" s="4"/>
      <c r="M653" s="4"/>
      <c r="N653" s="4"/>
    </row>
    <row r="654" spans="1:14" ht="15.75">
      <c r="A654" s="19" t="s">
        <v>19</v>
      </c>
      <c r="C654" s="4" t="str">
        <f>Reporte4!$B$25</f>
        <v>Otro Resultado Integral</v>
      </c>
      <c r="F654" s="27"/>
      <c r="I654" s="87"/>
      <c r="J654" s="88"/>
      <c r="K654" s="4"/>
      <c r="L654" s="4"/>
      <c r="M654" s="4"/>
      <c r="N654" s="4"/>
    </row>
    <row r="655" spans="1:14" ht="15.75">
      <c r="C655" s="4" t="str">
        <f>Reporte4!$B$26</f>
        <v>Ingresos no realizados</v>
      </c>
      <c r="F655" s="171">
        <f>Reporte4!J26</f>
        <v>0</v>
      </c>
      <c r="I655" s="87" t="str">
        <f>Índice!$G$23</f>
        <v>2015-01-01</v>
      </c>
      <c r="J655" s="88" t="str">
        <f>Índice!$G$25</f>
        <v>2015-12-31</v>
      </c>
      <c r="K655" s="27" t="s">
        <v>287</v>
      </c>
      <c r="L655" s="4" t="s">
        <v>288</v>
      </c>
      <c r="M655" s="4"/>
      <c r="N655" s="4"/>
    </row>
    <row r="656" spans="1:14" ht="15.75">
      <c r="C656" s="4" t="str">
        <f>Reporte4!$B$27</f>
        <v>Gastos no realizados</v>
      </c>
      <c r="F656" s="171">
        <f>Reporte4!J27</f>
        <v>0</v>
      </c>
      <c r="I656" s="87" t="str">
        <f>Índice!$G$23</f>
        <v>2015-01-01</v>
      </c>
      <c r="J656" s="88" t="str">
        <f>Índice!$G$25</f>
        <v>2015-12-31</v>
      </c>
      <c r="K656" s="27" t="s">
        <v>287</v>
      </c>
      <c r="L656" s="4" t="s">
        <v>288</v>
      </c>
      <c r="M656" s="4"/>
      <c r="N656" s="4"/>
    </row>
    <row r="657" spans="1:14" ht="15.75">
      <c r="C657" s="4" t="str">
        <f>Reporte4!$B$28</f>
        <v>Total Otro Resultado Integral</v>
      </c>
      <c r="F657" s="171">
        <f>Reporte4!J28</f>
        <v>0</v>
      </c>
      <c r="I657" s="87" t="str">
        <f>Índice!$G$23</f>
        <v>2015-01-01</v>
      </c>
      <c r="J657" s="88" t="str">
        <f>Índice!$G$25</f>
        <v>2015-12-31</v>
      </c>
      <c r="K657" s="27" t="s">
        <v>287</v>
      </c>
      <c r="L657" s="4" t="s">
        <v>288</v>
      </c>
      <c r="M657" s="4"/>
      <c r="N657" s="4"/>
    </row>
    <row r="658" spans="1:14" ht="15.75">
      <c r="A658" s="19" t="s">
        <v>19</v>
      </c>
      <c r="C658" s="94" t="s">
        <v>212</v>
      </c>
      <c r="F658" s="27"/>
      <c r="I658" s="87"/>
      <c r="J658" s="88"/>
      <c r="K658" s="4"/>
      <c r="L658" s="4"/>
      <c r="M658" s="4"/>
      <c r="N658" s="4"/>
    </row>
    <row r="659" spans="1:14" ht="15.75">
      <c r="A659" s="19" t="s">
        <v>19</v>
      </c>
      <c r="C659" s="4" t="str">
        <f>Reporte4!$B$8</f>
        <v>RESULTADO DEL PERIODO</v>
      </c>
      <c r="F659" s="27"/>
      <c r="I659" s="87"/>
      <c r="J659" s="88"/>
      <c r="K659" s="4"/>
      <c r="L659" s="4"/>
      <c r="M659" s="4"/>
      <c r="N659" s="4"/>
    </row>
    <row r="660" spans="1:14" ht="15.75">
      <c r="A660" s="19" t="s">
        <v>19</v>
      </c>
      <c r="C660" s="4" t="str">
        <f>Reporte4!$B$9</f>
        <v>Estado de Resultados Integral por servicios</v>
      </c>
      <c r="F660" s="27"/>
      <c r="I660" s="87"/>
      <c r="J660" s="88"/>
      <c r="K660" s="4"/>
      <c r="L660" s="4"/>
      <c r="M660" s="4"/>
      <c r="N660" s="4"/>
    </row>
    <row r="661" spans="1:14" ht="15.75">
      <c r="C661" s="4" t="str">
        <f>Reporte4!$B$10</f>
        <v xml:space="preserve">Ingresos de actividades ordinarias </v>
      </c>
      <c r="F661" s="171">
        <f>Reporte4!K10</f>
        <v>0</v>
      </c>
      <c r="I661" s="87" t="str">
        <f>Índice!$G$23</f>
        <v>2015-01-01</v>
      </c>
      <c r="J661" s="88" t="str">
        <f>Índice!$G$25</f>
        <v>2015-12-31</v>
      </c>
      <c r="K661" s="27" t="s">
        <v>287</v>
      </c>
      <c r="L661" s="27" t="s">
        <v>281</v>
      </c>
      <c r="M661" s="4"/>
      <c r="N661" s="4"/>
    </row>
    <row r="662" spans="1:14" ht="15.75">
      <c r="C662" s="4" t="str">
        <f>Reporte4!$B$11</f>
        <v>Costo de ventas</v>
      </c>
      <c r="F662" s="171">
        <f>Reporte4!K11</f>
        <v>0</v>
      </c>
      <c r="I662" s="87" t="str">
        <f>Índice!$G$23</f>
        <v>2015-01-01</v>
      </c>
      <c r="J662" s="88" t="str">
        <f>Índice!$G$25</f>
        <v>2015-12-31</v>
      </c>
      <c r="K662" s="27" t="s">
        <v>287</v>
      </c>
      <c r="L662" s="27" t="s">
        <v>281</v>
      </c>
      <c r="M662" s="4"/>
      <c r="N662" s="4"/>
    </row>
    <row r="663" spans="1:14" ht="15.75">
      <c r="C663" s="4" t="str">
        <f>Reporte4!$B$12</f>
        <v>Ganancia Bruta</v>
      </c>
      <c r="F663" s="171">
        <f>Reporte4!K12</f>
        <v>0</v>
      </c>
      <c r="I663" s="87" t="str">
        <f>Índice!$G$23</f>
        <v>2015-01-01</v>
      </c>
      <c r="J663" s="88" t="str">
        <f>Índice!$G$25</f>
        <v>2015-12-31</v>
      </c>
      <c r="K663" s="27" t="s">
        <v>287</v>
      </c>
      <c r="L663" s="27" t="s">
        <v>281</v>
      </c>
      <c r="M663" s="4"/>
      <c r="N663" s="4"/>
    </row>
    <row r="664" spans="1:14" ht="15.75">
      <c r="C664" s="4" t="str">
        <f>Reporte4!$B$13</f>
        <v>Costos de distribución</v>
      </c>
      <c r="F664" s="171">
        <f>Reporte4!K13</f>
        <v>0</v>
      </c>
      <c r="I664" s="87" t="str">
        <f>Índice!$G$23</f>
        <v>2015-01-01</v>
      </c>
      <c r="J664" s="88" t="str">
        <f>Índice!$G$25</f>
        <v>2015-12-31</v>
      </c>
      <c r="K664" s="27" t="s">
        <v>287</v>
      </c>
      <c r="L664" s="27" t="s">
        <v>281</v>
      </c>
      <c r="M664" s="4"/>
      <c r="N664" s="4"/>
    </row>
    <row r="665" spans="1:14" ht="15.75">
      <c r="C665" s="4" t="str">
        <f>Reporte4!$B$14</f>
        <v>Gastos de administración</v>
      </c>
      <c r="F665" s="171">
        <f>Reporte4!K14</f>
        <v>0</v>
      </c>
      <c r="I665" s="87" t="str">
        <f>Índice!$G$23</f>
        <v>2015-01-01</v>
      </c>
      <c r="J665" s="88" t="str">
        <f>Índice!$G$25</f>
        <v>2015-12-31</v>
      </c>
      <c r="K665" s="27" t="s">
        <v>287</v>
      </c>
      <c r="L665" s="27" t="s">
        <v>281</v>
      </c>
      <c r="M665" s="4"/>
      <c r="N665" s="4"/>
    </row>
    <row r="666" spans="1:14" ht="15.75">
      <c r="C666" s="4" t="str">
        <f>Reporte4!$B$15</f>
        <v>Otros gastos</v>
      </c>
      <c r="F666" s="171">
        <f>Reporte4!K15</f>
        <v>0</v>
      </c>
      <c r="I666" s="87" t="str">
        <f>Índice!$G$23</f>
        <v>2015-01-01</v>
      </c>
      <c r="J666" s="88" t="str">
        <f>Índice!$G$25</f>
        <v>2015-12-31</v>
      </c>
      <c r="K666" s="27" t="s">
        <v>287</v>
      </c>
      <c r="L666" s="27" t="s">
        <v>281</v>
      </c>
      <c r="M666" s="4"/>
      <c r="N666" s="4"/>
    </row>
    <row r="667" spans="1:14" ht="15.75">
      <c r="C667" s="4" t="str">
        <f>Reporte4!$B$16</f>
        <v>Otras ganancias (pérdidas)</v>
      </c>
      <c r="F667" s="171">
        <f>Reporte4!K16</f>
        <v>0</v>
      </c>
      <c r="I667" s="87" t="str">
        <f>Índice!$G$23</f>
        <v>2015-01-01</v>
      </c>
      <c r="J667" s="88" t="str">
        <f>Índice!$G$25</f>
        <v>2015-12-31</v>
      </c>
      <c r="K667" s="27" t="s">
        <v>287</v>
      </c>
      <c r="L667" s="27" t="s">
        <v>281</v>
      </c>
      <c r="M667" s="4"/>
      <c r="N667" s="4"/>
    </row>
    <row r="668" spans="1:14" ht="15.75">
      <c r="C668" s="4" t="str">
        <f>Reporte4!$B$17</f>
        <v>Costos financieros</v>
      </c>
      <c r="F668" s="171">
        <f>Reporte4!K17</f>
        <v>0</v>
      </c>
      <c r="I668" s="87" t="str">
        <f>Índice!$G$23</f>
        <v>2015-01-01</v>
      </c>
      <c r="J668" s="88" t="str">
        <f>Índice!$G$25</f>
        <v>2015-12-31</v>
      </c>
      <c r="K668" s="27" t="s">
        <v>287</v>
      </c>
      <c r="L668" s="27" t="s">
        <v>281</v>
      </c>
      <c r="M668" s="4"/>
      <c r="N668" s="4"/>
    </row>
    <row r="669" spans="1:14" ht="15.75">
      <c r="C669" s="4" t="str">
        <f>Reporte4!$B$18</f>
        <v>Otros ingresos</v>
      </c>
      <c r="F669" s="171">
        <f>Reporte4!K18</f>
        <v>0</v>
      </c>
      <c r="I669" s="87" t="str">
        <f>Índice!$G$23</f>
        <v>2015-01-01</v>
      </c>
      <c r="J669" s="88" t="str">
        <f>Índice!$G$25</f>
        <v>2015-12-31</v>
      </c>
      <c r="K669" s="27" t="s">
        <v>287</v>
      </c>
      <c r="L669" s="27" t="s">
        <v>281</v>
      </c>
      <c r="M669" s="4"/>
      <c r="N669" s="4"/>
    </row>
    <row r="670" spans="1:14" ht="15.75">
      <c r="C670" s="4" t="str">
        <f>Reporte4!$B$19</f>
        <v>Ingresos financieros</v>
      </c>
      <c r="F670" s="171">
        <f>Reporte4!K19</f>
        <v>0</v>
      </c>
      <c r="I670" s="87" t="str">
        <f>Índice!$G$23</f>
        <v>2015-01-01</v>
      </c>
      <c r="J670" s="88" t="str">
        <f>Índice!$G$25</f>
        <v>2015-12-31</v>
      </c>
      <c r="K670" s="27" t="s">
        <v>287</v>
      </c>
      <c r="L670" s="27" t="s">
        <v>281</v>
      </c>
      <c r="M670" s="4"/>
      <c r="N670" s="4"/>
    </row>
    <row r="671" spans="1:14" ht="15.75">
      <c r="C671" s="4" t="str">
        <f>Reporte4!$B$20</f>
        <v>Ganancia (pérdida), antes De Impuestos</v>
      </c>
      <c r="F671" s="171">
        <f>Reporte4!K20</f>
        <v>0</v>
      </c>
      <c r="I671" s="87" t="str">
        <f>Índice!$G$23</f>
        <v>2015-01-01</v>
      </c>
      <c r="J671" s="88" t="str">
        <f>Índice!$G$25</f>
        <v>2015-12-31</v>
      </c>
      <c r="K671" s="27" t="s">
        <v>287</v>
      </c>
      <c r="L671" s="27" t="s">
        <v>281</v>
      </c>
      <c r="M671" s="4"/>
      <c r="N671" s="4"/>
    </row>
    <row r="672" spans="1:14" ht="15.75">
      <c r="C672" s="4" t="str">
        <f>Reporte4!$B$21</f>
        <v>Gasto (ingreso) por impuestos</v>
      </c>
      <c r="F672" s="171">
        <f>Reporte4!K21</f>
        <v>0</v>
      </c>
      <c r="I672" s="87" t="str">
        <f>Índice!$G$23</f>
        <v>2015-01-01</v>
      </c>
      <c r="J672" s="88" t="str">
        <f>Índice!$G$25</f>
        <v>2015-12-31</v>
      </c>
      <c r="K672" s="27" t="s">
        <v>287</v>
      </c>
      <c r="L672" s="27" t="s">
        <v>281</v>
      </c>
      <c r="M672" s="4"/>
      <c r="N672" s="4"/>
    </row>
    <row r="673" spans="1:14" ht="15.75">
      <c r="C673" s="4" t="str">
        <f>Reporte4!$B$22</f>
        <v>Ganancia (pérdida) procedente de operaciones continuadas</v>
      </c>
      <c r="F673" s="171">
        <f>Reporte4!K22</f>
        <v>0</v>
      </c>
      <c r="I673" s="87" t="str">
        <f>Índice!$G$23</f>
        <v>2015-01-01</v>
      </c>
      <c r="J673" s="88" t="str">
        <f>Índice!$G$25</f>
        <v>2015-12-31</v>
      </c>
      <c r="K673" s="27" t="s">
        <v>287</v>
      </c>
      <c r="L673" s="27" t="s">
        <v>281</v>
      </c>
      <c r="M673" s="4"/>
      <c r="N673" s="4"/>
    </row>
    <row r="674" spans="1:14" ht="15.75">
      <c r="C674" s="4" t="str">
        <f>Reporte4!$B$23</f>
        <v xml:space="preserve">Ganancia (pérdida) procedente de operaciones discontinuadas </v>
      </c>
      <c r="F674" s="171">
        <f>Reporte4!K23</f>
        <v>0</v>
      </c>
      <c r="I674" s="87" t="str">
        <f>Índice!$G$23</f>
        <v>2015-01-01</v>
      </c>
      <c r="J674" s="88" t="str">
        <f>Índice!$G$25</f>
        <v>2015-12-31</v>
      </c>
      <c r="K674" s="27" t="s">
        <v>287</v>
      </c>
      <c r="L674" s="27" t="s">
        <v>281</v>
      </c>
      <c r="M674" s="4"/>
      <c r="N674" s="4"/>
    </row>
    <row r="675" spans="1:14" ht="15.75">
      <c r="C675" s="4" t="str">
        <f>Reporte4!$B$24</f>
        <v>Ganancia (Pérdida)</v>
      </c>
      <c r="F675" s="171">
        <f>Reporte4!K24</f>
        <v>0</v>
      </c>
      <c r="I675" s="87" t="str">
        <f>Índice!$G$23</f>
        <v>2015-01-01</v>
      </c>
      <c r="J675" s="88" t="str">
        <f>Índice!$G$25</f>
        <v>2015-12-31</v>
      </c>
      <c r="K675" s="27" t="s">
        <v>287</v>
      </c>
      <c r="L675" s="27" t="s">
        <v>281</v>
      </c>
      <c r="M675" s="4"/>
      <c r="N675" s="4"/>
    </row>
    <row r="676" spans="1:14" ht="15.75">
      <c r="A676" s="19" t="s">
        <v>19</v>
      </c>
      <c r="C676" s="4" t="str">
        <f>Reporte4!$B$25</f>
        <v>Otro Resultado Integral</v>
      </c>
      <c r="F676" s="4"/>
      <c r="I676" s="87"/>
      <c r="J676" s="88"/>
      <c r="K676" s="4"/>
      <c r="L676" s="4"/>
      <c r="M676" s="4"/>
      <c r="N676" s="4"/>
    </row>
    <row r="677" spans="1:14" ht="15.75">
      <c r="C677" s="4" t="str">
        <f>Reporte4!$B$26</f>
        <v>Ingresos no realizados</v>
      </c>
      <c r="F677" s="172">
        <f>Reporte4!K26</f>
        <v>0</v>
      </c>
      <c r="I677" s="87" t="str">
        <f>Índice!$G$23</f>
        <v>2015-01-01</v>
      </c>
      <c r="J677" s="88" t="str">
        <f>Índice!$G$25</f>
        <v>2015-12-31</v>
      </c>
      <c r="K677" s="27" t="s">
        <v>287</v>
      </c>
      <c r="L677" s="27" t="s">
        <v>281</v>
      </c>
      <c r="M677" s="4"/>
      <c r="N677" s="4"/>
    </row>
    <row r="678" spans="1:14" ht="15.75">
      <c r="C678" s="4" t="str">
        <f>Reporte4!$B$27</f>
        <v>Gastos no realizados</v>
      </c>
      <c r="F678" s="172">
        <f>Reporte4!K27</f>
        <v>0</v>
      </c>
      <c r="I678" s="87" t="str">
        <f>Índice!$G$23</f>
        <v>2015-01-01</v>
      </c>
      <c r="J678" s="88" t="str">
        <f>Índice!$G$25</f>
        <v>2015-12-31</v>
      </c>
      <c r="K678" s="27" t="s">
        <v>287</v>
      </c>
      <c r="L678" s="27" t="s">
        <v>281</v>
      </c>
      <c r="M678" s="4"/>
      <c r="N678" s="4"/>
    </row>
    <row r="679" spans="1:14" ht="15.75">
      <c r="C679" s="4" t="str">
        <f>Reporte4!$B$28</f>
        <v>Total Otro Resultado Integral</v>
      </c>
      <c r="F679" s="172">
        <f>Reporte4!K28</f>
        <v>0</v>
      </c>
      <c r="I679" s="87" t="str">
        <f>Índice!$G$23</f>
        <v>2015-01-01</v>
      </c>
      <c r="J679" s="88" t="str">
        <f>Índice!$G$25</f>
        <v>2015-12-31</v>
      </c>
      <c r="K679" s="27" t="s">
        <v>287</v>
      </c>
      <c r="L679" s="27" t="s">
        <v>281</v>
      </c>
      <c r="M679" s="4"/>
      <c r="N679" s="4"/>
    </row>
    <row r="680" spans="1:14" ht="15.75">
      <c r="C680" s="4" t="str">
        <f>Reporte4!$B$29</f>
        <v>RESULTADO INTEGRAL TOTAL</v>
      </c>
      <c r="F680" s="170">
        <f>Reporte4!K29</f>
        <v>0</v>
      </c>
      <c r="I680" s="87" t="str">
        <f>Índice!$G$23</f>
        <v>2015-01-01</v>
      </c>
      <c r="J680" s="88" t="str">
        <f>Índice!$G$25</f>
        <v>2015-12-31</v>
      </c>
      <c r="K680" s="27" t="s">
        <v>287</v>
      </c>
      <c r="L680" s="27" t="s">
        <v>281</v>
      </c>
      <c r="M680" s="4"/>
      <c r="N680" s="4"/>
    </row>
    <row r="681" spans="1:14" s="184" customFormat="1" ht="15.75">
      <c r="A681" s="183" t="s">
        <v>19</v>
      </c>
      <c r="C681" s="185" t="s">
        <v>547</v>
      </c>
      <c r="F681" s="186"/>
      <c r="I681" s="187"/>
      <c r="J681" s="187"/>
      <c r="K681" s="188"/>
      <c r="L681" s="188"/>
      <c r="M681" s="188"/>
      <c r="N681" s="188"/>
    </row>
    <row r="682" spans="1:14" ht="15.75">
      <c r="C682" s="4" t="str">
        <f>'Nota 01'!B7</f>
        <v>Información a revelar sobre efectivo y equivalentes de efectivo                                                                 [Texto]</v>
      </c>
      <c r="F682" s="27" t="str">
        <f>'Nota 01'!C7</f>
        <v xml:space="preserve">Por incluir informacion </v>
      </c>
      <c r="I682" s="87" t="str">
        <f>Índice!$G$23</f>
        <v>2015-01-01</v>
      </c>
      <c r="J682" s="88" t="str">
        <f>Índice!$G$25</f>
        <v>2015-12-31</v>
      </c>
      <c r="K682" s="4"/>
      <c r="L682" s="4"/>
      <c r="M682" s="4"/>
      <c r="N682" s="4"/>
    </row>
    <row r="683" spans="1:14" ht="15.75">
      <c r="A683" s="19" t="s">
        <v>19</v>
      </c>
      <c r="C683" s="4" t="str">
        <f>'Nota 01'!B8</f>
        <v>Efectivo</v>
      </c>
      <c r="F683" s="97"/>
      <c r="I683" s="3"/>
      <c r="J683" s="88"/>
      <c r="K683" s="4"/>
      <c r="L683" s="4"/>
      <c r="M683" s="4"/>
      <c r="N683" s="4"/>
    </row>
    <row r="684" spans="1:14" ht="15.75">
      <c r="A684" s="19" t="s">
        <v>19</v>
      </c>
      <c r="C684" s="4" t="str">
        <f>'Nota 01'!B9</f>
        <v xml:space="preserve">   Caja</v>
      </c>
      <c r="F684" s="97">
        <f>'Nota 01'!C9</f>
        <v>0</v>
      </c>
      <c r="I684" s="3"/>
      <c r="J684" s="88" t="str">
        <f>Índice!$G$25</f>
        <v>2015-12-31</v>
      </c>
      <c r="K684" s="4"/>
      <c r="L684" s="4"/>
      <c r="M684" s="4"/>
      <c r="N684" s="4"/>
    </row>
    <row r="685" spans="1:14" ht="15.75">
      <c r="A685" s="19" t="s">
        <v>19</v>
      </c>
      <c r="C685" s="4" t="str">
        <f>'Nota 01'!B10</f>
        <v xml:space="preserve">   Bancos</v>
      </c>
      <c r="F685" s="97">
        <f>'Nota 01'!C10</f>
        <v>0</v>
      </c>
      <c r="I685" s="3"/>
      <c r="J685" s="88" t="str">
        <f>Índice!$G$25</f>
        <v>2015-12-31</v>
      </c>
      <c r="K685" s="4"/>
      <c r="L685" s="4"/>
      <c r="M685" s="4"/>
      <c r="N685" s="4"/>
    </row>
    <row r="686" spans="1:14" ht="15.75">
      <c r="A686" s="19" t="s">
        <v>19</v>
      </c>
      <c r="C686" s="4" t="str">
        <f>'Nota 01'!B11</f>
        <v>Total efectivo</v>
      </c>
      <c r="F686" s="97">
        <f>'Nota 01'!C11</f>
        <v>0</v>
      </c>
      <c r="I686" s="3"/>
      <c r="J686" s="88" t="str">
        <f>Índice!$G$25</f>
        <v>2015-12-31</v>
      </c>
      <c r="K686" s="4"/>
      <c r="L686" s="4"/>
      <c r="M686" s="4"/>
      <c r="N686" s="4"/>
    </row>
    <row r="687" spans="1:14" ht="15.75">
      <c r="A687" s="19" t="s">
        <v>19</v>
      </c>
      <c r="C687" s="4" t="str">
        <f>'Nota 01'!B12</f>
        <v>Equivalentes de efectivo</v>
      </c>
      <c r="F687" s="97"/>
      <c r="I687" s="3"/>
      <c r="J687" s="88"/>
      <c r="K687" s="4"/>
      <c r="L687" s="4"/>
      <c r="M687" s="4"/>
      <c r="N687" s="4"/>
    </row>
    <row r="688" spans="1:14" ht="15.75">
      <c r="A688" s="19" t="s">
        <v>19</v>
      </c>
      <c r="C688" s="4" t="str">
        <f>'Nota 01'!B13</f>
        <v>Depósitos a corto plazo clasificadas como equivalentes  de efectivo</v>
      </c>
      <c r="F688" s="170">
        <f>'Nota 01'!C13</f>
        <v>0</v>
      </c>
      <c r="I688" s="3"/>
      <c r="J688" s="88" t="str">
        <f>Índice!$G$25</f>
        <v>2015-12-31</v>
      </c>
      <c r="K688" s="4"/>
      <c r="L688" s="4"/>
      <c r="M688" s="4"/>
      <c r="N688" s="4"/>
    </row>
    <row r="689" spans="1:14" ht="15.75">
      <c r="A689" s="19" t="s">
        <v>19</v>
      </c>
      <c r="C689" s="4" t="str">
        <f>'Nota 01'!B14</f>
        <v>Inversiones a corto plazo clasificadas como equivalentes de efectivo</v>
      </c>
      <c r="F689" s="170">
        <f>'Nota 01'!C14</f>
        <v>0</v>
      </c>
      <c r="J689" s="88" t="str">
        <f>Índice!$G$25</f>
        <v>2015-12-31</v>
      </c>
      <c r="K689" s="4"/>
      <c r="L689" s="4"/>
      <c r="M689" s="4"/>
      <c r="N689" s="4"/>
    </row>
    <row r="690" spans="1:14" ht="15.75">
      <c r="A690" s="19" t="s">
        <v>19</v>
      </c>
      <c r="C690" s="4" t="str">
        <f>'Nota 01'!B15</f>
        <v>Otros conceptos clasificados como equivalentes de efectivo</v>
      </c>
      <c r="F690" s="170">
        <f>'Nota 01'!C15</f>
        <v>0</v>
      </c>
      <c r="J690" s="88" t="str">
        <f>Índice!$G$25</f>
        <v>2015-12-31</v>
      </c>
      <c r="K690" s="4"/>
      <c r="L690" s="4"/>
      <c r="M690" s="4"/>
      <c r="N690" s="4"/>
    </row>
    <row r="691" spans="1:14" ht="15.75">
      <c r="A691" s="19" t="s">
        <v>19</v>
      </c>
      <c r="C691" s="4" t="str">
        <f>'Nota 01'!B16</f>
        <v>Total equivalentes de efectivo</v>
      </c>
      <c r="F691" s="170">
        <f>'Nota 01'!C16</f>
        <v>0</v>
      </c>
      <c r="I691" s="3"/>
      <c r="J691" s="88" t="str">
        <f>Índice!$G$25</f>
        <v>2015-12-31</v>
      </c>
      <c r="K691" s="4"/>
      <c r="L691" s="4"/>
      <c r="M691" s="4"/>
      <c r="N691" s="4"/>
    </row>
    <row r="692" spans="1:14" ht="15.75">
      <c r="A692" s="19" t="s">
        <v>19</v>
      </c>
      <c r="C692" s="4" t="str">
        <f>'Nota 01'!B17</f>
        <v>Total efectivo y equivalentes de efectivo</v>
      </c>
      <c r="F692" s="170">
        <f>'Nota 01'!C17</f>
        <v>0</v>
      </c>
      <c r="I692" s="3"/>
      <c r="J692" s="88" t="str">
        <f>Índice!$G$25</f>
        <v>2015-12-31</v>
      </c>
      <c r="K692" s="4"/>
      <c r="L692" s="4"/>
      <c r="M692" s="4"/>
      <c r="N692" s="4"/>
    </row>
    <row r="693" spans="1:14" s="184" customFormat="1" ht="15.75">
      <c r="A693" s="183" t="s">
        <v>19</v>
      </c>
      <c r="C693" s="185" t="s">
        <v>550</v>
      </c>
      <c r="F693" s="186"/>
      <c r="I693" s="187"/>
      <c r="J693" s="187"/>
      <c r="K693" s="188"/>
      <c r="L693" s="188"/>
      <c r="M693" s="188"/>
      <c r="N693" s="188"/>
    </row>
    <row r="694" spans="1:14" ht="15.75">
      <c r="A694" s="183" t="s">
        <v>19</v>
      </c>
      <c r="C694" s="4" t="str">
        <f>'Nota 02'!$B$6</f>
        <v>Información a revelar sobre inversiones                                                                                                                           [Texto]</v>
      </c>
      <c r="F694" s="170" t="str">
        <f>'Nota 02'!C6</f>
        <v>Por incluir informacion</v>
      </c>
      <c r="I694" s="87" t="str">
        <f>Índice!$G$23</f>
        <v>2015-01-01</v>
      </c>
      <c r="J694" s="88" t="str">
        <f>Índice!$G$25</f>
        <v>2015-12-31</v>
      </c>
      <c r="K694" s="4"/>
      <c r="L694" s="4"/>
      <c r="M694" s="4"/>
      <c r="N694" s="4"/>
    </row>
    <row r="695" spans="1:14" ht="15.75">
      <c r="A695" s="183" t="s">
        <v>19</v>
      </c>
      <c r="C695" s="4" t="str">
        <f>'Nota 02'!$B$7</f>
        <v>Inversiones</v>
      </c>
      <c r="F695" s="27"/>
      <c r="I695" s="3"/>
      <c r="J695" s="88"/>
      <c r="K695" s="4"/>
      <c r="L695" s="4"/>
      <c r="M695" s="4"/>
      <c r="N695" s="4"/>
    </row>
    <row r="696" spans="1:14" ht="15.75">
      <c r="A696" s="183" t="s">
        <v>19</v>
      </c>
      <c r="C696" s="4" t="str">
        <f>'Nota 02'!$B$8</f>
        <v>Inversiones en renta fija (CDT, bonos, títulos)</v>
      </c>
      <c r="F696" s="170">
        <f>'Nota 02'!C8</f>
        <v>0</v>
      </c>
      <c r="I696" s="3"/>
      <c r="J696" s="88" t="str">
        <f>Índice!$G$25</f>
        <v>2015-12-31</v>
      </c>
      <c r="K696" s="4" t="s">
        <v>667</v>
      </c>
      <c r="L696" s="4" t="s">
        <v>664</v>
      </c>
      <c r="M696" s="4"/>
      <c r="N696" s="4"/>
    </row>
    <row r="697" spans="1:14" ht="15.75">
      <c r="A697" s="183" t="s">
        <v>19</v>
      </c>
      <c r="C697" s="4" t="str">
        <f>'Nota 02'!$B$9</f>
        <v>Inversiones en renta variable (Acciones, cuotas de interés social)</v>
      </c>
      <c r="F697" s="170">
        <f>'Nota 02'!C9</f>
        <v>0</v>
      </c>
      <c r="I697" s="3"/>
      <c r="J697" s="88" t="str">
        <f>Índice!$G$25</f>
        <v>2015-12-31</v>
      </c>
      <c r="K697" s="4" t="s">
        <v>667</v>
      </c>
      <c r="L697" s="4" t="s">
        <v>664</v>
      </c>
      <c r="M697" s="4"/>
      <c r="N697" s="4"/>
    </row>
    <row r="698" spans="1:14" ht="15.75">
      <c r="A698" s="183" t="s">
        <v>19</v>
      </c>
      <c r="C698" s="4" t="str">
        <f>'Nota 02'!$B$10</f>
        <v>Deterioro de Inversiones</v>
      </c>
      <c r="F698" s="170">
        <f>'Nota 02'!C10</f>
        <v>0</v>
      </c>
      <c r="I698" s="87"/>
      <c r="J698" s="88" t="str">
        <f>Índice!$G$25</f>
        <v>2015-12-31</v>
      </c>
      <c r="K698" s="4" t="s">
        <v>667</v>
      </c>
      <c r="L698" s="4" t="s">
        <v>664</v>
      </c>
      <c r="M698" s="4"/>
      <c r="N698" s="4"/>
    </row>
    <row r="699" spans="1:14" ht="15.75">
      <c r="A699" s="183" t="s">
        <v>19</v>
      </c>
      <c r="C699" s="4" t="str">
        <f>'Nota 02'!$B$11</f>
        <v>Total Inversiones</v>
      </c>
      <c r="F699" s="170">
        <f>'Nota 02'!C11</f>
        <v>0</v>
      </c>
      <c r="I699" s="3"/>
      <c r="J699" s="88" t="str">
        <f>Índice!$G$25</f>
        <v>2015-12-31</v>
      </c>
      <c r="K699" s="4" t="s">
        <v>667</v>
      </c>
      <c r="L699" s="4" t="s">
        <v>664</v>
      </c>
      <c r="M699" s="4"/>
      <c r="N699" s="4"/>
    </row>
    <row r="700" spans="1:14" ht="15.75">
      <c r="A700" s="183" t="s">
        <v>19</v>
      </c>
      <c r="C700" s="4" t="str">
        <f>'Nota 02'!$B$12</f>
        <v>Información a revelar sobre dividendos y otras distribuciones reconocidas como ingreso en el periodo [Texto]</v>
      </c>
      <c r="F700" s="27" t="str">
        <f>'Nota 02'!C12</f>
        <v>Por incluir informacion</v>
      </c>
      <c r="I700" s="87" t="str">
        <f>Índice!$G$23</f>
        <v>2015-01-01</v>
      </c>
      <c r="J700" s="88" t="str">
        <f>Índice!$G$25</f>
        <v>2015-12-31</v>
      </c>
      <c r="K700" s="4"/>
      <c r="L700" s="4"/>
      <c r="M700" s="4"/>
      <c r="N700" s="4"/>
    </row>
    <row r="701" spans="1:14" ht="15.75">
      <c r="A701" s="183" t="s">
        <v>19</v>
      </c>
      <c r="C701" s="4" t="str">
        <f>'Nota 02'!$B$13</f>
        <v>Dividendos y otras distribuciones</v>
      </c>
      <c r="F701" s="27"/>
      <c r="I701" s="3"/>
      <c r="J701" s="88"/>
      <c r="K701" s="4"/>
      <c r="L701" s="4"/>
      <c r="M701" s="4"/>
      <c r="N701" s="4"/>
    </row>
    <row r="702" spans="1:14" ht="15.75">
      <c r="A702" s="183" t="s">
        <v>19</v>
      </c>
      <c r="C702" s="4" t="str">
        <f>'Nota 02'!$B$14</f>
        <v>Dividendos</v>
      </c>
      <c r="F702" s="170">
        <f>'Nota 02'!C14</f>
        <v>0</v>
      </c>
      <c r="I702" s="87" t="str">
        <f>Índice!$G$23</f>
        <v>2015-01-01</v>
      </c>
      <c r="J702" s="88" t="str">
        <f>Índice!$G$25</f>
        <v>2015-12-31</v>
      </c>
      <c r="K702" s="4" t="s">
        <v>667</v>
      </c>
      <c r="L702" s="4" t="s">
        <v>664</v>
      </c>
      <c r="M702" s="4"/>
      <c r="N702" s="4"/>
    </row>
    <row r="703" spans="1:14" ht="15.75">
      <c r="A703" s="183" t="s">
        <v>19</v>
      </c>
      <c r="C703" s="4" t="str">
        <f>'Nota 02'!$B$15</f>
        <v>Otras distribuciones reconocidas como ingresos en el periodo</v>
      </c>
      <c r="F703" s="170">
        <f>'Nota 02'!C15</f>
        <v>0</v>
      </c>
      <c r="I703" s="87" t="str">
        <f>Índice!$G$23</f>
        <v>2015-01-01</v>
      </c>
      <c r="J703" s="88" t="str">
        <f>Índice!$G$25</f>
        <v>2015-12-31</v>
      </c>
      <c r="K703" s="4" t="s">
        <v>667</v>
      </c>
      <c r="L703" s="4" t="s">
        <v>664</v>
      </c>
      <c r="M703" s="4"/>
      <c r="N703" s="4"/>
    </row>
    <row r="704" spans="1:14" ht="15.75">
      <c r="A704" s="183" t="s">
        <v>19</v>
      </c>
      <c r="C704" s="4" t="str">
        <f>'Nota 02'!$B$8</f>
        <v>Inversiones en renta fija (CDT, bonos, títulos)</v>
      </c>
      <c r="F704" s="170">
        <f>'Nota 02'!D8</f>
        <v>0</v>
      </c>
      <c r="J704" s="88" t="str">
        <f>Índice!$G$25</f>
        <v>2015-12-31</v>
      </c>
      <c r="K704" s="4" t="s">
        <v>667</v>
      </c>
      <c r="L704" s="4" t="s">
        <v>665</v>
      </c>
      <c r="M704" s="4"/>
      <c r="N704" s="4"/>
    </row>
    <row r="705" spans="1:14" ht="15.75">
      <c r="A705" s="183" t="s">
        <v>19</v>
      </c>
      <c r="C705" s="4" t="str">
        <f>'Nota 02'!$B$9</f>
        <v>Inversiones en renta variable (Acciones, cuotas de interés social)</v>
      </c>
      <c r="F705" s="170">
        <f>'Nota 02'!D9</f>
        <v>0</v>
      </c>
      <c r="I705" s="3"/>
      <c r="J705" s="88" t="str">
        <f>Índice!$G$25</f>
        <v>2015-12-31</v>
      </c>
      <c r="K705" s="4" t="s">
        <v>667</v>
      </c>
      <c r="L705" s="4" t="s">
        <v>665</v>
      </c>
      <c r="M705" s="4"/>
      <c r="N705" s="4"/>
    </row>
    <row r="706" spans="1:14" ht="15.75">
      <c r="A706" s="183" t="s">
        <v>19</v>
      </c>
      <c r="C706" s="4" t="str">
        <f>'Nota 02'!$B$10</f>
        <v>Deterioro de Inversiones</v>
      </c>
      <c r="F706" s="170">
        <f>'Nota 02'!D10</f>
        <v>0</v>
      </c>
      <c r="I706" s="87"/>
      <c r="J706" s="88" t="str">
        <f>Índice!$G$25</f>
        <v>2015-12-31</v>
      </c>
      <c r="K706" s="4" t="s">
        <v>667</v>
      </c>
      <c r="L706" s="4" t="s">
        <v>665</v>
      </c>
      <c r="M706" s="4"/>
      <c r="N706" s="4"/>
    </row>
    <row r="707" spans="1:14" ht="15.75">
      <c r="A707" s="183" t="s">
        <v>19</v>
      </c>
      <c r="C707" s="4" t="str">
        <f>'Nota 02'!$B$11</f>
        <v>Total Inversiones</v>
      </c>
      <c r="F707" s="170">
        <f>'Nota 02'!D11</f>
        <v>0</v>
      </c>
      <c r="I707" s="3"/>
      <c r="J707" s="88" t="str">
        <f>Índice!$G$25</f>
        <v>2015-12-31</v>
      </c>
      <c r="K707" s="4" t="s">
        <v>667</v>
      </c>
      <c r="L707" s="4" t="s">
        <v>665</v>
      </c>
      <c r="M707" s="4"/>
      <c r="N707" s="4"/>
    </row>
    <row r="708" spans="1:14" ht="15.75">
      <c r="A708" s="183" t="s">
        <v>19</v>
      </c>
      <c r="C708" s="4" t="str">
        <f>'Nota 02'!$B$14</f>
        <v>Dividendos</v>
      </c>
      <c r="F708" s="170">
        <f>'Nota 02'!D14</f>
        <v>0</v>
      </c>
      <c r="I708" s="87" t="str">
        <f>Índice!$G$23</f>
        <v>2015-01-01</v>
      </c>
      <c r="J708" s="88" t="str">
        <f>Índice!$G$25</f>
        <v>2015-12-31</v>
      </c>
      <c r="K708" s="4" t="s">
        <v>667</v>
      </c>
      <c r="L708" s="4" t="s">
        <v>665</v>
      </c>
      <c r="M708" s="4"/>
      <c r="N708" s="4"/>
    </row>
    <row r="709" spans="1:14" ht="15.75">
      <c r="A709" s="183" t="s">
        <v>19</v>
      </c>
      <c r="C709" s="4" t="str">
        <f>'Nota 02'!$B$15</f>
        <v>Otras distribuciones reconocidas como ingresos en el periodo</v>
      </c>
      <c r="F709" s="170">
        <f>'Nota 02'!D15</f>
        <v>0</v>
      </c>
      <c r="I709" s="87" t="str">
        <f>Índice!$G$23</f>
        <v>2015-01-01</v>
      </c>
      <c r="J709" s="88" t="str">
        <f>Índice!$G$25</f>
        <v>2015-12-31</v>
      </c>
      <c r="K709" s="4" t="s">
        <v>667</v>
      </c>
      <c r="L709" s="4" t="s">
        <v>665</v>
      </c>
      <c r="M709" s="4"/>
      <c r="N709" s="4"/>
    </row>
    <row r="710" spans="1:14" ht="15.75">
      <c r="A710" s="183" t="s">
        <v>19</v>
      </c>
      <c r="C710" s="4" t="str">
        <f>'Nota 02'!$B$8</f>
        <v>Inversiones en renta fija (CDT, bonos, títulos)</v>
      </c>
      <c r="F710" s="170">
        <f>'Nota 02'!E8</f>
        <v>0</v>
      </c>
      <c r="I710" s="3"/>
      <c r="J710" s="88" t="str">
        <f>Índice!$G$25</f>
        <v>2015-12-31</v>
      </c>
      <c r="K710" s="4" t="s">
        <v>667</v>
      </c>
      <c r="L710" s="4" t="s">
        <v>666</v>
      </c>
      <c r="M710" s="4"/>
      <c r="N710" s="4"/>
    </row>
    <row r="711" spans="1:14" ht="15.75">
      <c r="A711" s="183" t="s">
        <v>19</v>
      </c>
      <c r="C711" s="4" t="str">
        <f>'Nota 02'!$B$9</f>
        <v>Inversiones en renta variable (Acciones, cuotas de interés social)</v>
      </c>
      <c r="F711" s="170">
        <f>'Nota 02'!E9</f>
        <v>0</v>
      </c>
      <c r="I711" s="3"/>
      <c r="J711" s="88" t="str">
        <f>Índice!$G$25</f>
        <v>2015-12-31</v>
      </c>
      <c r="K711" s="4" t="s">
        <v>667</v>
      </c>
      <c r="L711" s="4" t="s">
        <v>666</v>
      </c>
      <c r="M711" s="4"/>
      <c r="N711" s="4"/>
    </row>
    <row r="712" spans="1:14" ht="15.75">
      <c r="A712" s="183" t="s">
        <v>19</v>
      </c>
      <c r="C712" s="4" t="str">
        <f>'Nota 02'!$B$10</f>
        <v>Deterioro de Inversiones</v>
      </c>
      <c r="F712" s="170">
        <f>'Nota 02'!E10</f>
        <v>0</v>
      </c>
      <c r="I712" s="87"/>
      <c r="J712" s="88" t="str">
        <f>Índice!$G$25</f>
        <v>2015-12-31</v>
      </c>
      <c r="K712" s="4" t="s">
        <v>667</v>
      </c>
      <c r="L712" s="4" t="s">
        <v>666</v>
      </c>
      <c r="M712" s="4"/>
      <c r="N712" s="4"/>
    </row>
    <row r="713" spans="1:14" ht="15.75">
      <c r="A713" s="183" t="s">
        <v>19</v>
      </c>
      <c r="C713" s="4" t="str">
        <f>'Nota 02'!$B$11</f>
        <v>Total Inversiones</v>
      </c>
      <c r="F713" s="170">
        <f>'Nota 02'!E11</f>
        <v>0</v>
      </c>
      <c r="I713" s="3"/>
      <c r="J713" s="88" t="str">
        <f>Índice!$G$25</f>
        <v>2015-12-31</v>
      </c>
      <c r="K713" s="4" t="s">
        <v>667</v>
      </c>
      <c r="L713" s="4" t="s">
        <v>666</v>
      </c>
      <c r="M713" s="4"/>
      <c r="N713" s="4"/>
    </row>
    <row r="714" spans="1:14" ht="15.75">
      <c r="A714" s="183" t="s">
        <v>19</v>
      </c>
      <c r="C714" s="4" t="str">
        <f>'Nota 02'!$B$14</f>
        <v>Dividendos</v>
      </c>
      <c r="F714" s="170">
        <f>'Nota 02'!E14</f>
        <v>0</v>
      </c>
      <c r="I714" s="87" t="str">
        <f>Índice!$G$23</f>
        <v>2015-01-01</v>
      </c>
      <c r="J714" s="88" t="str">
        <f>Índice!$G$25</f>
        <v>2015-12-31</v>
      </c>
      <c r="K714" s="4" t="s">
        <v>667</v>
      </c>
      <c r="L714" s="4" t="s">
        <v>666</v>
      </c>
      <c r="M714" s="4"/>
      <c r="N714" s="4"/>
    </row>
    <row r="715" spans="1:14" ht="15.75">
      <c r="A715" s="183" t="s">
        <v>19</v>
      </c>
      <c r="C715" s="4" t="str">
        <f>'Nota 02'!$B$15</f>
        <v>Otras distribuciones reconocidas como ingresos en el periodo</v>
      </c>
      <c r="F715" s="170">
        <f>'Nota 02'!E15</f>
        <v>0</v>
      </c>
      <c r="I715" s="87" t="str">
        <f>Índice!$G$23</f>
        <v>2015-01-01</v>
      </c>
      <c r="J715" s="88" t="str">
        <f>Índice!$G$25</f>
        <v>2015-12-31</v>
      </c>
      <c r="K715" s="4" t="s">
        <v>667</v>
      </c>
      <c r="L715" s="4" t="s">
        <v>666</v>
      </c>
      <c r="M715" s="4"/>
      <c r="N715" s="4"/>
    </row>
    <row r="716" spans="1:14" s="184" customFormat="1" ht="15.75">
      <c r="A716" s="183" t="s">
        <v>19</v>
      </c>
      <c r="C716" s="185" t="s">
        <v>551</v>
      </c>
      <c r="F716" s="186"/>
      <c r="I716" s="187"/>
      <c r="J716" s="187"/>
      <c r="K716" s="188"/>
      <c r="L716" s="188"/>
      <c r="M716" s="188"/>
      <c r="N716" s="188"/>
    </row>
    <row r="717" spans="1:14" ht="15.75">
      <c r="A717" s="19" t="s">
        <v>19</v>
      </c>
      <c r="C717" s="4" t="str">
        <f>'Nota 03'!B7</f>
        <v>Cuentas comerciales por cobrar  y otras cuentas por cobrar</v>
      </c>
      <c r="F717" s="27"/>
      <c r="J717" s="5"/>
      <c r="K717" s="4"/>
      <c r="L717" s="4"/>
      <c r="M717" s="4"/>
      <c r="N717" s="4"/>
    </row>
    <row r="718" spans="1:14" ht="15.75">
      <c r="A718" s="19" t="s">
        <v>19</v>
      </c>
      <c r="C718" s="95" t="s">
        <v>561</v>
      </c>
      <c r="F718" s="27"/>
      <c r="J718" s="5"/>
      <c r="K718" s="4"/>
      <c r="L718" s="4"/>
      <c r="M718" s="4"/>
      <c r="N718" s="4"/>
    </row>
    <row r="719" spans="1:14" ht="15.75">
      <c r="A719" s="19" t="s">
        <v>19</v>
      </c>
      <c r="C719" s="4" t="str">
        <f>'Nota 03'!$B$8</f>
        <v>Acueducto</v>
      </c>
      <c r="F719" s="170">
        <f>'Nota 03'!C$8</f>
        <v>0</v>
      </c>
      <c r="I719" s="3"/>
      <c r="J719" s="88" t="str">
        <f>Índice!$G$25</f>
        <v>2015-12-31</v>
      </c>
      <c r="K719" s="4" t="s">
        <v>668</v>
      </c>
      <c r="L719" s="4" t="s">
        <v>669</v>
      </c>
      <c r="M719" s="4"/>
      <c r="N719" s="4"/>
    </row>
    <row r="720" spans="1:14" ht="15.75">
      <c r="A720" s="19" t="s">
        <v>19</v>
      </c>
      <c r="C720" s="4" t="str">
        <f>'Nota 03'!$B$9</f>
        <v>Alcantarillado</v>
      </c>
      <c r="F720" s="170">
        <f>'Nota 03'!C$9</f>
        <v>0</v>
      </c>
      <c r="I720" s="3"/>
      <c r="J720" s="88" t="str">
        <f>Índice!$G$25</f>
        <v>2015-12-31</v>
      </c>
      <c r="K720" s="4" t="s">
        <v>668</v>
      </c>
      <c r="L720" s="4" t="s">
        <v>669</v>
      </c>
      <c r="M720" s="4"/>
      <c r="N720" s="4"/>
    </row>
    <row r="721" spans="1:14" ht="15.75">
      <c r="A721" s="19" t="s">
        <v>19</v>
      </c>
      <c r="C721" s="4" t="str">
        <f>'Nota 03'!$B$10</f>
        <v>Aseo</v>
      </c>
      <c r="F721" s="170">
        <f>'Nota 03'!C$10</f>
        <v>0</v>
      </c>
      <c r="I721" s="3"/>
      <c r="J721" s="88" t="str">
        <f>Índice!$G$25</f>
        <v>2015-12-31</v>
      </c>
      <c r="K721" s="4" t="s">
        <v>668</v>
      </c>
      <c r="L721" s="4" t="s">
        <v>669</v>
      </c>
      <c r="M721" s="4"/>
      <c r="N721" s="4"/>
    </row>
    <row r="722" spans="1:14" ht="15.75">
      <c r="A722" s="19" t="s">
        <v>19</v>
      </c>
      <c r="C722" s="4" t="str">
        <f>'Nota 03'!$B$11</f>
        <v>Energía</v>
      </c>
      <c r="F722" s="170">
        <f>'Nota 03'!C$11</f>
        <v>0</v>
      </c>
      <c r="I722" s="3"/>
      <c r="J722" s="88" t="str">
        <f>Índice!$G$25</f>
        <v>2015-12-31</v>
      </c>
      <c r="K722" s="4" t="s">
        <v>668</v>
      </c>
      <c r="L722" s="4" t="s">
        <v>669</v>
      </c>
      <c r="M722" s="4"/>
      <c r="N722" s="4"/>
    </row>
    <row r="723" spans="1:14" ht="15.75">
      <c r="A723" s="19" t="s">
        <v>19</v>
      </c>
      <c r="C723" s="4" t="str">
        <f>'Nota 03'!$B$12</f>
        <v>Gas combustible por redes</v>
      </c>
      <c r="F723" s="170">
        <f>'Nota 03'!C$12</f>
        <v>0</v>
      </c>
      <c r="I723" s="3"/>
      <c r="J723" s="88" t="str">
        <f>Índice!$G$25</f>
        <v>2015-12-31</v>
      </c>
      <c r="K723" s="4" t="s">
        <v>668</v>
      </c>
      <c r="L723" s="4" t="s">
        <v>669</v>
      </c>
      <c r="M723" s="4"/>
      <c r="N723" s="4"/>
    </row>
    <row r="724" spans="1:14" ht="15.75">
      <c r="A724" s="19" t="s">
        <v>19</v>
      </c>
      <c r="C724" s="4" t="str">
        <f>'Nota 03'!$B$13</f>
        <v>GLP</v>
      </c>
      <c r="F724" s="170">
        <f>'Nota 03'!C$13</f>
        <v>0</v>
      </c>
      <c r="I724" s="3"/>
      <c r="J724" s="88" t="str">
        <f>Índice!$G$25</f>
        <v>2015-12-31</v>
      </c>
      <c r="K724" s="4" t="s">
        <v>668</v>
      </c>
      <c r="L724" s="4" t="s">
        <v>669</v>
      </c>
      <c r="M724" s="4"/>
      <c r="N724" s="4"/>
    </row>
    <row r="725" spans="1:14" ht="15.75">
      <c r="A725" s="19" t="s">
        <v>19</v>
      </c>
      <c r="C725" s="4" t="str">
        <f>'Nota 03'!$B$14</f>
        <v>Intereses pendientes de cobro</v>
      </c>
      <c r="F725" s="170">
        <f>'Nota 03'!C$14</f>
        <v>0</v>
      </c>
      <c r="I725" s="3"/>
      <c r="J725" s="88" t="str">
        <f>Índice!$G$25</f>
        <v>2015-12-31</v>
      </c>
      <c r="K725" s="4" t="s">
        <v>668</v>
      </c>
      <c r="L725" s="4" t="s">
        <v>669</v>
      </c>
      <c r="M725" s="4"/>
      <c r="N725" s="4"/>
    </row>
    <row r="726" spans="1:14" ht="15.75">
      <c r="A726" s="19" t="s">
        <v>19</v>
      </c>
      <c r="C726" s="4" t="str">
        <f>'Nota 03'!$B$15</f>
        <v>Otras cuentas por cobrar</v>
      </c>
      <c r="F726" s="170">
        <f>'Nota 03'!C$15</f>
        <v>0</v>
      </c>
      <c r="I726" s="3"/>
      <c r="J726" s="88" t="str">
        <f>Índice!$G$25</f>
        <v>2015-12-31</v>
      </c>
      <c r="K726" s="4" t="s">
        <v>668</v>
      </c>
      <c r="L726" s="4" t="s">
        <v>669</v>
      </c>
      <c r="M726" s="4"/>
      <c r="N726" s="4"/>
    </row>
    <row r="727" spans="1:14" ht="15.75">
      <c r="A727" s="19" t="s">
        <v>19</v>
      </c>
      <c r="C727" s="4" t="str">
        <f>'Nota 03'!$B$16</f>
        <v>Total cuentas por cobrar</v>
      </c>
      <c r="F727" s="170">
        <f>'Nota 03'!C$16</f>
        <v>0</v>
      </c>
      <c r="I727" s="3"/>
      <c r="J727" s="88" t="str">
        <f>Índice!$G$25</f>
        <v>2015-12-31</v>
      </c>
      <c r="K727" s="4" t="s">
        <v>668</v>
      </c>
      <c r="L727" s="4" t="s">
        <v>669</v>
      </c>
      <c r="M727" s="4"/>
      <c r="N727" s="4"/>
    </row>
    <row r="728" spans="1:14" ht="15.75">
      <c r="A728" s="19" t="s">
        <v>19</v>
      </c>
      <c r="C728" s="95" t="s">
        <v>560</v>
      </c>
      <c r="F728" s="168"/>
      <c r="I728" s="3"/>
      <c r="J728" s="5"/>
      <c r="K728" s="4"/>
      <c r="L728" s="4"/>
      <c r="M728" s="4"/>
      <c r="N728" s="4"/>
    </row>
    <row r="729" spans="1:14" ht="15.75">
      <c r="A729" s="19" t="s">
        <v>19</v>
      </c>
      <c r="C729" s="4" t="str">
        <f>'Nota 03'!$B$8</f>
        <v>Acueducto</v>
      </c>
      <c r="F729" s="170">
        <f>'Nota 03'!D$8</f>
        <v>0</v>
      </c>
      <c r="I729" s="3"/>
      <c r="J729" s="88" t="str">
        <f>Índice!$G$25</f>
        <v>2015-12-31</v>
      </c>
      <c r="K729" s="4" t="s">
        <v>668</v>
      </c>
      <c r="L729" s="4" t="s">
        <v>670</v>
      </c>
      <c r="M729" s="4"/>
      <c r="N729" s="4"/>
    </row>
    <row r="730" spans="1:14" ht="15.75">
      <c r="A730" s="19" t="s">
        <v>19</v>
      </c>
      <c r="C730" s="4" t="str">
        <f>'Nota 03'!$B$9</f>
        <v>Alcantarillado</v>
      </c>
      <c r="F730" s="170">
        <f>'Nota 03'!D$9</f>
        <v>0</v>
      </c>
      <c r="I730" s="3"/>
      <c r="J730" s="88" t="str">
        <f>Índice!$G$25</f>
        <v>2015-12-31</v>
      </c>
      <c r="K730" s="4" t="s">
        <v>668</v>
      </c>
      <c r="L730" s="4" t="s">
        <v>670</v>
      </c>
      <c r="M730" s="4"/>
      <c r="N730" s="4"/>
    </row>
    <row r="731" spans="1:14" ht="15.75">
      <c r="A731" s="19" t="s">
        <v>19</v>
      </c>
      <c r="C731" s="4" t="str">
        <f>'Nota 03'!$B$10</f>
        <v>Aseo</v>
      </c>
      <c r="F731" s="170">
        <f>'Nota 03'!D$10</f>
        <v>0</v>
      </c>
      <c r="J731" s="88" t="str">
        <f>Índice!$G$25</f>
        <v>2015-12-31</v>
      </c>
      <c r="K731" s="4" t="s">
        <v>668</v>
      </c>
      <c r="L731" s="4" t="s">
        <v>670</v>
      </c>
      <c r="M731" s="4"/>
      <c r="N731" s="4"/>
    </row>
    <row r="732" spans="1:14" ht="15.75">
      <c r="A732" s="19" t="s">
        <v>19</v>
      </c>
      <c r="C732" s="4" t="str">
        <f>'Nota 03'!$B$11</f>
        <v>Energía</v>
      </c>
      <c r="F732" s="170">
        <f>'Nota 03'!D$11</f>
        <v>0</v>
      </c>
      <c r="J732" s="88" t="str">
        <f>Índice!$G$25</f>
        <v>2015-12-31</v>
      </c>
      <c r="K732" s="4" t="s">
        <v>668</v>
      </c>
      <c r="L732" s="4" t="s">
        <v>670</v>
      </c>
      <c r="M732" s="4"/>
      <c r="N732" s="4"/>
    </row>
    <row r="733" spans="1:14" ht="15.75">
      <c r="A733" s="19" t="s">
        <v>19</v>
      </c>
      <c r="C733" s="4" t="str">
        <f>'Nota 03'!$B$12</f>
        <v>Gas combustible por redes</v>
      </c>
      <c r="F733" s="170">
        <f>'Nota 03'!D$12</f>
        <v>0</v>
      </c>
      <c r="I733" s="3"/>
      <c r="J733" s="88" t="str">
        <f>Índice!$G$25</f>
        <v>2015-12-31</v>
      </c>
      <c r="K733" s="4" t="s">
        <v>668</v>
      </c>
      <c r="L733" s="4" t="s">
        <v>670</v>
      </c>
      <c r="M733" s="4"/>
      <c r="N733" s="4"/>
    </row>
    <row r="734" spans="1:14" ht="15.75">
      <c r="A734" s="19" t="s">
        <v>19</v>
      </c>
      <c r="C734" s="4" t="str">
        <f>'Nota 03'!$B$13</f>
        <v>GLP</v>
      </c>
      <c r="F734" s="170">
        <f>'Nota 03'!D$13</f>
        <v>0</v>
      </c>
      <c r="I734" s="3"/>
      <c r="J734" s="88" t="str">
        <f>Índice!$G$25</f>
        <v>2015-12-31</v>
      </c>
      <c r="K734" s="4" t="s">
        <v>668</v>
      </c>
      <c r="L734" s="4" t="s">
        <v>670</v>
      </c>
      <c r="M734" s="4"/>
      <c r="N734" s="4"/>
    </row>
    <row r="735" spans="1:14" ht="15.75">
      <c r="A735" s="19" t="s">
        <v>19</v>
      </c>
      <c r="C735" s="4" t="str">
        <f>'Nota 03'!$B$14</f>
        <v>Intereses pendientes de cobro</v>
      </c>
      <c r="F735" s="170">
        <f>'Nota 03'!D$14</f>
        <v>0</v>
      </c>
      <c r="I735" s="3"/>
      <c r="J735" s="88" t="str">
        <f>Índice!$G$25</f>
        <v>2015-12-31</v>
      </c>
      <c r="K735" s="4" t="s">
        <v>668</v>
      </c>
      <c r="L735" s="4" t="s">
        <v>670</v>
      </c>
      <c r="M735" s="4"/>
      <c r="N735" s="4"/>
    </row>
    <row r="736" spans="1:14" ht="15.75">
      <c r="A736" s="19" t="s">
        <v>19</v>
      </c>
      <c r="C736" s="4" t="str">
        <f>'Nota 03'!$B$15</f>
        <v>Otras cuentas por cobrar</v>
      </c>
      <c r="F736" s="170">
        <f>'Nota 03'!D$15</f>
        <v>0</v>
      </c>
      <c r="I736" s="3"/>
      <c r="J736" s="88" t="str">
        <f>Índice!$G$25</f>
        <v>2015-12-31</v>
      </c>
      <c r="K736" s="4" t="s">
        <v>668</v>
      </c>
      <c r="L736" s="4" t="s">
        <v>670</v>
      </c>
      <c r="M736" s="4"/>
      <c r="N736" s="4"/>
    </row>
    <row r="737" spans="1:14" ht="15.75">
      <c r="A737" s="19" t="s">
        <v>19</v>
      </c>
      <c r="C737" s="4" t="str">
        <f>'Nota 03'!$B$16</f>
        <v>Total cuentas por cobrar</v>
      </c>
      <c r="F737" s="170">
        <f>'Nota 03'!D$16</f>
        <v>0</v>
      </c>
      <c r="I737" s="3"/>
      <c r="J737" s="88" t="str">
        <f>Índice!$G$25</f>
        <v>2015-12-31</v>
      </c>
      <c r="K737" s="4" t="s">
        <v>668</v>
      </c>
      <c r="L737" s="4" t="s">
        <v>670</v>
      </c>
      <c r="M737" s="4"/>
      <c r="N737" s="4"/>
    </row>
    <row r="738" spans="1:14" ht="15.75">
      <c r="A738" s="19" t="s">
        <v>19</v>
      </c>
      <c r="C738" s="95" t="s">
        <v>559</v>
      </c>
      <c r="F738" s="27"/>
      <c r="I738" s="3"/>
      <c r="J738" s="5"/>
      <c r="K738" s="4"/>
      <c r="L738" s="4"/>
      <c r="M738" s="4"/>
      <c r="N738" s="4"/>
    </row>
    <row r="739" spans="1:14" ht="15.75">
      <c r="A739" s="19" t="s">
        <v>19</v>
      </c>
      <c r="C739" s="4" t="str">
        <f>'Nota 03'!$B$8</f>
        <v>Acueducto</v>
      </c>
      <c r="F739" s="170">
        <f>'Nota 03'!E$8</f>
        <v>0</v>
      </c>
      <c r="I739" s="3"/>
      <c r="J739" s="88" t="str">
        <f>Índice!$G$25</f>
        <v>2015-12-31</v>
      </c>
      <c r="K739" s="4" t="s">
        <v>668</v>
      </c>
      <c r="L739" s="4" t="s">
        <v>671</v>
      </c>
      <c r="M739" s="4"/>
      <c r="N739" s="4"/>
    </row>
    <row r="740" spans="1:14" ht="15.75">
      <c r="A740" s="19" t="s">
        <v>19</v>
      </c>
      <c r="C740" s="4" t="str">
        <f>'Nota 03'!$B$9</f>
        <v>Alcantarillado</v>
      </c>
      <c r="F740" s="170">
        <f>'Nota 03'!E$9</f>
        <v>0</v>
      </c>
      <c r="I740" s="3"/>
      <c r="J740" s="88" t="str">
        <f>Índice!$G$25</f>
        <v>2015-12-31</v>
      </c>
      <c r="K740" s="4" t="s">
        <v>668</v>
      </c>
      <c r="L740" s="4" t="s">
        <v>671</v>
      </c>
      <c r="M740" s="4"/>
      <c r="N740" s="4"/>
    </row>
    <row r="741" spans="1:14" ht="15.75">
      <c r="A741" s="19" t="s">
        <v>19</v>
      </c>
      <c r="C741" s="4" t="str">
        <f>'Nota 03'!$B$10</f>
        <v>Aseo</v>
      </c>
      <c r="F741" s="170">
        <f>'Nota 03'!E$10</f>
        <v>0</v>
      </c>
      <c r="I741" s="3"/>
      <c r="J741" s="88" t="str">
        <f>Índice!$G$25</f>
        <v>2015-12-31</v>
      </c>
      <c r="K741" s="4" t="s">
        <v>668</v>
      </c>
      <c r="L741" s="4" t="s">
        <v>671</v>
      </c>
      <c r="M741" s="4"/>
      <c r="N741" s="4"/>
    </row>
    <row r="742" spans="1:14" ht="15.75">
      <c r="A742" s="19" t="s">
        <v>19</v>
      </c>
      <c r="C742" s="4" t="str">
        <f>'Nota 03'!$B$11</f>
        <v>Energía</v>
      </c>
      <c r="F742" s="170">
        <f>'Nota 03'!E$11</f>
        <v>0</v>
      </c>
      <c r="I742" s="3"/>
      <c r="J742" s="88" t="str">
        <f>Índice!$G$25</f>
        <v>2015-12-31</v>
      </c>
      <c r="K742" s="4" t="s">
        <v>668</v>
      </c>
      <c r="L742" s="4" t="s">
        <v>671</v>
      </c>
      <c r="M742" s="4"/>
      <c r="N742" s="4"/>
    </row>
    <row r="743" spans="1:14" ht="15.75">
      <c r="A743" s="19" t="s">
        <v>19</v>
      </c>
      <c r="C743" s="4" t="str">
        <f>'Nota 03'!$B$12</f>
        <v>Gas combustible por redes</v>
      </c>
      <c r="F743" s="170">
        <f>'Nota 03'!E$12</f>
        <v>0</v>
      </c>
      <c r="I743" s="3"/>
      <c r="J743" s="88" t="str">
        <f>Índice!$G$25</f>
        <v>2015-12-31</v>
      </c>
      <c r="K743" s="4" t="s">
        <v>668</v>
      </c>
      <c r="L743" s="4" t="s">
        <v>671</v>
      </c>
      <c r="M743" s="4"/>
      <c r="N743" s="4"/>
    </row>
    <row r="744" spans="1:14" ht="15.75">
      <c r="A744" s="19" t="s">
        <v>19</v>
      </c>
      <c r="C744" s="4" t="str">
        <f>'Nota 03'!$B$13</f>
        <v>GLP</v>
      </c>
      <c r="F744" s="170">
        <f>'Nota 03'!E$13</f>
        <v>0</v>
      </c>
      <c r="I744" s="3"/>
      <c r="J744" s="88" t="str">
        <f>Índice!$G$25</f>
        <v>2015-12-31</v>
      </c>
      <c r="K744" s="4" t="s">
        <v>668</v>
      </c>
      <c r="L744" s="4" t="s">
        <v>671</v>
      </c>
      <c r="M744" s="4"/>
      <c r="N744" s="4"/>
    </row>
    <row r="745" spans="1:14" ht="15.75">
      <c r="A745" s="19" t="s">
        <v>19</v>
      </c>
      <c r="C745" s="4" t="str">
        <f>'Nota 03'!$B$14</f>
        <v>Intereses pendientes de cobro</v>
      </c>
      <c r="F745" s="170">
        <f>'Nota 03'!E$14</f>
        <v>0</v>
      </c>
      <c r="J745" s="88" t="str">
        <f>Índice!$G$25</f>
        <v>2015-12-31</v>
      </c>
      <c r="K745" s="4" t="s">
        <v>668</v>
      </c>
      <c r="L745" s="4" t="s">
        <v>671</v>
      </c>
      <c r="M745" s="4"/>
      <c r="N745" s="4"/>
    </row>
    <row r="746" spans="1:14" ht="15.75">
      <c r="A746" s="19" t="s">
        <v>19</v>
      </c>
      <c r="C746" s="4" t="str">
        <f>'Nota 03'!$B$15</f>
        <v>Otras cuentas por cobrar</v>
      </c>
      <c r="F746" s="170">
        <f>'Nota 03'!E$15</f>
        <v>0</v>
      </c>
      <c r="J746" s="88" t="str">
        <f>Índice!$G$25</f>
        <v>2015-12-31</v>
      </c>
      <c r="K746" s="4" t="s">
        <v>668</v>
      </c>
      <c r="L746" s="4" t="s">
        <v>671</v>
      </c>
      <c r="M746" s="4"/>
      <c r="N746" s="4"/>
    </row>
    <row r="747" spans="1:14" ht="15.75">
      <c r="A747" s="19" t="s">
        <v>19</v>
      </c>
      <c r="C747" s="4" t="str">
        <f>'Nota 03'!$B$16</f>
        <v>Total cuentas por cobrar</v>
      </c>
      <c r="F747" s="170">
        <f>'Nota 03'!E$16</f>
        <v>0</v>
      </c>
      <c r="I747" s="3"/>
      <c r="J747" s="88" t="str">
        <f>Índice!$G$25</f>
        <v>2015-12-31</v>
      </c>
      <c r="K747" s="4" t="s">
        <v>668</v>
      </c>
      <c r="L747" s="4" t="s">
        <v>671</v>
      </c>
      <c r="M747" s="4"/>
      <c r="N747" s="4"/>
    </row>
    <row r="748" spans="1:14" ht="15.75">
      <c r="A748" s="19" t="s">
        <v>19</v>
      </c>
      <c r="C748" s="95" t="s">
        <v>558</v>
      </c>
      <c r="F748" s="27"/>
      <c r="I748" s="3"/>
      <c r="J748" s="5"/>
      <c r="K748" s="4"/>
      <c r="L748" s="4"/>
      <c r="M748" s="4"/>
      <c r="N748" s="4"/>
    </row>
    <row r="749" spans="1:14" ht="15.75">
      <c r="A749" s="19" t="s">
        <v>19</v>
      </c>
      <c r="C749" s="4" t="str">
        <f>'Nota 03'!$B$8</f>
        <v>Acueducto</v>
      </c>
      <c r="F749" s="170">
        <f>'Nota 03'!F$8</f>
        <v>0</v>
      </c>
      <c r="I749" s="3"/>
      <c r="J749" s="88" t="str">
        <f>Índice!$G$25</f>
        <v>2015-12-31</v>
      </c>
      <c r="K749" s="4" t="s">
        <v>668</v>
      </c>
      <c r="L749" s="4" t="s">
        <v>672</v>
      </c>
      <c r="M749" s="4"/>
      <c r="N749" s="4"/>
    </row>
    <row r="750" spans="1:14" ht="15.75">
      <c r="A750" s="19" t="s">
        <v>19</v>
      </c>
      <c r="C750" s="4" t="str">
        <f>'Nota 03'!$B$9</f>
        <v>Alcantarillado</v>
      </c>
      <c r="F750" s="170">
        <f>'Nota 03'!F$9</f>
        <v>0</v>
      </c>
      <c r="I750" s="3"/>
      <c r="J750" s="88" t="str">
        <f>Índice!$G$25</f>
        <v>2015-12-31</v>
      </c>
      <c r="K750" s="4" t="s">
        <v>668</v>
      </c>
      <c r="L750" s="4" t="s">
        <v>672</v>
      </c>
      <c r="M750" s="4"/>
      <c r="N750" s="4"/>
    </row>
    <row r="751" spans="1:14" ht="15.75">
      <c r="A751" s="19" t="s">
        <v>19</v>
      </c>
      <c r="C751" s="4" t="str">
        <f>'Nota 03'!$B$10</f>
        <v>Aseo</v>
      </c>
      <c r="F751" s="170">
        <f>'Nota 03'!F$10</f>
        <v>0</v>
      </c>
      <c r="I751" s="3"/>
      <c r="J751" s="88" t="str">
        <f>Índice!$G$25</f>
        <v>2015-12-31</v>
      </c>
      <c r="K751" s="4" t="s">
        <v>668</v>
      </c>
      <c r="L751" s="4" t="s">
        <v>672</v>
      </c>
      <c r="M751" s="4"/>
      <c r="N751" s="4"/>
    </row>
    <row r="752" spans="1:14" ht="15.75">
      <c r="A752" s="19" t="s">
        <v>19</v>
      </c>
      <c r="C752" s="4" t="str">
        <f>'Nota 03'!$B$11</f>
        <v>Energía</v>
      </c>
      <c r="F752" s="170">
        <f>'Nota 03'!F$11</f>
        <v>0</v>
      </c>
      <c r="I752" s="3"/>
      <c r="J752" s="88" t="str">
        <f>Índice!$G$25</f>
        <v>2015-12-31</v>
      </c>
      <c r="K752" s="4" t="s">
        <v>668</v>
      </c>
      <c r="L752" s="4" t="s">
        <v>672</v>
      </c>
      <c r="M752" s="4"/>
      <c r="N752" s="4"/>
    </row>
    <row r="753" spans="1:14" ht="15.75">
      <c r="A753" s="19" t="s">
        <v>19</v>
      </c>
      <c r="C753" s="4" t="str">
        <f>'Nota 03'!$B$12</f>
        <v>Gas combustible por redes</v>
      </c>
      <c r="F753" s="170">
        <f>'Nota 03'!F$12</f>
        <v>0</v>
      </c>
      <c r="I753" s="3"/>
      <c r="J753" s="88" t="str">
        <f>Índice!$G$25</f>
        <v>2015-12-31</v>
      </c>
      <c r="K753" s="4" t="s">
        <v>668</v>
      </c>
      <c r="L753" s="4" t="s">
        <v>672</v>
      </c>
      <c r="M753" s="4"/>
      <c r="N753" s="4"/>
    </row>
    <row r="754" spans="1:14" ht="15.75">
      <c r="A754" s="19" t="s">
        <v>19</v>
      </c>
      <c r="C754" s="4" t="str">
        <f>'Nota 03'!$B$13</f>
        <v>GLP</v>
      </c>
      <c r="F754" s="170">
        <f>'Nota 03'!F$13</f>
        <v>0</v>
      </c>
      <c r="I754" s="3"/>
      <c r="J754" s="88" t="str">
        <f>Índice!$G$25</f>
        <v>2015-12-31</v>
      </c>
      <c r="K754" s="4" t="s">
        <v>668</v>
      </c>
      <c r="L754" s="4" t="s">
        <v>672</v>
      </c>
      <c r="M754" s="4"/>
      <c r="N754" s="4"/>
    </row>
    <row r="755" spans="1:14" ht="15.75">
      <c r="A755" s="19" t="s">
        <v>19</v>
      </c>
      <c r="C755" s="4" t="str">
        <f>'Nota 03'!$B$14</f>
        <v>Intereses pendientes de cobro</v>
      </c>
      <c r="F755" s="170">
        <f>'Nota 03'!F$14</f>
        <v>0</v>
      </c>
      <c r="I755" s="3"/>
      <c r="J755" s="88" t="str">
        <f>Índice!$G$25</f>
        <v>2015-12-31</v>
      </c>
      <c r="K755" s="4" t="s">
        <v>668</v>
      </c>
      <c r="L755" s="4" t="s">
        <v>672</v>
      </c>
      <c r="M755" s="4"/>
      <c r="N755" s="4"/>
    </row>
    <row r="756" spans="1:14" ht="15.75">
      <c r="A756" s="19" t="s">
        <v>19</v>
      </c>
      <c r="C756" s="4" t="str">
        <f>'Nota 03'!$B$15</f>
        <v>Otras cuentas por cobrar</v>
      </c>
      <c r="F756" s="170">
        <f>'Nota 03'!F$15</f>
        <v>0</v>
      </c>
      <c r="I756" s="3"/>
      <c r="J756" s="88" t="str">
        <f>Índice!$G$25</f>
        <v>2015-12-31</v>
      </c>
      <c r="K756" s="4" t="s">
        <v>668</v>
      </c>
      <c r="L756" s="4" t="s">
        <v>672</v>
      </c>
      <c r="M756" s="4"/>
      <c r="N756" s="4"/>
    </row>
    <row r="757" spans="1:14" ht="15.75">
      <c r="A757" s="19" t="s">
        <v>19</v>
      </c>
      <c r="C757" s="4" t="str">
        <f>'Nota 03'!$B$16</f>
        <v>Total cuentas por cobrar</v>
      </c>
      <c r="F757" s="170">
        <f>'Nota 03'!F$16</f>
        <v>0</v>
      </c>
      <c r="I757" s="3"/>
      <c r="J757" s="88" t="str">
        <f>Índice!$G$25</f>
        <v>2015-12-31</v>
      </c>
      <c r="K757" s="4" t="s">
        <v>668</v>
      </c>
      <c r="L757" s="4" t="s">
        <v>672</v>
      </c>
      <c r="M757" s="4"/>
      <c r="N757" s="4"/>
    </row>
    <row r="758" spans="1:14" ht="15.75">
      <c r="A758" s="19" t="s">
        <v>19</v>
      </c>
      <c r="C758" s="95" t="s">
        <v>557</v>
      </c>
      <c r="F758" s="27"/>
      <c r="I758" s="3"/>
      <c r="J758" s="5"/>
      <c r="K758" s="4"/>
      <c r="L758" s="4"/>
      <c r="M758" s="4"/>
      <c r="N758" s="4"/>
    </row>
    <row r="759" spans="1:14" ht="15.75">
      <c r="A759" s="19" t="s">
        <v>19</v>
      </c>
      <c r="C759" s="4" t="str">
        <f>'Nota 03'!$B$8</f>
        <v>Acueducto</v>
      </c>
      <c r="F759" s="170">
        <f>'Nota 03'!G$8</f>
        <v>0</v>
      </c>
      <c r="J759" s="88" t="str">
        <f>Índice!$G$25</f>
        <v>2015-12-31</v>
      </c>
      <c r="K759" s="4" t="s">
        <v>668</v>
      </c>
      <c r="L759" s="4" t="s">
        <v>673</v>
      </c>
      <c r="M759" s="4"/>
      <c r="N759" s="4"/>
    </row>
    <row r="760" spans="1:14" ht="15.75">
      <c r="A760" s="19" t="s">
        <v>19</v>
      </c>
      <c r="C760" s="4" t="str">
        <f>'Nota 03'!$B$9</f>
        <v>Alcantarillado</v>
      </c>
      <c r="F760" s="170">
        <f>'Nota 03'!G$9</f>
        <v>0</v>
      </c>
      <c r="J760" s="88" t="str">
        <f>Índice!$G$25</f>
        <v>2015-12-31</v>
      </c>
      <c r="K760" s="4" t="s">
        <v>668</v>
      </c>
      <c r="L760" s="4" t="s">
        <v>673</v>
      </c>
      <c r="M760" s="4"/>
      <c r="N760" s="4"/>
    </row>
    <row r="761" spans="1:14" ht="15.75">
      <c r="A761" s="19" t="s">
        <v>19</v>
      </c>
      <c r="C761" s="4" t="str">
        <f>'Nota 03'!$B$10</f>
        <v>Aseo</v>
      </c>
      <c r="F761" s="170">
        <f>'Nota 03'!G$10</f>
        <v>0</v>
      </c>
      <c r="I761" s="3"/>
      <c r="J761" s="88" t="str">
        <f>Índice!$G$25</f>
        <v>2015-12-31</v>
      </c>
      <c r="K761" s="4" t="s">
        <v>668</v>
      </c>
      <c r="L761" s="4" t="s">
        <v>673</v>
      </c>
      <c r="M761" s="4"/>
      <c r="N761" s="4"/>
    </row>
    <row r="762" spans="1:14" ht="15.75">
      <c r="A762" s="19" t="s">
        <v>19</v>
      </c>
      <c r="C762" s="4" t="str">
        <f>'Nota 03'!$B$11</f>
        <v>Energía</v>
      </c>
      <c r="F762" s="170">
        <f>'Nota 03'!G$11</f>
        <v>0</v>
      </c>
      <c r="I762" s="3"/>
      <c r="J762" s="88" t="str">
        <f>Índice!$G$25</f>
        <v>2015-12-31</v>
      </c>
      <c r="K762" s="4" t="s">
        <v>668</v>
      </c>
      <c r="L762" s="4" t="s">
        <v>673</v>
      </c>
      <c r="M762" s="4"/>
      <c r="N762" s="4"/>
    </row>
    <row r="763" spans="1:14" ht="15.75">
      <c r="A763" s="19" t="s">
        <v>19</v>
      </c>
      <c r="C763" s="4" t="str">
        <f>'Nota 03'!$B$12</f>
        <v>Gas combustible por redes</v>
      </c>
      <c r="F763" s="170">
        <f>'Nota 03'!G$12</f>
        <v>0</v>
      </c>
      <c r="I763" s="3"/>
      <c r="J763" s="88" t="str">
        <f>Índice!$G$25</f>
        <v>2015-12-31</v>
      </c>
      <c r="K763" s="4" t="s">
        <v>668</v>
      </c>
      <c r="L763" s="4" t="s">
        <v>673</v>
      </c>
      <c r="M763" s="4"/>
      <c r="N763" s="4"/>
    </row>
    <row r="764" spans="1:14" ht="15.75">
      <c r="A764" s="19" t="s">
        <v>19</v>
      </c>
      <c r="C764" s="4" t="str">
        <f>'Nota 03'!$B$13</f>
        <v>GLP</v>
      </c>
      <c r="F764" s="170">
        <f>'Nota 03'!G$13</f>
        <v>0</v>
      </c>
      <c r="I764" s="3"/>
      <c r="J764" s="88" t="str">
        <f>Índice!$G$25</f>
        <v>2015-12-31</v>
      </c>
      <c r="K764" s="4" t="s">
        <v>668</v>
      </c>
      <c r="L764" s="4" t="s">
        <v>673</v>
      </c>
      <c r="M764" s="4"/>
      <c r="N764" s="4"/>
    </row>
    <row r="765" spans="1:14" ht="15.75">
      <c r="A765" s="19" t="s">
        <v>19</v>
      </c>
      <c r="C765" s="4" t="str">
        <f>'Nota 03'!$B$14</f>
        <v>Intereses pendientes de cobro</v>
      </c>
      <c r="F765" s="170">
        <f>'Nota 03'!G$14</f>
        <v>0</v>
      </c>
      <c r="I765" s="3"/>
      <c r="J765" s="88" t="str">
        <f>Índice!$G$25</f>
        <v>2015-12-31</v>
      </c>
      <c r="K765" s="4" t="s">
        <v>668</v>
      </c>
      <c r="L765" s="4" t="s">
        <v>673</v>
      </c>
      <c r="M765" s="4"/>
      <c r="N765" s="4"/>
    </row>
    <row r="766" spans="1:14" ht="15.75">
      <c r="A766" s="19" t="s">
        <v>19</v>
      </c>
      <c r="C766" s="4" t="str">
        <f>'Nota 03'!$B$15</f>
        <v>Otras cuentas por cobrar</v>
      </c>
      <c r="F766" s="170">
        <f>'Nota 03'!G$15</f>
        <v>0</v>
      </c>
      <c r="I766" s="3"/>
      <c r="J766" s="88" t="str">
        <f>Índice!$G$25</f>
        <v>2015-12-31</v>
      </c>
      <c r="K766" s="4" t="s">
        <v>668</v>
      </c>
      <c r="L766" s="4" t="s">
        <v>673</v>
      </c>
      <c r="M766" s="4"/>
      <c r="N766" s="4"/>
    </row>
    <row r="767" spans="1:14" ht="15.75">
      <c r="A767" s="19" t="s">
        <v>19</v>
      </c>
      <c r="C767" s="4" t="str">
        <f>'Nota 03'!$B$16</f>
        <v>Total cuentas por cobrar</v>
      </c>
      <c r="F767" s="170">
        <f>'Nota 03'!G$16</f>
        <v>0</v>
      </c>
      <c r="I767" s="3"/>
      <c r="J767" s="88" t="str">
        <f>Índice!$G$25</f>
        <v>2015-12-31</v>
      </c>
      <c r="K767" s="4" t="s">
        <v>668</v>
      </c>
      <c r="L767" s="4" t="s">
        <v>673</v>
      </c>
      <c r="M767" s="4"/>
      <c r="N767" s="4"/>
    </row>
    <row r="768" spans="1:14" ht="15.75">
      <c r="A768" s="19" t="s">
        <v>19</v>
      </c>
      <c r="C768" s="95" t="s">
        <v>556</v>
      </c>
      <c r="F768" s="27"/>
      <c r="I768" s="3"/>
      <c r="J768" s="5"/>
      <c r="K768" s="4"/>
      <c r="L768" s="4"/>
      <c r="M768" s="4"/>
      <c r="N768" s="4"/>
    </row>
    <row r="769" spans="1:14" ht="15.75">
      <c r="A769" s="19" t="s">
        <v>19</v>
      </c>
      <c r="C769" s="4" t="str">
        <f>'Nota 03'!$B$8</f>
        <v>Acueducto</v>
      </c>
      <c r="F769" s="170">
        <f>'Nota 03'!H$8</f>
        <v>0</v>
      </c>
      <c r="I769" s="3"/>
      <c r="J769" s="88" t="str">
        <f>Índice!$G$25</f>
        <v>2015-12-31</v>
      </c>
      <c r="K769" s="4" t="s">
        <v>668</v>
      </c>
      <c r="L769" s="4" t="s">
        <v>674</v>
      </c>
      <c r="M769" s="4"/>
      <c r="N769" s="4"/>
    </row>
    <row r="770" spans="1:14" ht="15.75">
      <c r="A770" s="19" t="s">
        <v>19</v>
      </c>
      <c r="C770" s="4" t="str">
        <f>'Nota 03'!$B$9</f>
        <v>Alcantarillado</v>
      </c>
      <c r="F770" s="170">
        <f>'Nota 03'!H$9</f>
        <v>0</v>
      </c>
      <c r="I770" s="3"/>
      <c r="J770" s="88" t="str">
        <f>Índice!$G$25</f>
        <v>2015-12-31</v>
      </c>
      <c r="K770" s="4" t="s">
        <v>668</v>
      </c>
      <c r="L770" s="4" t="s">
        <v>674</v>
      </c>
      <c r="M770" s="4"/>
      <c r="N770" s="4"/>
    </row>
    <row r="771" spans="1:14" ht="15.75">
      <c r="A771" s="19" t="s">
        <v>19</v>
      </c>
      <c r="C771" s="4" t="str">
        <f>'Nota 03'!$B$10</f>
        <v>Aseo</v>
      </c>
      <c r="F771" s="170">
        <f>'Nota 03'!H$10</f>
        <v>0</v>
      </c>
      <c r="I771" s="3"/>
      <c r="J771" s="88" t="str">
        <f>Índice!$G$25</f>
        <v>2015-12-31</v>
      </c>
      <c r="K771" s="4" t="s">
        <v>668</v>
      </c>
      <c r="L771" s="4" t="s">
        <v>674</v>
      </c>
      <c r="M771" s="4"/>
      <c r="N771" s="4"/>
    </row>
    <row r="772" spans="1:14" ht="15.75">
      <c r="A772" s="19" t="s">
        <v>19</v>
      </c>
      <c r="C772" s="4" t="str">
        <f>'Nota 03'!$B$11</f>
        <v>Energía</v>
      </c>
      <c r="F772" s="170">
        <f>'Nota 03'!H$11</f>
        <v>0</v>
      </c>
      <c r="I772" s="3"/>
      <c r="J772" s="88" t="str">
        <f>Índice!$G$25</f>
        <v>2015-12-31</v>
      </c>
      <c r="K772" s="4" t="s">
        <v>668</v>
      </c>
      <c r="L772" s="4" t="s">
        <v>674</v>
      </c>
      <c r="M772" s="4"/>
      <c r="N772" s="4"/>
    </row>
    <row r="773" spans="1:14" ht="15.75">
      <c r="A773" s="19" t="s">
        <v>19</v>
      </c>
      <c r="C773" s="4" t="str">
        <f>'Nota 03'!$B$12</f>
        <v>Gas combustible por redes</v>
      </c>
      <c r="F773" s="170">
        <f>'Nota 03'!H$12</f>
        <v>0</v>
      </c>
      <c r="J773" s="88" t="str">
        <f>Índice!$G$25</f>
        <v>2015-12-31</v>
      </c>
      <c r="K773" s="4" t="s">
        <v>668</v>
      </c>
      <c r="L773" s="4" t="s">
        <v>674</v>
      </c>
      <c r="M773" s="4"/>
      <c r="N773" s="4"/>
    </row>
    <row r="774" spans="1:14" ht="15.75">
      <c r="A774" s="19" t="s">
        <v>19</v>
      </c>
      <c r="C774" s="4" t="str">
        <f>'Nota 03'!$B$13</f>
        <v>GLP</v>
      </c>
      <c r="F774" s="170">
        <f>'Nota 03'!H$13</f>
        <v>0</v>
      </c>
      <c r="J774" s="88" t="str">
        <f>Índice!$G$25</f>
        <v>2015-12-31</v>
      </c>
      <c r="K774" s="4" t="s">
        <v>668</v>
      </c>
      <c r="L774" s="4" t="s">
        <v>674</v>
      </c>
      <c r="M774" s="4"/>
      <c r="N774" s="4"/>
    </row>
    <row r="775" spans="1:14" ht="15.75">
      <c r="A775" s="19" t="s">
        <v>19</v>
      </c>
      <c r="C775" s="4" t="str">
        <f>'Nota 03'!$B$14</f>
        <v>Intereses pendientes de cobro</v>
      </c>
      <c r="F775" s="170">
        <f>'Nota 03'!H$14</f>
        <v>0</v>
      </c>
      <c r="I775" s="3"/>
      <c r="J775" s="88" t="str">
        <f>Índice!$G$25</f>
        <v>2015-12-31</v>
      </c>
      <c r="K775" s="4" t="s">
        <v>668</v>
      </c>
      <c r="L775" s="4" t="s">
        <v>674</v>
      </c>
      <c r="M775" s="4"/>
      <c r="N775" s="4"/>
    </row>
    <row r="776" spans="1:14" ht="15.75">
      <c r="A776" s="19" t="s">
        <v>19</v>
      </c>
      <c r="C776" s="4" t="str">
        <f>'Nota 03'!$B$15</f>
        <v>Otras cuentas por cobrar</v>
      </c>
      <c r="F776" s="170">
        <f>'Nota 03'!H$15</f>
        <v>0</v>
      </c>
      <c r="I776" s="3"/>
      <c r="J776" s="88" t="str">
        <f>Índice!$G$25</f>
        <v>2015-12-31</v>
      </c>
      <c r="K776" s="4" t="s">
        <v>668</v>
      </c>
      <c r="L776" s="4" t="s">
        <v>674</v>
      </c>
      <c r="M776" s="4"/>
      <c r="N776" s="4"/>
    </row>
    <row r="777" spans="1:14" ht="15.75">
      <c r="A777" s="19" t="s">
        <v>19</v>
      </c>
      <c r="C777" s="4" t="str">
        <f>'Nota 03'!$B$16</f>
        <v>Total cuentas por cobrar</v>
      </c>
      <c r="F777" s="170">
        <f>'Nota 03'!H$16</f>
        <v>0</v>
      </c>
      <c r="I777" s="3"/>
      <c r="J777" s="88" t="str">
        <f>Índice!$G$25</f>
        <v>2015-12-31</v>
      </c>
      <c r="K777" s="4" t="s">
        <v>668</v>
      </c>
      <c r="L777" s="4" t="s">
        <v>674</v>
      </c>
      <c r="M777" s="4"/>
      <c r="N777" s="4"/>
    </row>
    <row r="778" spans="1:14" ht="15.75">
      <c r="A778" s="19" t="s">
        <v>19</v>
      </c>
      <c r="C778" s="95" t="s">
        <v>555</v>
      </c>
      <c r="F778" s="27"/>
      <c r="I778" s="3"/>
      <c r="J778" s="88"/>
      <c r="K778" s="4"/>
      <c r="L778" s="4"/>
      <c r="M778" s="4"/>
      <c r="N778" s="4"/>
    </row>
    <row r="779" spans="1:14" ht="15.75">
      <c r="A779" s="19" t="s">
        <v>19</v>
      </c>
      <c r="C779" s="4" t="str">
        <f>'Nota 03'!$B$8</f>
        <v>Acueducto</v>
      </c>
      <c r="F779" s="170">
        <f>'Nota 03'!I$8</f>
        <v>0</v>
      </c>
      <c r="I779" s="3"/>
      <c r="J779" s="88" t="str">
        <f>Índice!$G$25</f>
        <v>2015-12-31</v>
      </c>
      <c r="K779" s="4" t="s">
        <v>668</v>
      </c>
      <c r="L779" s="4" t="s">
        <v>675</v>
      </c>
      <c r="M779" s="4"/>
      <c r="N779" s="4"/>
    </row>
    <row r="780" spans="1:14" ht="15.75">
      <c r="A780" s="19" t="s">
        <v>19</v>
      </c>
      <c r="C780" s="4" t="str">
        <f>'Nota 03'!$B$9</f>
        <v>Alcantarillado</v>
      </c>
      <c r="F780" s="170">
        <f>'Nota 03'!I$9</f>
        <v>0</v>
      </c>
      <c r="I780" s="3"/>
      <c r="J780" s="88" t="str">
        <f>Índice!$G$25</f>
        <v>2015-12-31</v>
      </c>
      <c r="K780" s="4" t="s">
        <v>668</v>
      </c>
      <c r="L780" s="4" t="s">
        <v>675</v>
      </c>
      <c r="M780" s="4"/>
      <c r="N780" s="4"/>
    </row>
    <row r="781" spans="1:14" ht="15.75">
      <c r="A781" s="19" t="s">
        <v>19</v>
      </c>
      <c r="C781" s="4" t="str">
        <f>'Nota 03'!$B$10</f>
        <v>Aseo</v>
      </c>
      <c r="F781" s="170">
        <f>'Nota 03'!I$10</f>
        <v>0</v>
      </c>
      <c r="I781" s="3"/>
      <c r="J781" s="88" t="str">
        <f>Índice!$G$25</f>
        <v>2015-12-31</v>
      </c>
      <c r="K781" s="4" t="s">
        <v>668</v>
      </c>
      <c r="L781" s="4" t="s">
        <v>675</v>
      </c>
      <c r="M781" s="4"/>
      <c r="N781" s="4"/>
    </row>
    <row r="782" spans="1:14" ht="15.75">
      <c r="A782" s="19" t="s">
        <v>19</v>
      </c>
      <c r="C782" s="4" t="str">
        <f>'Nota 03'!$B$11</f>
        <v>Energía</v>
      </c>
      <c r="F782" s="170">
        <f>'Nota 03'!I$11</f>
        <v>0</v>
      </c>
      <c r="I782" s="3"/>
      <c r="J782" s="88" t="str">
        <f>Índice!$G$25</f>
        <v>2015-12-31</v>
      </c>
      <c r="K782" s="4" t="s">
        <v>668</v>
      </c>
      <c r="L782" s="4" t="s">
        <v>675</v>
      </c>
      <c r="M782" s="4"/>
      <c r="N782" s="4"/>
    </row>
    <row r="783" spans="1:14" ht="15.75">
      <c r="A783" s="19" t="s">
        <v>19</v>
      </c>
      <c r="C783" s="4" t="str">
        <f>'Nota 03'!$B$12</f>
        <v>Gas combustible por redes</v>
      </c>
      <c r="F783" s="170">
        <f>'Nota 03'!I$12</f>
        <v>0</v>
      </c>
      <c r="I783" s="3"/>
      <c r="J783" s="88" t="str">
        <f>Índice!$G$25</f>
        <v>2015-12-31</v>
      </c>
      <c r="K783" s="4" t="s">
        <v>668</v>
      </c>
      <c r="L783" s="4" t="s">
        <v>675</v>
      </c>
      <c r="M783" s="4"/>
      <c r="N783" s="4"/>
    </row>
    <row r="784" spans="1:14" ht="15.75">
      <c r="A784" s="19" t="s">
        <v>19</v>
      </c>
      <c r="C784" s="4" t="str">
        <f>'Nota 03'!$B$13</f>
        <v>GLP</v>
      </c>
      <c r="F784" s="170">
        <f>'Nota 03'!I$13</f>
        <v>0</v>
      </c>
      <c r="I784" s="3"/>
      <c r="J784" s="88" t="str">
        <f>Índice!$G$25</f>
        <v>2015-12-31</v>
      </c>
      <c r="K784" s="4" t="s">
        <v>668</v>
      </c>
      <c r="L784" s="4" t="s">
        <v>675</v>
      </c>
      <c r="M784" s="4"/>
      <c r="N784" s="4"/>
    </row>
    <row r="785" spans="1:14" ht="15.75">
      <c r="A785" s="19" t="s">
        <v>19</v>
      </c>
      <c r="C785" s="4" t="str">
        <f>'Nota 03'!$B$14</f>
        <v>Intereses pendientes de cobro</v>
      </c>
      <c r="F785" s="170">
        <f>'Nota 03'!I$14</f>
        <v>0</v>
      </c>
      <c r="I785" s="3"/>
      <c r="J785" s="88" t="str">
        <f>Índice!$G$25</f>
        <v>2015-12-31</v>
      </c>
      <c r="K785" s="4" t="s">
        <v>668</v>
      </c>
      <c r="L785" s="4" t="s">
        <v>675</v>
      </c>
      <c r="M785" s="4"/>
      <c r="N785" s="4"/>
    </row>
    <row r="786" spans="1:14" ht="15.75">
      <c r="A786" s="19" t="s">
        <v>19</v>
      </c>
      <c r="C786" s="4" t="str">
        <f>'Nota 03'!$B$15</f>
        <v>Otras cuentas por cobrar</v>
      </c>
      <c r="F786" s="170">
        <f>'Nota 03'!I$15</f>
        <v>0</v>
      </c>
      <c r="I786" s="3"/>
      <c r="J786" s="88" t="str">
        <f>Índice!$G$25</f>
        <v>2015-12-31</v>
      </c>
      <c r="K786" s="4" t="s">
        <v>668</v>
      </c>
      <c r="L786" s="4" t="s">
        <v>675</v>
      </c>
      <c r="M786" s="4"/>
      <c r="N786" s="4"/>
    </row>
    <row r="787" spans="1:14" ht="15.75">
      <c r="A787" s="19" t="s">
        <v>19</v>
      </c>
      <c r="C787" s="4" t="str">
        <f>'Nota 03'!$B$16</f>
        <v>Total cuentas por cobrar</v>
      </c>
      <c r="F787" s="170">
        <f>'Nota 03'!I$16</f>
        <v>0</v>
      </c>
      <c r="J787" s="88" t="str">
        <f>Índice!$G$25</f>
        <v>2015-12-31</v>
      </c>
      <c r="K787" s="4" t="s">
        <v>668</v>
      </c>
      <c r="L787" s="4" t="s">
        <v>675</v>
      </c>
      <c r="M787" s="4"/>
      <c r="N787" s="4"/>
    </row>
    <row r="788" spans="1:14" ht="15.75">
      <c r="A788" s="19" t="s">
        <v>19</v>
      </c>
      <c r="C788" s="95" t="s">
        <v>554</v>
      </c>
      <c r="F788" s="27"/>
      <c r="J788" s="5"/>
      <c r="K788" s="4"/>
      <c r="L788" s="4"/>
      <c r="M788" s="4"/>
      <c r="N788" s="4"/>
    </row>
    <row r="789" spans="1:14" ht="15.75">
      <c r="A789" s="19" t="s">
        <v>19</v>
      </c>
      <c r="C789" s="4" t="str">
        <f>'Nota 03'!$B$8</f>
        <v>Acueducto</v>
      </c>
      <c r="F789" s="170">
        <f>'Nota 03'!J$8</f>
        <v>0</v>
      </c>
      <c r="I789" s="3"/>
      <c r="J789" s="88" t="str">
        <f>Índice!$G$25</f>
        <v>2015-12-31</v>
      </c>
      <c r="K789" s="4" t="s">
        <v>668</v>
      </c>
      <c r="L789" s="4" t="s">
        <v>866</v>
      </c>
      <c r="M789" s="4"/>
      <c r="N789" s="4"/>
    </row>
    <row r="790" spans="1:14" ht="15.75">
      <c r="A790" s="19" t="s">
        <v>19</v>
      </c>
      <c r="C790" s="4" t="str">
        <f>'Nota 03'!$B$9</f>
        <v>Alcantarillado</v>
      </c>
      <c r="F790" s="170">
        <f>'Nota 03'!J$9</f>
        <v>0</v>
      </c>
      <c r="I790" s="3"/>
      <c r="J790" s="88" t="str">
        <f>Índice!$G$25</f>
        <v>2015-12-31</v>
      </c>
      <c r="K790" s="4" t="s">
        <v>668</v>
      </c>
      <c r="L790" s="4" t="s">
        <v>866</v>
      </c>
      <c r="M790" s="4"/>
      <c r="N790" s="4"/>
    </row>
    <row r="791" spans="1:14" ht="15.75">
      <c r="A791" s="19" t="s">
        <v>19</v>
      </c>
      <c r="C791" s="4" t="str">
        <f>'Nota 03'!$B$10</f>
        <v>Aseo</v>
      </c>
      <c r="F791" s="170">
        <f>'Nota 03'!J$10</f>
        <v>0</v>
      </c>
      <c r="I791" s="3"/>
      <c r="J791" s="88" t="str">
        <f>Índice!$G$25</f>
        <v>2015-12-31</v>
      </c>
      <c r="K791" s="4" t="s">
        <v>668</v>
      </c>
      <c r="L791" s="4" t="s">
        <v>866</v>
      </c>
      <c r="M791" s="4"/>
      <c r="N791" s="4"/>
    </row>
    <row r="792" spans="1:14" ht="15.75">
      <c r="A792" s="19" t="s">
        <v>19</v>
      </c>
      <c r="C792" s="4" t="str">
        <f>'Nota 03'!$B$11</f>
        <v>Energía</v>
      </c>
      <c r="F792" s="170">
        <f>'Nota 03'!J$11</f>
        <v>0</v>
      </c>
      <c r="I792" s="3"/>
      <c r="J792" s="88" t="str">
        <f>Índice!$G$25</f>
        <v>2015-12-31</v>
      </c>
      <c r="K792" s="4" t="s">
        <v>668</v>
      </c>
      <c r="L792" s="4" t="s">
        <v>866</v>
      </c>
      <c r="M792" s="4"/>
      <c r="N792" s="4"/>
    </row>
    <row r="793" spans="1:14" ht="15.75">
      <c r="A793" s="19" t="s">
        <v>19</v>
      </c>
      <c r="C793" s="4" t="str">
        <f>'Nota 03'!$B$12</f>
        <v>Gas combustible por redes</v>
      </c>
      <c r="F793" s="170">
        <f>'Nota 03'!J$12</f>
        <v>0</v>
      </c>
      <c r="I793" s="3"/>
      <c r="J793" s="88" t="str">
        <f>Índice!$G$25</f>
        <v>2015-12-31</v>
      </c>
      <c r="K793" s="4" t="s">
        <v>668</v>
      </c>
      <c r="L793" s="4" t="s">
        <v>866</v>
      </c>
      <c r="M793" s="4"/>
      <c r="N793" s="4"/>
    </row>
    <row r="794" spans="1:14" ht="15.75">
      <c r="A794" s="19" t="s">
        <v>19</v>
      </c>
      <c r="C794" s="4" t="str">
        <f>'Nota 03'!$B$13</f>
        <v>GLP</v>
      </c>
      <c r="F794" s="170">
        <f>'Nota 03'!J$13</f>
        <v>0</v>
      </c>
      <c r="I794" s="3"/>
      <c r="J794" s="88" t="str">
        <f>Índice!$G$25</f>
        <v>2015-12-31</v>
      </c>
      <c r="K794" s="4" t="s">
        <v>668</v>
      </c>
      <c r="L794" s="4" t="s">
        <v>866</v>
      </c>
      <c r="M794" s="4"/>
      <c r="N794" s="4"/>
    </row>
    <row r="795" spans="1:14" ht="15.75">
      <c r="A795" s="19" t="s">
        <v>19</v>
      </c>
      <c r="C795" s="4" t="str">
        <f>'Nota 03'!$B$14</f>
        <v>Intereses pendientes de cobro</v>
      </c>
      <c r="F795" s="170">
        <f>'Nota 03'!J$14</f>
        <v>0</v>
      </c>
      <c r="I795" s="3"/>
      <c r="J795" s="88" t="str">
        <f>Índice!$G$25</f>
        <v>2015-12-31</v>
      </c>
      <c r="K795" s="4" t="s">
        <v>668</v>
      </c>
      <c r="L795" s="4" t="s">
        <v>866</v>
      </c>
      <c r="M795" s="4"/>
      <c r="N795" s="4"/>
    </row>
    <row r="796" spans="1:14" ht="15.75">
      <c r="A796" s="19" t="s">
        <v>19</v>
      </c>
      <c r="C796" s="4" t="str">
        <f>'Nota 03'!$B$15</f>
        <v>Otras cuentas por cobrar</v>
      </c>
      <c r="F796" s="170">
        <f>'Nota 03'!J$15</f>
        <v>0</v>
      </c>
      <c r="I796" s="3"/>
      <c r="J796" s="88" t="str">
        <f>Índice!$G$25</f>
        <v>2015-12-31</v>
      </c>
      <c r="K796" s="4" t="s">
        <v>668</v>
      </c>
      <c r="L796" s="4" t="s">
        <v>866</v>
      </c>
      <c r="M796" s="4"/>
      <c r="N796" s="4"/>
    </row>
    <row r="797" spans="1:14" ht="15.75">
      <c r="A797" s="19" t="s">
        <v>19</v>
      </c>
      <c r="C797" s="4" t="str">
        <f>'Nota 03'!$B$16</f>
        <v>Total cuentas por cobrar</v>
      </c>
      <c r="F797" s="170">
        <f>'Nota 03'!J$16</f>
        <v>0</v>
      </c>
      <c r="I797" s="3"/>
      <c r="J797" s="88" t="str">
        <f>Índice!$G$25</f>
        <v>2015-12-31</v>
      </c>
      <c r="K797" s="4" t="s">
        <v>668</v>
      </c>
      <c r="L797" s="4" t="s">
        <v>866</v>
      </c>
      <c r="M797" s="4"/>
      <c r="N797" s="4"/>
    </row>
    <row r="798" spans="1:14" ht="15.75">
      <c r="A798" s="19" t="s">
        <v>19</v>
      </c>
      <c r="C798" s="95" t="s">
        <v>553</v>
      </c>
      <c r="F798" s="27"/>
      <c r="I798" s="3"/>
      <c r="J798" s="5"/>
      <c r="K798" s="4"/>
      <c r="L798" s="4"/>
      <c r="M798" s="4"/>
      <c r="N798" s="4"/>
    </row>
    <row r="799" spans="1:14" ht="15.75">
      <c r="A799" s="19" t="s">
        <v>19</v>
      </c>
      <c r="C799" s="4" t="str">
        <f>'Nota 03'!$B$8</f>
        <v>Acueducto</v>
      </c>
      <c r="F799" s="170">
        <f>'Nota 03'!K$8</f>
        <v>0</v>
      </c>
      <c r="I799" s="3"/>
      <c r="J799" s="88" t="str">
        <f>Índice!$G$25</f>
        <v>2015-12-31</v>
      </c>
      <c r="K799" s="4" t="s">
        <v>668</v>
      </c>
      <c r="L799" s="4" t="s">
        <v>867</v>
      </c>
      <c r="M799" s="4"/>
      <c r="N799" s="4"/>
    </row>
    <row r="800" spans="1:14" ht="15.75">
      <c r="A800" s="19" t="s">
        <v>19</v>
      </c>
      <c r="C800" s="4" t="str">
        <f>'Nota 03'!$B$9</f>
        <v>Alcantarillado</v>
      </c>
      <c r="F800" s="170">
        <f>'Nota 03'!K$9</f>
        <v>0</v>
      </c>
      <c r="I800" s="3"/>
      <c r="J800" s="88" t="str">
        <f>Índice!$G$25</f>
        <v>2015-12-31</v>
      </c>
      <c r="K800" s="4" t="s">
        <v>668</v>
      </c>
      <c r="L800" s="4" t="s">
        <v>867</v>
      </c>
      <c r="M800" s="4"/>
      <c r="N800" s="4"/>
    </row>
    <row r="801" spans="1:14" ht="15.75">
      <c r="A801" s="19" t="s">
        <v>19</v>
      </c>
      <c r="C801" s="4" t="str">
        <f>'Nota 03'!$B$10</f>
        <v>Aseo</v>
      </c>
      <c r="F801" s="170">
        <f>'Nota 03'!K$10</f>
        <v>0</v>
      </c>
      <c r="J801" s="88" t="str">
        <f>Índice!$G$25</f>
        <v>2015-12-31</v>
      </c>
      <c r="K801" s="4" t="s">
        <v>668</v>
      </c>
      <c r="L801" s="4" t="s">
        <v>867</v>
      </c>
      <c r="M801" s="4"/>
      <c r="N801" s="4"/>
    </row>
    <row r="802" spans="1:14" ht="15.75">
      <c r="A802" s="19" t="s">
        <v>19</v>
      </c>
      <c r="C802" s="4" t="str">
        <f>'Nota 03'!$B$11</f>
        <v>Energía</v>
      </c>
      <c r="F802" s="170">
        <f>'Nota 03'!K$11</f>
        <v>0</v>
      </c>
      <c r="J802" s="88" t="str">
        <f>Índice!$G$25</f>
        <v>2015-12-31</v>
      </c>
      <c r="K802" s="4" t="s">
        <v>668</v>
      </c>
      <c r="L802" s="4" t="s">
        <v>867</v>
      </c>
      <c r="M802" s="4"/>
      <c r="N802" s="4"/>
    </row>
    <row r="803" spans="1:14" ht="15.75">
      <c r="A803" s="19" t="s">
        <v>19</v>
      </c>
      <c r="C803" s="4" t="str">
        <f>'Nota 03'!$B$12</f>
        <v>Gas combustible por redes</v>
      </c>
      <c r="F803" s="170">
        <f>'Nota 03'!K$12</f>
        <v>0</v>
      </c>
      <c r="I803" s="3"/>
      <c r="J803" s="88" t="str">
        <f>Índice!$G$25</f>
        <v>2015-12-31</v>
      </c>
      <c r="K803" s="4" t="s">
        <v>668</v>
      </c>
      <c r="L803" s="4" t="s">
        <v>867</v>
      </c>
      <c r="M803" s="4"/>
      <c r="N803" s="4"/>
    </row>
    <row r="804" spans="1:14" ht="15.75">
      <c r="A804" s="19" t="s">
        <v>19</v>
      </c>
      <c r="C804" s="4" t="str">
        <f>'Nota 03'!$B$13</f>
        <v>GLP</v>
      </c>
      <c r="F804" s="170">
        <f>'Nota 03'!K$13</f>
        <v>0</v>
      </c>
      <c r="I804" s="3"/>
      <c r="J804" s="88" t="str">
        <f>Índice!$G$25</f>
        <v>2015-12-31</v>
      </c>
      <c r="K804" s="4" t="s">
        <v>668</v>
      </c>
      <c r="L804" s="4" t="s">
        <v>867</v>
      </c>
      <c r="M804" s="4"/>
      <c r="N804" s="4"/>
    </row>
    <row r="805" spans="1:14" ht="15.75">
      <c r="A805" s="19" t="s">
        <v>19</v>
      </c>
      <c r="C805" s="4" t="str">
        <f>'Nota 03'!$B$14</f>
        <v>Intereses pendientes de cobro</v>
      </c>
      <c r="F805" s="170">
        <f>'Nota 03'!K$14</f>
        <v>0</v>
      </c>
      <c r="I805" s="3"/>
      <c r="J805" s="88" t="str">
        <f>Índice!$G$25</f>
        <v>2015-12-31</v>
      </c>
      <c r="K805" s="4" t="s">
        <v>668</v>
      </c>
      <c r="L805" s="4" t="s">
        <v>867</v>
      </c>
      <c r="M805" s="4"/>
      <c r="N805" s="4"/>
    </row>
    <row r="806" spans="1:14" ht="15.75">
      <c r="A806" s="19" t="s">
        <v>19</v>
      </c>
      <c r="C806" s="4" t="str">
        <f>'Nota 03'!$B$15</f>
        <v>Otras cuentas por cobrar</v>
      </c>
      <c r="F806" s="170">
        <f>'Nota 03'!K$15</f>
        <v>0</v>
      </c>
      <c r="I806" s="3"/>
      <c r="J806" s="88" t="str">
        <f>Índice!$G$25</f>
        <v>2015-12-31</v>
      </c>
      <c r="K806" s="4" t="s">
        <v>668</v>
      </c>
      <c r="L806" s="4" t="s">
        <v>867</v>
      </c>
      <c r="M806" s="4"/>
      <c r="N806" s="4"/>
    </row>
    <row r="807" spans="1:14" ht="15.75">
      <c r="A807" s="19" t="s">
        <v>19</v>
      </c>
      <c r="C807" s="4" t="str">
        <f>'Nota 03'!$B$16</f>
        <v>Total cuentas por cobrar</v>
      </c>
      <c r="F807" s="170">
        <f>'Nota 03'!K$16</f>
        <v>0</v>
      </c>
      <c r="I807" s="3"/>
      <c r="J807" s="88" t="str">
        <f>Índice!$G$25</f>
        <v>2015-12-31</v>
      </c>
      <c r="K807" s="4" t="s">
        <v>668</v>
      </c>
      <c r="L807" s="4" t="s">
        <v>867</v>
      </c>
      <c r="M807" s="4"/>
      <c r="N807" s="4"/>
    </row>
    <row r="808" spans="1:14" ht="15.75">
      <c r="A808" s="19" t="s">
        <v>19</v>
      </c>
      <c r="C808" s="95" t="s">
        <v>552</v>
      </c>
      <c r="F808" s="27"/>
      <c r="I808" s="3"/>
      <c r="J808" s="5"/>
      <c r="K808" s="4"/>
      <c r="L808" s="4"/>
      <c r="M808" s="4"/>
      <c r="N808" s="4"/>
    </row>
    <row r="809" spans="1:14" ht="15.75">
      <c r="A809" s="19" t="s">
        <v>19</v>
      </c>
      <c r="C809" s="4" t="str">
        <f>'Nota 03'!$B$8</f>
        <v>Acueducto</v>
      </c>
      <c r="F809" s="170">
        <f>'Nota 03'!L$8</f>
        <v>0</v>
      </c>
      <c r="I809" s="3"/>
      <c r="J809" s="88" t="str">
        <f>Índice!$G$25</f>
        <v>2015-12-31</v>
      </c>
      <c r="K809" s="4" t="s">
        <v>668</v>
      </c>
      <c r="L809" s="4" t="s">
        <v>744</v>
      </c>
      <c r="M809" s="4"/>
      <c r="N809" s="4"/>
    </row>
    <row r="810" spans="1:14" ht="15.75">
      <c r="A810" s="19" t="s">
        <v>19</v>
      </c>
      <c r="C810" s="4" t="str">
        <f>'Nota 03'!$B$9</f>
        <v>Alcantarillado</v>
      </c>
      <c r="F810" s="170">
        <f>'Nota 03'!L$9</f>
        <v>0</v>
      </c>
      <c r="I810" s="3"/>
      <c r="J810" s="88" t="str">
        <f>Índice!$G$25</f>
        <v>2015-12-31</v>
      </c>
      <c r="K810" s="4" t="s">
        <v>668</v>
      </c>
      <c r="L810" s="4" t="s">
        <v>744</v>
      </c>
      <c r="M810" s="4"/>
      <c r="N810" s="4"/>
    </row>
    <row r="811" spans="1:14" ht="15.75">
      <c r="A811" s="19" t="s">
        <v>19</v>
      </c>
      <c r="C811" s="4" t="str">
        <f>'Nota 03'!$B$10</f>
        <v>Aseo</v>
      </c>
      <c r="F811" s="170">
        <f>'Nota 03'!L$10</f>
        <v>0</v>
      </c>
      <c r="I811" s="3"/>
      <c r="J811" s="88" t="str">
        <f>Índice!$G$25</f>
        <v>2015-12-31</v>
      </c>
      <c r="K811" s="4" t="s">
        <v>668</v>
      </c>
      <c r="L811" s="4" t="s">
        <v>744</v>
      </c>
      <c r="M811" s="4"/>
      <c r="N811" s="4"/>
    </row>
    <row r="812" spans="1:14" ht="15.75">
      <c r="A812" s="19" t="s">
        <v>19</v>
      </c>
      <c r="C812" s="4" t="str">
        <f>'Nota 03'!$B$11</f>
        <v>Energía</v>
      </c>
      <c r="F812" s="170">
        <f>'Nota 03'!L$11</f>
        <v>0</v>
      </c>
      <c r="I812" s="3"/>
      <c r="J812" s="88" t="str">
        <f>Índice!$G$25</f>
        <v>2015-12-31</v>
      </c>
      <c r="K812" s="4" t="s">
        <v>668</v>
      </c>
      <c r="L812" s="4" t="s">
        <v>744</v>
      </c>
      <c r="M812" s="4"/>
      <c r="N812" s="4"/>
    </row>
    <row r="813" spans="1:14" ht="15.75">
      <c r="A813" s="19" t="s">
        <v>19</v>
      </c>
      <c r="C813" s="4" t="str">
        <f>'Nota 03'!$B$12</f>
        <v>Gas combustible por redes</v>
      </c>
      <c r="F813" s="170">
        <f>'Nota 03'!L$12</f>
        <v>0</v>
      </c>
      <c r="I813" s="3"/>
      <c r="J813" s="88" t="str">
        <f>Índice!$G$25</f>
        <v>2015-12-31</v>
      </c>
      <c r="K813" s="4" t="s">
        <v>668</v>
      </c>
      <c r="L813" s="4" t="s">
        <v>744</v>
      </c>
      <c r="M813" s="4"/>
      <c r="N813" s="4"/>
    </row>
    <row r="814" spans="1:14" ht="15.75">
      <c r="A814" s="19" t="s">
        <v>19</v>
      </c>
      <c r="C814" s="4" t="str">
        <f>'Nota 03'!$B$13</f>
        <v>GLP</v>
      </c>
      <c r="F814" s="170">
        <f>'Nota 03'!L$13</f>
        <v>0</v>
      </c>
      <c r="I814" s="3"/>
      <c r="J814" s="88" t="str">
        <f>Índice!$G$25</f>
        <v>2015-12-31</v>
      </c>
      <c r="K814" s="4" t="s">
        <v>668</v>
      </c>
      <c r="L814" s="4" t="s">
        <v>744</v>
      </c>
      <c r="M814" s="4"/>
      <c r="N814" s="4"/>
    </row>
    <row r="815" spans="1:14" ht="15.75">
      <c r="A815" s="19" t="s">
        <v>19</v>
      </c>
      <c r="C815" s="4" t="str">
        <f>'Nota 03'!$B$14</f>
        <v>Intereses pendientes de cobro</v>
      </c>
      <c r="F815" s="170">
        <f>'Nota 03'!L$14</f>
        <v>0</v>
      </c>
      <c r="J815" s="88" t="str">
        <f>Índice!$G$25</f>
        <v>2015-12-31</v>
      </c>
      <c r="K815" s="4" t="s">
        <v>668</v>
      </c>
      <c r="L815" s="4" t="s">
        <v>744</v>
      </c>
      <c r="M815" s="4"/>
      <c r="N815" s="4"/>
    </row>
    <row r="816" spans="1:14" ht="15.75">
      <c r="A816" s="19" t="s">
        <v>19</v>
      </c>
      <c r="C816" s="4" t="str">
        <f>'Nota 03'!$B$15</f>
        <v>Otras cuentas por cobrar</v>
      </c>
      <c r="F816" s="170">
        <f>'Nota 03'!L$15</f>
        <v>0</v>
      </c>
      <c r="J816" s="88" t="str">
        <f>Índice!$G$25</f>
        <v>2015-12-31</v>
      </c>
      <c r="K816" s="4" t="s">
        <v>668</v>
      </c>
      <c r="L816" s="4" t="s">
        <v>744</v>
      </c>
      <c r="M816" s="4"/>
      <c r="N816" s="4"/>
    </row>
    <row r="817" spans="1:14" ht="15.75">
      <c r="A817" s="19" t="s">
        <v>19</v>
      </c>
      <c r="C817" s="4" t="str">
        <f>'Nota 03'!$B$16</f>
        <v>Total cuentas por cobrar</v>
      </c>
      <c r="F817" s="170">
        <f>'Nota 03'!L$16</f>
        <v>0</v>
      </c>
      <c r="I817" s="3"/>
      <c r="J817" s="88" t="str">
        <f>Índice!$G$25</f>
        <v>2015-12-31</v>
      </c>
      <c r="K817" s="4" t="s">
        <v>668</v>
      </c>
      <c r="L817" s="4" t="s">
        <v>744</v>
      </c>
      <c r="M817" s="4"/>
      <c r="N817" s="4"/>
    </row>
    <row r="818" spans="1:14" s="184" customFormat="1" ht="15.75">
      <c r="A818" s="183" t="s">
        <v>19</v>
      </c>
      <c r="C818" s="185" t="s">
        <v>562</v>
      </c>
      <c r="F818" s="186"/>
      <c r="I818" s="187"/>
      <c r="J818" s="187"/>
      <c r="K818" s="188"/>
      <c r="L818" s="188"/>
      <c r="M818" s="188"/>
      <c r="N818" s="188"/>
    </row>
    <row r="819" spans="1:14" ht="15.75">
      <c r="A819" s="19" t="s">
        <v>19</v>
      </c>
      <c r="C819" s="95" t="s">
        <v>561</v>
      </c>
      <c r="F819" s="27"/>
      <c r="I819" s="3"/>
      <c r="J819" s="5"/>
      <c r="K819" s="4"/>
      <c r="L819" s="4"/>
      <c r="M819" s="4"/>
      <c r="N819" s="4"/>
    </row>
    <row r="820" spans="1:14" ht="15.75">
      <c r="A820" s="19" t="s">
        <v>19</v>
      </c>
      <c r="C820" s="4" t="str">
        <f>'Nota 03'!$B$19</f>
        <v>Deterioro de cuentas por cobrar parte corriente</v>
      </c>
      <c r="F820" s="27"/>
      <c r="I820" s="3"/>
      <c r="J820" s="5"/>
      <c r="K820" s="4"/>
      <c r="L820" s="4"/>
      <c r="M820" s="4"/>
      <c r="N820" s="4"/>
    </row>
    <row r="821" spans="1:14" ht="15.75">
      <c r="A821" s="19" t="s">
        <v>19</v>
      </c>
      <c r="C821" s="4" t="str">
        <f>'Nota 03'!$B$20</f>
        <v>Saldo al inicio del periodo</v>
      </c>
      <c r="F821" s="170">
        <f>'Nota 03'!C$20</f>
        <v>0</v>
      </c>
      <c r="I821" s="87" t="str">
        <f>Índice!$G$23</f>
        <v>2015-01-01</v>
      </c>
      <c r="J821" s="88" t="str">
        <f>Índice!$G$25</f>
        <v>2015-12-31</v>
      </c>
      <c r="K821" s="4" t="s">
        <v>677</v>
      </c>
      <c r="L821" s="4" t="s">
        <v>274</v>
      </c>
      <c r="M821" s="4"/>
      <c r="N821" s="4"/>
    </row>
    <row r="822" spans="1:14" ht="15.75">
      <c r="A822" s="19" t="s">
        <v>19</v>
      </c>
      <c r="C822" s="4" t="str">
        <f>'Nota 03'!$B$21</f>
        <v>Gasto por deterioro de cuentas por cobrar</v>
      </c>
      <c r="F822" s="170">
        <f>'Nota 03'!C$21</f>
        <v>0</v>
      </c>
      <c r="I822" s="87" t="str">
        <f>Índice!$G$23</f>
        <v>2015-01-01</v>
      </c>
      <c r="J822" s="88" t="str">
        <f>Índice!$G$25</f>
        <v>2015-12-31</v>
      </c>
      <c r="K822" s="4" t="s">
        <v>677</v>
      </c>
      <c r="L822" s="4" t="s">
        <v>274</v>
      </c>
      <c r="M822" s="4"/>
      <c r="N822" s="4"/>
    </row>
    <row r="823" spans="1:14" ht="15.75">
      <c r="A823" s="19" t="s">
        <v>19</v>
      </c>
      <c r="C823" s="4" t="str">
        <f>'Nota 03'!$B$22</f>
        <v>Recuperaciones</v>
      </c>
      <c r="F823" s="170">
        <f>'Nota 03'!C$22</f>
        <v>0</v>
      </c>
      <c r="I823" s="87" t="str">
        <f>Índice!$G$23</f>
        <v>2015-01-01</v>
      </c>
      <c r="J823" s="88" t="str">
        <f>Índice!$G$25</f>
        <v>2015-12-31</v>
      </c>
      <c r="K823" s="4" t="s">
        <v>677</v>
      </c>
      <c r="L823" s="4" t="s">
        <v>274</v>
      </c>
      <c r="M823" s="4"/>
      <c r="N823" s="4"/>
    </row>
    <row r="824" spans="1:14" ht="15.75">
      <c r="A824" s="19" t="s">
        <v>19</v>
      </c>
      <c r="C824" s="4" t="str">
        <f>'Nota 03'!$B$23</f>
        <v>Saldo final Deterioro</v>
      </c>
      <c r="F824" s="170">
        <f>'Nota 03'!C$23</f>
        <v>0</v>
      </c>
      <c r="I824" s="87" t="str">
        <f>Índice!$G$23</f>
        <v>2015-01-01</v>
      </c>
      <c r="J824" s="88" t="str">
        <f>Índice!$G$25</f>
        <v>2015-12-31</v>
      </c>
      <c r="K824" s="4" t="s">
        <v>677</v>
      </c>
      <c r="L824" s="4" t="s">
        <v>274</v>
      </c>
      <c r="M824" s="4"/>
      <c r="N824" s="4"/>
    </row>
    <row r="825" spans="1:14" ht="15.75">
      <c r="A825" s="19" t="s">
        <v>19</v>
      </c>
      <c r="C825" s="4" t="str">
        <f>'Nota 03'!$B$24</f>
        <v>Deterioro de cuentas por cobrar parte no corriente</v>
      </c>
      <c r="F825" s="170"/>
      <c r="I825" s="3"/>
      <c r="J825" s="5"/>
      <c r="K825" s="4"/>
      <c r="L825" s="4"/>
      <c r="M825" s="4"/>
      <c r="N825" s="4"/>
    </row>
    <row r="826" spans="1:14" ht="15.75">
      <c r="A826" s="19" t="s">
        <v>19</v>
      </c>
      <c r="C826" s="4" t="str">
        <f>'Nota 03'!$B$25</f>
        <v>Saldo al inicio del periodo (nc)</v>
      </c>
      <c r="F826" s="170">
        <f>'Nota 03'!C$25</f>
        <v>0</v>
      </c>
      <c r="I826" s="87" t="str">
        <f>Índice!$G$23</f>
        <v>2015-01-01</v>
      </c>
      <c r="J826" s="88" t="str">
        <f>Índice!$G$25</f>
        <v>2015-12-31</v>
      </c>
      <c r="K826" s="4" t="s">
        <v>677</v>
      </c>
      <c r="L826" s="4" t="s">
        <v>274</v>
      </c>
      <c r="M826" s="4"/>
      <c r="N826" s="4"/>
    </row>
    <row r="827" spans="1:14" ht="15.75">
      <c r="A827" s="19" t="s">
        <v>19</v>
      </c>
      <c r="C827" s="4" t="str">
        <f>'Nota 03'!$B$26</f>
        <v>Gasto por deterioro de cuentas por cobrar (nc)</v>
      </c>
      <c r="F827" s="170">
        <f>'Nota 03'!C$26</f>
        <v>0</v>
      </c>
      <c r="I827" s="87" t="str">
        <f>Índice!$G$23</f>
        <v>2015-01-01</v>
      </c>
      <c r="J827" s="88" t="str">
        <f>Índice!$G$25</f>
        <v>2015-12-31</v>
      </c>
      <c r="K827" s="4" t="s">
        <v>677</v>
      </c>
      <c r="L827" s="4" t="s">
        <v>274</v>
      </c>
      <c r="M827" s="4"/>
      <c r="N827" s="4"/>
    </row>
    <row r="828" spans="1:14" ht="15.75">
      <c r="A828" s="19" t="s">
        <v>19</v>
      </c>
      <c r="C828" s="4" t="str">
        <f>'Nota 03'!$B$27</f>
        <v>Recuperaciones (nc)</v>
      </c>
      <c r="F828" s="170">
        <f>'Nota 03'!C$27</f>
        <v>0</v>
      </c>
      <c r="I828" s="87" t="str">
        <f>Índice!$G$23</f>
        <v>2015-01-01</v>
      </c>
      <c r="J828" s="88" t="str">
        <f>Índice!$G$25</f>
        <v>2015-12-31</v>
      </c>
      <c r="K828" s="4" t="s">
        <v>677</v>
      </c>
      <c r="L828" s="4" t="s">
        <v>274</v>
      </c>
      <c r="M828" s="4"/>
      <c r="N828" s="4"/>
    </row>
    <row r="829" spans="1:14" ht="15.75">
      <c r="A829" s="19" t="s">
        <v>19</v>
      </c>
      <c r="C829" s="4" t="str">
        <f>'Nota 03'!$B$28</f>
        <v>Saldo final Deterioro (nc)</v>
      </c>
      <c r="F829" s="170">
        <f>'Nota 03'!C$28</f>
        <v>0</v>
      </c>
      <c r="I829" s="87" t="str">
        <f>Índice!$G$23</f>
        <v>2015-01-01</v>
      </c>
      <c r="J829" s="88" t="str">
        <f>Índice!$G$25</f>
        <v>2015-12-31</v>
      </c>
      <c r="K829" s="4" t="s">
        <v>677</v>
      </c>
      <c r="L829" s="4" t="s">
        <v>274</v>
      </c>
      <c r="M829" s="4"/>
      <c r="N829" s="4"/>
    </row>
    <row r="830" spans="1:14" ht="15.75">
      <c r="A830" s="19" t="s">
        <v>19</v>
      </c>
      <c r="C830" s="95" t="s">
        <v>560</v>
      </c>
      <c r="F830" s="27"/>
      <c r="J830" s="5"/>
      <c r="K830" s="4"/>
      <c r="L830" s="4"/>
      <c r="M830" s="4"/>
      <c r="N830" s="4"/>
    </row>
    <row r="831" spans="1:14" ht="15.75">
      <c r="A831" s="19" t="s">
        <v>19</v>
      </c>
      <c r="C831" s="4" t="str">
        <f>'Nota 03'!$B$19</f>
        <v>Deterioro de cuentas por cobrar parte corriente</v>
      </c>
      <c r="F831" s="27"/>
      <c r="I831" s="3"/>
      <c r="J831" s="5"/>
      <c r="K831" s="4"/>
      <c r="L831" s="4"/>
      <c r="M831" s="4"/>
      <c r="N831" s="4"/>
    </row>
    <row r="832" spans="1:14" ht="15.75">
      <c r="A832" s="19" t="s">
        <v>19</v>
      </c>
      <c r="C832" s="4" t="str">
        <f>'Nota 03'!$B$20</f>
        <v>Saldo al inicio del periodo</v>
      </c>
      <c r="F832" s="170">
        <f>'Nota 03'!D$20</f>
        <v>0</v>
      </c>
      <c r="I832" s="87" t="str">
        <f>Índice!$G$23</f>
        <v>2015-01-01</v>
      </c>
      <c r="J832" s="88" t="str">
        <f>Índice!$G$25</f>
        <v>2015-12-31</v>
      </c>
      <c r="K832" s="4" t="s">
        <v>677</v>
      </c>
      <c r="L832" s="4" t="s">
        <v>275</v>
      </c>
      <c r="M832" s="4"/>
      <c r="N832" s="4"/>
    </row>
    <row r="833" spans="1:14" ht="15.75">
      <c r="A833" s="19" t="s">
        <v>19</v>
      </c>
      <c r="C833" s="4" t="str">
        <f>'Nota 03'!$B$21</f>
        <v>Gasto por deterioro de cuentas por cobrar</v>
      </c>
      <c r="F833" s="170">
        <f>'Nota 03'!D$21</f>
        <v>0</v>
      </c>
      <c r="I833" s="87" t="str">
        <f>Índice!$G$23</f>
        <v>2015-01-01</v>
      </c>
      <c r="J833" s="88" t="str">
        <f>Índice!$G$25</f>
        <v>2015-12-31</v>
      </c>
      <c r="K833" s="4" t="s">
        <v>677</v>
      </c>
      <c r="L833" s="4" t="s">
        <v>275</v>
      </c>
      <c r="M833" s="4"/>
      <c r="N833" s="4"/>
    </row>
    <row r="834" spans="1:14" ht="15.75">
      <c r="A834" s="19" t="s">
        <v>19</v>
      </c>
      <c r="C834" s="4" t="str">
        <f>'Nota 03'!$B$22</f>
        <v>Recuperaciones</v>
      </c>
      <c r="F834" s="170">
        <f>'Nota 03'!D$22</f>
        <v>0</v>
      </c>
      <c r="I834" s="87" t="str">
        <f>Índice!$G$23</f>
        <v>2015-01-01</v>
      </c>
      <c r="J834" s="88" t="str">
        <f>Índice!$G$25</f>
        <v>2015-12-31</v>
      </c>
      <c r="K834" s="4" t="s">
        <v>677</v>
      </c>
      <c r="L834" s="4" t="s">
        <v>275</v>
      </c>
      <c r="M834" s="4"/>
      <c r="N834" s="4"/>
    </row>
    <row r="835" spans="1:14" ht="15.75">
      <c r="A835" s="19" t="s">
        <v>19</v>
      </c>
      <c r="C835" s="4" t="str">
        <f>'Nota 03'!$B$23</f>
        <v>Saldo final Deterioro</v>
      </c>
      <c r="F835" s="170">
        <f>'Nota 03'!D$23</f>
        <v>0</v>
      </c>
      <c r="I835" s="87" t="str">
        <f>Índice!$G$23</f>
        <v>2015-01-01</v>
      </c>
      <c r="J835" s="88" t="str">
        <f>Índice!$G$25</f>
        <v>2015-12-31</v>
      </c>
      <c r="K835" s="4" t="s">
        <v>677</v>
      </c>
      <c r="L835" s="4" t="s">
        <v>275</v>
      </c>
      <c r="M835" s="4"/>
      <c r="N835" s="4"/>
    </row>
    <row r="836" spans="1:14" ht="15.75">
      <c r="A836" s="19" t="s">
        <v>19</v>
      </c>
      <c r="C836" s="4" t="str">
        <f>'Nota 03'!$B$24</f>
        <v>Deterioro de cuentas por cobrar parte no corriente</v>
      </c>
      <c r="F836" s="170"/>
      <c r="I836" s="3"/>
      <c r="J836" s="5"/>
      <c r="K836" s="4"/>
      <c r="L836" s="4"/>
      <c r="M836" s="4"/>
      <c r="N836" s="4"/>
    </row>
    <row r="837" spans="1:14" ht="15.75">
      <c r="A837" s="19" t="s">
        <v>19</v>
      </c>
      <c r="C837" s="4" t="str">
        <f>'Nota 03'!$B$25</f>
        <v>Saldo al inicio del periodo (nc)</v>
      </c>
      <c r="F837" s="170">
        <f>'Nota 03'!D$25</f>
        <v>0</v>
      </c>
      <c r="I837" s="87" t="str">
        <f>Índice!$G$23</f>
        <v>2015-01-01</v>
      </c>
      <c r="J837" s="88" t="str">
        <f>Índice!$G$25</f>
        <v>2015-12-31</v>
      </c>
      <c r="K837" s="4" t="s">
        <v>677</v>
      </c>
      <c r="L837" s="4" t="s">
        <v>275</v>
      </c>
      <c r="M837" s="4"/>
      <c r="N837" s="4"/>
    </row>
    <row r="838" spans="1:14" ht="15.75">
      <c r="A838" s="19" t="s">
        <v>19</v>
      </c>
      <c r="C838" s="4" t="str">
        <f>'Nota 03'!$B$26</f>
        <v>Gasto por deterioro de cuentas por cobrar (nc)</v>
      </c>
      <c r="F838" s="170">
        <f>'Nota 03'!D$26</f>
        <v>0</v>
      </c>
      <c r="I838" s="87" t="str">
        <f>Índice!$G$23</f>
        <v>2015-01-01</v>
      </c>
      <c r="J838" s="88" t="str">
        <f>Índice!$G$25</f>
        <v>2015-12-31</v>
      </c>
      <c r="K838" s="4" t="s">
        <v>677</v>
      </c>
      <c r="L838" s="4" t="s">
        <v>275</v>
      </c>
      <c r="M838" s="4"/>
      <c r="N838" s="4"/>
    </row>
    <row r="839" spans="1:14" ht="15.75">
      <c r="A839" s="19" t="s">
        <v>19</v>
      </c>
      <c r="C839" s="4" t="str">
        <f>'Nota 03'!$B$27</f>
        <v>Recuperaciones (nc)</v>
      </c>
      <c r="F839" s="170">
        <f>'Nota 03'!D$27</f>
        <v>0</v>
      </c>
      <c r="I839" s="87" t="str">
        <f>Índice!$G$23</f>
        <v>2015-01-01</v>
      </c>
      <c r="J839" s="88" t="str">
        <f>Índice!$G$25</f>
        <v>2015-12-31</v>
      </c>
      <c r="K839" s="4" t="s">
        <v>677</v>
      </c>
      <c r="L839" s="4" t="s">
        <v>275</v>
      </c>
      <c r="M839" s="4"/>
      <c r="N839" s="4"/>
    </row>
    <row r="840" spans="1:14" ht="15.75">
      <c r="A840" s="19" t="s">
        <v>19</v>
      </c>
      <c r="C840" s="4" t="str">
        <f>'Nota 03'!$B$28</f>
        <v>Saldo final Deterioro (nc)</v>
      </c>
      <c r="F840" s="170">
        <f>'Nota 03'!D$28</f>
        <v>0</v>
      </c>
      <c r="I840" s="87" t="str">
        <f>Índice!$G$23</f>
        <v>2015-01-01</v>
      </c>
      <c r="J840" s="88" t="str">
        <f>Índice!$G$25</f>
        <v>2015-12-31</v>
      </c>
      <c r="K840" s="4" t="s">
        <v>677</v>
      </c>
      <c r="L840" s="4" t="s">
        <v>275</v>
      </c>
      <c r="M840" s="4"/>
      <c r="N840" s="4"/>
    </row>
    <row r="841" spans="1:14" ht="15.75">
      <c r="A841" s="19" t="s">
        <v>19</v>
      </c>
      <c r="C841" s="95" t="s">
        <v>559</v>
      </c>
      <c r="F841" s="27"/>
      <c r="I841" s="87"/>
      <c r="J841" s="5"/>
      <c r="K841" s="4"/>
      <c r="L841" s="4"/>
      <c r="M841" s="4"/>
      <c r="N841" s="4"/>
    </row>
    <row r="842" spans="1:14" ht="15.75">
      <c r="A842" s="19" t="s">
        <v>19</v>
      </c>
      <c r="C842" s="4" t="str">
        <f>'Nota 03'!$B$19</f>
        <v>Deterioro de cuentas por cobrar parte corriente</v>
      </c>
      <c r="F842" s="27"/>
      <c r="I842" s="3"/>
      <c r="J842" s="5"/>
      <c r="K842" s="4"/>
      <c r="L842" s="4"/>
      <c r="M842" s="4"/>
      <c r="N842" s="4"/>
    </row>
    <row r="843" spans="1:14" ht="15.75">
      <c r="A843" s="19" t="s">
        <v>19</v>
      </c>
      <c r="C843" s="4" t="str">
        <f>'Nota 03'!$B$20</f>
        <v>Saldo al inicio del periodo</v>
      </c>
      <c r="F843" s="170">
        <f>'Nota 03'!E$20</f>
        <v>0</v>
      </c>
      <c r="I843" s="87" t="str">
        <f>Índice!$G$23</f>
        <v>2015-01-01</v>
      </c>
      <c r="J843" s="88" t="str">
        <f>Índice!$G$25</f>
        <v>2015-12-31</v>
      </c>
      <c r="K843" s="4" t="s">
        <v>677</v>
      </c>
      <c r="L843" s="4" t="s">
        <v>276</v>
      </c>
      <c r="M843" s="4"/>
      <c r="N843" s="4"/>
    </row>
    <row r="844" spans="1:14" ht="15.75">
      <c r="A844" s="19" t="s">
        <v>19</v>
      </c>
      <c r="C844" s="4" t="str">
        <f>'Nota 03'!$B$21</f>
        <v>Gasto por deterioro de cuentas por cobrar</v>
      </c>
      <c r="F844" s="170">
        <f>'Nota 03'!E$21</f>
        <v>0</v>
      </c>
      <c r="I844" s="87" t="str">
        <f>Índice!$G$23</f>
        <v>2015-01-01</v>
      </c>
      <c r="J844" s="88" t="str">
        <f>Índice!$G$25</f>
        <v>2015-12-31</v>
      </c>
      <c r="K844" s="4" t="s">
        <v>677</v>
      </c>
      <c r="L844" s="4" t="s">
        <v>276</v>
      </c>
      <c r="M844" s="4"/>
      <c r="N844" s="4"/>
    </row>
    <row r="845" spans="1:14" ht="15.75">
      <c r="A845" s="19" t="s">
        <v>19</v>
      </c>
      <c r="C845" s="4" t="str">
        <f>'Nota 03'!$B$22</f>
        <v>Recuperaciones</v>
      </c>
      <c r="F845" s="170">
        <f>'Nota 03'!E$22</f>
        <v>0</v>
      </c>
      <c r="I845" s="87" t="str">
        <f>Índice!$G$23</f>
        <v>2015-01-01</v>
      </c>
      <c r="J845" s="88" t="str">
        <f>Índice!$G$25</f>
        <v>2015-12-31</v>
      </c>
      <c r="K845" s="4" t="s">
        <v>677</v>
      </c>
      <c r="L845" s="4" t="s">
        <v>276</v>
      </c>
      <c r="M845" s="4"/>
      <c r="N845" s="4"/>
    </row>
    <row r="846" spans="1:14" ht="15.75">
      <c r="A846" s="19" t="s">
        <v>19</v>
      </c>
      <c r="C846" s="4" t="str">
        <f>'Nota 03'!$B$23</f>
        <v>Saldo final Deterioro</v>
      </c>
      <c r="F846" s="170">
        <f>'Nota 03'!E$23</f>
        <v>0</v>
      </c>
      <c r="I846" s="87" t="str">
        <f>Índice!$G$23</f>
        <v>2015-01-01</v>
      </c>
      <c r="J846" s="88" t="str">
        <f>Índice!$G$25</f>
        <v>2015-12-31</v>
      </c>
      <c r="K846" s="4" t="s">
        <v>677</v>
      </c>
      <c r="L846" s="4" t="s">
        <v>276</v>
      </c>
      <c r="M846" s="4"/>
      <c r="N846" s="4"/>
    </row>
    <row r="847" spans="1:14" ht="15.75">
      <c r="A847" s="19" t="s">
        <v>19</v>
      </c>
      <c r="C847" s="4" t="str">
        <f>'Nota 03'!$B$24</f>
        <v>Deterioro de cuentas por cobrar parte no corriente</v>
      </c>
      <c r="F847" s="170"/>
      <c r="I847" s="3"/>
      <c r="J847" s="5"/>
      <c r="K847" s="4"/>
      <c r="L847" s="4"/>
      <c r="M847" s="4"/>
      <c r="N847" s="4"/>
    </row>
    <row r="848" spans="1:14" ht="15.75">
      <c r="A848" s="19" t="s">
        <v>19</v>
      </c>
      <c r="C848" s="4" t="str">
        <f>'Nota 03'!$B$25</f>
        <v>Saldo al inicio del periodo (nc)</v>
      </c>
      <c r="F848" s="170">
        <f>'Nota 03'!E$25</f>
        <v>0</v>
      </c>
      <c r="I848" s="87" t="str">
        <f>Índice!$G$23</f>
        <v>2015-01-01</v>
      </c>
      <c r="J848" s="88" t="str">
        <f>Índice!$G$25</f>
        <v>2015-12-31</v>
      </c>
      <c r="K848" s="4" t="s">
        <v>677</v>
      </c>
      <c r="L848" s="4" t="s">
        <v>276</v>
      </c>
      <c r="M848" s="4"/>
      <c r="N848" s="4"/>
    </row>
    <row r="849" spans="1:14" ht="15.75">
      <c r="A849" s="19" t="s">
        <v>19</v>
      </c>
      <c r="C849" s="4" t="str">
        <f>'Nota 03'!$B$26</f>
        <v>Gasto por deterioro de cuentas por cobrar (nc)</v>
      </c>
      <c r="F849" s="170">
        <f>'Nota 03'!E$26</f>
        <v>0</v>
      </c>
      <c r="I849" s="87" t="str">
        <f>Índice!$G$23</f>
        <v>2015-01-01</v>
      </c>
      <c r="J849" s="88" t="str">
        <f>Índice!$G$25</f>
        <v>2015-12-31</v>
      </c>
      <c r="K849" s="4" t="s">
        <v>677</v>
      </c>
      <c r="L849" s="4" t="s">
        <v>276</v>
      </c>
      <c r="M849" s="4"/>
      <c r="N849" s="4"/>
    </row>
    <row r="850" spans="1:14" ht="15.75">
      <c r="A850" s="19" t="s">
        <v>19</v>
      </c>
      <c r="C850" s="4" t="str">
        <f>'Nota 03'!$B$27</f>
        <v>Recuperaciones (nc)</v>
      </c>
      <c r="F850" s="170">
        <f>'Nota 03'!E$27</f>
        <v>0</v>
      </c>
      <c r="I850" s="87" t="str">
        <f>Índice!$G$23</f>
        <v>2015-01-01</v>
      </c>
      <c r="J850" s="88" t="str">
        <f>Índice!$G$25</f>
        <v>2015-12-31</v>
      </c>
      <c r="K850" s="4" t="s">
        <v>677</v>
      </c>
      <c r="L850" s="4" t="s">
        <v>276</v>
      </c>
      <c r="M850" s="4"/>
      <c r="N850" s="4"/>
    </row>
    <row r="851" spans="1:14" ht="15.75">
      <c r="A851" s="19" t="s">
        <v>19</v>
      </c>
      <c r="C851" s="4" t="str">
        <f>'Nota 03'!$B$28</f>
        <v>Saldo final Deterioro (nc)</v>
      </c>
      <c r="F851" s="170">
        <f>'Nota 03'!E$28</f>
        <v>0</v>
      </c>
      <c r="I851" s="87" t="str">
        <f>Índice!$G$23</f>
        <v>2015-01-01</v>
      </c>
      <c r="J851" s="88" t="str">
        <f>Índice!$G$25</f>
        <v>2015-12-31</v>
      </c>
      <c r="K851" s="4" t="s">
        <v>677</v>
      </c>
      <c r="L851" s="4" t="s">
        <v>276</v>
      </c>
      <c r="M851" s="4"/>
      <c r="N851" s="4"/>
    </row>
    <row r="852" spans="1:14" ht="15.75">
      <c r="A852" s="19" t="s">
        <v>19</v>
      </c>
      <c r="C852" s="95" t="s">
        <v>558</v>
      </c>
      <c r="F852" s="27"/>
      <c r="I852" s="3"/>
      <c r="J852" s="5"/>
      <c r="K852" s="4"/>
      <c r="L852" s="4"/>
      <c r="M852" s="4"/>
      <c r="N852" s="4"/>
    </row>
    <row r="853" spans="1:14" ht="15.75">
      <c r="A853" s="19" t="s">
        <v>19</v>
      </c>
      <c r="C853" s="4" t="str">
        <f>'Nota 03'!$B$19</f>
        <v>Deterioro de cuentas por cobrar parte corriente</v>
      </c>
      <c r="F853" s="27"/>
      <c r="I853" s="3"/>
      <c r="J853" s="5"/>
      <c r="K853" s="4"/>
      <c r="L853" s="4"/>
      <c r="M853" s="4"/>
      <c r="N853" s="4"/>
    </row>
    <row r="854" spans="1:14" ht="15.75">
      <c r="A854" s="19" t="s">
        <v>19</v>
      </c>
      <c r="C854" s="4" t="str">
        <f>'Nota 03'!$B$20</f>
        <v>Saldo al inicio del periodo</v>
      </c>
      <c r="F854" s="170">
        <f>'Nota 03'!F$20</f>
        <v>0</v>
      </c>
      <c r="I854" s="87" t="str">
        <f>Índice!$G$23</f>
        <v>2015-01-01</v>
      </c>
      <c r="J854" s="88" t="str">
        <f>Índice!$G$25</f>
        <v>2015-12-31</v>
      </c>
      <c r="K854" s="4" t="s">
        <v>677</v>
      </c>
      <c r="L854" s="4" t="s">
        <v>277</v>
      </c>
      <c r="M854" s="4"/>
      <c r="N854" s="4"/>
    </row>
    <row r="855" spans="1:14" ht="15.75">
      <c r="A855" s="19" t="s">
        <v>19</v>
      </c>
      <c r="C855" s="4" t="str">
        <f>'Nota 03'!$B$21</f>
        <v>Gasto por deterioro de cuentas por cobrar</v>
      </c>
      <c r="F855" s="170">
        <f>'Nota 03'!F$21</f>
        <v>0</v>
      </c>
      <c r="I855" s="87" t="str">
        <f>Índice!$G$23</f>
        <v>2015-01-01</v>
      </c>
      <c r="J855" s="88" t="str">
        <f>Índice!$G$25</f>
        <v>2015-12-31</v>
      </c>
      <c r="K855" s="4" t="s">
        <v>677</v>
      </c>
      <c r="L855" s="4" t="s">
        <v>277</v>
      </c>
      <c r="M855" s="4"/>
      <c r="N855" s="4"/>
    </row>
    <row r="856" spans="1:14" ht="15.75">
      <c r="A856" s="19" t="s">
        <v>19</v>
      </c>
      <c r="C856" s="4" t="str">
        <f>'Nota 03'!$B$22</f>
        <v>Recuperaciones</v>
      </c>
      <c r="F856" s="170">
        <f>'Nota 03'!F$22</f>
        <v>0</v>
      </c>
      <c r="I856" s="87" t="str">
        <f>Índice!$G$23</f>
        <v>2015-01-01</v>
      </c>
      <c r="J856" s="88" t="str">
        <f>Índice!$G$25</f>
        <v>2015-12-31</v>
      </c>
      <c r="K856" s="4" t="s">
        <v>677</v>
      </c>
      <c r="L856" s="4" t="s">
        <v>277</v>
      </c>
      <c r="M856" s="4"/>
      <c r="N856" s="4"/>
    </row>
    <row r="857" spans="1:14" ht="15.75">
      <c r="A857" s="19" t="s">
        <v>19</v>
      </c>
      <c r="C857" s="4" t="str">
        <f>'Nota 03'!$B$23</f>
        <v>Saldo final Deterioro</v>
      </c>
      <c r="F857" s="170">
        <f>'Nota 03'!F$23</f>
        <v>0</v>
      </c>
      <c r="I857" s="87" t="str">
        <f>Índice!$G$23</f>
        <v>2015-01-01</v>
      </c>
      <c r="J857" s="88" t="str">
        <f>Índice!$G$25</f>
        <v>2015-12-31</v>
      </c>
      <c r="K857" s="4" t="s">
        <v>677</v>
      </c>
      <c r="L857" s="4" t="s">
        <v>277</v>
      </c>
      <c r="M857" s="4"/>
      <c r="N857" s="4"/>
    </row>
    <row r="858" spans="1:14" ht="15.75">
      <c r="A858" s="19" t="s">
        <v>19</v>
      </c>
      <c r="C858" s="4" t="str">
        <f>'Nota 03'!$B$24</f>
        <v>Deterioro de cuentas por cobrar parte no corriente</v>
      </c>
      <c r="F858" s="170"/>
      <c r="I858" s="3"/>
      <c r="J858" s="5"/>
      <c r="K858" s="4"/>
      <c r="L858" s="4"/>
      <c r="M858" s="4"/>
      <c r="N858" s="4"/>
    </row>
    <row r="859" spans="1:14" ht="15.75">
      <c r="A859" s="19" t="s">
        <v>19</v>
      </c>
      <c r="C859" s="4" t="str">
        <f>'Nota 03'!$B$25</f>
        <v>Saldo al inicio del periodo (nc)</v>
      </c>
      <c r="F859" s="170">
        <f>'Nota 03'!F$25</f>
        <v>0</v>
      </c>
      <c r="I859" s="87" t="str">
        <f>Índice!$G$23</f>
        <v>2015-01-01</v>
      </c>
      <c r="J859" s="88" t="str">
        <f>Índice!$G$25</f>
        <v>2015-12-31</v>
      </c>
      <c r="K859" s="4" t="s">
        <v>677</v>
      </c>
      <c r="L859" s="4" t="s">
        <v>277</v>
      </c>
      <c r="M859" s="4"/>
      <c r="N859" s="4"/>
    </row>
    <row r="860" spans="1:14" ht="15.75">
      <c r="A860" s="19" t="s">
        <v>19</v>
      </c>
      <c r="C860" s="4" t="str">
        <f>'Nota 03'!$B$26</f>
        <v>Gasto por deterioro de cuentas por cobrar (nc)</v>
      </c>
      <c r="F860" s="170">
        <f>'Nota 03'!F$26</f>
        <v>0</v>
      </c>
      <c r="I860" s="87" t="str">
        <f>Índice!$G$23</f>
        <v>2015-01-01</v>
      </c>
      <c r="J860" s="88" t="str">
        <f>Índice!$G$25</f>
        <v>2015-12-31</v>
      </c>
      <c r="K860" s="4" t="s">
        <v>677</v>
      </c>
      <c r="L860" s="4" t="s">
        <v>277</v>
      </c>
      <c r="M860" s="4"/>
      <c r="N860" s="4"/>
    </row>
    <row r="861" spans="1:14" ht="15.75">
      <c r="A861" s="19" t="s">
        <v>19</v>
      </c>
      <c r="C861" s="4" t="str">
        <f>'Nota 03'!$B$27</f>
        <v>Recuperaciones (nc)</v>
      </c>
      <c r="F861" s="170">
        <f>'Nota 03'!F$27</f>
        <v>0</v>
      </c>
      <c r="I861" s="87" t="str">
        <f>Índice!$G$23</f>
        <v>2015-01-01</v>
      </c>
      <c r="J861" s="88" t="str">
        <f>Índice!$G$25</f>
        <v>2015-12-31</v>
      </c>
      <c r="K861" s="4" t="s">
        <v>677</v>
      </c>
      <c r="L861" s="4" t="s">
        <v>277</v>
      </c>
      <c r="M861" s="4"/>
      <c r="N861" s="4"/>
    </row>
    <row r="862" spans="1:14" ht="15.75">
      <c r="A862" s="19" t="s">
        <v>19</v>
      </c>
      <c r="C862" s="4" t="str">
        <f>'Nota 03'!$B$28</f>
        <v>Saldo final Deterioro (nc)</v>
      </c>
      <c r="F862" s="170">
        <f>'Nota 03'!F$28</f>
        <v>0</v>
      </c>
      <c r="I862" s="87" t="str">
        <f>Índice!$G$23</f>
        <v>2015-01-01</v>
      </c>
      <c r="J862" s="88" t="str">
        <f>Índice!$G$25</f>
        <v>2015-12-31</v>
      </c>
      <c r="K862" s="4" t="s">
        <v>677</v>
      </c>
      <c r="L862" s="4" t="s">
        <v>277</v>
      </c>
      <c r="M862" s="4"/>
      <c r="N862" s="4"/>
    </row>
    <row r="863" spans="1:14" ht="15.75">
      <c r="A863" s="19" t="s">
        <v>19</v>
      </c>
      <c r="C863" s="95" t="s">
        <v>557</v>
      </c>
      <c r="F863" s="27"/>
      <c r="I863" s="3"/>
      <c r="J863" s="5"/>
      <c r="K863" s="4"/>
      <c r="L863" s="4"/>
      <c r="M863" s="4"/>
      <c r="N863" s="4"/>
    </row>
    <row r="864" spans="1:14" ht="15.75">
      <c r="A864" s="19" t="s">
        <v>19</v>
      </c>
      <c r="C864" s="4" t="str">
        <f>'Nota 03'!$B$19</f>
        <v>Deterioro de cuentas por cobrar parte corriente</v>
      </c>
      <c r="F864" s="27"/>
      <c r="I864" s="3"/>
      <c r="J864" s="5"/>
      <c r="K864" s="4"/>
      <c r="L864" s="4"/>
      <c r="M864" s="4"/>
      <c r="N864" s="4"/>
    </row>
    <row r="865" spans="1:14" ht="15.75">
      <c r="A865" s="19" t="s">
        <v>19</v>
      </c>
      <c r="C865" s="4" t="str">
        <f>'Nota 03'!$B$20</f>
        <v>Saldo al inicio del periodo</v>
      </c>
      <c r="F865" s="170">
        <f>'Nota 03'!G$20</f>
        <v>0</v>
      </c>
      <c r="I865" s="87" t="str">
        <f>Índice!$G$23</f>
        <v>2015-01-01</v>
      </c>
      <c r="J865" s="88" t="str">
        <f>Índice!$G$25</f>
        <v>2015-12-31</v>
      </c>
      <c r="K865" s="4" t="s">
        <v>677</v>
      </c>
      <c r="L865" s="4" t="s">
        <v>278</v>
      </c>
      <c r="M865" s="4"/>
      <c r="N865" s="4"/>
    </row>
    <row r="866" spans="1:14" ht="15.75">
      <c r="A866" s="19" t="s">
        <v>19</v>
      </c>
      <c r="C866" s="4" t="str">
        <f>'Nota 03'!$B$21</f>
        <v>Gasto por deterioro de cuentas por cobrar</v>
      </c>
      <c r="F866" s="170">
        <f>'Nota 03'!G$21</f>
        <v>0</v>
      </c>
      <c r="I866" s="87" t="str">
        <f>Índice!$G$23</f>
        <v>2015-01-01</v>
      </c>
      <c r="J866" s="88" t="str">
        <f>Índice!$G$25</f>
        <v>2015-12-31</v>
      </c>
      <c r="K866" s="4" t="s">
        <v>677</v>
      </c>
      <c r="L866" s="4" t="s">
        <v>278</v>
      </c>
      <c r="M866" s="4"/>
      <c r="N866" s="4"/>
    </row>
    <row r="867" spans="1:14" ht="15.75">
      <c r="A867" s="19" t="s">
        <v>19</v>
      </c>
      <c r="C867" s="4" t="str">
        <f>'Nota 03'!$B$22</f>
        <v>Recuperaciones</v>
      </c>
      <c r="F867" s="170">
        <f>'Nota 03'!G$22</f>
        <v>0</v>
      </c>
      <c r="I867" s="87" t="str">
        <f>Índice!$G$23</f>
        <v>2015-01-01</v>
      </c>
      <c r="J867" s="88" t="str">
        <f>Índice!$G$25</f>
        <v>2015-12-31</v>
      </c>
      <c r="K867" s="4" t="s">
        <v>677</v>
      </c>
      <c r="L867" s="4" t="s">
        <v>278</v>
      </c>
      <c r="M867" s="4"/>
      <c r="N867" s="4"/>
    </row>
    <row r="868" spans="1:14" ht="15.75">
      <c r="A868" s="19" t="s">
        <v>19</v>
      </c>
      <c r="C868" s="4" t="str">
        <f>'Nota 03'!$B$23</f>
        <v>Saldo final Deterioro</v>
      </c>
      <c r="F868" s="170">
        <f>'Nota 03'!G$23</f>
        <v>0</v>
      </c>
      <c r="I868" s="87" t="str">
        <f>Índice!$G$23</f>
        <v>2015-01-01</v>
      </c>
      <c r="J868" s="88" t="str">
        <f>Índice!$G$25</f>
        <v>2015-12-31</v>
      </c>
      <c r="K868" s="4" t="s">
        <v>677</v>
      </c>
      <c r="L868" s="4" t="s">
        <v>278</v>
      </c>
      <c r="M868" s="4"/>
      <c r="N868" s="4"/>
    </row>
    <row r="869" spans="1:14" ht="15.75">
      <c r="A869" s="19" t="s">
        <v>19</v>
      </c>
      <c r="C869" s="4" t="str">
        <f>'Nota 03'!$B$24</f>
        <v>Deterioro de cuentas por cobrar parte no corriente</v>
      </c>
      <c r="F869" s="170"/>
      <c r="I869" s="3"/>
      <c r="J869" s="5"/>
      <c r="K869" s="4"/>
      <c r="L869" s="4"/>
      <c r="M869" s="4"/>
      <c r="N869" s="4"/>
    </row>
    <row r="870" spans="1:14" ht="15.75">
      <c r="A870" s="19" t="s">
        <v>19</v>
      </c>
      <c r="C870" s="4" t="str">
        <f>'Nota 03'!$B$25</f>
        <v>Saldo al inicio del periodo (nc)</v>
      </c>
      <c r="F870" s="170">
        <f>'Nota 03'!G$25</f>
        <v>0</v>
      </c>
      <c r="I870" s="87" t="str">
        <f>Índice!$G$23</f>
        <v>2015-01-01</v>
      </c>
      <c r="J870" s="88" t="str">
        <f>Índice!$G$25</f>
        <v>2015-12-31</v>
      </c>
      <c r="K870" s="4" t="s">
        <v>677</v>
      </c>
      <c r="L870" s="4" t="s">
        <v>278</v>
      </c>
      <c r="M870" s="4"/>
      <c r="N870" s="4"/>
    </row>
    <row r="871" spans="1:14" ht="15.75">
      <c r="A871" s="19" t="s">
        <v>19</v>
      </c>
      <c r="C871" s="4" t="str">
        <f>'Nota 03'!$B$26</f>
        <v>Gasto por deterioro de cuentas por cobrar (nc)</v>
      </c>
      <c r="F871" s="170">
        <f>'Nota 03'!G$26</f>
        <v>0</v>
      </c>
      <c r="I871" s="87" t="str">
        <f>Índice!$G$23</f>
        <v>2015-01-01</v>
      </c>
      <c r="J871" s="88" t="str">
        <f>Índice!$G$25</f>
        <v>2015-12-31</v>
      </c>
      <c r="K871" s="4" t="s">
        <v>677</v>
      </c>
      <c r="L871" s="4" t="s">
        <v>278</v>
      </c>
      <c r="M871" s="4"/>
      <c r="N871" s="4"/>
    </row>
    <row r="872" spans="1:14" ht="15.75">
      <c r="A872" s="19" t="s">
        <v>19</v>
      </c>
      <c r="C872" s="4" t="str">
        <f>'Nota 03'!$B$27</f>
        <v>Recuperaciones (nc)</v>
      </c>
      <c r="F872" s="170">
        <f>'Nota 03'!G$27</f>
        <v>0</v>
      </c>
      <c r="I872" s="87" t="str">
        <f>Índice!$G$23</f>
        <v>2015-01-01</v>
      </c>
      <c r="J872" s="88" t="str">
        <f>Índice!$G$25</f>
        <v>2015-12-31</v>
      </c>
      <c r="K872" s="4" t="s">
        <v>677</v>
      </c>
      <c r="L872" s="4" t="s">
        <v>278</v>
      </c>
      <c r="M872" s="4"/>
      <c r="N872" s="4"/>
    </row>
    <row r="873" spans="1:14" ht="15.75">
      <c r="A873" s="19" t="s">
        <v>19</v>
      </c>
      <c r="C873" s="4" t="str">
        <f>'Nota 03'!$B$28</f>
        <v>Saldo final Deterioro (nc)</v>
      </c>
      <c r="F873" s="170">
        <f>'Nota 03'!G$28</f>
        <v>0</v>
      </c>
      <c r="I873" s="87" t="str">
        <f>Índice!$G$23</f>
        <v>2015-01-01</v>
      </c>
      <c r="J873" s="88" t="str">
        <f>Índice!$G$25</f>
        <v>2015-12-31</v>
      </c>
      <c r="K873" s="4" t="s">
        <v>677</v>
      </c>
      <c r="L873" s="4" t="s">
        <v>278</v>
      </c>
      <c r="M873" s="4"/>
      <c r="N873" s="4"/>
    </row>
    <row r="874" spans="1:14" ht="15.75">
      <c r="A874" s="19" t="s">
        <v>19</v>
      </c>
      <c r="C874" s="95" t="s">
        <v>556</v>
      </c>
      <c r="F874" s="27"/>
      <c r="I874" s="3"/>
      <c r="J874" s="5"/>
      <c r="K874" s="4"/>
      <c r="L874" s="4"/>
      <c r="M874" s="4"/>
      <c r="N874" s="4"/>
    </row>
    <row r="875" spans="1:14" ht="15.75">
      <c r="A875" s="19" t="s">
        <v>19</v>
      </c>
      <c r="C875" s="4" t="str">
        <f>'Nota 03'!$B$19</f>
        <v>Deterioro de cuentas por cobrar parte corriente</v>
      </c>
      <c r="F875" s="27"/>
      <c r="I875" s="3"/>
      <c r="J875" s="5"/>
      <c r="K875" s="4"/>
      <c r="L875" s="4"/>
      <c r="M875" s="4"/>
      <c r="N875" s="4"/>
    </row>
    <row r="876" spans="1:14" ht="15.75">
      <c r="A876" s="19" t="s">
        <v>19</v>
      </c>
      <c r="C876" s="4" t="str">
        <f>'Nota 03'!$B$20</f>
        <v>Saldo al inicio del periodo</v>
      </c>
      <c r="F876" s="170">
        <f>'Nota 03'!H$20</f>
        <v>0</v>
      </c>
      <c r="I876" s="87" t="str">
        <f>Índice!$G$23</f>
        <v>2015-01-01</v>
      </c>
      <c r="J876" s="88" t="str">
        <f>Índice!$G$25</f>
        <v>2015-12-31</v>
      </c>
      <c r="K876" s="4" t="s">
        <v>677</v>
      </c>
      <c r="L876" s="4" t="s">
        <v>279</v>
      </c>
      <c r="M876" s="4"/>
      <c r="N876" s="4"/>
    </row>
    <row r="877" spans="1:14" ht="15.75">
      <c r="A877" s="19" t="s">
        <v>19</v>
      </c>
      <c r="C877" s="4" t="str">
        <f>'Nota 03'!$B$21</f>
        <v>Gasto por deterioro de cuentas por cobrar</v>
      </c>
      <c r="F877" s="170">
        <f>'Nota 03'!H$21</f>
        <v>0</v>
      </c>
      <c r="I877" s="87" t="str">
        <f>Índice!$G$23</f>
        <v>2015-01-01</v>
      </c>
      <c r="J877" s="88" t="str">
        <f>Índice!$G$25</f>
        <v>2015-12-31</v>
      </c>
      <c r="K877" s="4" t="s">
        <v>677</v>
      </c>
      <c r="L877" s="4" t="s">
        <v>279</v>
      </c>
      <c r="M877" s="4"/>
      <c r="N877" s="4"/>
    </row>
    <row r="878" spans="1:14" ht="15.75">
      <c r="A878" s="19" t="s">
        <v>19</v>
      </c>
      <c r="C878" s="4" t="str">
        <f>'Nota 03'!$B$22</f>
        <v>Recuperaciones</v>
      </c>
      <c r="F878" s="170">
        <f>'Nota 03'!H$22</f>
        <v>0</v>
      </c>
      <c r="I878" s="87" t="str">
        <f>Índice!$G$23</f>
        <v>2015-01-01</v>
      </c>
      <c r="J878" s="88" t="str">
        <f>Índice!$G$25</f>
        <v>2015-12-31</v>
      </c>
      <c r="K878" s="4" t="s">
        <v>677</v>
      </c>
      <c r="L878" s="4" t="s">
        <v>279</v>
      </c>
      <c r="M878" s="4"/>
      <c r="N878" s="4"/>
    </row>
    <row r="879" spans="1:14" ht="15.75">
      <c r="A879" s="19" t="s">
        <v>19</v>
      </c>
      <c r="C879" s="4" t="str">
        <f>'Nota 03'!$B$23</f>
        <v>Saldo final Deterioro</v>
      </c>
      <c r="F879" s="170">
        <f>'Nota 03'!H$23</f>
        <v>0</v>
      </c>
      <c r="I879" s="87" t="str">
        <f>Índice!$G$23</f>
        <v>2015-01-01</v>
      </c>
      <c r="J879" s="88" t="str">
        <f>Índice!$G$25</f>
        <v>2015-12-31</v>
      </c>
      <c r="K879" s="4" t="s">
        <v>677</v>
      </c>
      <c r="L879" s="4" t="s">
        <v>279</v>
      </c>
      <c r="M879" s="4"/>
      <c r="N879" s="4"/>
    </row>
    <row r="880" spans="1:14" ht="15.75">
      <c r="A880" s="19" t="s">
        <v>19</v>
      </c>
      <c r="C880" s="4" t="str">
        <f>'Nota 03'!$B$24</f>
        <v>Deterioro de cuentas por cobrar parte no corriente</v>
      </c>
      <c r="F880" s="170"/>
      <c r="I880" s="3"/>
      <c r="J880" s="5"/>
      <c r="K880" s="4"/>
      <c r="L880" s="4"/>
      <c r="M880" s="4"/>
      <c r="N880" s="4"/>
    </row>
    <row r="881" spans="1:14" ht="15.75">
      <c r="A881" s="19" t="s">
        <v>19</v>
      </c>
      <c r="C881" s="4" t="str">
        <f>'Nota 03'!$B$25</f>
        <v>Saldo al inicio del periodo (nc)</v>
      </c>
      <c r="F881" s="170">
        <f>'Nota 03'!H$25</f>
        <v>0</v>
      </c>
      <c r="I881" s="87" t="str">
        <f>Índice!$G$23</f>
        <v>2015-01-01</v>
      </c>
      <c r="J881" s="88" t="str">
        <f>Índice!$G$25</f>
        <v>2015-12-31</v>
      </c>
      <c r="K881" s="4" t="s">
        <v>677</v>
      </c>
      <c r="L881" s="4" t="s">
        <v>279</v>
      </c>
      <c r="M881" s="4"/>
      <c r="N881" s="4"/>
    </row>
    <row r="882" spans="1:14" ht="15.75">
      <c r="A882" s="19" t="s">
        <v>19</v>
      </c>
      <c r="C882" s="4" t="str">
        <f>'Nota 03'!$B$26</f>
        <v>Gasto por deterioro de cuentas por cobrar (nc)</v>
      </c>
      <c r="F882" s="170">
        <f>'Nota 03'!H$26</f>
        <v>0</v>
      </c>
      <c r="I882" s="87" t="str">
        <f>Índice!$G$23</f>
        <v>2015-01-01</v>
      </c>
      <c r="J882" s="88" t="str">
        <f>Índice!$G$25</f>
        <v>2015-12-31</v>
      </c>
      <c r="K882" s="4" t="s">
        <v>677</v>
      </c>
      <c r="L882" s="4" t="s">
        <v>279</v>
      </c>
      <c r="M882" s="4"/>
      <c r="N882" s="4"/>
    </row>
    <row r="883" spans="1:14" ht="15.75">
      <c r="A883" s="19" t="s">
        <v>19</v>
      </c>
      <c r="C883" s="4" t="str">
        <f>'Nota 03'!$B$27</f>
        <v>Recuperaciones (nc)</v>
      </c>
      <c r="F883" s="170">
        <f>'Nota 03'!H$27</f>
        <v>0</v>
      </c>
      <c r="I883" s="87" t="str">
        <f>Índice!$G$23</f>
        <v>2015-01-01</v>
      </c>
      <c r="J883" s="88" t="str">
        <f>Índice!$G$25</f>
        <v>2015-12-31</v>
      </c>
      <c r="K883" s="4" t="s">
        <v>677</v>
      </c>
      <c r="L883" s="4" t="s">
        <v>279</v>
      </c>
      <c r="M883" s="4"/>
      <c r="N883" s="4"/>
    </row>
    <row r="884" spans="1:14" ht="15.75">
      <c r="A884" s="19" t="s">
        <v>19</v>
      </c>
      <c r="C884" s="4" t="str">
        <f>'Nota 03'!$B$28</f>
        <v>Saldo final Deterioro (nc)</v>
      </c>
      <c r="F884" s="170">
        <f>'Nota 03'!H$28</f>
        <v>0</v>
      </c>
      <c r="I884" s="87" t="str">
        <f>Índice!$G$23</f>
        <v>2015-01-01</v>
      </c>
      <c r="J884" s="88" t="str">
        <f>Índice!$G$25</f>
        <v>2015-12-31</v>
      </c>
      <c r="K884" s="4" t="s">
        <v>677</v>
      </c>
      <c r="L884" s="4" t="s">
        <v>279</v>
      </c>
      <c r="M884" s="4"/>
      <c r="N884" s="4"/>
    </row>
    <row r="885" spans="1:14" ht="15.75">
      <c r="A885" s="19" t="s">
        <v>19</v>
      </c>
      <c r="C885" s="95" t="s">
        <v>555</v>
      </c>
      <c r="F885" s="27"/>
      <c r="J885" s="5"/>
      <c r="K885" s="4"/>
      <c r="L885" s="4"/>
      <c r="M885" s="4"/>
      <c r="N885" s="4"/>
    </row>
    <row r="886" spans="1:14" ht="15.75">
      <c r="A886" s="19" t="s">
        <v>19</v>
      </c>
      <c r="C886" s="4" t="str">
        <f>'Nota 03'!$B$19</f>
        <v>Deterioro de cuentas por cobrar parte corriente</v>
      </c>
      <c r="F886" s="27"/>
      <c r="I886" s="3"/>
      <c r="J886" s="5"/>
      <c r="K886" s="4"/>
      <c r="L886" s="4"/>
      <c r="M886" s="4"/>
      <c r="N886" s="4"/>
    </row>
    <row r="887" spans="1:14" ht="15.75">
      <c r="A887" s="19" t="s">
        <v>19</v>
      </c>
      <c r="C887" s="4" t="str">
        <f>'Nota 03'!$B$20</f>
        <v>Saldo al inicio del periodo</v>
      </c>
      <c r="F887" s="170">
        <f>'Nota 03'!I$20</f>
        <v>0</v>
      </c>
      <c r="I887" s="87" t="str">
        <f>Índice!$G$23</f>
        <v>2015-01-01</v>
      </c>
      <c r="J887" s="88" t="str">
        <f>Índice!$G$25</f>
        <v>2015-12-31</v>
      </c>
      <c r="K887" s="4" t="s">
        <v>677</v>
      </c>
      <c r="L887" s="4" t="s">
        <v>678</v>
      </c>
      <c r="M887" s="4"/>
      <c r="N887" s="4"/>
    </row>
    <row r="888" spans="1:14" ht="15.75">
      <c r="A888" s="19" t="s">
        <v>19</v>
      </c>
      <c r="C888" s="4" t="str">
        <f>'Nota 03'!$B$21</f>
        <v>Gasto por deterioro de cuentas por cobrar</v>
      </c>
      <c r="F888" s="170">
        <f>'Nota 03'!I$21</f>
        <v>0</v>
      </c>
      <c r="I888" s="87" t="str">
        <f>Índice!$G$23</f>
        <v>2015-01-01</v>
      </c>
      <c r="J888" s="88" t="str">
        <f>Índice!$G$25</f>
        <v>2015-12-31</v>
      </c>
      <c r="K888" s="4" t="s">
        <v>677</v>
      </c>
      <c r="L888" s="4" t="s">
        <v>678</v>
      </c>
      <c r="M888" s="4"/>
      <c r="N888" s="4"/>
    </row>
    <row r="889" spans="1:14" ht="15.75">
      <c r="A889" s="19" t="s">
        <v>19</v>
      </c>
      <c r="C889" s="4" t="str">
        <f>'Nota 03'!$B$22</f>
        <v>Recuperaciones</v>
      </c>
      <c r="F889" s="170">
        <f>'Nota 03'!I$22</f>
        <v>0</v>
      </c>
      <c r="I889" s="87" t="str">
        <f>Índice!$G$23</f>
        <v>2015-01-01</v>
      </c>
      <c r="J889" s="88" t="str">
        <f>Índice!$G$25</f>
        <v>2015-12-31</v>
      </c>
      <c r="K889" s="4" t="s">
        <v>677</v>
      </c>
      <c r="L889" s="4" t="s">
        <v>678</v>
      </c>
      <c r="M889" s="4"/>
      <c r="N889" s="4"/>
    </row>
    <row r="890" spans="1:14" ht="15.75">
      <c r="A890" s="19" t="s">
        <v>19</v>
      </c>
      <c r="C890" s="4" t="str">
        <f>'Nota 03'!$B$23</f>
        <v>Saldo final Deterioro</v>
      </c>
      <c r="F890" s="170">
        <f>'Nota 03'!I$23</f>
        <v>0</v>
      </c>
      <c r="I890" s="87" t="str">
        <f>Índice!$G$23</f>
        <v>2015-01-01</v>
      </c>
      <c r="J890" s="88" t="str">
        <f>Índice!$G$25</f>
        <v>2015-12-31</v>
      </c>
      <c r="K890" s="4" t="s">
        <v>677</v>
      </c>
      <c r="L890" s="4" t="s">
        <v>678</v>
      </c>
      <c r="M890" s="4"/>
      <c r="N890" s="4"/>
    </row>
    <row r="891" spans="1:14" ht="15.75">
      <c r="A891" s="19" t="s">
        <v>19</v>
      </c>
      <c r="C891" s="4" t="str">
        <f>'Nota 03'!$B$24</f>
        <v>Deterioro de cuentas por cobrar parte no corriente</v>
      </c>
      <c r="F891" s="170"/>
      <c r="I891" s="3"/>
      <c r="J891" s="5"/>
      <c r="K891" s="4"/>
      <c r="L891" s="4"/>
      <c r="M891" s="4"/>
      <c r="N891" s="4"/>
    </row>
    <row r="892" spans="1:14" ht="15.75">
      <c r="A892" s="19" t="s">
        <v>19</v>
      </c>
      <c r="C892" s="4" t="str">
        <f>'Nota 03'!$B$25</f>
        <v>Saldo al inicio del periodo (nc)</v>
      </c>
      <c r="F892" s="170">
        <f>'Nota 03'!I$25</f>
        <v>0</v>
      </c>
      <c r="I892" s="87" t="str">
        <f>Índice!$G$23</f>
        <v>2015-01-01</v>
      </c>
      <c r="J892" s="88" t="str">
        <f>Índice!$G$25</f>
        <v>2015-12-31</v>
      </c>
      <c r="K892" s="4" t="s">
        <v>677</v>
      </c>
      <c r="L892" s="4" t="s">
        <v>678</v>
      </c>
      <c r="M892" s="4"/>
      <c r="N892" s="4"/>
    </row>
    <row r="893" spans="1:14" ht="15.75">
      <c r="A893" s="19" t="s">
        <v>19</v>
      </c>
      <c r="C893" s="4" t="str">
        <f>'Nota 03'!$B$26</f>
        <v>Gasto por deterioro de cuentas por cobrar (nc)</v>
      </c>
      <c r="F893" s="170">
        <f>'Nota 03'!I$26</f>
        <v>0</v>
      </c>
      <c r="I893" s="87" t="str">
        <f>Índice!$G$23</f>
        <v>2015-01-01</v>
      </c>
      <c r="J893" s="88" t="str">
        <f>Índice!$G$25</f>
        <v>2015-12-31</v>
      </c>
      <c r="K893" s="4" t="s">
        <v>677</v>
      </c>
      <c r="L893" s="4" t="s">
        <v>678</v>
      </c>
      <c r="M893" s="4"/>
      <c r="N893" s="4"/>
    </row>
    <row r="894" spans="1:14" ht="15.75">
      <c r="A894" s="19" t="s">
        <v>19</v>
      </c>
      <c r="C894" s="4" t="str">
        <f>'Nota 03'!$B$27</f>
        <v>Recuperaciones (nc)</v>
      </c>
      <c r="F894" s="170">
        <f>'Nota 03'!I$27</f>
        <v>0</v>
      </c>
      <c r="I894" s="87" t="str">
        <f>Índice!$G$23</f>
        <v>2015-01-01</v>
      </c>
      <c r="J894" s="88" t="str">
        <f>Índice!$G$25</f>
        <v>2015-12-31</v>
      </c>
      <c r="K894" s="4" t="s">
        <v>677</v>
      </c>
      <c r="L894" s="4" t="s">
        <v>678</v>
      </c>
      <c r="M894" s="4"/>
      <c r="N894" s="4"/>
    </row>
    <row r="895" spans="1:14" ht="15.75">
      <c r="A895" s="19" t="s">
        <v>19</v>
      </c>
      <c r="C895" s="4" t="str">
        <f>'Nota 03'!$B$28</f>
        <v>Saldo final Deterioro (nc)</v>
      </c>
      <c r="F895" s="170">
        <f>'Nota 03'!I$28</f>
        <v>0</v>
      </c>
      <c r="I895" s="87" t="str">
        <f>Índice!$G$23</f>
        <v>2015-01-01</v>
      </c>
      <c r="J895" s="88" t="str">
        <f>Índice!$G$25</f>
        <v>2015-12-31</v>
      </c>
      <c r="K895" s="4" t="s">
        <v>677</v>
      </c>
      <c r="L895" s="4" t="s">
        <v>678</v>
      </c>
      <c r="M895" s="4"/>
      <c r="N895" s="4"/>
    </row>
    <row r="896" spans="1:14" ht="15.75">
      <c r="A896" s="19" t="s">
        <v>19</v>
      </c>
      <c r="C896" s="95" t="s">
        <v>554</v>
      </c>
      <c r="F896" s="27"/>
      <c r="I896" s="3"/>
      <c r="J896" s="5"/>
      <c r="K896" s="4"/>
      <c r="L896" s="4"/>
      <c r="M896" s="4"/>
      <c r="N896" s="4"/>
    </row>
    <row r="897" spans="1:14" ht="15.75">
      <c r="A897" s="19" t="s">
        <v>19</v>
      </c>
      <c r="C897" s="4" t="str">
        <f>'Nota 03'!$B$19</f>
        <v>Deterioro de cuentas por cobrar parte corriente</v>
      </c>
      <c r="F897" s="27"/>
      <c r="I897" s="3"/>
      <c r="J897" s="5"/>
      <c r="K897" s="4"/>
      <c r="L897" s="4"/>
      <c r="M897" s="4"/>
      <c r="N897" s="4"/>
    </row>
    <row r="898" spans="1:14" ht="15.75">
      <c r="A898" s="19" t="s">
        <v>19</v>
      </c>
      <c r="C898" s="4" t="str">
        <f>'Nota 03'!$B$20</f>
        <v>Saldo al inicio del periodo</v>
      </c>
      <c r="F898" s="170">
        <f>'Nota 03'!J$20</f>
        <v>0</v>
      </c>
      <c r="I898" s="87" t="str">
        <f>Índice!$G$23</f>
        <v>2015-01-01</v>
      </c>
      <c r="J898" s="88" t="str">
        <f>Índice!$G$25</f>
        <v>2015-12-31</v>
      </c>
      <c r="K898" s="4" t="s">
        <v>677</v>
      </c>
      <c r="L898" s="4" t="s">
        <v>666</v>
      </c>
      <c r="M898" s="4"/>
      <c r="N898" s="4"/>
    </row>
    <row r="899" spans="1:14" ht="15.75">
      <c r="A899" s="19" t="s">
        <v>19</v>
      </c>
      <c r="C899" s="4" t="str">
        <f>'Nota 03'!$B$21</f>
        <v>Gasto por deterioro de cuentas por cobrar</v>
      </c>
      <c r="F899" s="170">
        <f>'Nota 03'!J$21</f>
        <v>0</v>
      </c>
      <c r="I899" s="87" t="str">
        <f>Índice!$G$23</f>
        <v>2015-01-01</v>
      </c>
      <c r="J899" s="88" t="str">
        <f>Índice!$G$25</f>
        <v>2015-12-31</v>
      </c>
      <c r="K899" s="4" t="s">
        <v>677</v>
      </c>
      <c r="L899" s="4" t="s">
        <v>666</v>
      </c>
      <c r="M899" s="4"/>
      <c r="N899" s="4"/>
    </row>
    <row r="900" spans="1:14" ht="15.75">
      <c r="A900" s="19" t="s">
        <v>19</v>
      </c>
      <c r="C900" s="4" t="str">
        <f>'Nota 03'!$B$22</f>
        <v>Recuperaciones</v>
      </c>
      <c r="F900" s="170">
        <f>'Nota 03'!J$22</f>
        <v>0</v>
      </c>
      <c r="I900" s="87" t="str">
        <f>Índice!$G$23</f>
        <v>2015-01-01</v>
      </c>
      <c r="J900" s="88" t="str">
        <f>Índice!$G$25</f>
        <v>2015-12-31</v>
      </c>
      <c r="K900" s="4" t="s">
        <v>677</v>
      </c>
      <c r="L900" s="4" t="s">
        <v>666</v>
      </c>
      <c r="M900" s="4"/>
      <c r="N900" s="4"/>
    </row>
    <row r="901" spans="1:14" ht="15.75">
      <c r="A901" s="19" t="s">
        <v>19</v>
      </c>
      <c r="C901" s="4" t="str">
        <f>'Nota 03'!$B$23</f>
        <v>Saldo final Deterioro</v>
      </c>
      <c r="F901" s="170">
        <f>'Nota 03'!J$23</f>
        <v>0</v>
      </c>
      <c r="I901" s="87" t="str">
        <f>Índice!$G$23</f>
        <v>2015-01-01</v>
      </c>
      <c r="J901" s="88" t="str">
        <f>Índice!$G$25</f>
        <v>2015-12-31</v>
      </c>
      <c r="K901" s="4" t="s">
        <v>677</v>
      </c>
      <c r="L901" s="4" t="s">
        <v>666</v>
      </c>
      <c r="M901" s="4"/>
      <c r="N901" s="4"/>
    </row>
    <row r="902" spans="1:14" ht="15.75">
      <c r="A902" s="19" t="s">
        <v>19</v>
      </c>
      <c r="C902" s="4" t="str">
        <f>'Nota 03'!$B$24</f>
        <v>Deterioro de cuentas por cobrar parte no corriente</v>
      </c>
      <c r="F902" s="170"/>
      <c r="I902" s="3"/>
      <c r="J902" s="5"/>
      <c r="K902" s="4"/>
      <c r="L902" s="4"/>
      <c r="M902" s="4"/>
      <c r="N902" s="4"/>
    </row>
    <row r="903" spans="1:14" ht="15.75">
      <c r="A903" s="19" t="s">
        <v>19</v>
      </c>
      <c r="C903" s="4" t="str">
        <f>'Nota 03'!$B$25</f>
        <v>Saldo al inicio del periodo (nc)</v>
      </c>
      <c r="F903" s="170">
        <f>'Nota 03'!J$25</f>
        <v>0</v>
      </c>
      <c r="I903" s="87" t="str">
        <f>Índice!$G$23</f>
        <v>2015-01-01</v>
      </c>
      <c r="J903" s="88" t="str">
        <f>Índice!$G$25</f>
        <v>2015-12-31</v>
      </c>
      <c r="K903" s="4" t="s">
        <v>677</v>
      </c>
      <c r="L903" s="4" t="s">
        <v>666</v>
      </c>
      <c r="M903" s="4"/>
      <c r="N903" s="4"/>
    </row>
    <row r="904" spans="1:14" ht="15.75">
      <c r="A904" s="19" t="s">
        <v>19</v>
      </c>
      <c r="C904" s="4" t="str">
        <f>'Nota 03'!$B$26</f>
        <v>Gasto por deterioro de cuentas por cobrar (nc)</v>
      </c>
      <c r="F904" s="170">
        <f>'Nota 03'!J$26</f>
        <v>0</v>
      </c>
      <c r="I904" s="87" t="str">
        <f>Índice!$G$23</f>
        <v>2015-01-01</v>
      </c>
      <c r="J904" s="88" t="str">
        <f>Índice!$G$25</f>
        <v>2015-12-31</v>
      </c>
      <c r="K904" s="4" t="s">
        <v>677</v>
      </c>
      <c r="L904" s="4" t="s">
        <v>666</v>
      </c>
      <c r="M904" s="4"/>
      <c r="N904" s="4"/>
    </row>
    <row r="905" spans="1:14" ht="15.75">
      <c r="A905" s="19" t="s">
        <v>19</v>
      </c>
      <c r="C905" s="4" t="str">
        <f>'Nota 03'!$B$27</f>
        <v>Recuperaciones (nc)</v>
      </c>
      <c r="F905" s="170">
        <f>'Nota 03'!J$27</f>
        <v>0</v>
      </c>
      <c r="I905" s="87" t="str">
        <f>Índice!$G$23</f>
        <v>2015-01-01</v>
      </c>
      <c r="J905" s="88" t="str">
        <f>Índice!$G$25</f>
        <v>2015-12-31</v>
      </c>
      <c r="K905" s="4" t="s">
        <v>677</v>
      </c>
      <c r="L905" s="4" t="s">
        <v>666</v>
      </c>
      <c r="M905" s="4"/>
      <c r="N905" s="4"/>
    </row>
    <row r="906" spans="1:14" ht="15.75">
      <c r="A906" s="19" t="s">
        <v>19</v>
      </c>
      <c r="C906" s="4" t="str">
        <f>'Nota 03'!$B$28</f>
        <v>Saldo final Deterioro (nc)</v>
      </c>
      <c r="F906" s="170">
        <f>'Nota 03'!J$28</f>
        <v>0</v>
      </c>
      <c r="I906" s="87" t="str">
        <f>Índice!$G$23</f>
        <v>2015-01-01</v>
      </c>
      <c r="J906" s="88" t="str">
        <f>Índice!$G$25</f>
        <v>2015-12-31</v>
      </c>
      <c r="K906" s="4" t="s">
        <v>677</v>
      </c>
      <c r="L906" s="4" t="s">
        <v>666</v>
      </c>
      <c r="M906" s="4"/>
      <c r="N906" s="4"/>
    </row>
    <row r="907" spans="1:14" s="184" customFormat="1" ht="15.75">
      <c r="A907" s="19" t="s">
        <v>19</v>
      </c>
      <c r="C907" s="185" t="s">
        <v>563</v>
      </c>
      <c r="F907" s="186"/>
      <c r="I907" s="187"/>
      <c r="J907" s="187"/>
      <c r="K907" s="188"/>
      <c r="L907" s="188"/>
      <c r="M907" s="188"/>
      <c r="N907" s="188"/>
    </row>
    <row r="908" spans="1:14" ht="15.75">
      <c r="A908" s="19" t="s">
        <v>19</v>
      </c>
      <c r="C908" s="4" t="str">
        <f>'Nota 03'!B31</f>
        <v>Acueducto (Revelación)</v>
      </c>
      <c r="F908" s="27" t="str">
        <f>'Nota 03'!$C31</f>
        <v>Por incluir informacion</v>
      </c>
      <c r="I908" s="87"/>
      <c r="J908" s="88" t="str">
        <f>Índice!$G$25</f>
        <v>2015-12-31</v>
      </c>
      <c r="K908" s="4"/>
      <c r="L908" s="4"/>
      <c r="M908" s="4"/>
      <c r="N908" s="4"/>
    </row>
    <row r="909" spans="1:14" ht="15.75">
      <c r="A909" s="19" t="s">
        <v>19</v>
      </c>
      <c r="C909" s="4" t="str">
        <f>'Nota 03'!B32</f>
        <v>Alcantarillado (Revelación)</v>
      </c>
      <c r="F909" s="27" t="str">
        <f>'Nota 03'!$C32</f>
        <v>Por incluir informacion</v>
      </c>
      <c r="I909" s="87"/>
      <c r="J909" s="88" t="str">
        <f>Índice!$G$25</f>
        <v>2015-12-31</v>
      </c>
      <c r="K909" s="4"/>
      <c r="L909" s="4"/>
      <c r="M909" s="4"/>
      <c r="N909" s="4"/>
    </row>
    <row r="910" spans="1:14" ht="15.75">
      <c r="A910" s="19" t="s">
        <v>19</v>
      </c>
      <c r="C910" s="4" t="str">
        <f>'Nota 03'!B33</f>
        <v>Aseo (Revelación)</v>
      </c>
      <c r="F910" s="27" t="str">
        <f>'Nota 03'!$C33</f>
        <v>Por incluir informacion</v>
      </c>
      <c r="I910" s="87"/>
      <c r="J910" s="88" t="str">
        <f>Índice!$G$25</f>
        <v>2015-12-31</v>
      </c>
      <c r="K910" s="4"/>
      <c r="L910" s="4"/>
      <c r="M910" s="4"/>
      <c r="N910" s="4"/>
    </row>
    <row r="911" spans="1:14" ht="15.75">
      <c r="A911" s="19" t="s">
        <v>19</v>
      </c>
      <c r="C911" s="4" t="str">
        <f>'Nota 03'!B34</f>
        <v>Energía (Revelación)</v>
      </c>
      <c r="F911" s="27" t="str">
        <f>'Nota 03'!$C34</f>
        <v>Por incluir informacion</v>
      </c>
      <c r="I911" s="87"/>
      <c r="J911" s="88" t="str">
        <f>Índice!$G$25</f>
        <v>2015-12-31</v>
      </c>
      <c r="K911" s="4"/>
      <c r="L911" s="4"/>
      <c r="M911" s="4"/>
      <c r="N911" s="4"/>
    </row>
    <row r="912" spans="1:14" ht="15.75">
      <c r="A912" s="19" t="s">
        <v>19</v>
      </c>
      <c r="C912" s="4" t="str">
        <f>'Nota 03'!B35</f>
        <v>Gas combustible por redes (Revelación)</v>
      </c>
      <c r="F912" s="27" t="str">
        <f>'Nota 03'!$C35</f>
        <v>Por incluir informacion</v>
      </c>
      <c r="I912" s="87"/>
      <c r="J912" s="88" t="str">
        <f>Índice!$G$25</f>
        <v>2015-12-31</v>
      </c>
      <c r="K912" s="4"/>
      <c r="L912" s="4"/>
      <c r="M912" s="4"/>
      <c r="N912" s="4"/>
    </row>
    <row r="913" spans="1:14" ht="15.75">
      <c r="A913" s="19" t="s">
        <v>19</v>
      </c>
      <c r="C913" s="4" t="str">
        <f>'Nota 03'!B36</f>
        <v>GLP (Revelación)</v>
      </c>
      <c r="F913" s="27" t="str">
        <f>'Nota 03'!$C36</f>
        <v>Por incluir informacion</v>
      </c>
      <c r="I913" s="87"/>
      <c r="J913" s="88" t="str">
        <f>Índice!$G$25</f>
        <v>2015-12-31</v>
      </c>
      <c r="K913" s="4"/>
      <c r="L913" s="4"/>
      <c r="M913" s="4"/>
      <c r="N913" s="4"/>
    </row>
    <row r="914" spans="1:14" ht="15.75">
      <c r="A914" s="19" t="s">
        <v>19</v>
      </c>
      <c r="C914" s="4" t="str">
        <f>'Nota 03'!B37</f>
        <v>Otras cuenta por cobrar (Revelación)</v>
      </c>
      <c r="F914" s="27" t="str">
        <f>'Nota 03'!$C37</f>
        <v>Por incluir informacion</v>
      </c>
      <c r="I914" s="87"/>
      <c r="J914" s="88" t="str">
        <f>Índice!$G$25</f>
        <v>2015-12-31</v>
      </c>
      <c r="K914" s="4"/>
      <c r="L914" s="4"/>
      <c r="M914" s="4"/>
      <c r="N914" s="4"/>
    </row>
    <row r="915" spans="1:14" s="184" customFormat="1" ht="15.75">
      <c r="A915" s="183" t="s">
        <v>19</v>
      </c>
      <c r="C915" s="185" t="s">
        <v>564</v>
      </c>
      <c r="F915" s="186"/>
      <c r="I915" s="187"/>
      <c r="J915" s="187"/>
      <c r="K915" s="188"/>
      <c r="L915" s="188"/>
      <c r="M915" s="188"/>
      <c r="N915" s="188"/>
    </row>
    <row r="916" spans="1:14" ht="15.75">
      <c r="A916" s="19" t="s">
        <v>19</v>
      </c>
      <c r="C916" s="4" t="str">
        <f>'Nota 04'!B10</f>
        <v>Inventarios</v>
      </c>
      <c r="F916" s="27"/>
      <c r="I916" s="3"/>
      <c r="J916" s="5"/>
      <c r="K916" s="4"/>
      <c r="L916" s="4"/>
      <c r="M916" s="4"/>
      <c r="N916" s="4"/>
    </row>
    <row r="917" spans="1:14" ht="15.75">
      <c r="A917" s="19" t="s">
        <v>19</v>
      </c>
      <c r="C917" s="95" t="s">
        <v>561</v>
      </c>
      <c r="F917" s="27"/>
      <c r="I917" s="3"/>
      <c r="J917" s="88"/>
      <c r="K917" s="4"/>
      <c r="L917" s="4"/>
      <c r="M917" s="4"/>
      <c r="N917" s="4"/>
    </row>
    <row r="918" spans="1:14" ht="15.75">
      <c r="A918" s="19" t="s">
        <v>19</v>
      </c>
      <c r="C918" s="4" t="str">
        <f>'Nota 04'!B$7</f>
        <v>Información a revelar sobre inventarios                                                                                 [Texto]</v>
      </c>
      <c r="F918" s="27" t="str">
        <f>'Nota 04'!$C$7</f>
        <v xml:space="preserve">Por incluir informacion </v>
      </c>
      <c r="I918" s="87" t="str">
        <f>Índice!$G$23</f>
        <v>2015-01-01</v>
      </c>
      <c r="J918" s="88" t="str">
        <f>Índice!$G$25</f>
        <v>2015-12-31</v>
      </c>
      <c r="K918" s="4" t="s">
        <v>676</v>
      </c>
      <c r="L918" s="4" t="s">
        <v>664</v>
      </c>
      <c r="M918" s="4"/>
      <c r="N918" s="4"/>
    </row>
    <row r="919" spans="1:14" ht="15.75">
      <c r="A919" s="19" t="s">
        <v>19</v>
      </c>
      <c r="C919" s="4" t="str">
        <f>'Nota 04'!B$8</f>
        <v>Descripción de las políticas contables para la medición de inventarios                                                               [Texto]</v>
      </c>
      <c r="F919" s="27" t="str">
        <f>'Nota 04'!$C$8</f>
        <v xml:space="preserve">Por incluir informacion </v>
      </c>
      <c r="I919" s="87" t="str">
        <f>Índice!$G$23</f>
        <v>2015-01-01</v>
      </c>
      <c r="J919" s="88" t="str">
        <f>Índice!$G$25</f>
        <v>2015-12-31</v>
      </c>
      <c r="K919" s="4" t="s">
        <v>676</v>
      </c>
      <c r="L919" s="4" t="s">
        <v>664</v>
      </c>
      <c r="M919" s="4"/>
      <c r="N919" s="4"/>
    </row>
    <row r="920" spans="1:14" ht="15.75">
      <c r="A920" s="19" t="s">
        <v>19</v>
      </c>
      <c r="C920" s="4" t="str">
        <f>'Nota 04'!B$9</f>
        <v>Descripción de las fórmulas del costo de inventario (sistema de inventario)</v>
      </c>
      <c r="F920" s="27" t="str">
        <f>'Nota 04'!$C$9</f>
        <v xml:space="preserve">Por incluir informacion </v>
      </c>
      <c r="I920" s="87" t="str">
        <f>Índice!$G$23</f>
        <v>2015-01-01</v>
      </c>
      <c r="J920" s="88" t="str">
        <f>Índice!$G$25</f>
        <v>2015-12-31</v>
      </c>
      <c r="K920" s="4" t="s">
        <v>676</v>
      </c>
      <c r="L920" s="4" t="s">
        <v>664</v>
      </c>
      <c r="M920" s="4"/>
      <c r="N920" s="4"/>
    </row>
    <row r="921" spans="1:14" ht="15.75">
      <c r="A921" s="19" t="s">
        <v>19</v>
      </c>
      <c r="C921" s="4" t="str">
        <f>'Nota 04'!B$11</f>
        <v>Mantenidos para la venta</v>
      </c>
      <c r="F921" s="170">
        <f>'Nota 04'!$C$11</f>
        <v>0</v>
      </c>
      <c r="I921" s="3"/>
      <c r="J921" s="88" t="str">
        <f>Índice!$G$25</f>
        <v>2015-12-31</v>
      </c>
      <c r="K921" s="4" t="s">
        <v>676</v>
      </c>
      <c r="L921" s="4" t="s">
        <v>664</v>
      </c>
      <c r="M921" s="4"/>
      <c r="N921" s="4"/>
    </row>
    <row r="922" spans="1:14" ht="15.75">
      <c r="A922" s="19" t="s">
        <v>19</v>
      </c>
      <c r="C922" s="4" t="str">
        <f>'Nota 04'!B$12</f>
        <v>Proceso de Producción</v>
      </c>
      <c r="F922" s="170">
        <f>'Nota 04'!$C$12</f>
        <v>0</v>
      </c>
      <c r="I922" s="3"/>
      <c r="J922" s="88" t="str">
        <f>Índice!$G$25</f>
        <v>2015-12-31</v>
      </c>
      <c r="K922" s="4" t="s">
        <v>676</v>
      </c>
      <c r="L922" s="4" t="s">
        <v>664</v>
      </c>
      <c r="M922" s="4"/>
      <c r="N922" s="4"/>
    </row>
    <row r="923" spans="1:14" ht="15.75">
      <c r="A923" s="19" t="s">
        <v>19</v>
      </c>
      <c r="C923" s="4" t="str">
        <f>'Nota 04'!B$13</f>
        <v>Materiales</v>
      </c>
      <c r="F923" s="170">
        <f>'Nota 04'!$C$13</f>
        <v>0</v>
      </c>
      <c r="I923" s="3"/>
      <c r="J923" s="88" t="str">
        <f>Índice!$G$25</f>
        <v>2015-12-31</v>
      </c>
      <c r="K923" s="4" t="s">
        <v>676</v>
      </c>
      <c r="L923" s="4" t="s">
        <v>664</v>
      </c>
      <c r="M923" s="4"/>
      <c r="N923" s="4"/>
    </row>
    <row r="924" spans="1:14" ht="15.75">
      <c r="A924" s="19" t="s">
        <v>19</v>
      </c>
      <c r="C924" s="4" t="str">
        <f>'Nota 04'!B$14</f>
        <v>Total inventarios</v>
      </c>
      <c r="F924" s="170">
        <f>'Nota 04'!$C$14</f>
        <v>0</v>
      </c>
      <c r="I924" s="87"/>
      <c r="J924" s="88" t="str">
        <f>Índice!$G$25</f>
        <v>2015-12-31</v>
      </c>
      <c r="K924" s="4" t="s">
        <v>676</v>
      </c>
      <c r="L924" s="4" t="s">
        <v>664</v>
      </c>
      <c r="M924" s="4"/>
      <c r="N924" s="4"/>
    </row>
    <row r="925" spans="1:14" ht="15.75">
      <c r="A925" s="19" t="s">
        <v>19</v>
      </c>
      <c r="C925" s="4" t="str">
        <f>'Nota 04'!B$15</f>
        <v>Deterioro del inventario</v>
      </c>
      <c r="F925" s="170">
        <f>'Nota 04'!$C$15</f>
        <v>0</v>
      </c>
      <c r="I925" s="87" t="str">
        <f>Índice!$G$23</f>
        <v>2015-01-01</v>
      </c>
      <c r="J925" s="88" t="str">
        <f>Índice!$G$25</f>
        <v>2015-12-31</v>
      </c>
      <c r="K925" s="4" t="s">
        <v>676</v>
      </c>
      <c r="L925" s="4" t="s">
        <v>664</v>
      </c>
      <c r="M925" s="4"/>
      <c r="N925" s="4"/>
    </row>
    <row r="926" spans="1:14" ht="15.75">
      <c r="A926" s="19" t="s">
        <v>19</v>
      </c>
      <c r="C926" s="4" t="str">
        <f>'Nota 04'!B$16</f>
        <v>Costo de inventarios reconocidos como gasto durante el periodo</v>
      </c>
      <c r="F926" s="170">
        <f>'Nota 04'!$C$16</f>
        <v>0</v>
      </c>
      <c r="I926" s="87" t="str">
        <f>Índice!$G$23</f>
        <v>2015-01-01</v>
      </c>
      <c r="J926" s="88" t="str">
        <f>Índice!$G$25</f>
        <v>2015-12-31</v>
      </c>
      <c r="K926" s="4" t="s">
        <v>676</v>
      </c>
      <c r="L926" s="4" t="s">
        <v>664</v>
      </c>
      <c r="M926" s="4"/>
      <c r="N926" s="4"/>
    </row>
    <row r="927" spans="1:14" ht="15.75">
      <c r="A927" s="19" t="s">
        <v>19</v>
      </c>
      <c r="C927" s="95" t="s">
        <v>560</v>
      </c>
      <c r="F927" s="27"/>
      <c r="I927" s="3"/>
      <c r="J927" s="88"/>
      <c r="K927" s="4"/>
      <c r="L927" s="4"/>
      <c r="M927" s="4"/>
      <c r="N927" s="4"/>
    </row>
    <row r="928" spans="1:14" ht="15.75">
      <c r="A928" s="19" t="s">
        <v>19</v>
      </c>
      <c r="C928" s="4" t="str">
        <f>'Nota 04'!B$7</f>
        <v>Información a revelar sobre inventarios                                                                                 [Texto]</v>
      </c>
      <c r="F928" s="27" t="str">
        <f>'Nota 04'!$D$7</f>
        <v xml:space="preserve">Por incluir informacion </v>
      </c>
      <c r="I928" s="87" t="str">
        <f>Índice!$G$23</f>
        <v>2015-01-01</v>
      </c>
      <c r="J928" s="88" t="str">
        <f>Índice!$G$25</f>
        <v>2015-12-31</v>
      </c>
      <c r="K928" s="4" t="s">
        <v>676</v>
      </c>
      <c r="L928" s="4" t="s">
        <v>665</v>
      </c>
      <c r="M928" s="4"/>
      <c r="N928" s="4"/>
    </row>
    <row r="929" spans="1:14" ht="15.75">
      <c r="A929" s="19" t="s">
        <v>19</v>
      </c>
      <c r="C929" s="4" t="str">
        <f>'Nota 04'!B$8</f>
        <v>Descripción de las políticas contables para la medición de inventarios                                                               [Texto]</v>
      </c>
      <c r="F929" s="27" t="str">
        <f>'Nota 04'!$D$8</f>
        <v xml:space="preserve">Por incluir informacion </v>
      </c>
      <c r="I929" s="87" t="str">
        <f>Índice!$G$23</f>
        <v>2015-01-01</v>
      </c>
      <c r="J929" s="88" t="str">
        <f>Índice!$G$25</f>
        <v>2015-12-31</v>
      </c>
      <c r="K929" s="4" t="s">
        <v>676</v>
      </c>
      <c r="L929" s="4" t="s">
        <v>665</v>
      </c>
      <c r="M929" s="4"/>
      <c r="N929" s="4"/>
    </row>
    <row r="930" spans="1:14" ht="15.75">
      <c r="A930" s="19" t="s">
        <v>19</v>
      </c>
      <c r="C930" s="4" t="str">
        <f>'Nota 04'!B$9</f>
        <v>Descripción de las fórmulas del costo de inventario (sistema de inventario)</v>
      </c>
      <c r="F930" s="27" t="str">
        <f>'Nota 04'!$D$9</f>
        <v xml:space="preserve">Por incluir informacion </v>
      </c>
      <c r="I930" s="87" t="str">
        <f>Índice!$G$23</f>
        <v>2015-01-01</v>
      </c>
      <c r="J930" s="88" t="str">
        <f>Índice!$G$25</f>
        <v>2015-12-31</v>
      </c>
      <c r="K930" s="4" t="s">
        <v>676</v>
      </c>
      <c r="L930" s="4" t="s">
        <v>665</v>
      </c>
      <c r="M930" s="4"/>
      <c r="N930" s="4"/>
    </row>
    <row r="931" spans="1:14" ht="15.75">
      <c r="A931" s="19" t="s">
        <v>19</v>
      </c>
      <c r="C931" s="4" t="str">
        <f>'Nota 04'!B$11</f>
        <v>Mantenidos para la venta</v>
      </c>
      <c r="F931" s="170">
        <f>'Nota 04'!$D$11</f>
        <v>0</v>
      </c>
      <c r="I931" s="3"/>
      <c r="J931" s="88" t="str">
        <f>Índice!$G$25</f>
        <v>2015-12-31</v>
      </c>
      <c r="K931" s="4" t="s">
        <v>676</v>
      </c>
      <c r="L931" s="4" t="s">
        <v>665</v>
      </c>
      <c r="M931" s="4"/>
      <c r="N931" s="4"/>
    </row>
    <row r="932" spans="1:14" ht="15.75">
      <c r="A932" s="19" t="s">
        <v>19</v>
      </c>
      <c r="C932" s="4" t="str">
        <f>'Nota 04'!B$12</f>
        <v>Proceso de Producción</v>
      </c>
      <c r="F932" s="170">
        <f>'Nota 04'!$D$12</f>
        <v>0</v>
      </c>
      <c r="I932" s="3"/>
      <c r="J932" s="88" t="str">
        <f>Índice!$G$25</f>
        <v>2015-12-31</v>
      </c>
      <c r="K932" s="4" t="s">
        <v>676</v>
      </c>
      <c r="L932" s="4" t="s">
        <v>665</v>
      </c>
      <c r="M932" s="4"/>
      <c r="N932" s="4"/>
    </row>
    <row r="933" spans="1:14" ht="15.75">
      <c r="A933" s="19" t="s">
        <v>19</v>
      </c>
      <c r="C933" s="4" t="str">
        <f>'Nota 04'!B$13</f>
        <v>Materiales</v>
      </c>
      <c r="F933" s="170">
        <f>'Nota 04'!$D$13</f>
        <v>0</v>
      </c>
      <c r="I933" s="3"/>
      <c r="J933" s="88" t="str">
        <f>Índice!$G$25</f>
        <v>2015-12-31</v>
      </c>
      <c r="K933" s="4" t="s">
        <v>676</v>
      </c>
      <c r="L933" s="4" t="s">
        <v>665</v>
      </c>
      <c r="M933" s="4"/>
      <c r="N933" s="4"/>
    </row>
    <row r="934" spans="1:14" ht="15.75">
      <c r="A934" s="19" t="s">
        <v>19</v>
      </c>
      <c r="C934" s="4" t="str">
        <f>'Nota 04'!B$14</f>
        <v>Total inventarios</v>
      </c>
      <c r="F934" s="170">
        <f>'Nota 04'!$D$14</f>
        <v>0</v>
      </c>
      <c r="I934" s="87"/>
      <c r="J934" s="88" t="str">
        <f>Índice!$G$25</f>
        <v>2015-12-31</v>
      </c>
      <c r="K934" s="4" t="s">
        <v>676</v>
      </c>
      <c r="L934" s="4" t="s">
        <v>665</v>
      </c>
      <c r="M934" s="4"/>
      <c r="N934" s="4"/>
    </row>
    <row r="935" spans="1:14" ht="15.75">
      <c r="A935" s="19" t="s">
        <v>19</v>
      </c>
      <c r="C935" s="4" t="str">
        <f>'Nota 04'!B$15</f>
        <v>Deterioro del inventario</v>
      </c>
      <c r="F935" s="170">
        <f>'Nota 04'!$D$15</f>
        <v>0</v>
      </c>
      <c r="I935" s="87" t="str">
        <f>Índice!$G$23</f>
        <v>2015-01-01</v>
      </c>
      <c r="J935" s="88" t="str">
        <f>Índice!$G$25</f>
        <v>2015-12-31</v>
      </c>
      <c r="K935" s="4" t="s">
        <v>676</v>
      </c>
      <c r="L935" s="4" t="s">
        <v>665</v>
      </c>
      <c r="M935" s="4"/>
      <c r="N935" s="4"/>
    </row>
    <row r="936" spans="1:14" ht="15.75">
      <c r="A936" s="19" t="s">
        <v>19</v>
      </c>
      <c r="C936" s="4" t="str">
        <f>'Nota 04'!B$16</f>
        <v>Costo de inventarios reconocidos como gasto durante el periodo</v>
      </c>
      <c r="F936" s="170">
        <f>'Nota 04'!$D$16</f>
        <v>0</v>
      </c>
      <c r="I936" s="87" t="str">
        <f>Índice!$G$23</f>
        <v>2015-01-01</v>
      </c>
      <c r="J936" s="88" t="str">
        <f>Índice!$G$25</f>
        <v>2015-12-31</v>
      </c>
      <c r="K936" s="4" t="s">
        <v>676</v>
      </c>
      <c r="L936" s="4" t="s">
        <v>665</v>
      </c>
      <c r="M936" s="4"/>
      <c r="N936" s="4"/>
    </row>
    <row r="937" spans="1:14" ht="15.75">
      <c r="A937" s="19" t="s">
        <v>19</v>
      </c>
      <c r="C937" s="95" t="s">
        <v>559</v>
      </c>
      <c r="F937" s="27"/>
      <c r="I937" s="3"/>
      <c r="J937" s="88"/>
      <c r="K937" s="4"/>
      <c r="L937" s="4"/>
      <c r="M937" s="4"/>
      <c r="N937" s="4"/>
    </row>
    <row r="938" spans="1:14" ht="15.75">
      <c r="A938" s="19" t="s">
        <v>19</v>
      </c>
      <c r="C938" s="4" t="str">
        <f>'Nota 04'!B$7</f>
        <v>Información a revelar sobre inventarios                                                                                 [Texto]</v>
      </c>
      <c r="F938" s="27" t="str">
        <f>'Nota 04'!$E$7</f>
        <v xml:space="preserve">Por incluir informacion </v>
      </c>
      <c r="I938" s="87" t="str">
        <f>Índice!$G$23</f>
        <v>2015-01-01</v>
      </c>
      <c r="J938" s="88" t="str">
        <f>Índice!$G$25</f>
        <v>2015-12-31</v>
      </c>
      <c r="K938" s="4" t="s">
        <v>676</v>
      </c>
      <c r="L938" s="4" t="s">
        <v>666</v>
      </c>
      <c r="M938" s="4"/>
      <c r="N938" s="4"/>
    </row>
    <row r="939" spans="1:14" ht="15.75">
      <c r="A939" s="19" t="s">
        <v>19</v>
      </c>
      <c r="C939" s="4" t="str">
        <f>'Nota 04'!B$11</f>
        <v>Mantenidos para la venta</v>
      </c>
      <c r="F939" s="170">
        <f>'Nota 04'!$E$11</f>
        <v>0</v>
      </c>
      <c r="I939" s="3"/>
      <c r="J939" s="88" t="str">
        <f>Índice!$G$25</f>
        <v>2015-12-31</v>
      </c>
      <c r="K939" s="4" t="s">
        <v>676</v>
      </c>
      <c r="L939" s="4" t="s">
        <v>666</v>
      </c>
      <c r="M939" s="4"/>
      <c r="N939" s="4"/>
    </row>
    <row r="940" spans="1:14" ht="15.75">
      <c r="A940" s="19" t="s">
        <v>19</v>
      </c>
      <c r="C940" s="4" t="str">
        <f>'Nota 04'!B$12</f>
        <v>Proceso de Producción</v>
      </c>
      <c r="F940" s="170">
        <f>'Nota 04'!$E$12</f>
        <v>0</v>
      </c>
      <c r="I940" s="3"/>
      <c r="J940" s="88" t="str">
        <f>Índice!$G$25</f>
        <v>2015-12-31</v>
      </c>
      <c r="K940" s="4" t="s">
        <v>676</v>
      </c>
      <c r="L940" s="4" t="s">
        <v>666</v>
      </c>
      <c r="M940" s="4"/>
      <c r="N940" s="4"/>
    </row>
    <row r="941" spans="1:14" ht="15.75">
      <c r="A941" s="19" t="s">
        <v>19</v>
      </c>
      <c r="C941" s="4" t="str">
        <f>'Nota 04'!B$13</f>
        <v>Materiales</v>
      </c>
      <c r="F941" s="170">
        <f>'Nota 04'!$E$13</f>
        <v>0</v>
      </c>
      <c r="I941" s="3"/>
      <c r="J941" s="88" t="str">
        <f>Índice!$G$25</f>
        <v>2015-12-31</v>
      </c>
      <c r="K941" s="4" t="s">
        <v>676</v>
      </c>
      <c r="L941" s="4" t="s">
        <v>666</v>
      </c>
      <c r="M941" s="4"/>
      <c r="N941" s="4"/>
    </row>
    <row r="942" spans="1:14" ht="15.75">
      <c r="A942" s="19" t="s">
        <v>19</v>
      </c>
      <c r="C942" s="4" t="str">
        <f>'Nota 04'!B$14</f>
        <v>Total inventarios</v>
      </c>
      <c r="F942" s="170">
        <f>'Nota 04'!$E$14</f>
        <v>0</v>
      </c>
      <c r="I942" s="87"/>
      <c r="J942" s="88" t="str">
        <f>Índice!$G$25</f>
        <v>2015-12-31</v>
      </c>
      <c r="K942" s="4" t="s">
        <v>676</v>
      </c>
      <c r="L942" s="4" t="s">
        <v>666</v>
      </c>
      <c r="M942" s="4"/>
      <c r="N942" s="4"/>
    </row>
    <row r="943" spans="1:14" ht="15.75">
      <c r="A943" s="19" t="s">
        <v>19</v>
      </c>
      <c r="C943" s="4" t="str">
        <f>'Nota 04'!B$15</f>
        <v>Deterioro del inventario</v>
      </c>
      <c r="F943" s="170">
        <f>'Nota 04'!$E$15</f>
        <v>0</v>
      </c>
      <c r="I943" s="87" t="str">
        <f>Índice!$G$23</f>
        <v>2015-01-01</v>
      </c>
      <c r="J943" s="88" t="str">
        <f>Índice!$G$25</f>
        <v>2015-12-31</v>
      </c>
      <c r="K943" s="4" t="s">
        <v>676</v>
      </c>
      <c r="L943" s="4" t="s">
        <v>666</v>
      </c>
      <c r="M943" s="4"/>
      <c r="N943" s="4"/>
    </row>
    <row r="944" spans="1:14" ht="15.75">
      <c r="A944" s="19" t="s">
        <v>19</v>
      </c>
      <c r="C944" s="4" t="str">
        <f>'Nota 04'!B$16</f>
        <v>Costo de inventarios reconocidos como gasto durante el periodo</v>
      </c>
      <c r="F944" s="170">
        <f>'Nota 04'!$E$16</f>
        <v>0</v>
      </c>
      <c r="I944" s="87" t="str">
        <f>Índice!$G$23</f>
        <v>2015-01-01</v>
      </c>
      <c r="J944" s="88" t="str">
        <f>Índice!$G$25</f>
        <v>2015-12-31</v>
      </c>
      <c r="K944" s="4" t="s">
        <v>676</v>
      </c>
      <c r="L944" s="4" t="s">
        <v>666</v>
      </c>
      <c r="M944" s="4"/>
      <c r="N944" s="4"/>
    </row>
    <row r="945" spans="1:14" s="184" customFormat="1" ht="15.75">
      <c r="A945" s="183" t="s">
        <v>19</v>
      </c>
      <c r="C945" s="185" t="s">
        <v>565</v>
      </c>
      <c r="F945" s="186"/>
      <c r="I945" s="192"/>
      <c r="J945" s="187"/>
      <c r="K945" s="188"/>
      <c r="L945" s="188"/>
      <c r="M945" s="188"/>
      <c r="N945" s="188"/>
    </row>
    <row r="946" spans="1:14" ht="15.75">
      <c r="A946" s="183" t="s">
        <v>19</v>
      </c>
      <c r="C946" s="4" t="str">
        <f>'Nota 05'!B6</f>
        <v>Explicacion del importe de los activos y pasivos por impuestos diferidos y las correcciones valorativas al final del periodo sobre el que se informa.                                                                           [Texto]</v>
      </c>
      <c r="F946" s="27" t="str">
        <f>'Nota 05'!$C6</f>
        <v>Por incluir informacion</v>
      </c>
      <c r="I946" s="87" t="str">
        <f>Índice!$G$23</f>
        <v>2015-01-01</v>
      </c>
      <c r="J946" s="88" t="str">
        <f>Índice!$G$25</f>
        <v>2015-12-31</v>
      </c>
      <c r="K946" s="4"/>
      <c r="L946" s="4"/>
      <c r="M946" s="4"/>
      <c r="N946" s="4"/>
    </row>
    <row r="947" spans="1:14" ht="15.75">
      <c r="A947" s="183" t="s">
        <v>19</v>
      </c>
      <c r="C947" s="4" t="str">
        <f>'Nota 05'!B7</f>
        <v>Informacion sobre el análisis de los cambios en los activos y pasivos por impuestos diferidos y en las correcciones valorativas durante el periodo.                                                                                                                                           [Texto]</v>
      </c>
      <c r="F947" s="27" t="str">
        <f>'Nota 05'!$C7</f>
        <v>Por incluir informacion</v>
      </c>
      <c r="I947" s="87" t="str">
        <f>Índice!$G$23</f>
        <v>2015-01-01</v>
      </c>
      <c r="J947" s="88" t="str">
        <f>Índice!$G$25</f>
        <v>2015-12-31</v>
      </c>
      <c r="K947" s="4"/>
      <c r="L947" s="4"/>
      <c r="M947" s="4"/>
      <c r="N947" s="4"/>
    </row>
    <row r="948" spans="1:14" ht="15.75">
      <c r="A948" s="183" t="s">
        <v>19</v>
      </c>
      <c r="C948" s="4" t="str">
        <f>'Nota 05'!B8</f>
        <v>Fecha de caducidad, en su caso, de las diferencias temporarias, y de las pérdidas y los créditos fiscales no utilizados                                                                                                                                    [Texto]</v>
      </c>
      <c r="F948" s="27" t="str">
        <f>'Nota 05'!$C8</f>
        <v>2015-01-01</v>
      </c>
      <c r="I948" s="87" t="str">
        <f>Índice!$G$23</f>
        <v>2015-01-01</v>
      </c>
      <c r="J948" s="88" t="str">
        <f>Índice!$G$25</f>
        <v>2015-12-31</v>
      </c>
      <c r="K948" s="4"/>
      <c r="L948" s="4"/>
      <c r="M948" s="4"/>
      <c r="N948" s="4"/>
    </row>
    <row r="949" spans="1:14" s="184" customFormat="1" ht="15.75">
      <c r="A949" s="183" t="s">
        <v>19</v>
      </c>
      <c r="C949" s="185" t="s">
        <v>566</v>
      </c>
      <c r="F949" s="186"/>
      <c r="I949" s="187"/>
      <c r="J949" s="187"/>
      <c r="K949" s="188"/>
      <c r="L949" s="188"/>
      <c r="M949" s="188"/>
      <c r="N949" s="188"/>
    </row>
    <row r="950" spans="1:14" ht="15.75">
      <c r="A950" s="19" t="s">
        <v>19</v>
      </c>
      <c r="C950" s="4" t="str">
        <f>'Nota 06'!B6</f>
        <v>Información a revelar sobre otros activos                                           [Texto]</v>
      </c>
      <c r="F950" s="27" t="str">
        <f>'Nota 06'!$C6</f>
        <v xml:space="preserve">Por incluir informacion </v>
      </c>
      <c r="I950" s="87" t="str">
        <f>Índice!$G$23</f>
        <v>2015-01-01</v>
      </c>
      <c r="J950" s="88" t="str">
        <f>Índice!$G$25</f>
        <v>2015-12-31</v>
      </c>
      <c r="K950" s="4"/>
      <c r="L950" s="4"/>
      <c r="M950" s="4"/>
      <c r="N950" s="4"/>
    </row>
    <row r="951" spans="1:14" ht="15.75">
      <c r="A951" s="19" t="s">
        <v>19</v>
      </c>
      <c r="C951" s="4"/>
      <c r="F951" s="27"/>
      <c r="I951" s="3"/>
      <c r="J951" s="5"/>
      <c r="K951" s="4"/>
      <c r="L951" s="4"/>
      <c r="M951" s="4"/>
      <c r="N951" s="4"/>
    </row>
    <row r="952" spans="1:14" ht="15.75">
      <c r="A952" s="19" t="s">
        <v>19</v>
      </c>
      <c r="C952" s="95" t="s">
        <v>561</v>
      </c>
      <c r="F952" s="27"/>
      <c r="I952" s="3"/>
      <c r="J952" s="88"/>
      <c r="K952" s="4"/>
      <c r="L952" s="4"/>
      <c r="M952" s="4"/>
      <c r="N952" s="4"/>
    </row>
    <row r="953" spans="1:14" ht="15.75">
      <c r="A953" s="19" t="s">
        <v>19</v>
      </c>
      <c r="C953" s="4" t="str">
        <f>'Nota 06'!$B$8</f>
        <v>Otros activos financieros</v>
      </c>
      <c r="F953" s="170">
        <f>'Nota 06'!$C$8</f>
        <v>0</v>
      </c>
      <c r="I953" s="3"/>
      <c r="J953" s="88" t="str">
        <f>Índice!$G$25</f>
        <v>2015-12-31</v>
      </c>
      <c r="K953" s="4" t="s">
        <v>682</v>
      </c>
      <c r="L953" s="4" t="s">
        <v>679</v>
      </c>
      <c r="M953" s="4"/>
      <c r="N953" s="4"/>
    </row>
    <row r="954" spans="1:14" ht="15.75">
      <c r="A954" s="19" t="s">
        <v>19</v>
      </c>
      <c r="C954" s="4" t="str">
        <f>'Nota 06'!$B$9</f>
        <v>Otros activos no financieros</v>
      </c>
      <c r="F954" s="170">
        <f>'Nota 06'!$C$9</f>
        <v>0</v>
      </c>
      <c r="I954" s="3"/>
      <c r="J954" s="88" t="str">
        <f>Índice!$G$25</f>
        <v>2015-12-31</v>
      </c>
      <c r="K954" s="4" t="s">
        <v>682</v>
      </c>
      <c r="L954" s="4" t="s">
        <v>679</v>
      </c>
      <c r="M954" s="4"/>
      <c r="N954" s="4"/>
    </row>
    <row r="955" spans="1:14" ht="15.75">
      <c r="A955" s="19" t="s">
        <v>19</v>
      </c>
      <c r="C955" s="4" t="str">
        <f>'Nota 06'!$B$10</f>
        <v>TOTAL (Nota 06)</v>
      </c>
      <c r="F955" s="170">
        <f>'Nota 06'!$C$10</f>
        <v>0</v>
      </c>
      <c r="I955" s="3"/>
      <c r="J955" s="88" t="str">
        <f>Índice!$G$25</f>
        <v>2015-12-31</v>
      </c>
      <c r="K955" s="4" t="s">
        <v>682</v>
      </c>
      <c r="L955" s="4" t="s">
        <v>679</v>
      </c>
      <c r="M955" s="4"/>
      <c r="N955" s="4"/>
    </row>
    <row r="956" spans="1:14" ht="15.75">
      <c r="A956" s="19" t="s">
        <v>19</v>
      </c>
      <c r="C956" s="95" t="s">
        <v>560</v>
      </c>
      <c r="F956" s="27"/>
      <c r="I956" s="3"/>
      <c r="J956" s="88"/>
      <c r="K956" s="4"/>
      <c r="L956" s="4"/>
      <c r="M956" s="4"/>
      <c r="N956" s="4"/>
    </row>
    <row r="957" spans="1:14" ht="15.75">
      <c r="A957" s="19" t="s">
        <v>19</v>
      </c>
      <c r="C957" s="4" t="str">
        <f>'Nota 06'!$B$8</f>
        <v>Otros activos financieros</v>
      </c>
      <c r="F957" s="170">
        <f>'Nota 06'!$D$8</f>
        <v>0</v>
      </c>
      <c r="I957" s="3"/>
      <c r="J957" s="88" t="str">
        <f>Índice!$G$25</f>
        <v>2015-12-31</v>
      </c>
      <c r="K957" s="4" t="s">
        <v>682</v>
      </c>
      <c r="L957" s="4" t="s">
        <v>680</v>
      </c>
      <c r="M957" s="4"/>
      <c r="N957" s="4"/>
    </row>
    <row r="958" spans="1:14" ht="15.75">
      <c r="A958" s="19" t="s">
        <v>19</v>
      </c>
      <c r="C958" s="4" t="str">
        <f>'Nota 06'!$B$9</f>
        <v>Otros activos no financieros</v>
      </c>
      <c r="F958" s="170">
        <f>'Nota 06'!$D$9</f>
        <v>0</v>
      </c>
      <c r="I958" s="3"/>
      <c r="J958" s="88" t="str">
        <f>Índice!$G$25</f>
        <v>2015-12-31</v>
      </c>
      <c r="K958" s="4" t="s">
        <v>682</v>
      </c>
      <c r="L958" s="4" t="s">
        <v>680</v>
      </c>
      <c r="M958" s="4"/>
      <c r="N958" s="4"/>
    </row>
    <row r="959" spans="1:14" ht="15.75">
      <c r="A959" s="19" t="s">
        <v>19</v>
      </c>
      <c r="C959" s="4" t="str">
        <f>'Nota 06'!$B$10</f>
        <v>TOTAL (Nota 06)</v>
      </c>
      <c r="F959" s="170">
        <f>'Nota 06'!$D$10</f>
        <v>0</v>
      </c>
      <c r="I959" s="3"/>
      <c r="J959" s="88" t="str">
        <f>Índice!$G$25</f>
        <v>2015-12-31</v>
      </c>
      <c r="K959" s="4" t="s">
        <v>682</v>
      </c>
      <c r="L959" s="4" t="s">
        <v>680</v>
      </c>
      <c r="M959" s="4"/>
      <c r="N959" s="4"/>
    </row>
    <row r="960" spans="1:14" ht="15.75">
      <c r="A960" s="19" t="s">
        <v>19</v>
      </c>
      <c r="C960" s="95" t="s">
        <v>559</v>
      </c>
      <c r="F960" s="27"/>
      <c r="J960" s="5"/>
      <c r="K960" s="4"/>
      <c r="L960" s="4"/>
      <c r="M960" s="4"/>
      <c r="N960" s="4"/>
    </row>
    <row r="961" spans="1:14" ht="15.75">
      <c r="A961" s="19" t="s">
        <v>19</v>
      </c>
      <c r="C961" s="4" t="str">
        <f>'Nota 06'!$B$8</f>
        <v>Otros activos financieros</v>
      </c>
      <c r="F961" s="170">
        <f>'Nota 06'!$E$8</f>
        <v>0</v>
      </c>
      <c r="I961" s="3"/>
      <c r="J961" s="88" t="str">
        <f>Índice!$G$25</f>
        <v>2015-12-31</v>
      </c>
      <c r="K961" s="4" t="s">
        <v>682</v>
      </c>
      <c r="L961" s="4" t="s">
        <v>681</v>
      </c>
      <c r="M961" s="4"/>
      <c r="N961" s="4"/>
    </row>
    <row r="962" spans="1:14" ht="15.75">
      <c r="A962" s="19" t="s">
        <v>19</v>
      </c>
      <c r="C962" s="4" t="str">
        <f>'Nota 06'!$B$9</f>
        <v>Otros activos no financieros</v>
      </c>
      <c r="F962" s="170">
        <f>'Nota 06'!$E$9</f>
        <v>0</v>
      </c>
      <c r="I962" s="3"/>
      <c r="J962" s="88" t="str">
        <f>Índice!$G$25</f>
        <v>2015-12-31</v>
      </c>
      <c r="K962" s="4" t="s">
        <v>682</v>
      </c>
      <c r="L962" s="4" t="s">
        <v>681</v>
      </c>
      <c r="M962" s="4"/>
      <c r="N962" s="4"/>
    </row>
    <row r="963" spans="1:14" ht="15.75">
      <c r="A963" s="19" t="s">
        <v>19</v>
      </c>
      <c r="C963" s="4" t="str">
        <f>'Nota 06'!$B$10</f>
        <v>TOTAL (Nota 06)</v>
      </c>
      <c r="F963" s="170">
        <f>'Nota 06'!$E$10</f>
        <v>0</v>
      </c>
      <c r="I963" s="3"/>
      <c r="J963" s="88" t="str">
        <f>Índice!$G$25</f>
        <v>2015-12-31</v>
      </c>
      <c r="K963" s="4" t="s">
        <v>682</v>
      </c>
      <c r="L963" s="4" t="s">
        <v>681</v>
      </c>
      <c r="M963" s="4"/>
      <c r="N963" s="4"/>
    </row>
    <row r="964" spans="1:14" s="184" customFormat="1" ht="15.75">
      <c r="A964" s="183" t="s">
        <v>19</v>
      </c>
      <c r="C964" s="185" t="s">
        <v>567</v>
      </c>
      <c r="F964" s="186"/>
      <c r="I964" s="187"/>
      <c r="J964" s="187"/>
      <c r="K964" s="188"/>
      <c r="L964" s="188"/>
      <c r="M964" s="188"/>
      <c r="N964" s="188"/>
    </row>
    <row r="965" spans="1:14" ht="15.75">
      <c r="A965" s="19" t="s">
        <v>19</v>
      </c>
      <c r="C965" s="4" t="str">
        <f>'Nota 07'!B6</f>
        <v>Información a revelar sobre propiedades de inversión                                                                      [Texto]</v>
      </c>
      <c r="F965" s="27" t="str">
        <f>'Nota 07'!$C6</f>
        <v xml:space="preserve">Por incluir informacion </v>
      </c>
      <c r="I965" s="87" t="str">
        <f>Índice!$G$23</f>
        <v>2015-01-01</v>
      </c>
      <c r="J965" s="88" t="str">
        <f>Índice!$G$25</f>
        <v>2015-12-31</v>
      </c>
      <c r="K965" s="4"/>
      <c r="L965" s="4"/>
      <c r="M965" s="4"/>
      <c r="N965" s="4"/>
    </row>
    <row r="966" spans="1:14" ht="15.75">
      <c r="A966" s="19" t="s">
        <v>19</v>
      </c>
      <c r="C966" s="4" t="str">
        <f>'Nota 07'!B7</f>
        <v>Incremento (disminución) por otros cambios, propiedades de inversión</v>
      </c>
      <c r="F966" s="27">
        <f>'Nota 07'!$C7</f>
        <v>0</v>
      </c>
      <c r="I966" s="87" t="str">
        <f>Índice!$G$23</f>
        <v>2015-01-01</v>
      </c>
      <c r="J966" s="88" t="str">
        <f>Índice!$G$25</f>
        <v>2015-12-31</v>
      </c>
      <c r="K966" s="4"/>
      <c r="L966" s="4"/>
      <c r="M966" s="4"/>
      <c r="N966" s="4"/>
    </row>
    <row r="967" spans="1:14" s="184" customFormat="1" ht="15.75">
      <c r="A967" s="183" t="s">
        <v>19</v>
      </c>
      <c r="C967" s="185" t="s">
        <v>568</v>
      </c>
      <c r="F967" s="186"/>
      <c r="I967" s="187"/>
      <c r="J967" s="187"/>
      <c r="K967" s="188"/>
      <c r="L967" s="188"/>
      <c r="M967" s="188"/>
      <c r="N967" s="188"/>
    </row>
    <row r="968" spans="1:14" ht="15.75">
      <c r="A968" s="19" t="s">
        <v>19</v>
      </c>
      <c r="C968" s="4" t="str">
        <f>'Nota 08'!B6</f>
        <v>Información a revelar sobre información comparativa preparada de conformidad con PCGA anteriores</v>
      </c>
      <c r="F968" s="27"/>
      <c r="I968" s="3"/>
      <c r="J968" s="5"/>
      <c r="K968" s="4"/>
      <c r="L968" s="4"/>
      <c r="M968" s="4"/>
      <c r="N968" s="4"/>
    </row>
    <row r="969" spans="1:14" ht="15.75">
      <c r="A969" s="19" t="s">
        <v>19</v>
      </c>
      <c r="C969" s="95" t="s">
        <v>561</v>
      </c>
      <c r="F969" s="27"/>
      <c r="I969" s="3"/>
      <c r="J969" s="5"/>
      <c r="K969" s="4"/>
      <c r="L969" s="4"/>
      <c r="M969" s="4"/>
      <c r="N969" s="4"/>
    </row>
    <row r="970" spans="1:14" ht="15.75">
      <c r="C970" s="4" t="str">
        <f>'Nota 08'!$B$9</f>
        <v>Información a revelar sobre propiedad planta y equipo [Texto]</v>
      </c>
      <c r="F970" s="27" t="str">
        <f>'Nota 08'!$C9</f>
        <v>Por incluir informacion</v>
      </c>
      <c r="I970" s="87" t="str">
        <f>Índice!$G$23</f>
        <v>2015-01-01</v>
      </c>
      <c r="J970" s="88" t="str">
        <f>Índice!$G$25</f>
        <v>2015-12-31</v>
      </c>
      <c r="K970" s="4" t="s">
        <v>683</v>
      </c>
      <c r="L970" s="4" t="s">
        <v>684</v>
      </c>
      <c r="M970" s="4"/>
      <c r="N970" s="4"/>
    </row>
    <row r="971" spans="1:14" ht="15.75">
      <c r="C971" s="4" t="str">
        <f>'Nota 08'!$B$10</f>
        <v>Bases de medición, propiedades, planta y equipo</v>
      </c>
      <c r="F971" s="27" t="str">
        <f>'Nota 08'!$C10</f>
        <v>Por incluir informacion</v>
      </c>
      <c r="I971" s="87" t="str">
        <f>Índice!$G$23</f>
        <v>2015-01-01</v>
      </c>
      <c r="J971" s="88" t="str">
        <f>Índice!$G$25</f>
        <v>2015-12-31</v>
      </c>
      <c r="K971" s="4" t="s">
        <v>683</v>
      </c>
      <c r="L971" s="4" t="s">
        <v>684</v>
      </c>
      <c r="M971" s="4"/>
      <c r="N971" s="4"/>
    </row>
    <row r="972" spans="1:14" ht="15.75">
      <c r="C972" s="4" t="str">
        <f>'Nota 08'!$B$11</f>
        <v>Método de depreciación, propiedades, planta y equipo</v>
      </c>
      <c r="F972" s="27" t="str">
        <f>'Nota 08'!$C11</f>
        <v>Por incluir informacion</v>
      </c>
      <c r="I972" s="87" t="str">
        <f>Índice!$G$23</f>
        <v>2015-01-01</v>
      </c>
      <c r="J972" s="88" t="str">
        <f>Índice!$G$25</f>
        <v>2015-12-31</v>
      </c>
      <c r="K972" s="4" t="s">
        <v>683</v>
      </c>
      <c r="L972" s="4" t="s">
        <v>684</v>
      </c>
      <c r="M972" s="4"/>
      <c r="N972" s="4"/>
    </row>
    <row r="973" spans="1:14" ht="15.75">
      <c r="C973" s="4" t="str">
        <f>'Nota 08'!$B$12</f>
        <v>Vidas útiles o tasas de depreciación, propiedades, planta y equipo</v>
      </c>
      <c r="F973" s="27" t="str">
        <f>'Nota 08'!$C12</f>
        <v>Por incluir informacion</v>
      </c>
      <c r="I973" s="87" t="str">
        <f>Índice!$G$23</f>
        <v>2015-01-01</v>
      </c>
      <c r="J973" s="88" t="str">
        <f>Índice!$G$25</f>
        <v>2015-12-31</v>
      </c>
      <c r="K973" s="4" t="s">
        <v>683</v>
      </c>
      <c r="L973" s="4" t="s">
        <v>684</v>
      </c>
      <c r="M973" s="4"/>
      <c r="N973" s="4"/>
    </row>
    <row r="974" spans="1:14" ht="15.75">
      <c r="A974" s="19" t="s">
        <v>19</v>
      </c>
      <c r="C974" s="95" t="s">
        <v>560</v>
      </c>
      <c r="F974" s="27"/>
      <c r="I974" s="3"/>
      <c r="J974" s="5"/>
      <c r="K974" s="4"/>
      <c r="L974" s="4"/>
      <c r="M974" s="4"/>
      <c r="N974" s="4"/>
    </row>
    <row r="975" spans="1:14" ht="15.75">
      <c r="C975" s="4" t="str">
        <f>'Nota 08'!$B$9</f>
        <v>Información a revelar sobre propiedad planta y equipo [Texto]</v>
      </c>
      <c r="F975" s="27" t="str">
        <f>'Nota 08'!$D9</f>
        <v>Por incluir informacion</v>
      </c>
      <c r="I975" s="87" t="str">
        <f>Índice!$G$23</f>
        <v>2015-01-01</v>
      </c>
      <c r="J975" s="88" t="str">
        <f>Índice!$G$25</f>
        <v>2015-12-31</v>
      </c>
      <c r="K975" s="4" t="s">
        <v>683</v>
      </c>
      <c r="L975" s="4" t="s">
        <v>685</v>
      </c>
      <c r="M975" s="4"/>
      <c r="N975" s="4"/>
    </row>
    <row r="976" spans="1:14" ht="15.75">
      <c r="C976" s="4" t="str">
        <f>'Nota 08'!$B$10</f>
        <v>Bases de medición, propiedades, planta y equipo</v>
      </c>
      <c r="F976" s="27" t="str">
        <f>'Nota 08'!$D10</f>
        <v>Por incluir informacion</v>
      </c>
      <c r="I976" s="87" t="str">
        <f>Índice!$G$23</f>
        <v>2015-01-01</v>
      </c>
      <c r="J976" s="88" t="str">
        <f>Índice!$G$25</f>
        <v>2015-12-31</v>
      </c>
      <c r="K976" s="4" t="s">
        <v>683</v>
      </c>
      <c r="L976" s="4" t="s">
        <v>685</v>
      </c>
      <c r="M976" s="4"/>
      <c r="N976" s="4"/>
    </row>
    <row r="977" spans="1:14" ht="15.75">
      <c r="C977" s="4" t="str">
        <f>'Nota 08'!$B$11</f>
        <v>Método de depreciación, propiedades, planta y equipo</v>
      </c>
      <c r="F977" s="27" t="str">
        <f>'Nota 08'!$D11</f>
        <v>Por incluir informacion</v>
      </c>
      <c r="I977" s="87" t="str">
        <f>Índice!$G$23</f>
        <v>2015-01-01</v>
      </c>
      <c r="J977" s="88" t="str">
        <f>Índice!$G$25</f>
        <v>2015-12-31</v>
      </c>
      <c r="K977" s="4" t="s">
        <v>683</v>
      </c>
      <c r="L977" s="4" t="s">
        <v>685</v>
      </c>
      <c r="M977" s="4"/>
      <c r="N977" s="4"/>
    </row>
    <row r="978" spans="1:14" ht="15.75">
      <c r="C978" s="4" t="str">
        <f>'Nota 08'!$B$12</f>
        <v>Vidas útiles o tasas de depreciación, propiedades, planta y equipo</v>
      </c>
      <c r="F978" s="27" t="str">
        <f>'Nota 08'!$D12</f>
        <v>Por incluir informacion</v>
      </c>
      <c r="I978" s="87" t="str">
        <f>Índice!$G$23</f>
        <v>2015-01-01</v>
      </c>
      <c r="J978" s="88" t="str">
        <f>Índice!$G$25</f>
        <v>2015-12-31</v>
      </c>
      <c r="K978" s="4" t="s">
        <v>683</v>
      </c>
      <c r="L978" s="4" t="s">
        <v>685</v>
      </c>
      <c r="M978" s="4"/>
      <c r="N978" s="4"/>
    </row>
    <row r="979" spans="1:14" ht="15.75">
      <c r="A979" s="19" t="s">
        <v>19</v>
      </c>
      <c r="C979" s="95" t="s">
        <v>559</v>
      </c>
      <c r="F979" s="27"/>
      <c r="I979" s="3"/>
      <c r="J979" s="5"/>
      <c r="K979" s="4"/>
      <c r="L979" s="4"/>
      <c r="M979" s="4"/>
      <c r="N979" s="4"/>
    </row>
    <row r="980" spans="1:14" ht="15.75">
      <c r="C980" s="4" t="str">
        <f>'Nota 08'!$B$9</f>
        <v>Información a revelar sobre propiedad planta y equipo [Texto]</v>
      </c>
      <c r="F980" s="27" t="str">
        <f>'Nota 08'!$E9</f>
        <v>Por incluir informacion</v>
      </c>
      <c r="I980" s="87" t="str">
        <f>Índice!$G$23</f>
        <v>2015-01-01</v>
      </c>
      <c r="J980" s="88" t="str">
        <f>Índice!$G$25</f>
        <v>2015-12-31</v>
      </c>
      <c r="K980" s="4" t="s">
        <v>683</v>
      </c>
      <c r="L980" s="4" t="s">
        <v>686</v>
      </c>
      <c r="M980" s="4"/>
      <c r="N980" s="4"/>
    </row>
    <row r="981" spans="1:14" ht="15.75">
      <c r="C981" s="4" t="str">
        <f>'Nota 08'!$B$10</f>
        <v>Bases de medición, propiedades, planta y equipo</v>
      </c>
      <c r="F981" s="27" t="str">
        <f>'Nota 08'!$E10</f>
        <v>Por incluir informacion</v>
      </c>
      <c r="I981" s="87" t="str">
        <f>Índice!$G$23</f>
        <v>2015-01-01</v>
      </c>
      <c r="J981" s="88" t="str">
        <f>Índice!$G$25</f>
        <v>2015-12-31</v>
      </c>
      <c r="K981" s="4" t="s">
        <v>683</v>
      </c>
      <c r="L981" s="4" t="s">
        <v>686</v>
      </c>
      <c r="M981" s="4"/>
      <c r="N981" s="4"/>
    </row>
    <row r="982" spans="1:14" ht="15.75">
      <c r="C982" s="4" t="str">
        <f>'Nota 08'!$B$11</f>
        <v>Método de depreciación, propiedades, planta y equipo</v>
      </c>
      <c r="F982" s="27" t="str">
        <f>'Nota 08'!$E11</f>
        <v>Por incluir informacion</v>
      </c>
      <c r="I982" s="87" t="str">
        <f>Índice!$G$23</f>
        <v>2015-01-01</v>
      </c>
      <c r="J982" s="88" t="str">
        <f>Índice!$G$25</f>
        <v>2015-12-31</v>
      </c>
      <c r="K982" s="4" t="s">
        <v>683</v>
      </c>
      <c r="L982" s="4" t="s">
        <v>686</v>
      </c>
      <c r="M982" s="4"/>
      <c r="N982" s="4"/>
    </row>
    <row r="983" spans="1:14" ht="15.75">
      <c r="C983" s="4" t="str">
        <f>'Nota 08'!$B$12</f>
        <v>Vidas útiles o tasas de depreciación, propiedades, planta y equipo</v>
      </c>
      <c r="F983" s="27" t="str">
        <f>'Nota 08'!$E12</f>
        <v>Por incluir informacion</v>
      </c>
      <c r="I983" s="87" t="str">
        <f>Índice!$G$23</f>
        <v>2015-01-01</v>
      </c>
      <c r="J983" s="88" t="str">
        <f>Índice!$G$25</f>
        <v>2015-12-31</v>
      </c>
      <c r="K983" s="4" t="s">
        <v>683</v>
      </c>
      <c r="L983" s="4" t="s">
        <v>686</v>
      </c>
      <c r="M983" s="4"/>
      <c r="N983" s="4"/>
    </row>
    <row r="984" spans="1:14" ht="15.75">
      <c r="A984" s="19" t="s">
        <v>19</v>
      </c>
      <c r="C984" s="95" t="s">
        <v>558</v>
      </c>
      <c r="F984" s="27"/>
      <c r="I984" s="3"/>
      <c r="J984" s="5"/>
      <c r="K984" s="4"/>
      <c r="L984" s="4"/>
      <c r="M984" s="4"/>
      <c r="N984" s="4"/>
    </row>
    <row r="985" spans="1:14" ht="15.75">
      <c r="C985" s="4" t="str">
        <f>'Nota 08'!$B$9</f>
        <v>Información a revelar sobre propiedad planta y equipo [Texto]</v>
      </c>
      <c r="F985" s="27" t="str">
        <f>'Nota 08'!$F9</f>
        <v>Por incluir informacion</v>
      </c>
      <c r="I985" s="87" t="str">
        <f>Índice!$G$23</f>
        <v>2015-01-01</v>
      </c>
      <c r="J985" s="88" t="str">
        <f>Índice!$G$25</f>
        <v>2015-12-31</v>
      </c>
      <c r="K985" s="4" t="s">
        <v>683</v>
      </c>
      <c r="L985" s="4" t="s">
        <v>687</v>
      </c>
      <c r="M985" s="4"/>
      <c r="N985" s="4"/>
    </row>
    <row r="986" spans="1:14" ht="15.75">
      <c r="C986" s="4" t="str">
        <f>'Nota 08'!$B$10</f>
        <v>Bases de medición, propiedades, planta y equipo</v>
      </c>
      <c r="F986" s="27" t="str">
        <f>'Nota 08'!$F10</f>
        <v>Por incluir informacion</v>
      </c>
      <c r="I986" s="87" t="str">
        <f>Índice!$G$23</f>
        <v>2015-01-01</v>
      </c>
      <c r="J986" s="88" t="str">
        <f>Índice!$G$25</f>
        <v>2015-12-31</v>
      </c>
      <c r="K986" s="4" t="s">
        <v>683</v>
      </c>
      <c r="L986" s="4" t="s">
        <v>687</v>
      </c>
      <c r="M986" s="4"/>
      <c r="N986" s="4"/>
    </row>
    <row r="987" spans="1:14" ht="15.75">
      <c r="C987" s="4" t="str">
        <f>'Nota 08'!$B$11</f>
        <v>Método de depreciación, propiedades, planta y equipo</v>
      </c>
      <c r="F987" s="27" t="str">
        <f>'Nota 08'!$F11</f>
        <v>Por incluir informacion</v>
      </c>
      <c r="I987" s="87" t="str">
        <f>Índice!$G$23</f>
        <v>2015-01-01</v>
      </c>
      <c r="J987" s="88" t="str">
        <f>Índice!$G$25</f>
        <v>2015-12-31</v>
      </c>
      <c r="K987" s="4" t="s">
        <v>683</v>
      </c>
      <c r="L987" s="4" t="s">
        <v>687</v>
      </c>
      <c r="M987" s="4"/>
      <c r="N987" s="4"/>
    </row>
    <row r="988" spans="1:14" ht="15.75">
      <c r="C988" s="4" t="str">
        <f>'Nota 08'!$B$12</f>
        <v>Vidas útiles o tasas de depreciación, propiedades, planta y equipo</v>
      </c>
      <c r="F988" s="27" t="str">
        <f>'Nota 08'!$F12</f>
        <v>Por incluir informacion</v>
      </c>
      <c r="I988" s="87" t="str">
        <f>Índice!$G$23</f>
        <v>2015-01-01</v>
      </c>
      <c r="J988" s="88" t="str">
        <f>Índice!$G$25</f>
        <v>2015-12-31</v>
      </c>
      <c r="K988" s="4" t="s">
        <v>683</v>
      </c>
      <c r="L988" s="4" t="s">
        <v>687</v>
      </c>
      <c r="M988" s="4"/>
      <c r="N988" s="4"/>
    </row>
    <row r="989" spans="1:14" ht="15.75">
      <c r="A989" s="19" t="s">
        <v>19</v>
      </c>
      <c r="C989" s="95" t="s">
        <v>557</v>
      </c>
      <c r="F989" s="27"/>
      <c r="I989" s="3"/>
      <c r="J989" s="5"/>
      <c r="K989" s="4"/>
      <c r="L989" s="4"/>
      <c r="M989" s="4"/>
      <c r="N989" s="4"/>
    </row>
    <row r="990" spans="1:14" ht="15.75">
      <c r="C990" s="4" t="str">
        <f>'Nota 08'!$B$9</f>
        <v>Información a revelar sobre propiedad planta y equipo [Texto]</v>
      </c>
      <c r="F990" s="27" t="str">
        <f>'Nota 08'!$G9</f>
        <v>Por incluir informacion</v>
      </c>
      <c r="I990" s="87" t="str">
        <f>Índice!$G$23</f>
        <v>2015-01-01</v>
      </c>
      <c r="J990" s="88" t="str">
        <f>Índice!$G$25</f>
        <v>2015-12-31</v>
      </c>
      <c r="K990" s="4" t="s">
        <v>683</v>
      </c>
      <c r="L990" s="4" t="s">
        <v>688</v>
      </c>
      <c r="M990" s="4"/>
      <c r="N990" s="4"/>
    </row>
    <row r="991" spans="1:14" ht="15.75">
      <c r="C991" s="4" t="str">
        <f>'Nota 08'!$B$10</f>
        <v>Bases de medición, propiedades, planta y equipo</v>
      </c>
      <c r="F991" s="27" t="str">
        <f>'Nota 08'!$G10</f>
        <v>Por incluir informacion</v>
      </c>
      <c r="I991" s="87" t="str">
        <f>Índice!$G$23</f>
        <v>2015-01-01</v>
      </c>
      <c r="J991" s="88" t="str">
        <f>Índice!$G$25</f>
        <v>2015-12-31</v>
      </c>
      <c r="K991" s="4" t="s">
        <v>683</v>
      </c>
      <c r="L991" s="4" t="s">
        <v>688</v>
      </c>
      <c r="M991" s="4"/>
      <c r="N991" s="4"/>
    </row>
    <row r="992" spans="1:14" ht="15.75">
      <c r="C992" s="4" t="str">
        <f>'Nota 08'!$B$11</f>
        <v>Método de depreciación, propiedades, planta y equipo</v>
      </c>
      <c r="F992" s="27" t="str">
        <f>'Nota 08'!$G11</f>
        <v>Por incluir informacion</v>
      </c>
      <c r="I992" s="87" t="str">
        <f>Índice!$G$23</f>
        <v>2015-01-01</v>
      </c>
      <c r="J992" s="88" t="str">
        <f>Índice!$G$25</f>
        <v>2015-12-31</v>
      </c>
      <c r="K992" s="4" t="s">
        <v>683</v>
      </c>
      <c r="L992" s="4" t="s">
        <v>688</v>
      </c>
      <c r="M992" s="4"/>
      <c r="N992" s="4"/>
    </row>
    <row r="993" spans="1:14" ht="15.75">
      <c r="C993" s="4" t="str">
        <f>'Nota 08'!$B$12</f>
        <v>Vidas útiles o tasas de depreciación, propiedades, planta y equipo</v>
      </c>
      <c r="F993" s="27" t="str">
        <f>'Nota 08'!$G12</f>
        <v>Por incluir informacion</v>
      </c>
      <c r="I993" s="87" t="str">
        <f>Índice!$G$23</f>
        <v>2015-01-01</v>
      </c>
      <c r="J993" s="88" t="str">
        <f>Índice!$G$25</f>
        <v>2015-12-31</v>
      </c>
      <c r="K993" s="4" t="s">
        <v>683</v>
      </c>
      <c r="L993" s="4" t="s">
        <v>688</v>
      </c>
      <c r="M993" s="4"/>
      <c r="N993" s="4"/>
    </row>
    <row r="994" spans="1:14" ht="15.75">
      <c r="A994" s="19" t="s">
        <v>19</v>
      </c>
      <c r="C994" s="95" t="s">
        <v>556</v>
      </c>
      <c r="F994" s="27"/>
      <c r="I994" s="3"/>
      <c r="J994" s="5"/>
      <c r="K994" s="4"/>
      <c r="L994" s="4"/>
      <c r="M994" s="4"/>
      <c r="N994" s="4"/>
    </row>
    <row r="995" spans="1:14" ht="15.75">
      <c r="C995" s="4" t="str">
        <f>'Nota 08'!$B$9</f>
        <v>Información a revelar sobre propiedad planta y equipo [Texto]</v>
      </c>
      <c r="F995" s="27" t="str">
        <f>'Nota 08'!$H9</f>
        <v>Por incluir informacion</v>
      </c>
      <c r="I995" s="87" t="str">
        <f>Índice!$G$23</f>
        <v>2015-01-01</v>
      </c>
      <c r="J995" s="88" t="str">
        <f>Índice!$G$25</f>
        <v>2015-12-31</v>
      </c>
      <c r="K995" s="4" t="s">
        <v>683</v>
      </c>
      <c r="L995" s="4" t="s">
        <v>689</v>
      </c>
      <c r="M995" s="4"/>
      <c r="N995" s="4"/>
    </row>
    <row r="996" spans="1:14" ht="15.75">
      <c r="C996" s="4" t="str">
        <f>'Nota 08'!$B$10</f>
        <v>Bases de medición, propiedades, planta y equipo</v>
      </c>
      <c r="F996" s="27" t="str">
        <f>'Nota 08'!$H10</f>
        <v>Por incluir informacion</v>
      </c>
      <c r="I996" s="87" t="str">
        <f>Índice!$G$23</f>
        <v>2015-01-01</v>
      </c>
      <c r="J996" s="88" t="str">
        <f>Índice!$G$25</f>
        <v>2015-12-31</v>
      </c>
      <c r="K996" s="4" t="s">
        <v>683</v>
      </c>
      <c r="L996" s="4" t="s">
        <v>689</v>
      </c>
      <c r="M996" s="4"/>
      <c r="N996" s="4"/>
    </row>
    <row r="997" spans="1:14" ht="15.75">
      <c r="C997" s="4" t="str">
        <f>'Nota 08'!$B$11</f>
        <v>Método de depreciación, propiedades, planta y equipo</v>
      </c>
      <c r="F997" s="27" t="str">
        <f>'Nota 08'!$H11</f>
        <v>Por incluir informacion</v>
      </c>
      <c r="I997" s="87" t="str">
        <f>Índice!$G$23</f>
        <v>2015-01-01</v>
      </c>
      <c r="J997" s="88" t="str">
        <f>Índice!$G$25</f>
        <v>2015-12-31</v>
      </c>
      <c r="K997" s="4" t="s">
        <v>683</v>
      </c>
      <c r="L997" s="4" t="s">
        <v>689</v>
      </c>
      <c r="M997" s="4"/>
      <c r="N997" s="4"/>
    </row>
    <row r="998" spans="1:14" ht="15.75">
      <c r="C998" s="4" t="str">
        <f>'Nota 08'!$B$12</f>
        <v>Vidas útiles o tasas de depreciación, propiedades, planta y equipo</v>
      </c>
      <c r="F998" s="27" t="str">
        <f>'Nota 08'!$H12</f>
        <v>Por incluir informacion</v>
      </c>
      <c r="I998" s="87" t="str">
        <f>Índice!$G$23</f>
        <v>2015-01-01</v>
      </c>
      <c r="J998" s="88" t="str">
        <f>Índice!$G$25</f>
        <v>2015-12-31</v>
      </c>
      <c r="K998" s="4" t="s">
        <v>683</v>
      </c>
      <c r="L998" s="4" t="s">
        <v>689</v>
      </c>
      <c r="M998" s="4"/>
      <c r="N998" s="4"/>
    </row>
    <row r="999" spans="1:14" ht="15.75">
      <c r="A999" s="19" t="s">
        <v>19</v>
      </c>
      <c r="C999" s="95" t="s">
        <v>555</v>
      </c>
      <c r="F999" s="27"/>
      <c r="I999" s="3"/>
      <c r="J999" s="5"/>
      <c r="K999" s="4"/>
      <c r="L999" s="4"/>
      <c r="M999" s="4"/>
      <c r="N999" s="4"/>
    </row>
    <row r="1000" spans="1:14" ht="15.75">
      <c r="C1000" s="4" t="str">
        <f>'Nota 08'!$B$9</f>
        <v>Información a revelar sobre propiedad planta y equipo [Texto]</v>
      </c>
      <c r="F1000" s="27" t="str">
        <f>'Nota 08'!$I9</f>
        <v>Por incluir informacion</v>
      </c>
      <c r="I1000" s="87" t="str">
        <f>Índice!$G$23</f>
        <v>2015-01-01</v>
      </c>
      <c r="J1000" s="88" t="str">
        <f>Índice!$G$25</f>
        <v>2015-12-31</v>
      </c>
      <c r="K1000" s="4" t="s">
        <v>683</v>
      </c>
      <c r="L1000" s="4" t="s">
        <v>700</v>
      </c>
      <c r="M1000" s="4"/>
      <c r="N1000" s="4"/>
    </row>
    <row r="1001" spans="1:14" ht="15.75">
      <c r="C1001" s="4" t="str">
        <f>'Nota 08'!$B$10</f>
        <v>Bases de medición, propiedades, planta y equipo</v>
      </c>
      <c r="F1001" s="27" t="str">
        <f>'Nota 08'!$I10</f>
        <v>Por incluir informacion</v>
      </c>
      <c r="I1001" s="87" t="str">
        <f>Índice!$G$23</f>
        <v>2015-01-01</v>
      </c>
      <c r="J1001" s="88" t="str">
        <f>Índice!$G$25</f>
        <v>2015-12-31</v>
      </c>
      <c r="K1001" s="4" t="s">
        <v>683</v>
      </c>
      <c r="L1001" s="4" t="s">
        <v>700</v>
      </c>
      <c r="M1001" s="4"/>
      <c r="N1001" s="4"/>
    </row>
    <row r="1002" spans="1:14" ht="15.75">
      <c r="C1002" s="4" t="str">
        <f>'Nota 08'!$B$11</f>
        <v>Método de depreciación, propiedades, planta y equipo</v>
      </c>
      <c r="F1002" s="27" t="str">
        <f>'Nota 08'!$I11</f>
        <v>Por incluir informacion</v>
      </c>
      <c r="I1002" s="87" t="str">
        <f>Índice!$G$23</f>
        <v>2015-01-01</v>
      </c>
      <c r="J1002" s="88" t="str">
        <f>Índice!$G$25</f>
        <v>2015-12-31</v>
      </c>
      <c r="K1002" s="4" t="s">
        <v>683</v>
      </c>
      <c r="L1002" s="4" t="s">
        <v>700</v>
      </c>
      <c r="M1002" s="4"/>
      <c r="N1002" s="4"/>
    </row>
    <row r="1003" spans="1:14" ht="15.75">
      <c r="C1003" s="4" t="str">
        <f>'Nota 08'!$B$12</f>
        <v>Vidas útiles o tasas de depreciación, propiedades, planta y equipo</v>
      </c>
      <c r="F1003" s="27" t="str">
        <f>'Nota 08'!$I12</f>
        <v>Por incluir informacion</v>
      </c>
      <c r="I1003" s="87" t="str">
        <f>Índice!$G$23</f>
        <v>2015-01-01</v>
      </c>
      <c r="J1003" s="88" t="str">
        <f>Índice!$G$25</f>
        <v>2015-12-31</v>
      </c>
      <c r="K1003" s="4" t="s">
        <v>683</v>
      </c>
      <c r="L1003" s="4" t="s">
        <v>700</v>
      </c>
      <c r="M1003" s="4"/>
      <c r="N1003" s="4"/>
    </row>
    <row r="1004" spans="1:14" ht="15.75">
      <c r="A1004" s="19" t="s">
        <v>19</v>
      </c>
      <c r="C1004" s="95" t="s">
        <v>554</v>
      </c>
      <c r="F1004" s="27"/>
      <c r="I1004" s="3"/>
      <c r="J1004" s="5"/>
      <c r="K1004" s="4"/>
      <c r="L1004" s="4"/>
      <c r="M1004" s="4"/>
      <c r="N1004" s="4"/>
    </row>
    <row r="1005" spans="1:14" ht="15.75">
      <c r="C1005" s="4" t="str">
        <f>'Nota 08'!$B$9</f>
        <v>Información a revelar sobre propiedad planta y equipo [Texto]</v>
      </c>
      <c r="F1005" s="27" t="str">
        <f>'Nota 08'!$J9</f>
        <v>Por incluir informacion</v>
      </c>
      <c r="I1005" s="87" t="str">
        <f>Índice!$G$23</f>
        <v>2015-01-01</v>
      </c>
      <c r="J1005" s="88" t="str">
        <f>Índice!$G$25</f>
        <v>2015-12-31</v>
      </c>
      <c r="K1005" s="4" t="s">
        <v>683</v>
      </c>
      <c r="L1005" s="4" t="s">
        <v>690</v>
      </c>
      <c r="M1005" s="4"/>
      <c r="N1005" s="4"/>
    </row>
    <row r="1006" spans="1:14" ht="15.75">
      <c r="C1006" s="4" t="str">
        <f>'Nota 08'!$B$10</f>
        <v>Bases de medición, propiedades, planta y equipo</v>
      </c>
      <c r="F1006" s="27" t="str">
        <f>'Nota 08'!$J10</f>
        <v>Por incluir informacion</v>
      </c>
      <c r="I1006" s="87" t="str">
        <f>Índice!$G$23</f>
        <v>2015-01-01</v>
      </c>
      <c r="J1006" s="88" t="str">
        <f>Índice!$G$25</f>
        <v>2015-12-31</v>
      </c>
      <c r="K1006" s="4" t="s">
        <v>683</v>
      </c>
      <c r="L1006" s="4" t="s">
        <v>690</v>
      </c>
      <c r="M1006" s="4"/>
      <c r="N1006" s="4"/>
    </row>
    <row r="1007" spans="1:14" ht="15.75">
      <c r="C1007" s="4" t="str">
        <f>'Nota 08'!$B$11</f>
        <v>Método de depreciación, propiedades, planta y equipo</v>
      </c>
      <c r="F1007" s="27" t="str">
        <f>'Nota 08'!$J11</f>
        <v>Por incluir informacion</v>
      </c>
      <c r="I1007" s="87" t="str">
        <f>Índice!$G$23</f>
        <v>2015-01-01</v>
      </c>
      <c r="J1007" s="88" t="str">
        <f>Índice!$G$25</f>
        <v>2015-12-31</v>
      </c>
      <c r="K1007" s="4" t="s">
        <v>683</v>
      </c>
      <c r="L1007" s="4" t="s">
        <v>690</v>
      </c>
      <c r="M1007" s="4"/>
      <c r="N1007" s="4"/>
    </row>
    <row r="1008" spans="1:14" ht="15.75">
      <c r="C1008" s="4" t="str">
        <f>'Nota 08'!$B$12</f>
        <v>Vidas útiles o tasas de depreciación, propiedades, planta y equipo</v>
      </c>
      <c r="F1008" s="27" t="str">
        <f>'Nota 08'!$J12</f>
        <v>Por incluir informacion</v>
      </c>
      <c r="I1008" s="87" t="str">
        <f>Índice!$G$23</f>
        <v>2015-01-01</v>
      </c>
      <c r="J1008" s="88" t="str">
        <f>Índice!$G$25</f>
        <v>2015-12-31</v>
      </c>
      <c r="K1008" s="4" t="s">
        <v>683</v>
      </c>
      <c r="L1008" s="4" t="s">
        <v>690</v>
      </c>
      <c r="M1008" s="4"/>
      <c r="N1008" s="4"/>
    </row>
    <row r="1009" spans="1:14" ht="15.75">
      <c r="A1009" s="19" t="s">
        <v>19</v>
      </c>
      <c r="C1009" s="95" t="s">
        <v>553</v>
      </c>
      <c r="F1009" s="27"/>
      <c r="I1009" s="3"/>
      <c r="J1009" s="5"/>
      <c r="K1009" s="4"/>
      <c r="L1009" s="4"/>
      <c r="M1009" s="4"/>
      <c r="N1009" s="4"/>
    </row>
    <row r="1010" spans="1:14" ht="15.75">
      <c r="C1010" s="4" t="str">
        <f>'Nota 08'!$B$9</f>
        <v>Información a revelar sobre propiedad planta y equipo [Texto]</v>
      </c>
      <c r="F1010" s="27" t="str">
        <f>'Nota 08'!$K9</f>
        <v>Por incluir informacion</v>
      </c>
      <c r="I1010" s="87" t="str">
        <f>Índice!$G$23</f>
        <v>2015-01-01</v>
      </c>
      <c r="J1010" s="88" t="str">
        <f>Índice!$G$25</f>
        <v>2015-12-31</v>
      </c>
      <c r="K1010" s="4" t="s">
        <v>683</v>
      </c>
      <c r="L1010" s="4" t="s">
        <v>691</v>
      </c>
      <c r="M1010" s="4"/>
      <c r="N1010" s="4"/>
    </row>
    <row r="1011" spans="1:14" ht="15.75">
      <c r="C1011" s="4" t="str">
        <f>'Nota 08'!$B$10</f>
        <v>Bases de medición, propiedades, planta y equipo</v>
      </c>
      <c r="F1011" s="27" t="str">
        <f>'Nota 08'!$K10</f>
        <v>Por incluir informacion</v>
      </c>
      <c r="I1011" s="87" t="str">
        <f>Índice!$G$23</f>
        <v>2015-01-01</v>
      </c>
      <c r="J1011" s="88" t="str">
        <f>Índice!$G$25</f>
        <v>2015-12-31</v>
      </c>
      <c r="K1011" s="4" t="s">
        <v>683</v>
      </c>
      <c r="L1011" s="4" t="s">
        <v>691</v>
      </c>
      <c r="M1011" s="4"/>
      <c r="N1011" s="4"/>
    </row>
    <row r="1012" spans="1:14" ht="15.75">
      <c r="C1012" s="4" t="str">
        <f>'Nota 08'!$B$11</f>
        <v>Método de depreciación, propiedades, planta y equipo</v>
      </c>
      <c r="F1012" s="27" t="str">
        <f>'Nota 08'!$K11</f>
        <v>Por incluir informacion</v>
      </c>
      <c r="I1012" s="87" t="str">
        <f>Índice!$G$23</f>
        <v>2015-01-01</v>
      </c>
      <c r="J1012" s="88" t="str">
        <f>Índice!$G$25</f>
        <v>2015-12-31</v>
      </c>
      <c r="K1012" s="4" t="s">
        <v>683</v>
      </c>
      <c r="L1012" s="4" t="s">
        <v>691</v>
      </c>
      <c r="M1012" s="4"/>
      <c r="N1012" s="4"/>
    </row>
    <row r="1013" spans="1:14" ht="15.75">
      <c r="C1013" s="4" t="str">
        <f>'Nota 08'!$B$12</f>
        <v>Vidas útiles o tasas de depreciación, propiedades, planta y equipo</v>
      </c>
      <c r="F1013" s="27" t="str">
        <f>'Nota 08'!$K12</f>
        <v>Por incluir informacion</v>
      </c>
      <c r="I1013" s="87" t="str">
        <f>Índice!$G$23</f>
        <v>2015-01-01</v>
      </c>
      <c r="J1013" s="88" t="str">
        <f>Índice!$G$25</f>
        <v>2015-12-31</v>
      </c>
      <c r="K1013" s="4" t="s">
        <v>683</v>
      </c>
      <c r="L1013" s="4" t="s">
        <v>691</v>
      </c>
      <c r="M1013" s="4"/>
      <c r="N1013" s="4"/>
    </row>
    <row r="1014" spans="1:14" ht="15.75">
      <c r="A1014" s="19" t="s">
        <v>19</v>
      </c>
      <c r="C1014" s="95" t="s">
        <v>552</v>
      </c>
      <c r="F1014" s="27"/>
      <c r="I1014" s="3"/>
      <c r="J1014" s="5"/>
      <c r="K1014" s="4"/>
      <c r="L1014" s="4"/>
      <c r="M1014" s="4"/>
      <c r="N1014" s="4"/>
    </row>
    <row r="1015" spans="1:14" ht="15.75">
      <c r="C1015" s="4" t="str">
        <f>'Nota 08'!$B$9</f>
        <v>Información a revelar sobre propiedad planta y equipo [Texto]</v>
      </c>
      <c r="F1015" s="27" t="str">
        <f>'Nota 08'!$L9</f>
        <v>Por incluir informacion</v>
      </c>
      <c r="I1015" s="87" t="str">
        <f>Índice!$G$23</f>
        <v>2015-01-01</v>
      </c>
      <c r="J1015" s="88" t="str">
        <f>Índice!$G$25</f>
        <v>2015-12-31</v>
      </c>
      <c r="K1015" s="4" t="s">
        <v>683</v>
      </c>
      <c r="L1015" s="4" t="s">
        <v>692</v>
      </c>
      <c r="M1015" s="4"/>
      <c r="N1015" s="4"/>
    </row>
    <row r="1016" spans="1:14" ht="15.75">
      <c r="C1016" s="4" t="str">
        <f>'Nota 08'!$B$10</f>
        <v>Bases de medición, propiedades, planta y equipo</v>
      </c>
      <c r="F1016" s="27" t="str">
        <f>'Nota 08'!$L10</f>
        <v>Por incluir informacion</v>
      </c>
      <c r="I1016" s="87" t="str">
        <f>Índice!$G$23</f>
        <v>2015-01-01</v>
      </c>
      <c r="J1016" s="88" t="str">
        <f>Índice!$G$25</f>
        <v>2015-12-31</v>
      </c>
      <c r="K1016" s="4" t="s">
        <v>683</v>
      </c>
      <c r="L1016" s="4" t="s">
        <v>692</v>
      </c>
      <c r="M1016" s="4"/>
      <c r="N1016" s="4"/>
    </row>
    <row r="1017" spans="1:14" ht="15.75">
      <c r="C1017" s="4" t="str">
        <f>'Nota 08'!$B$11</f>
        <v>Método de depreciación, propiedades, planta y equipo</v>
      </c>
      <c r="F1017" s="27" t="str">
        <f>'Nota 08'!$L11</f>
        <v>Por incluir informacion</v>
      </c>
      <c r="I1017" s="87" t="str">
        <f>Índice!$G$23</f>
        <v>2015-01-01</v>
      </c>
      <c r="J1017" s="88" t="str">
        <f>Índice!$G$25</f>
        <v>2015-12-31</v>
      </c>
      <c r="K1017" s="4" t="s">
        <v>683</v>
      </c>
      <c r="L1017" s="4" t="s">
        <v>692</v>
      </c>
      <c r="M1017" s="4"/>
      <c r="N1017" s="4"/>
    </row>
    <row r="1018" spans="1:14" ht="15.75">
      <c r="C1018" s="4" t="str">
        <f>'Nota 08'!$B$12</f>
        <v>Vidas útiles o tasas de depreciación, propiedades, planta y equipo</v>
      </c>
      <c r="F1018" s="27" t="str">
        <f>'Nota 08'!$L12</f>
        <v>Por incluir informacion</v>
      </c>
      <c r="I1018" s="87" t="str">
        <f>Índice!$G$23</f>
        <v>2015-01-01</v>
      </c>
      <c r="J1018" s="88" t="str">
        <f>Índice!$G$25</f>
        <v>2015-12-31</v>
      </c>
      <c r="K1018" s="4" t="s">
        <v>683</v>
      </c>
      <c r="L1018" s="4" t="s">
        <v>692</v>
      </c>
      <c r="M1018" s="4"/>
      <c r="N1018" s="4"/>
    </row>
    <row r="1019" spans="1:14" ht="15.75">
      <c r="A1019" s="19" t="s">
        <v>19</v>
      </c>
      <c r="C1019" s="95" t="s">
        <v>575</v>
      </c>
      <c r="F1019" s="27"/>
      <c r="I1019" s="3"/>
      <c r="J1019" s="5"/>
      <c r="K1019" s="4"/>
      <c r="L1019" s="4"/>
      <c r="M1019" s="4"/>
      <c r="N1019" s="4"/>
    </row>
    <row r="1020" spans="1:14" ht="15.75">
      <c r="C1020" s="4" t="str">
        <f>'Nota 08'!$B$9</f>
        <v>Información a revelar sobre propiedad planta y equipo [Texto]</v>
      </c>
      <c r="F1020" s="27" t="str">
        <f>'Nota 08'!$M9</f>
        <v>Por incluir informacion</v>
      </c>
      <c r="I1020" s="87" t="str">
        <f>Índice!$G$23</f>
        <v>2015-01-01</v>
      </c>
      <c r="J1020" s="88" t="str">
        <f>Índice!$G$25</f>
        <v>2015-12-31</v>
      </c>
      <c r="K1020" s="4" t="s">
        <v>683</v>
      </c>
      <c r="L1020" s="4" t="s">
        <v>693</v>
      </c>
      <c r="M1020" s="4"/>
      <c r="N1020" s="4"/>
    </row>
    <row r="1021" spans="1:14" ht="15.75">
      <c r="C1021" s="4" t="str">
        <f>'Nota 08'!$B$10</f>
        <v>Bases de medición, propiedades, planta y equipo</v>
      </c>
      <c r="F1021" s="27" t="str">
        <f>'Nota 08'!$M10</f>
        <v>Por incluir informacion</v>
      </c>
      <c r="I1021" s="87" t="str">
        <f>Índice!$G$23</f>
        <v>2015-01-01</v>
      </c>
      <c r="J1021" s="88" t="str">
        <f>Índice!$G$25</f>
        <v>2015-12-31</v>
      </c>
      <c r="K1021" s="4" t="s">
        <v>683</v>
      </c>
      <c r="L1021" s="4" t="s">
        <v>693</v>
      </c>
      <c r="M1021" s="4"/>
      <c r="N1021" s="4"/>
    </row>
    <row r="1022" spans="1:14" ht="15.75">
      <c r="C1022" s="4" t="str">
        <f>'Nota 08'!$B$11</f>
        <v>Método de depreciación, propiedades, planta y equipo</v>
      </c>
      <c r="F1022" s="27" t="str">
        <f>'Nota 08'!$M11</f>
        <v>Por incluir informacion</v>
      </c>
      <c r="I1022" s="87" t="str">
        <f>Índice!$G$23</f>
        <v>2015-01-01</v>
      </c>
      <c r="J1022" s="88" t="str">
        <f>Índice!$G$25</f>
        <v>2015-12-31</v>
      </c>
      <c r="K1022" s="4" t="s">
        <v>683</v>
      </c>
      <c r="L1022" s="4" t="s">
        <v>693</v>
      </c>
      <c r="M1022" s="4"/>
      <c r="N1022" s="4"/>
    </row>
    <row r="1023" spans="1:14" ht="15.75">
      <c r="C1023" s="4" t="str">
        <f>'Nota 08'!$B$12</f>
        <v>Vidas útiles o tasas de depreciación, propiedades, planta y equipo</v>
      </c>
      <c r="F1023" s="27" t="str">
        <f>'Nota 08'!$M12</f>
        <v>Por incluir informacion</v>
      </c>
      <c r="I1023" s="87" t="str">
        <f>Índice!$G$23</f>
        <v>2015-01-01</v>
      </c>
      <c r="J1023" s="88" t="str">
        <f>Índice!$G$25</f>
        <v>2015-12-31</v>
      </c>
      <c r="K1023" s="4" t="s">
        <v>683</v>
      </c>
      <c r="L1023" s="4" t="s">
        <v>693</v>
      </c>
      <c r="M1023" s="4"/>
      <c r="N1023" s="4"/>
    </row>
    <row r="1024" spans="1:14" ht="15.75">
      <c r="A1024" s="19" t="s">
        <v>19</v>
      </c>
      <c r="C1024" s="95" t="s">
        <v>574</v>
      </c>
      <c r="F1024" s="27"/>
      <c r="I1024" s="3"/>
      <c r="J1024" s="5"/>
      <c r="K1024" s="4"/>
      <c r="L1024" s="4"/>
      <c r="M1024" s="4"/>
      <c r="N1024" s="4"/>
    </row>
    <row r="1025" spans="1:14" ht="15.75">
      <c r="C1025" s="4" t="str">
        <f>'Nota 08'!$B$9</f>
        <v>Información a revelar sobre propiedad planta y equipo [Texto]</v>
      </c>
      <c r="F1025" s="27" t="str">
        <f>'Nota 08'!$N9</f>
        <v>Por incluir informacion</v>
      </c>
      <c r="I1025" s="87" t="str">
        <f>Índice!$G$23</f>
        <v>2015-01-01</v>
      </c>
      <c r="J1025" s="88" t="str">
        <f>Índice!$G$25</f>
        <v>2015-12-31</v>
      </c>
      <c r="K1025" s="4" t="s">
        <v>683</v>
      </c>
      <c r="L1025" s="4" t="s">
        <v>694</v>
      </c>
      <c r="M1025" s="4"/>
      <c r="N1025" s="4"/>
    </row>
    <row r="1026" spans="1:14" ht="15.75">
      <c r="C1026" s="4" t="str">
        <f>'Nota 08'!$B$10</f>
        <v>Bases de medición, propiedades, planta y equipo</v>
      </c>
      <c r="F1026" s="27" t="str">
        <f>'Nota 08'!$N10</f>
        <v>Por incluir informacion</v>
      </c>
      <c r="I1026" s="87" t="str">
        <f>Índice!$G$23</f>
        <v>2015-01-01</v>
      </c>
      <c r="J1026" s="88" t="str">
        <f>Índice!$G$25</f>
        <v>2015-12-31</v>
      </c>
      <c r="K1026" s="4" t="s">
        <v>683</v>
      </c>
      <c r="L1026" s="4" t="s">
        <v>694</v>
      </c>
      <c r="M1026" s="4"/>
      <c r="N1026" s="4"/>
    </row>
    <row r="1027" spans="1:14" ht="15.75">
      <c r="C1027" s="4" t="str">
        <f>'Nota 08'!$B$11</f>
        <v>Método de depreciación, propiedades, planta y equipo</v>
      </c>
      <c r="F1027" s="27" t="str">
        <f>'Nota 08'!$N11</f>
        <v>Por incluir informacion</v>
      </c>
      <c r="I1027" s="87" t="str">
        <f>Índice!$G$23</f>
        <v>2015-01-01</v>
      </c>
      <c r="J1027" s="88" t="str">
        <f>Índice!$G$25</f>
        <v>2015-12-31</v>
      </c>
      <c r="K1027" s="4" t="s">
        <v>683</v>
      </c>
      <c r="L1027" s="4" t="s">
        <v>694</v>
      </c>
      <c r="M1027" s="4"/>
      <c r="N1027" s="4"/>
    </row>
    <row r="1028" spans="1:14" ht="15.75">
      <c r="C1028" s="4" t="str">
        <f>'Nota 08'!$B$12</f>
        <v>Vidas útiles o tasas de depreciación, propiedades, planta y equipo</v>
      </c>
      <c r="F1028" s="27" t="str">
        <f>'Nota 08'!$N12</f>
        <v>Por incluir informacion</v>
      </c>
      <c r="I1028" s="87" t="str">
        <f>Índice!$G$23</f>
        <v>2015-01-01</v>
      </c>
      <c r="J1028" s="88" t="str">
        <f>Índice!$G$25</f>
        <v>2015-12-31</v>
      </c>
      <c r="K1028" s="4" t="s">
        <v>683</v>
      </c>
      <c r="L1028" s="4" t="s">
        <v>694</v>
      </c>
      <c r="M1028" s="4"/>
      <c r="N1028" s="4"/>
    </row>
    <row r="1029" spans="1:14" ht="15.75">
      <c r="A1029" s="19" t="s">
        <v>19</v>
      </c>
      <c r="C1029" s="95" t="s">
        <v>573</v>
      </c>
      <c r="F1029" s="27"/>
      <c r="I1029" s="3"/>
      <c r="J1029" s="5"/>
      <c r="K1029" s="4"/>
      <c r="L1029" s="4"/>
      <c r="M1029" s="4"/>
      <c r="N1029" s="4"/>
    </row>
    <row r="1030" spans="1:14" ht="15.75">
      <c r="C1030" s="4" t="str">
        <f>'Nota 08'!$B$9</f>
        <v>Información a revelar sobre propiedad planta y equipo [Texto]</v>
      </c>
      <c r="F1030" s="27" t="str">
        <f>'Nota 08'!$O9</f>
        <v>Por incluir informacion</v>
      </c>
      <c r="I1030" s="87" t="str">
        <f>Índice!$G$23</f>
        <v>2015-01-01</v>
      </c>
      <c r="J1030" s="88" t="str">
        <f>Índice!$G$25</f>
        <v>2015-12-31</v>
      </c>
      <c r="K1030" s="4" t="s">
        <v>683</v>
      </c>
      <c r="L1030" s="4" t="s">
        <v>696</v>
      </c>
      <c r="M1030" s="4"/>
      <c r="N1030" s="4"/>
    </row>
    <row r="1031" spans="1:14" ht="15.75">
      <c r="C1031" s="4" t="str">
        <f>'Nota 08'!$B$10</f>
        <v>Bases de medición, propiedades, planta y equipo</v>
      </c>
      <c r="F1031" s="27" t="str">
        <f>'Nota 08'!$O10</f>
        <v>Por incluir informacion</v>
      </c>
      <c r="I1031" s="87" t="str">
        <f>Índice!$G$23</f>
        <v>2015-01-01</v>
      </c>
      <c r="J1031" s="88" t="str">
        <f>Índice!$G$25</f>
        <v>2015-12-31</v>
      </c>
      <c r="K1031" s="4" t="s">
        <v>683</v>
      </c>
      <c r="L1031" s="4" t="s">
        <v>696</v>
      </c>
      <c r="M1031" s="4"/>
      <c r="N1031" s="4"/>
    </row>
    <row r="1032" spans="1:14" ht="15.75">
      <c r="C1032" s="4" t="str">
        <f>'Nota 08'!$B$11</f>
        <v>Método de depreciación, propiedades, planta y equipo</v>
      </c>
      <c r="F1032" s="27" t="str">
        <f>'Nota 08'!$O11</f>
        <v>Por incluir informacion</v>
      </c>
      <c r="I1032" s="87" t="str">
        <f>Índice!$G$23</f>
        <v>2015-01-01</v>
      </c>
      <c r="J1032" s="88" t="str">
        <f>Índice!$G$25</f>
        <v>2015-12-31</v>
      </c>
      <c r="K1032" s="4" t="s">
        <v>683</v>
      </c>
      <c r="L1032" s="4" t="s">
        <v>696</v>
      </c>
      <c r="M1032" s="4"/>
      <c r="N1032" s="4"/>
    </row>
    <row r="1033" spans="1:14" ht="15.75">
      <c r="C1033" s="4" t="str">
        <f>'Nota 08'!$B$12</f>
        <v>Vidas útiles o tasas de depreciación, propiedades, planta y equipo</v>
      </c>
      <c r="F1033" s="27" t="str">
        <f>'Nota 08'!$O12</f>
        <v>Por incluir informacion</v>
      </c>
      <c r="I1033" s="87" t="str">
        <f>Índice!$G$23</f>
        <v>2015-01-01</v>
      </c>
      <c r="J1033" s="88" t="str">
        <f>Índice!$G$25</f>
        <v>2015-12-31</v>
      </c>
      <c r="K1033" s="4" t="s">
        <v>683</v>
      </c>
      <c r="L1033" s="4" t="s">
        <v>696</v>
      </c>
      <c r="M1033" s="4"/>
      <c r="N1033" s="4"/>
    </row>
    <row r="1034" spans="1:14" ht="15.75">
      <c r="A1034" s="19" t="s">
        <v>19</v>
      </c>
      <c r="C1034" s="95" t="s">
        <v>572</v>
      </c>
      <c r="F1034" s="27"/>
      <c r="I1034" s="3"/>
      <c r="J1034" s="5"/>
      <c r="K1034" s="4"/>
      <c r="L1034" s="4"/>
      <c r="M1034" s="4"/>
      <c r="N1034" s="4"/>
    </row>
    <row r="1035" spans="1:14" ht="15.75">
      <c r="C1035" s="4" t="str">
        <f>'Nota 08'!$B$9</f>
        <v>Información a revelar sobre propiedad planta y equipo [Texto]</v>
      </c>
      <c r="F1035" s="27" t="str">
        <f>'Nota 08'!$P9</f>
        <v>Por incluir informacion</v>
      </c>
      <c r="I1035" s="87" t="str">
        <f>Índice!$G$23</f>
        <v>2015-01-01</v>
      </c>
      <c r="J1035" s="88" t="str">
        <f>Índice!$G$25</f>
        <v>2015-12-31</v>
      </c>
      <c r="K1035" s="4" t="s">
        <v>683</v>
      </c>
      <c r="L1035" s="4" t="s">
        <v>697</v>
      </c>
      <c r="M1035" s="4"/>
      <c r="N1035" s="4"/>
    </row>
    <row r="1036" spans="1:14" ht="15.75">
      <c r="C1036" s="4" t="str">
        <f>'Nota 08'!$B$10</f>
        <v>Bases de medición, propiedades, planta y equipo</v>
      </c>
      <c r="F1036" s="27" t="str">
        <f>'Nota 08'!$P10</f>
        <v>Por incluir informacion</v>
      </c>
      <c r="I1036" s="87" t="str">
        <f>Índice!$G$23</f>
        <v>2015-01-01</v>
      </c>
      <c r="J1036" s="88" t="str">
        <f>Índice!$G$25</f>
        <v>2015-12-31</v>
      </c>
      <c r="K1036" s="4" t="s">
        <v>683</v>
      </c>
      <c r="L1036" s="4" t="s">
        <v>697</v>
      </c>
      <c r="M1036" s="4"/>
      <c r="N1036" s="4"/>
    </row>
    <row r="1037" spans="1:14" ht="15.75">
      <c r="C1037" s="4" t="str">
        <f>'Nota 08'!$B$11</f>
        <v>Método de depreciación, propiedades, planta y equipo</v>
      </c>
      <c r="F1037" s="27" t="str">
        <f>'Nota 08'!$P11</f>
        <v>Por incluir informacion</v>
      </c>
      <c r="I1037" s="87" t="str">
        <f>Índice!$G$23</f>
        <v>2015-01-01</v>
      </c>
      <c r="J1037" s="88" t="str">
        <f>Índice!$G$25</f>
        <v>2015-12-31</v>
      </c>
      <c r="K1037" s="4" t="s">
        <v>683</v>
      </c>
      <c r="L1037" s="4" t="s">
        <v>697</v>
      </c>
      <c r="M1037" s="4"/>
      <c r="N1037" s="4"/>
    </row>
    <row r="1038" spans="1:14" ht="15.75">
      <c r="C1038" s="4" t="str">
        <f>'Nota 08'!$B$12</f>
        <v>Vidas útiles o tasas de depreciación, propiedades, planta y equipo</v>
      </c>
      <c r="F1038" s="27" t="str">
        <f>'Nota 08'!$P12</f>
        <v>Por incluir informacion</v>
      </c>
      <c r="I1038" s="87" t="str">
        <f>Índice!$G$23</f>
        <v>2015-01-01</v>
      </c>
      <c r="J1038" s="88" t="str">
        <f>Índice!$G$25</f>
        <v>2015-12-31</v>
      </c>
      <c r="K1038" s="4" t="s">
        <v>683</v>
      </c>
      <c r="L1038" s="4" t="s">
        <v>697</v>
      </c>
      <c r="M1038" s="4"/>
      <c r="N1038" s="4"/>
    </row>
    <row r="1039" spans="1:14" ht="15.75">
      <c r="A1039" s="19" t="s">
        <v>19</v>
      </c>
      <c r="C1039" s="95" t="s">
        <v>571</v>
      </c>
      <c r="F1039" s="27"/>
      <c r="I1039" s="3"/>
      <c r="J1039" s="5"/>
      <c r="K1039" s="4"/>
      <c r="L1039" s="4"/>
      <c r="M1039" s="4"/>
      <c r="N1039" s="4"/>
    </row>
    <row r="1040" spans="1:14" ht="15.75">
      <c r="C1040" s="4" t="str">
        <f>'Nota 08'!$B$9</f>
        <v>Información a revelar sobre propiedad planta y equipo [Texto]</v>
      </c>
      <c r="F1040" s="27" t="str">
        <f>'Nota 08'!$Q9</f>
        <v>Por incluir informacion</v>
      </c>
      <c r="I1040" s="87" t="str">
        <f>Índice!$G$23</f>
        <v>2015-01-01</v>
      </c>
      <c r="J1040" s="88" t="str">
        <f>Índice!$G$25</f>
        <v>2015-12-31</v>
      </c>
      <c r="K1040" s="4" t="s">
        <v>683</v>
      </c>
      <c r="L1040" s="4" t="s">
        <v>698</v>
      </c>
      <c r="M1040" s="4"/>
      <c r="N1040" s="4"/>
    </row>
    <row r="1041" spans="1:14" ht="15.75">
      <c r="C1041" s="4" t="str">
        <f>'Nota 08'!$B$10</f>
        <v>Bases de medición, propiedades, planta y equipo</v>
      </c>
      <c r="F1041" s="27" t="str">
        <f>'Nota 08'!$Q10</f>
        <v>Por incluir informacion</v>
      </c>
      <c r="I1041" s="87" t="str">
        <f>Índice!$G$23</f>
        <v>2015-01-01</v>
      </c>
      <c r="J1041" s="88" t="str">
        <f>Índice!$G$25</f>
        <v>2015-12-31</v>
      </c>
      <c r="K1041" s="4" t="s">
        <v>683</v>
      </c>
      <c r="L1041" s="4" t="s">
        <v>698</v>
      </c>
      <c r="M1041" s="4"/>
      <c r="N1041" s="4"/>
    </row>
    <row r="1042" spans="1:14" ht="15.75">
      <c r="C1042" s="4" t="str">
        <f>'Nota 08'!$B$11</f>
        <v>Método de depreciación, propiedades, planta y equipo</v>
      </c>
      <c r="F1042" s="27" t="str">
        <f>'Nota 08'!$Q11</f>
        <v>Por incluir informacion</v>
      </c>
      <c r="I1042" s="87" t="str">
        <f>Índice!$G$23</f>
        <v>2015-01-01</v>
      </c>
      <c r="J1042" s="88" t="str">
        <f>Índice!$G$25</f>
        <v>2015-12-31</v>
      </c>
      <c r="K1042" s="4" t="s">
        <v>683</v>
      </c>
      <c r="L1042" s="4" t="s">
        <v>698</v>
      </c>
      <c r="M1042" s="4"/>
      <c r="N1042" s="4"/>
    </row>
    <row r="1043" spans="1:14" ht="15.75">
      <c r="C1043" s="4" t="str">
        <f>'Nota 08'!$B$12</f>
        <v>Vidas útiles o tasas de depreciación, propiedades, planta y equipo</v>
      </c>
      <c r="F1043" s="27" t="str">
        <f>'Nota 08'!$Q12</f>
        <v>Por incluir informacion</v>
      </c>
      <c r="I1043" s="87" t="str">
        <f>Índice!$G$23</f>
        <v>2015-01-01</v>
      </c>
      <c r="J1043" s="88" t="str">
        <f>Índice!$G$25</f>
        <v>2015-12-31</v>
      </c>
      <c r="K1043" s="4" t="s">
        <v>683</v>
      </c>
      <c r="L1043" s="4" t="s">
        <v>698</v>
      </c>
      <c r="M1043" s="4"/>
      <c r="N1043" s="4"/>
    </row>
    <row r="1044" spans="1:14" ht="15.75">
      <c r="A1044" s="19" t="s">
        <v>19</v>
      </c>
      <c r="C1044" s="95" t="s">
        <v>570</v>
      </c>
      <c r="F1044" s="27"/>
      <c r="I1044" s="3"/>
      <c r="J1044" s="5"/>
      <c r="K1044" s="4"/>
      <c r="L1044" s="4"/>
      <c r="M1044" s="4"/>
      <c r="N1044" s="4"/>
    </row>
    <row r="1045" spans="1:14" ht="15.75">
      <c r="C1045" s="4" t="str">
        <f>'Nota 08'!$B$9</f>
        <v>Información a revelar sobre propiedad planta y equipo [Texto]</v>
      </c>
      <c r="F1045" s="27" t="str">
        <f>'Nota 08'!$R9</f>
        <v>Por incluir informacion</v>
      </c>
      <c r="I1045" s="87" t="str">
        <f>Índice!$G$23</f>
        <v>2015-01-01</v>
      </c>
      <c r="J1045" s="88" t="str">
        <f>Índice!$G$25</f>
        <v>2015-12-31</v>
      </c>
      <c r="K1045" s="4" t="s">
        <v>683</v>
      </c>
      <c r="L1045" s="4" t="s">
        <v>699</v>
      </c>
      <c r="M1045" s="4"/>
      <c r="N1045" s="4"/>
    </row>
    <row r="1046" spans="1:14" ht="15.75">
      <c r="C1046" s="4" t="str">
        <f>'Nota 08'!$B$10</f>
        <v>Bases de medición, propiedades, planta y equipo</v>
      </c>
      <c r="F1046" s="27" t="str">
        <f>'Nota 08'!$R10</f>
        <v>Por incluir informacion</v>
      </c>
      <c r="I1046" s="87" t="str">
        <f>Índice!$G$23</f>
        <v>2015-01-01</v>
      </c>
      <c r="J1046" s="88" t="str">
        <f>Índice!$G$25</f>
        <v>2015-12-31</v>
      </c>
      <c r="K1046" s="4" t="s">
        <v>683</v>
      </c>
      <c r="L1046" s="4" t="s">
        <v>699</v>
      </c>
      <c r="M1046" s="4"/>
      <c r="N1046" s="4"/>
    </row>
    <row r="1047" spans="1:14" ht="15.75">
      <c r="C1047" s="4" t="str">
        <f>'Nota 08'!$B$11</f>
        <v>Método de depreciación, propiedades, planta y equipo</v>
      </c>
      <c r="F1047" s="27" t="str">
        <f>'Nota 08'!$R11</f>
        <v>Por incluir informacion</v>
      </c>
      <c r="I1047" s="87" t="str">
        <f>Índice!$G$23</f>
        <v>2015-01-01</v>
      </c>
      <c r="J1047" s="88" t="str">
        <f>Índice!$G$25</f>
        <v>2015-12-31</v>
      </c>
      <c r="K1047" s="4" t="s">
        <v>683</v>
      </c>
      <c r="L1047" s="4" t="s">
        <v>699</v>
      </c>
      <c r="M1047" s="4"/>
      <c r="N1047" s="4"/>
    </row>
    <row r="1048" spans="1:14" ht="15.75">
      <c r="C1048" s="4" t="str">
        <f>'Nota 08'!$B$12</f>
        <v>Vidas útiles o tasas de depreciación, propiedades, planta y equipo</v>
      </c>
      <c r="F1048" s="27" t="str">
        <f>'Nota 08'!$R12</f>
        <v>Por incluir informacion</v>
      </c>
      <c r="I1048" s="87" t="str">
        <f>Índice!$G$23</f>
        <v>2015-01-01</v>
      </c>
      <c r="J1048" s="88" t="str">
        <f>Índice!$G$25</f>
        <v>2015-12-31</v>
      </c>
      <c r="K1048" s="4" t="s">
        <v>683</v>
      </c>
      <c r="L1048" s="4" t="s">
        <v>699</v>
      </c>
      <c r="M1048" s="4"/>
      <c r="N1048" s="4"/>
    </row>
    <row r="1049" spans="1:14" ht="15.75">
      <c r="A1049" s="19" t="s">
        <v>19</v>
      </c>
      <c r="C1049" s="95" t="s">
        <v>569</v>
      </c>
      <c r="F1049" s="27"/>
      <c r="I1049" s="3"/>
      <c r="J1049" s="5"/>
      <c r="K1049" s="4"/>
      <c r="L1049" s="4"/>
      <c r="M1049" s="4"/>
      <c r="N1049" s="4"/>
    </row>
    <row r="1050" spans="1:14" ht="15.75">
      <c r="C1050" s="4" t="str">
        <f>'Nota 08'!$B$9</f>
        <v>Información a revelar sobre propiedad planta y equipo [Texto]</v>
      </c>
      <c r="F1050" s="27" t="str">
        <f>'Nota 08'!$S9</f>
        <v>Por incluir informacion</v>
      </c>
      <c r="I1050" s="87" t="str">
        <f>Índice!$G$23</f>
        <v>2015-01-01</v>
      </c>
      <c r="J1050" s="88" t="str">
        <f>Índice!$G$25</f>
        <v>2015-12-31</v>
      </c>
      <c r="K1050" s="4" t="s">
        <v>683</v>
      </c>
      <c r="L1050" s="4" t="s">
        <v>695</v>
      </c>
      <c r="M1050" s="4"/>
      <c r="N1050" s="4"/>
    </row>
    <row r="1051" spans="1:14" ht="15.75">
      <c r="C1051" s="4" t="str">
        <f>'Nota 08'!$B$10</f>
        <v>Bases de medición, propiedades, planta y equipo</v>
      </c>
      <c r="F1051" s="27" t="str">
        <f>'Nota 08'!$S10</f>
        <v>Por incluir informacion</v>
      </c>
      <c r="I1051" s="87" t="str">
        <f>Índice!$G$23</f>
        <v>2015-01-01</v>
      </c>
      <c r="J1051" s="88" t="str">
        <f>Índice!$G$25</f>
        <v>2015-12-31</v>
      </c>
      <c r="K1051" s="4" t="s">
        <v>683</v>
      </c>
      <c r="L1051" s="4" t="s">
        <v>695</v>
      </c>
      <c r="M1051" s="4"/>
      <c r="N1051" s="4"/>
    </row>
    <row r="1052" spans="1:14" ht="15.75">
      <c r="C1052" s="4" t="str">
        <f>'Nota 08'!$B$11</f>
        <v>Método de depreciación, propiedades, planta y equipo</v>
      </c>
      <c r="F1052" s="27" t="str">
        <f>'Nota 08'!$S11</f>
        <v>Por incluir informacion</v>
      </c>
      <c r="I1052" s="87" t="str">
        <f>Índice!$G$23</f>
        <v>2015-01-01</v>
      </c>
      <c r="J1052" s="88" t="str">
        <f>Índice!$G$25</f>
        <v>2015-12-31</v>
      </c>
      <c r="K1052" s="4" t="s">
        <v>683</v>
      </c>
      <c r="L1052" s="4" t="s">
        <v>695</v>
      </c>
      <c r="M1052" s="4"/>
      <c r="N1052" s="4"/>
    </row>
    <row r="1053" spans="1:14" ht="15.75">
      <c r="C1053" s="4" t="str">
        <f>'Nota 08'!$B$12</f>
        <v>Vidas útiles o tasas de depreciación, propiedades, planta y equipo</v>
      </c>
      <c r="F1053" s="27" t="str">
        <f>'Nota 08'!$S12</f>
        <v>Por incluir informacion</v>
      </c>
      <c r="I1053" s="87" t="str">
        <f>Índice!$G$23</f>
        <v>2015-01-01</v>
      </c>
      <c r="J1053" s="88" t="str">
        <f>Índice!$G$25</f>
        <v>2015-12-31</v>
      </c>
      <c r="K1053" s="4" t="s">
        <v>683</v>
      </c>
      <c r="L1053" s="4" t="s">
        <v>695</v>
      </c>
      <c r="M1053" s="4"/>
      <c r="N1053" s="4"/>
    </row>
    <row r="1054" spans="1:14" s="184" customFormat="1" ht="15.75">
      <c r="A1054" s="183" t="s">
        <v>19</v>
      </c>
      <c r="C1054" s="185" t="s">
        <v>576</v>
      </c>
      <c r="F1054" s="186"/>
      <c r="I1054" s="187"/>
      <c r="J1054" s="187"/>
      <c r="K1054" s="188"/>
      <c r="L1054" s="188"/>
      <c r="M1054" s="188"/>
      <c r="N1054" s="188"/>
    </row>
    <row r="1055" spans="1:14" ht="15.75">
      <c r="A1055" s="19" t="s">
        <v>19</v>
      </c>
      <c r="C1055" s="4" t="str">
        <f>'Nota 08'!B14</f>
        <v>Información a revelar sobre información comparativa preparada de conformidad con PCGA anteriores</v>
      </c>
      <c r="F1055" s="27"/>
      <c r="I1055" s="3"/>
      <c r="J1055" s="5"/>
      <c r="K1055" s="4"/>
      <c r="L1055" s="4"/>
      <c r="M1055" s="4"/>
      <c r="N1055" s="4"/>
    </row>
    <row r="1056" spans="1:14" ht="15.75">
      <c r="A1056" s="19" t="s">
        <v>19</v>
      </c>
      <c r="C1056" s="4" t="str">
        <f>'Nota 08'!B17</f>
        <v>Conciliación de cambios en propiedades, planta y equipo</v>
      </c>
      <c r="F1056" s="27"/>
      <c r="I1056" s="3"/>
      <c r="J1056" s="5"/>
      <c r="K1056" s="4"/>
      <c r="L1056" s="4"/>
      <c r="M1056" s="4"/>
      <c r="N1056" s="4"/>
    </row>
    <row r="1057" spans="1:14" ht="15.75">
      <c r="A1057" s="19" t="s">
        <v>19</v>
      </c>
      <c r="C1057" s="95" t="s">
        <v>561</v>
      </c>
      <c r="F1057" s="27"/>
      <c r="J1057" s="5"/>
      <c r="K1057" s="4"/>
      <c r="L1057" s="4"/>
      <c r="M1057" s="4"/>
      <c r="N1057" s="4"/>
    </row>
    <row r="1058" spans="1:14" ht="15.75">
      <c r="C1058" s="4" t="str">
        <f>'Nota 08'!$B$18</f>
        <v>Propiedades, planta y equipo al comienzo del periodo</v>
      </c>
      <c r="F1058" s="170">
        <f>'Nota 08'!$C$18</f>
        <v>0</v>
      </c>
      <c r="J1058" s="87" t="str">
        <f>Índice!$G$23</f>
        <v>2015-01-01</v>
      </c>
      <c r="K1058" s="4" t="s">
        <v>683</v>
      </c>
      <c r="L1058" s="4" t="s">
        <v>684</v>
      </c>
      <c r="M1058" s="4"/>
      <c r="N1058" s="4"/>
    </row>
    <row r="1059" spans="1:14" ht="15.75">
      <c r="A1059" s="19" t="s">
        <v>19</v>
      </c>
      <c r="C1059" s="4" t="str">
        <f>'Nota 08'!$B$19</f>
        <v>Cambios en propiedades, planta y equipo</v>
      </c>
      <c r="F1059" s="170"/>
      <c r="I1059" s="87"/>
      <c r="J1059" s="88"/>
      <c r="K1059" s="4"/>
      <c r="L1059" s="4"/>
      <c r="M1059" s="4"/>
      <c r="N1059" s="4"/>
    </row>
    <row r="1060" spans="1:14" ht="15.75">
      <c r="C1060" s="4" t="str">
        <f>'Nota 08'!$B$20</f>
        <v>Incrementos de propiedades, planta y equipo</v>
      </c>
      <c r="F1060" s="170">
        <f>'Nota 08'!$C$20</f>
        <v>0</v>
      </c>
      <c r="I1060" s="87" t="str">
        <f>Índice!$G$23</f>
        <v>2015-01-01</v>
      </c>
      <c r="J1060" s="88" t="str">
        <f>Índice!$G$25</f>
        <v>2015-12-31</v>
      </c>
      <c r="K1060" s="4" t="s">
        <v>683</v>
      </c>
      <c r="L1060" s="4" t="s">
        <v>684</v>
      </c>
      <c r="M1060" s="4"/>
      <c r="N1060" s="4"/>
    </row>
    <row r="1061" spans="1:14" ht="15.75">
      <c r="C1061" s="4" t="str">
        <f>'Nota 08'!$B$21</f>
        <v>Incremento (disminución) por diferencias de cambio netas, propiedades, planta y equipo</v>
      </c>
      <c r="F1061" s="170">
        <f>'Nota 08'!$C$21</f>
        <v>0</v>
      </c>
      <c r="I1061" s="87" t="str">
        <f>Índice!$G$23</f>
        <v>2015-01-01</v>
      </c>
      <c r="J1061" s="88" t="str">
        <f>Índice!$G$25</f>
        <v>2015-12-31</v>
      </c>
      <c r="K1061" s="4" t="s">
        <v>683</v>
      </c>
      <c r="L1061" s="4" t="s">
        <v>684</v>
      </c>
      <c r="M1061" s="4"/>
      <c r="N1061" s="4"/>
    </row>
    <row r="1062" spans="1:14" ht="15.75">
      <c r="C1062" s="4" t="str">
        <f>'Nota 08'!$B$22</f>
        <v>Depreciación, propiedades, planta y equipo</v>
      </c>
      <c r="F1062" s="170">
        <f>'Nota 08'!$C$22</f>
        <v>0</v>
      </c>
      <c r="I1062" s="87" t="str">
        <f>Índice!$G$23</f>
        <v>2015-01-01</v>
      </c>
      <c r="J1062" s="88" t="str">
        <f>Índice!$G$25</f>
        <v>2015-12-31</v>
      </c>
      <c r="K1062" s="4" t="s">
        <v>683</v>
      </c>
      <c r="L1062" s="4" t="s">
        <v>684</v>
      </c>
      <c r="M1062" s="4"/>
      <c r="N1062" s="4"/>
    </row>
    <row r="1063" spans="1:14" ht="15.75">
      <c r="C1063" s="4" t="str">
        <f>'Nota 08'!$B$23</f>
        <v>Pérdidas por deterioro de valor reconocidas en el resultado del periodo, propiedades, planta y equipo</v>
      </c>
      <c r="F1063" s="170">
        <f>'Nota 08'!$C$23</f>
        <v>0</v>
      </c>
      <c r="I1063" s="87" t="str">
        <f>Índice!$G$23</f>
        <v>2015-01-01</v>
      </c>
      <c r="J1063" s="88" t="str">
        <f>Índice!$G$25</f>
        <v>2015-12-31</v>
      </c>
      <c r="K1063" s="4" t="s">
        <v>683</v>
      </c>
      <c r="L1063" s="4" t="s">
        <v>684</v>
      </c>
      <c r="M1063" s="4"/>
      <c r="N1063" s="4"/>
    </row>
    <row r="1064" spans="1:14" ht="15.75">
      <c r="C1064" s="4" t="str">
        <f>'Nota 08'!$B$24</f>
        <v>Reversión de pérdidas por deterioro de valor reconocidas en el resultado del periodo, propiedades, planta y equipo</v>
      </c>
      <c r="F1064" s="170">
        <f>'Nota 08'!$C$24</f>
        <v>0</v>
      </c>
      <c r="I1064" s="87" t="str">
        <f>Índice!$G$23</f>
        <v>2015-01-01</v>
      </c>
      <c r="J1064" s="88" t="str">
        <f>Índice!$G$25</f>
        <v>2015-12-31</v>
      </c>
      <c r="K1064" s="4" t="s">
        <v>683</v>
      </c>
      <c r="L1064" s="4" t="s">
        <v>684</v>
      </c>
      <c r="M1064" s="4"/>
      <c r="N1064" s="4"/>
    </row>
    <row r="1065" spans="1:14" ht="15.75">
      <c r="C1065" s="4" t="str">
        <f>'Nota 08'!$B$25</f>
        <v>Disposiciones, propiedades, planta y equipo</v>
      </c>
      <c r="F1065" s="170">
        <f>'Nota 08'!$C$25</f>
        <v>0</v>
      </c>
      <c r="I1065" s="87" t="str">
        <f>Índice!$G$23</f>
        <v>2015-01-01</v>
      </c>
      <c r="J1065" s="88" t="str">
        <f>Índice!$G$25</f>
        <v>2015-12-31</v>
      </c>
      <c r="K1065" s="4" t="s">
        <v>683</v>
      </c>
      <c r="L1065" s="4" t="s">
        <v>684</v>
      </c>
      <c r="M1065" s="4"/>
      <c r="N1065" s="4"/>
    </row>
    <row r="1066" spans="1:14" ht="15.75">
      <c r="C1066" s="4" t="str">
        <f>'Nota 08'!$B$26</f>
        <v>Total incremento (disminución) en propiedades, planta y equipo</v>
      </c>
      <c r="F1066" s="170">
        <f>'Nota 08'!$C$26</f>
        <v>0</v>
      </c>
      <c r="I1066" s="87" t="str">
        <f>Índice!$G$23</f>
        <v>2015-01-01</v>
      </c>
      <c r="J1066" s="88" t="str">
        <f>Índice!$G$25</f>
        <v>2015-12-31</v>
      </c>
      <c r="K1066" s="4" t="s">
        <v>683</v>
      </c>
      <c r="L1066" s="4" t="s">
        <v>684</v>
      </c>
      <c r="M1066" s="4"/>
      <c r="N1066" s="4"/>
    </row>
    <row r="1067" spans="1:14" ht="15.75">
      <c r="C1067" s="4" t="str">
        <f>'Nota 08'!$B$27</f>
        <v>Propiedades, planta y equipo al final del periodo</v>
      </c>
      <c r="F1067" s="170">
        <f>'Nota 08'!$C$27</f>
        <v>0</v>
      </c>
      <c r="I1067" s="3"/>
      <c r="J1067" s="88" t="str">
        <f>Índice!$G$25</f>
        <v>2015-12-31</v>
      </c>
      <c r="K1067" s="4" t="s">
        <v>683</v>
      </c>
      <c r="L1067" s="4" t="s">
        <v>684</v>
      </c>
      <c r="M1067" s="4"/>
      <c r="N1067" s="4"/>
    </row>
    <row r="1068" spans="1:14" ht="15.75">
      <c r="C1068" s="4" t="str">
        <f>'Nota 08'!$B$28</f>
        <v>Propiedades, planta y equipo, restricciones en la titularidad</v>
      </c>
      <c r="F1068" s="170">
        <f>'Nota 08'!$C$28</f>
        <v>0</v>
      </c>
      <c r="I1068" s="87"/>
      <c r="J1068" s="88" t="str">
        <f>Índice!$G$25</f>
        <v>2015-12-31</v>
      </c>
      <c r="K1068" s="4" t="s">
        <v>683</v>
      </c>
      <c r="L1068" s="4" t="s">
        <v>684</v>
      </c>
      <c r="M1068" s="4"/>
      <c r="N1068" s="4"/>
    </row>
    <row r="1069" spans="1:14" ht="15.75">
      <c r="C1069" s="4" t="str">
        <f>'Nota 08'!$B$29</f>
        <v>Descripción de la existencia de restricciones en la titularidad, propiedades, planta y equipo</v>
      </c>
      <c r="F1069" s="170" t="str">
        <f>'Nota 08'!$C$29</f>
        <v xml:space="preserve">Por incluir informacion </v>
      </c>
      <c r="I1069" s="87" t="str">
        <f>Índice!$G$23</f>
        <v>2015-01-01</v>
      </c>
      <c r="J1069" s="88" t="str">
        <f>Índice!$G$25</f>
        <v>2015-12-31</v>
      </c>
      <c r="K1069" s="4" t="s">
        <v>683</v>
      </c>
      <c r="L1069" s="4" t="s">
        <v>684</v>
      </c>
      <c r="M1069" s="4"/>
      <c r="N1069" s="4"/>
    </row>
    <row r="1070" spans="1:14" ht="15.75">
      <c r="C1070" s="4" t="str">
        <f>'Nota 08'!$B$30</f>
        <v>Propiedades, planta y equipo, pignoradas como garantía</v>
      </c>
      <c r="F1070" s="170">
        <f>'Nota 08'!$C$30</f>
        <v>0</v>
      </c>
      <c r="I1070" s="87"/>
      <c r="J1070" s="88" t="str">
        <f>Índice!$G$25</f>
        <v>2015-12-31</v>
      </c>
      <c r="K1070" s="4" t="s">
        <v>683</v>
      </c>
      <c r="L1070" s="4" t="s">
        <v>684</v>
      </c>
      <c r="M1070" s="4"/>
      <c r="N1070" s="4"/>
    </row>
    <row r="1071" spans="1:14" ht="15.75">
      <c r="C1071" s="4" t="str">
        <f>'Nota 08'!$B$31</f>
        <v>Compromisos contractuales para la adquisición de propiedades, planta y equipo</v>
      </c>
      <c r="F1071" s="170">
        <f>'Nota 08'!$C$31</f>
        <v>0</v>
      </c>
      <c r="I1071" s="87"/>
      <c r="J1071" s="88" t="str">
        <f>Índice!$G$25</f>
        <v>2015-12-31</v>
      </c>
      <c r="K1071" s="4" t="s">
        <v>683</v>
      </c>
      <c r="L1071" s="4" t="s">
        <v>684</v>
      </c>
      <c r="M1071" s="4"/>
      <c r="N1071" s="4"/>
    </row>
    <row r="1072" spans="1:14" ht="15.75">
      <c r="A1072" s="19" t="s">
        <v>19</v>
      </c>
      <c r="C1072" s="95" t="s">
        <v>560</v>
      </c>
      <c r="F1072" s="27"/>
      <c r="J1072" s="5"/>
      <c r="K1072" s="4"/>
      <c r="L1072" s="4"/>
      <c r="M1072" s="4"/>
      <c r="N1072" s="4"/>
    </row>
    <row r="1073" spans="1:14" ht="15.75">
      <c r="C1073" s="4" t="str">
        <f>'Nota 08'!$B$18</f>
        <v>Propiedades, planta y equipo al comienzo del periodo</v>
      </c>
      <c r="F1073" s="170">
        <f>'Nota 08'!$D$18</f>
        <v>0</v>
      </c>
      <c r="J1073" s="87" t="str">
        <f>Índice!$G$23</f>
        <v>2015-01-01</v>
      </c>
      <c r="K1073" s="4" t="s">
        <v>683</v>
      </c>
      <c r="L1073" s="4" t="s">
        <v>685</v>
      </c>
      <c r="M1073" s="4"/>
      <c r="N1073" s="4"/>
    </row>
    <row r="1074" spans="1:14" ht="15.75">
      <c r="A1074" s="19" t="s">
        <v>19</v>
      </c>
      <c r="C1074" s="4" t="str">
        <f>'Nota 08'!$B$19</f>
        <v>Cambios en propiedades, planta y equipo</v>
      </c>
      <c r="F1074" s="170"/>
      <c r="I1074" s="87"/>
      <c r="J1074" s="88"/>
      <c r="K1074" s="4"/>
      <c r="L1074" s="4"/>
      <c r="M1074" s="4"/>
      <c r="N1074" s="4"/>
    </row>
    <row r="1075" spans="1:14" ht="15.75">
      <c r="C1075" s="4" t="str">
        <f>'Nota 08'!$B$20</f>
        <v>Incrementos de propiedades, planta y equipo</v>
      </c>
      <c r="F1075" s="170">
        <f>'Nota 08'!$D$20</f>
        <v>0</v>
      </c>
      <c r="I1075" s="87" t="str">
        <f>Índice!$G$23</f>
        <v>2015-01-01</v>
      </c>
      <c r="J1075" s="88" t="str">
        <f>Índice!$G$25</f>
        <v>2015-12-31</v>
      </c>
      <c r="K1075" s="4" t="s">
        <v>683</v>
      </c>
      <c r="L1075" s="4" t="s">
        <v>685</v>
      </c>
      <c r="M1075" s="4"/>
      <c r="N1075" s="4"/>
    </row>
    <row r="1076" spans="1:14" ht="15.75">
      <c r="C1076" s="4" t="str">
        <f>'Nota 08'!$B$21</f>
        <v>Incremento (disminución) por diferencias de cambio netas, propiedades, planta y equipo</v>
      </c>
      <c r="F1076" s="170">
        <f>'Nota 08'!$D$21</f>
        <v>0</v>
      </c>
      <c r="I1076" s="87" t="str">
        <f>Índice!$G$23</f>
        <v>2015-01-01</v>
      </c>
      <c r="J1076" s="88" t="str">
        <f>Índice!$G$25</f>
        <v>2015-12-31</v>
      </c>
      <c r="K1076" s="4" t="s">
        <v>683</v>
      </c>
      <c r="L1076" s="4" t="s">
        <v>685</v>
      </c>
      <c r="M1076" s="4"/>
      <c r="N1076" s="4"/>
    </row>
    <row r="1077" spans="1:14" ht="15.75">
      <c r="C1077" s="4" t="str">
        <f>'Nota 08'!$B$22</f>
        <v>Depreciación, propiedades, planta y equipo</v>
      </c>
      <c r="F1077" s="170">
        <f>'Nota 08'!$D$22</f>
        <v>0</v>
      </c>
      <c r="I1077" s="87" t="str">
        <f>Índice!$G$23</f>
        <v>2015-01-01</v>
      </c>
      <c r="J1077" s="88" t="str">
        <f>Índice!$G$25</f>
        <v>2015-12-31</v>
      </c>
      <c r="K1077" s="4" t="s">
        <v>683</v>
      </c>
      <c r="L1077" s="4" t="s">
        <v>685</v>
      </c>
      <c r="M1077" s="4"/>
      <c r="N1077" s="4"/>
    </row>
    <row r="1078" spans="1:14" ht="15.75">
      <c r="C1078" s="4" t="str">
        <f>'Nota 08'!$B$23</f>
        <v>Pérdidas por deterioro de valor reconocidas en el resultado del periodo, propiedades, planta y equipo</v>
      </c>
      <c r="F1078" s="170">
        <f>'Nota 08'!$D$23</f>
        <v>0</v>
      </c>
      <c r="I1078" s="87" t="str">
        <f>Índice!$G$23</f>
        <v>2015-01-01</v>
      </c>
      <c r="J1078" s="88" t="str">
        <f>Índice!$G$25</f>
        <v>2015-12-31</v>
      </c>
      <c r="K1078" s="4" t="s">
        <v>683</v>
      </c>
      <c r="L1078" s="4" t="s">
        <v>685</v>
      </c>
      <c r="M1078" s="4"/>
      <c r="N1078" s="4"/>
    </row>
    <row r="1079" spans="1:14" ht="15.75">
      <c r="C1079" s="4" t="str">
        <f>'Nota 08'!$B$24</f>
        <v>Reversión de pérdidas por deterioro de valor reconocidas en el resultado del periodo, propiedades, planta y equipo</v>
      </c>
      <c r="F1079" s="170">
        <f>'Nota 08'!$D$24</f>
        <v>0</v>
      </c>
      <c r="I1079" s="87" t="str">
        <f>Índice!$G$23</f>
        <v>2015-01-01</v>
      </c>
      <c r="J1079" s="88" t="str">
        <f>Índice!$G$25</f>
        <v>2015-12-31</v>
      </c>
      <c r="K1079" s="4" t="s">
        <v>683</v>
      </c>
      <c r="L1079" s="4" t="s">
        <v>685</v>
      </c>
      <c r="M1079" s="4"/>
      <c r="N1079" s="4"/>
    </row>
    <row r="1080" spans="1:14" ht="15.75">
      <c r="C1080" s="4" t="str">
        <f>'Nota 08'!$B$25</f>
        <v>Disposiciones, propiedades, planta y equipo</v>
      </c>
      <c r="F1080" s="170">
        <f>'Nota 08'!$D$25</f>
        <v>0</v>
      </c>
      <c r="I1080" s="87" t="str">
        <f>Índice!$G$23</f>
        <v>2015-01-01</v>
      </c>
      <c r="J1080" s="88" t="str">
        <f>Índice!$G$25</f>
        <v>2015-12-31</v>
      </c>
      <c r="K1080" s="4" t="s">
        <v>683</v>
      </c>
      <c r="L1080" s="4" t="s">
        <v>685</v>
      </c>
      <c r="M1080" s="4"/>
      <c r="N1080" s="4"/>
    </row>
    <row r="1081" spans="1:14" ht="15.75">
      <c r="C1081" s="4" t="str">
        <f>'Nota 08'!$B$26</f>
        <v>Total incremento (disminución) en propiedades, planta y equipo</v>
      </c>
      <c r="F1081" s="170">
        <f>'Nota 08'!$D$26</f>
        <v>0</v>
      </c>
      <c r="I1081" s="87" t="str">
        <f>Índice!$G$23</f>
        <v>2015-01-01</v>
      </c>
      <c r="J1081" s="88" t="str">
        <f>Índice!$G$25</f>
        <v>2015-12-31</v>
      </c>
      <c r="K1081" s="4" t="s">
        <v>683</v>
      </c>
      <c r="L1081" s="4" t="s">
        <v>685</v>
      </c>
      <c r="M1081" s="4"/>
      <c r="N1081" s="4"/>
    </row>
    <row r="1082" spans="1:14" ht="15.75">
      <c r="C1082" s="4" t="str">
        <f>'Nota 08'!$B$27</f>
        <v>Propiedades, planta y equipo al final del periodo</v>
      </c>
      <c r="F1082" s="170">
        <f>'Nota 08'!$D$27</f>
        <v>0</v>
      </c>
      <c r="I1082" s="3"/>
      <c r="J1082" s="88" t="str">
        <f>Índice!$G$25</f>
        <v>2015-12-31</v>
      </c>
      <c r="K1082" s="4" t="s">
        <v>683</v>
      </c>
      <c r="L1082" s="4" t="s">
        <v>685</v>
      </c>
      <c r="M1082" s="4"/>
      <c r="N1082" s="4"/>
    </row>
    <row r="1083" spans="1:14" ht="15.75">
      <c r="C1083" s="4" t="str">
        <f>'Nota 08'!$B$28</f>
        <v>Propiedades, planta y equipo, restricciones en la titularidad</v>
      </c>
      <c r="F1083" s="170">
        <f>'Nota 08'!$D$28</f>
        <v>0</v>
      </c>
      <c r="I1083" s="87"/>
      <c r="J1083" s="88" t="str">
        <f>Índice!$G$25</f>
        <v>2015-12-31</v>
      </c>
      <c r="K1083" s="4" t="s">
        <v>683</v>
      </c>
      <c r="L1083" s="4" t="s">
        <v>685</v>
      </c>
      <c r="M1083" s="4"/>
      <c r="N1083" s="4"/>
    </row>
    <row r="1084" spans="1:14" ht="15.75">
      <c r="C1084" s="4" t="str">
        <f>'Nota 08'!$B$29</f>
        <v>Descripción de la existencia de restricciones en la titularidad, propiedades, planta y equipo</v>
      </c>
      <c r="F1084" s="170" t="str">
        <f>'Nota 08'!$D$29</f>
        <v xml:space="preserve">Por incluir informacion </v>
      </c>
      <c r="I1084" s="87" t="str">
        <f>Índice!$G$23</f>
        <v>2015-01-01</v>
      </c>
      <c r="J1084" s="88" t="str">
        <f>Índice!$G$25</f>
        <v>2015-12-31</v>
      </c>
      <c r="K1084" s="4" t="s">
        <v>683</v>
      </c>
      <c r="L1084" s="4" t="s">
        <v>685</v>
      </c>
      <c r="M1084" s="4"/>
      <c r="N1084" s="4"/>
    </row>
    <row r="1085" spans="1:14" ht="15.75">
      <c r="C1085" s="4" t="str">
        <f>'Nota 08'!$B$30</f>
        <v>Propiedades, planta y equipo, pignoradas como garantía</v>
      </c>
      <c r="F1085" s="170">
        <f>'Nota 08'!$D$30</f>
        <v>0</v>
      </c>
      <c r="I1085" s="87"/>
      <c r="J1085" s="88" t="str">
        <f>Índice!$G$25</f>
        <v>2015-12-31</v>
      </c>
      <c r="K1085" s="4" t="s">
        <v>683</v>
      </c>
      <c r="L1085" s="4" t="s">
        <v>685</v>
      </c>
      <c r="M1085" s="4"/>
      <c r="N1085" s="4"/>
    </row>
    <row r="1086" spans="1:14" ht="15.75">
      <c r="C1086" s="4" t="str">
        <f>'Nota 08'!$B$31</f>
        <v>Compromisos contractuales para la adquisición de propiedades, planta y equipo</v>
      </c>
      <c r="F1086" s="170">
        <f>'Nota 08'!$D$31</f>
        <v>0</v>
      </c>
      <c r="I1086" s="87"/>
      <c r="J1086" s="88" t="str">
        <f>Índice!$G$25</f>
        <v>2015-12-31</v>
      </c>
      <c r="K1086" s="4" t="s">
        <v>683</v>
      </c>
      <c r="L1086" s="4" t="s">
        <v>685</v>
      </c>
      <c r="M1086" s="4"/>
      <c r="N1086" s="4"/>
    </row>
    <row r="1087" spans="1:14" ht="15.75">
      <c r="A1087" s="19" t="s">
        <v>19</v>
      </c>
      <c r="C1087" s="95" t="s">
        <v>559</v>
      </c>
      <c r="F1087" s="27"/>
      <c r="J1087" s="5"/>
      <c r="K1087" s="4"/>
      <c r="L1087" s="4"/>
      <c r="M1087" s="4"/>
      <c r="N1087" s="4"/>
    </row>
    <row r="1088" spans="1:14" ht="15.75">
      <c r="C1088" s="4" t="str">
        <f>'Nota 08'!$B$18</f>
        <v>Propiedades, planta y equipo al comienzo del periodo</v>
      </c>
      <c r="F1088" s="170">
        <f>'Nota 08'!$E$18</f>
        <v>0</v>
      </c>
      <c r="J1088" s="87" t="str">
        <f>Índice!$G$23</f>
        <v>2015-01-01</v>
      </c>
      <c r="K1088" s="4" t="s">
        <v>683</v>
      </c>
      <c r="L1088" s="4" t="s">
        <v>686</v>
      </c>
      <c r="M1088" s="4"/>
      <c r="N1088" s="4"/>
    </row>
    <row r="1089" spans="1:14" ht="15.75">
      <c r="A1089" s="19" t="s">
        <v>19</v>
      </c>
      <c r="C1089" s="4" t="str">
        <f>'Nota 08'!$B$19</f>
        <v>Cambios en propiedades, planta y equipo</v>
      </c>
      <c r="F1089" s="170"/>
      <c r="I1089" s="87"/>
      <c r="J1089" s="88"/>
      <c r="K1089" s="4"/>
      <c r="L1089" s="4"/>
      <c r="M1089" s="4"/>
      <c r="N1089" s="4"/>
    </row>
    <row r="1090" spans="1:14" ht="15.75">
      <c r="C1090" s="4" t="str">
        <f>'Nota 08'!$B$20</f>
        <v>Incrementos de propiedades, planta y equipo</v>
      </c>
      <c r="F1090" s="170">
        <f>'Nota 08'!$E$20</f>
        <v>0</v>
      </c>
      <c r="I1090" s="87" t="str">
        <f>Índice!$G$23</f>
        <v>2015-01-01</v>
      </c>
      <c r="J1090" s="88" t="str">
        <f>Índice!$G$25</f>
        <v>2015-12-31</v>
      </c>
      <c r="K1090" s="4" t="s">
        <v>683</v>
      </c>
      <c r="L1090" s="4" t="s">
        <v>686</v>
      </c>
      <c r="M1090" s="4"/>
      <c r="N1090" s="4"/>
    </row>
    <row r="1091" spans="1:14" ht="15.75">
      <c r="C1091" s="4" t="str">
        <f>'Nota 08'!$B$21</f>
        <v>Incremento (disminución) por diferencias de cambio netas, propiedades, planta y equipo</v>
      </c>
      <c r="F1091" s="170">
        <f>'Nota 08'!$E$21</f>
        <v>0</v>
      </c>
      <c r="I1091" s="87" t="str">
        <f>Índice!$G$23</f>
        <v>2015-01-01</v>
      </c>
      <c r="J1091" s="88" t="str">
        <f>Índice!$G$25</f>
        <v>2015-12-31</v>
      </c>
      <c r="K1091" s="4" t="s">
        <v>683</v>
      </c>
      <c r="L1091" s="4" t="s">
        <v>686</v>
      </c>
      <c r="M1091" s="4"/>
      <c r="N1091" s="4"/>
    </row>
    <row r="1092" spans="1:14" ht="15.75">
      <c r="C1092" s="4" t="str">
        <f>'Nota 08'!$B$22</f>
        <v>Depreciación, propiedades, planta y equipo</v>
      </c>
      <c r="F1092" s="170">
        <f>'Nota 08'!$E$22</f>
        <v>0</v>
      </c>
      <c r="I1092" s="87" t="str">
        <f>Índice!$G$23</f>
        <v>2015-01-01</v>
      </c>
      <c r="J1092" s="88" t="str">
        <f>Índice!$G$25</f>
        <v>2015-12-31</v>
      </c>
      <c r="K1092" s="4" t="s">
        <v>683</v>
      </c>
      <c r="L1092" s="4" t="s">
        <v>686</v>
      </c>
      <c r="M1092" s="4"/>
      <c r="N1092" s="4"/>
    </row>
    <row r="1093" spans="1:14" ht="15.75">
      <c r="C1093" s="4" t="str">
        <f>'Nota 08'!$B$23</f>
        <v>Pérdidas por deterioro de valor reconocidas en el resultado del periodo, propiedades, planta y equipo</v>
      </c>
      <c r="F1093" s="170">
        <f>'Nota 08'!$E$23</f>
        <v>0</v>
      </c>
      <c r="I1093" s="87" t="str">
        <f>Índice!$G$23</f>
        <v>2015-01-01</v>
      </c>
      <c r="J1093" s="88" t="str">
        <f>Índice!$G$25</f>
        <v>2015-12-31</v>
      </c>
      <c r="K1093" s="4" t="s">
        <v>683</v>
      </c>
      <c r="L1093" s="4" t="s">
        <v>686</v>
      </c>
      <c r="M1093" s="4"/>
      <c r="N1093" s="4"/>
    </row>
    <row r="1094" spans="1:14" ht="15.75">
      <c r="C1094" s="4" t="str">
        <f>'Nota 08'!$B$24</f>
        <v>Reversión de pérdidas por deterioro de valor reconocidas en el resultado del periodo, propiedades, planta y equipo</v>
      </c>
      <c r="F1094" s="170">
        <f>'Nota 08'!$E$24</f>
        <v>0</v>
      </c>
      <c r="I1094" s="87" t="str">
        <f>Índice!$G$23</f>
        <v>2015-01-01</v>
      </c>
      <c r="J1094" s="88" t="str">
        <f>Índice!$G$25</f>
        <v>2015-12-31</v>
      </c>
      <c r="K1094" s="4" t="s">
        <v>683</v>
      </c>
      <c r="L1094" s="4" t="s">
        <v>686</v>
      </c>
      <c r="M1094" s="4"/>
      <c r="N1094" s="4"/>
    </row>
    <row r="1095" spans="1:14" ht="15.75">
      <c r="C1095" s="4" t="str">
        <f>'Nota 08'!$B$25</f>
        <v>Disposiciones, propiedades, planta y equipo</v>
      </c>
      <c r="F1095" s="170">
        <f>'Nota 08'!$E$25</f>
        <v>0</v>
      </c>
      <c r="I1095" s="87" t="str">
        <f>Índice!$G$23</f>
        <v>2015-01-01</v>
      </c>
      <c r="J1095" s="88" t="str">
        <f>Índice!$G$25</f>
        <v>2015-12-31</v>
      </c>
      <c r="K1095" s="4" t="s">
        <v>683</v>
      </c>
      <c r="L1095" s="4" t="s">
        <v>686</v>
      </c>
      <c r="M1095" s="4"/>
      <c r="N1095" s="4"/>
    </row>
    <row r="1096" spans="1:14" ht="15.75">
      <c r="C1096" s="4" t="str">
        <f>'Nota 08'!$B$26</f>
        <v>Total incremento (disminución) en propiedades, planta y equipo</v>
      </c>
      <c r="F1096" s="170">
        <f>'Nota 08'!$E$26</f>
        <v>0</v>
      </c>
      <c r="I1096" s="87" t="str">
        <f>Índice!$G$23</f>
        <v>2015-01-01</v>
      </c>
      <c r="J1096" s="88" t="str">
        <f>Índice!$G$25</f>
        <v>2015-12-31</v>
      </c>
      <c r="K1096" s="4" t="s">
        <v>683</v>
      </c>
      <c r="L1096" s="4" t="s">
        <v>686</v>
      </c>
      <c r="M1096" s="4"/>
      <c r="N1096" s="4"/>
    </row>
    <row r="1097" spans="1:14" ht="15.75">
      <c r="C1097" s="4" t="str">
        <f>'Nota 08'!$B$27</f>
        <v>Propiedades, planta y equipo al final del periodo</v>
      </c>
      <c r="F1097" s="170">
        <f>'Nota 08'!$E$27</f>
        <v>0</v>
      </c>
      <c r="I1097" s="3"/>
      <c r="J1097" s="88" t="str">
        <f>Índice!$G$25</f>
        <v>2015-12-31</v>
      </c>
      <c r="K1097" s="4" t="s">
        <v>683</v>
      </c>
      <c r="L1097" s="4" t="s">
        <v>686</v>
      </c>
      <c r="M1097" s="4"/>
      <c r="N1097" s="4"/>
    </row>
    <row r="1098" spans="1:14" ht="15.75">
      <c r="C1098" s="4" t="str">
        <f>'Nota 08'!$B$28</f>
        <v>Propiedades, planta y equipo, restricciones en la titularidad</v>
      </c>
      <c r="F1098" s="170">
        <f>'Nota 08'!$E$28</f>
        <v>0</v>
      </c>
      <c r="I1098" s="87"/>
      <c r="J1098" s="88" t="str">
        <f>Índice!$G$25</f>
        <v>2015-12-31</v>
      </c>
      <c r="K1098" s="4" t="s">
        <v>683</v>
      </c>
      <c r="L1098" s="4" t="s">
        <v>686</v>
      </c>
      <c r="M1098" s="4"/>
      <c r="N1098" s="4"/>
    </row>
    <row r="1099" spans="1:14" ht="15.75">
      <c r="C1099" s="4" t="str">
        <f>'Nota 08'!$B$29</f>
        <v>Descripción de la existencia de restricciones en la titularidad, propiedades, planta y equipo</v>
      </c>
      <c r="F1099" s="170" t="str">
        <f>'Nota 08'!$E$29</f>
        <v xml:space="preserve">Por incluir informacion </v>
      </c>
      <c r="I1099" s="87" t="str">
        <f>Índice!$G$23</f>
        <v>2015-01-01</v>
      </c>
      <c r="J1099" s="88" t="str">
        <f>Índice!$G$25</f>
        <v>2015-12-31</v>
      </c>
      <c r="K1099" s="4" t="s">
        <v>683</v>
      </c>
      <c r="L1099" s="4" t="s">
        <v>686</v>
      </c>
      <c r="M1099" s="4"/>
      <c r="N1099" s="4"/>
    </row>
    <row r="1100" spans="1:14" ht="15.75">
      <c r="C1100" s="4" t="str">
        <f>'Nota 08'!$B$30</f>
        <v>Propiedades, planta y equipo, pignoradas como garantía</v>
      </c>
      <c r="F1100" s="170">
        <f>'Nota 08'!$E$30</f>
        <v>0</v>
      </c>
      <c r="I1100" s="87"/>
      <c r="J1100" s="88" t="str">
        <f>Índice!$G$25</f>
        <v>2015-12-31</v>
      </c>
      <c r="K1100" s="4" t="s">
        <v>683</v>
      </c>
      <c r="L1100" s="4" t="s">
        <v>686</v>
      </c>
      <c r="M1100" s="4"/>
      <c r="N1100" s="4"/>
    </row>
    <row r="1101" spans="1:14" ht="15.75">
      <c r="C1101" s="4" t="str">
        <f>'Nota 08'!$B$31</f>
        <v>Compromisos contractuales para la adquisición de propiedades, planta y equipo</v>
      </c>
      <c r="F1101" s="170">
        <f>'Nota 08'!$E$31</f>
        <v>0</v>
      </c>
      <c r="I1101" s="87"/>
      <c r="J1101" s="88" t="str">
        <f>Índice!$G$25</f>
        <v>2015-12-31</v>
      </c>
      <c r="K1101" s="4" t="s">
        <v>683</v>
      </c>
      <c r="L1101" s="4" t="s">
        <v>686</v>
      </c>
      <c r="M1101" s="4"/>
      <c r="N1101" s="4"/>
    </row>
    <row r="1102" spans="1:14" ht="15.75">
      <c r="A1102" s="19" t="s">
        <v>19</v>
      </c>
      <c r="C1102" s="95" t="s">
        <v>558</v>
      </c>
      <c r="F1102" s="27"/>
      <c r="J1102" s="5"/>
      <c r="K1102" s="4"/>
      <c r="L1102" s="4"/>
      <c r="M1102" s="4"/>
      <c r="N1102" s="4"/>
    </row>
    <row r="1103" spans="1:14" ht="15.75">
      <c r="C1103" s="4" t="str">
        <f>'Nota 08'!$B$18</f>
        <v>Propiedades, planta y equipo al comienzo del periodo</v>
      </c>
      <c r="F1103" s="170">
        <f>'Nota 08'!$F$18</f>
        <v>0</v>
      </c>
      <c r="J1103" s="87" t="str">
        <f>Índice!$G$23</f>
        <v>2015-01-01</v>
      </c>
      <c r="K1103" s="4" t="s">
        <v>683</v>
      </c>
      <c r="L1103" s="4" t="s">
        <v>687</v>
      </c>
      <c r="M1103" s="4"/>
      <c r="N1103" s="4"/>
    </row>
    <row r="1104" spans="1:14" ht="15.75">
      <c r="A1104" s="19" t="s">
        <v>19</v>
      </c>
      <c r="C1104" s="4" t="str">
        <f>'Nota 08'!$B$19</f>
        <v>Cambios en propiedades, planta y equipo</v>
      </c>
      <c r="F1104" s="170"/>
      <c r="I1104" s="87"/>
      <c r="J1104" s="88"/>
      <c r="K1104" s="4"/>
      <c r="L1104" s="4"/>
      <c r="M1104" s="4"/>
      <c r="N1104" s="4"/>
    </row>
    <row r="1105" spans="1:14" ht="15.75">
      <c r="C1105" s="4" t="str">
        <f>'Nota 08'!$B$20</f>
        <v>Incrementos de propiedades, planta y equipo</v>
      </c>
      <c r="F1105" s="170">
        <f>'Nota 08'!$F$20</f>
        <v>0</v>
      </c>
      <c r="I1105" s="87" t="str">
        <f>Índice!$G$23</f>
        <v>2015-01-01</v>
      </c>
      <c r="J1105" s="88" t="str">
        <f>Índice!$G$25</f>
        <v>2015-12-31</v>
      </c>
      <c r="K1105" s="4" t="s">
        <v>683</v>
      </c>
      <c r="L1105" s="4" t="s">
        <v>687</v>
      </c>
      <c r="M1105" s="4"/>
      <c r="N1105" s="4"/>
    </row>
    <row r="1106" spans="1:14" ht="15.75">
      <c r="C1106" s="4" t="str">
        <f>'Nota 08'!$B$21</f>
        <v>Incremento (disminución) por diferencias de cambio netas, propiedades, planta y equipo</v>
      </c>
      <c r="F1106" s="170">
        <f>'Nota 08'!$F$21</f>
        <v>0</v>
      </c>
      <c r="I1106" s="87" t="str">
        <f>Índice!$G$23</f>
        <v>2015-01-01</v>
      </c>
      <c r="J1106" s="88" t="str">
        <f>Índice!$G$25</f>
        <v>2015-12-31</v>
      </c>
      <c r="K1106" s="4" t="s">
        <v>683</v>
      </c>
      <c r="L1106" s="4" t="s">
        <v>687</v>
      </c>
      <c r="M1106" s="4"/>
      <c r="N1106" s="4"/>
    </row>
    <row r="1107" spans="1:14" ht="15.75">
      <c r="C1107" s="4" t="str">
        <f>'Nota 08'!$B$22</f>
        <v>Depreciación, propiedades, planta y equipo</v>
      </c>
      <c r="F1107" s="170">
        <f>'Nota 08'!$F$22</f>
        <v>0</v>
      </c>
      <c r="I1107" s="87" t="str">
        <f>Índice!$G$23</f>
        <v>2015-01-01</v>
      </c>
      <c r="J1107" s="88" t="str">
        <f>Índice!$G$25</f>
        <v>2015-12-31</v>
      </c>
      <c r="K1107" s="4" t="s">
        <v>683</v>
      </c>
      <c r="L1107" s="4" t="s">
        <v>687</v>
      </c>
      <c r="M1107" s="4"/>
      <c r="N1107" s="4"/>
    </row>
    <row r="1108" spans="1:14" ht="15.75">
      <c r="C1108" s="4" t="str">
        <f>'Nota 08'!$B$23</f>
        <v>Pérdidas por deterioro de valor reconocidas en el resultado del periodo, propiedades, planta y equipo</v>
      </c>
      <c r="F1108" s="170">
        <f>'Nota 08'!$F$23</f>
        <v>0</v>
      </c>
      <c r="I1108" s="87" t="str">
        <f>Índice!$G$23</f>
        <v>2015-01-01</v>
      </c>
      <c r="J1108" s="88" t="str">
        <f>Índice!$G$25</f>
        <v>2015-12-31</v>
      </c>
      <c r="K1108" s="4" t="s">
        <v>683</v>
      </c>
      <c r="L1108" s="4" t="s">
        <v>687</v>
      </c>
      <c r="M1108" s="4"/>
      <c r="N1108" s="4"/>
    </row>
    <row r="1109" spans="1:14" ht="15.75">
      <c r="C1109" s="4" t="str">
        <f>'Nota 08'!$B$24</f>
        <v>Reversión de pérdidas por deterioro de valor reconocidas en el resultado del periodo, propiedades, planta y equipo</v>
      </c>
      <c r="F1109" s="170">
        <f>'Nota 08'!$F$24</f>
        <v>0</v>
      </c>
      <c r="I1109" s="87" t="str">
        <f>Índice!$G$23</f>
        <v>2015-01-01</v>
      </c>
      <c r="J1109" s="88" t="str">
        <f>Índice!$G$25</f>
        <v>2015-12-31</v>
      </c>
      <c r="K1109" s="4" t="s">
        <v>683</v>
      </c>
      <c r="L1109" s="4" t="s">
        <v>687</v>
      </c>
      <c r="M1109" s="4"/>
      <c r="N1109" s="4"/>
    </row>
    <row r="1110" spans="1:14" ht="15.75">
      <c r="C1110" s="4" t="str">
        <f>'Nota 08'!$B$25</f>
        <v>Disposiciones, propiedades, planta y equipo</v>
      </c>
      <c r="F1110" s="170">
        <f>'Nota 08'!$F$25</f>
        <v>0</v>
      </c>
      <c r="I1110" s="87" t="str">
        <f>Índice!$G$23</f>
        <v>2015-01-01</v>
      </c>
      <c r="J1110" s="88" t="str">
        <f>Índice!$G$25</f>
        <v>2015-12-31</v>
      </c>
      <c r="K1110" s="4" t="s">
        <v>683</v>
      </c>
      <c r="L1110" s="4" t="s">
        <v>687</v>
      </c>
      <c r="M1110" s="4"/>
      <c r="N1110" s="4"/>
    </row>
    <row r="1111" spans="1:14" ht="15.75">
      <c r="C1111" s="4" t="str">
        <f>'Nota 08'!$B$26</f>
        <v>Total incremento (disminución) en propiedades, planta y equipo</v>
      </c>
      <c r="F1111" s="170">
        <f>'Nota 08'!$F$26</f>
        <v>0</v>
      </c>
      <c r="I1111" s="87" t="str">
        <f>Índice!$G$23</f>
        <v>2015-01-01</v>
      </c>
      <c r="J1111" s="88" t="str">
        <f>Índice!$G$25</f>
        <v>2015-12-31</v>
      </c>
      <c r="K1111" s="4" t="s">
        <v>683</v>
      </c>
      <c r="L1111" s="4" t="s">
        <v>687</v>
      </c>
      <c r="M1111" s="4"/>
      <c r="N1111" s="4"/>
    </row>
    <row r="1112" spans="1:14" ht="15.75">
      <c r="C1112" s="4" t="str">
        <f>'Nota 08'!$B$27</f>
        <v>Propiedades, planta y equipo al final del periodo</v>
      </c>
      <c r="F1112" s="170">
        <f>'Nota 08'!$F$27</f>
        <v>0</v>
      </c>
      <c r="I1112" s="3"/>
      <c r="J1112" s="88" t="str">
        <f>Índice!$G$25</f>
        <v>2015-12-31</v>
      </c>
      <c r="K1112" s="4" t="s">
        <v>683</v>
      </c>
      <c r="L1112" s="4" t="s">
        <v>687</v>
      </c>
      <c r="M1112" s="4"/>
      <c r="N1112" s="4"/>
    </row>
    <row r="1113" spans="1:14" ht="15.75">
      <c r="C1113" s="4" t="str">
        <f>'Nota 08'!$B$28</f>
        <v>Propiedades, planta y equipo, restricciones en la titularidad</v>
      </c>
      <c r="F1113" s="170">
        <f>'Nota 08'!$F$28</f>
        <v>0</v>
      </c>
      <c r="I1113" s="87"/>
      <c r="J1113" s="88" t="str">
        <f>Índice!$G$25</f>
        <v>2015-12-31</v>
      </c>
      <c r="K1113" s="4" t="s">
        <v>683</v>
      </c>
      <c r="L1113" s="4" t="s">
        <v>687</v>
      </c>
      <c r="M1113" s="4"/>
      <c r="N1113" s="4"/>
    </row>
    <row r="1114" spans="1:14" ht="15.75">
      <c r="C1114" s="4" t="str">
        <f>'Nota 08'!$B$29</f>
        <v>Descripción de la existencia de restricciones en la titularidad, propiedades, planta y equipo</v>
      </c>
      <c r="F1114" s="170" t="str">
        <f>'Nota 08'!$F$29</f>
        <v xml:space="preserve">Por incluir informacion </v>
      </c>
      <c r="I1114" s="87" t="str">
        <f>Índice!$G$23</f>
        <v>2015-01-01</v>
      </c>
      <c r="J1114" s="88" t="str">
        <f>Índice!$G$25</f>
        <v>2015-12-31</v>
      </c>
      <c r="K1114" s="4" t="s">
        <v>683</v>
      </c>
      <c r="L1114" s="4" t="s">
        <v>687</v>
      </c>
      <c r="M1114" s="4"/>
      <c r="N1114" s="4"/>
    </row>
    <row r="1115" spans="1:14" ht="15.75">
      <c r="C1115" s="4" t="str">
        <f>'Nota 08'!$B$30</f>
        <v>Propiedades, planta y equipo, pignoradas como garantía</v>
      </c>
      <c r="F1115" s="170">
        <f>'Nota 08'!$F$30</f>
        <v>0</v>
      </c>
      <c r="I1115" s="87"/>
      <c r="J1115" s="88" t="str">
        <f>Índice!$G$25</f>
        <v>2015-12-31</v>
      </c>
      <c r="K1115" s="4" t="s">
        <v>683</v>
      </c>
      <c r="L1115" s="4" t="s">
        <v>687</v>
      </c>
      <c r="M1115" s="4"/>
      <c r="N1115" s="4"/>
    </row>
    <row r="1116" spans="1:14" ht="15.75">
      <c r="C1116" s="4" t="str">
        <f>'Nota 08'!$B$31</f>
        <v>Compromisos contractuales para la adquisición de propiedades, planta y equipo</v>
      </c>
      <c r="F1116" s="170">
        <f>'Nota 08'!$F$31</f>
        <v>0</v>
      </c>
      <c r="I1116" s="87"/>
      <c r="J1116" s="88" t="str">
        <f>Índice!$G$25</f>
        <v>2015-12-31</v>
      </c>
      <c r="K1116" s="4" t="s">
        <v>683</v>
      </c>
      <c r="L1116" s="4" t="s">
        <v>687</v>
      </c>
      <c r="M1116" s="4"/>
      <c r="N1116" s="4"/>
    </row>
    <row r="1117" spans="1:14" ht="15.75">
      <c r="A1117" s="19" t="s">
        <v>19</v>
      </c>
      <c r="C1117" s="95" t="s">
        <v>557</v>
      </c>
      <c r="F1117" s="27"/>
      <c r="J1117" s="5"/>
      <c r="K1117" s="4"/>
      <c r="L1117" s="4"/>
      <c r="M1117" s="4"/>
      <c r="N1117" s="4"/>
    </row>
    <row r="1118" spans="1:14" ht="15.75">
      <c r="C1118" s="4" t="str">
        <f>'Nota 08'!$B$18</f>
        <v>Propiedades, planta y equipo al comienzo del periodo</v>
      </c>
      <c r="F1118" s="170">
        <f>'Nota 08'!$G$18</f>
        <v>0</v>
      </c>
      <c r="J1118" s="87" t="str">
        <f>Índice!$G$23</f>
        <v>2015-01-01</v>
      </c>
      <c r="K1118" s="4" t="s">
        <v>683</v>
      </c>
      <c r="L1118" s="4" t="s">
        <v>688</v>
      </c>
      <c r="M1118" s="4"/>
      <c r="N1118" s="4"/>
    </row>
    <row r="1119" spans="1:14" ht="15.75">
      <c r="A1119" s="19" t="s">
        <v>19</v>
      </c>
      <c r="C1119" s="4" t="str">
        <f>'Nota 08'!$B$19</f>
        <v>Cambios en propiedades, planta y equipo</v>
      </c>
      <c r="F1119" s="170"/>
      <c r="I1119" s="87"/>
      <c r="J1119" s="88"/>
      <c r="K1119" s="4"/>
      <c r="L1119" s="4"/>
      <c r="M1119" s="4"/>
      <c r="N1119" s="4"/>
    </row>
    <row r="1120" spans="1:14" ht="15.75">
      <c r="C1120" s="4" t="str">
        <f>'Nota 08'!$B$20</f>
        <v>Incrementos de propiedades, planta y equipo</v>
      </c>
      <c r="F1120" s="170">
        <f>'Nota 08'!$G$20</f>
        <v>0</v>
      </c>
      <c r="I1120" s="87" t="str">
        <f>Índice!$G$23</f>
        <v>2015-01-01</v>
      </c>
      <c r="J1120" s="88" t="str">
        <f>Índice!$G$25</f>
        <v>2015-12-31</v>
      </c>
      <c r="K1120" s="4" t="s">
        <v>683</v>
      </c>
      <c r="L1120" s="4" t="s">
        <v>688</v>
      </c>
      <c r="M1120" s="4"/>
      <c r="N1120" s="4"/>
    </row>
    <row r="1121" spans="1:14" ht="15.75">
      <c r="C1121" s="4" t="str">
        <f>'Nota 08'!$B$21</f>
        <v>Incremento (disminución) por diferencias de cambio netas, propiedades, planta y equipo</v>
      </c>
      <c r="F1121" s="170">
        <f>'Nota 08'!$G$21</f>
        <v>0</v>
      </c>
      <c r="I1121" s="87" t="str">
        <f>Índice!$G$23</f>
        <v>2015-01-01</v>
      </c>
      <c r="J1121" s="88" t="str">
        <f>Índice!$G$25</f>
        <v>2015-12-31</v>
      </c>
      <c r="K1121" s="4" t="s">
        <v>683</v>
      </c>
      <c r="L1121" s="4" t="s">
        <v>688</v>
      </c>
      <c r="M1121" s="4"/>
      <c r="N1121" s="4"/>
    </row>
    <row r="1122" spans="1:14" ht="15.75">
      <c r="C1122" s="4" t="str">
        <f>'Nota 08'!$B$22</f>
        <v>Depreciación, propiedades, planta y equipo</v>
      </c>
      <c r="F1122" s="170">
        <f>'Nota 08'!$G$22</f>
        <v>0</v>
      </c>
      <c r="I1122" s="87" t="str">
        <f>Índice!$G$23</f>
        <v>2015-01-01</v>
      </c>
      <c r="J1122" s="88" t="str">
        <f>Índice!$G$25</f>
        <v>2015-12-31</v>
      </c>
      <c r="K1122" s="4" t="s">
        <v>683</v>
      </c>
      <c r="L1122" s="4" t="s">
        <v>688</v>
      </c>
      <c r="M1122" s="4"/>
      <c r="N1122" s="4"/>
    </row>
    <row r="1123" spans="1:14" ht="15.75">
      <c r="C1123" s="4" t="str">
        <f>'Nota 08'!$B$23</f>
        <v>Pérdidas por deterioro de valor reconocidas en el resultado del periodo, propiedades, planta y equipo</v>
      </c>
      <c r="F1123" s="170">
        <f>'Nota 08'!$G$23</f>
        <v>0</v>
      </c>
      <c r="I1123" s="87" t="str">
        <f>Índice!$G$23</f>
        <v>2015-01-01</v>
      </c>
      <c r="J1123" s="88" t="str">
        <f>Índice!$G$25</f>
        <v>2015-12-31</v>
      </c>
      <c r="K1123" s="4" t="s">
        <v>683</v>
      </c>
      <c r="L1123" s="4" t="s">
        <v>688</v>
      </c>
      <c r="M1123" s="4"/>
      <c r="N1123" s="4"/>
    </row>
    <row r="1124" spans="1:14" ht="15.75">
      <c r="C1124" s="4" t="str">
        <f>'Nota 08'!$B$24</f>
        <v>Reversión de pérdidas por deterioro de valor reconocidas en el resultado del periodo, propiedades, planta y equipo</v>
      </c>
      <c r="F1124" s="170">
        <f>'Nota 08'!$G$24</f>
        <v>0</v>
      </c>
      <c r="I1124" s="87" t="str">
        <f>Índice!$G$23</f>
        <v>2015-01-01</v>
      </c>
      <c r="J1124" s="88" t="str">
        <f>Índice!$G$25</f>
        <v>2015-12-31</v>
      </c>
      <c r="K1124" s="4" t="s">
        <v>683</v>
      </c>
      <c r="L1124" s="4" t="s">
        <v>688</v>
      </c>
      <c r="M1124" s="4"/>
      <c r="N1124" s="4"/>
    </row>
    <row r="1125" spans="1:14" ht="15.75">
      <c r="C1125" s="4" t="str">
        <f>'Nota 08'!$B$25</f>
        <v>Disposiciones, propiedades, planta y equipo</v>
      </c>
      <c r="F1125" s="170">
        <f>'Nota 08'!$G$25</f>
        <v>0</v>
      </c>
      <c r="I1125" s="87" t="str">
        <f>Índice!$G$23</f>
        <v>2015-01-01</v>
      </c>
      <c r="J1125" s="88" t="str">
        <f>Índice!$G$25</f>
        <v>2015-12-31</v>
      </c>
      <c r="K1125" s="4" t="s">
        <v>683</v>
      </c>
      <c r="L1125" s="4" t="s">
        <v>688</v>
      </c>
      <c r="M1125" s="4"/>
      <c r="N1125" s="4"/>
    </row>
    <row r="1126" spans="1:14" ht="15.75">
      <c r="C1126" s="4" t="str">
        <f>'Nota 08'!$B$26</f>
        <v>Total incremento (disminución) en propiedades, planta y equipo</v>
      </c>
      <c r="F1126" s="170">
        <f>'Nota 08'!$G$26</f>
        <v>0</v>
      </c>
      <c r="I1126" s="87" t="str">
        <f>Índice!$G$23</f>
        <v>2015-01-01</v>
      </c>
      <c r="J1126" s="88" t="str">
        <f>Índice!$G$25</f>
        <v>2015-12-31</v>
      </c>
      <c r="K1126" s="4" t="s">
        <v>683</v>
      </c>
      <c r="L1126" s="4" t="s">
        <v>688</v>
      </c>
      <c r="M1126" s="4"/>
      <c r="N1126" s="4"/>
    </row>
    <row r="1127" spans="1:14" ht="15.75">
      <c r="C1127" s="4" t="str">
        <f>'Nota 08'!$B$27</f>
        <v>Propiedades, planta y equipo al final del periodo</v>
      </c>
      <c r="F1127" s="170">
        <f>'Nota 08'!$G$27</f>
        <v>0</v>
      </c>
      <c r="I1127" s="3"/>
      <c r="J1127" s="88" t="str">
        <f>Índice!$G$25</f>
        <v>2015-12-31</v>
      </c>
      <c r="K1127" s="4" t="s">
        <v>683</v>
      </c>
      <c r="L1127" s="4" t="s">
        <v>688</v>
      </c>
      <c r="M1127" s="4"/>
      <c r="N1127" s="4"/>
    </row>
    <row r="1128" spans="1:14" ht="15.75">
      <c r="C1128" s="4" t="str">
        <f>'Nota 08'!$B$28</f>
        <v>Propiedades, planta y equipo, restricciones en la titularidad</v>
      </c>
      <c r="F1128" s="170">
        <f>'Nota 08'!$G$28</f>
        <v>0</v>
      </c>
      <c r="I1128" s="87"/>
      <c r="J1128" s="88" t="str">
        <f>Índice!$G$25</f>
        <v>2015-12-31</v>
      </c>
      <c r="K1128" s="4" t="s">
        <v>683</v>
      </c>
      <c r="L1128" s="4" t="s">
        <v>688</v>
      </c>
      <c r="M1128" s="4"/>
      <c r="N1128" s="4"/>
    </row>
    <row r="1129" spans="1:14" ht="15.75">
      <c r="C1129" s="4" t="str">
        <f>'Nota 08'!$B$29</f>
        <v>Descripción de la existencia de restricciones en la titularidad, propiedades, planta y equipo</v>
      </c>
      <c r="F1129" s="170" t="str">
        <f>'Nota 08'!$G$29</f>
        <v xml:space="preserve">Por incluir informacion </v>
      </c>
      <c r="I1129" s="87" t="str">
        <f>Índice!$G$23</f>
        <v>2015-01-01</v>
      </c>
      <c r="J1129" s="88" t="str">
        <f>Índice!$G$25</f>
        <v>2015-12-31</v>
      </c>
      <c r="K1129" s="4" t="s">
        <v>683</v>
      </c>
      <c r="L1129" s="4" t="s">
        <v>688</v>
      </c>
      <c r="M1129" s="4"/>
      <c r="N1129" s="4"/>
    </row>
    <row r="1130" spans="1:14" ht="15.75">
      <c r="C1130" s="4" t="str">
        <f>'Nota 08'!$B$30</f>
        <v>Propiedades, planta y equipo, pignoradas como garantía</v>
      </c>
      <c r="F1130" s="170">
        <f>'Nota 08'!$G$30</f>
        <v>0</v>
      </c>
      <c r="I1130" s="87"/>
      <c r="J1130" s="88" t="str">
        <f>Índice!$G$25</f>
        <v>2015-12-31</v>
      </c>
      <c r="K1130" s="4" t="s">
        <v>683</v>
      </c>
      <c r="L1130" s="4" t="s">
        <v>688</v>
      </c>
      <c r="M1130" s="4"/>
      <c r="N1130" s="4"/>
    </row>
    <row r="1131" spans="1:14" ht="15.75">
      <c r="C1131" s="4" t="str">
        <f>'Nota 08'!$B$31</f>
        <v>Compromisos contractuales para la adquisición de propiedades, planta y equipo</v>
      </c>
      <c r="F1131" s="170">
        <f>'Nota 08'!$G$31</f>
        <v>0</v>
      </c>
      <c r="I1131" s="87"/>
      <c r="J1131" s="88" t="str">
        <f>Índice!$G$25</f>
        <v>2015-12-31</v>
      </c>
      <c r="K1131" s="4" t="s">
        <v>683</v>
      </c>
      <c r="L1131" s="4" t="s">
        <v>688</v>
      </c>
      <c r="M1131" s="4"/>
      <c r="N1131" s="4"/>
    </row>
    <row r="1132" spans="1:14" ht="15.75">
      <c r="A1132" s="19" t="s">
        <v>19</v>
      </c>
      <c r="C1132" s="95" t="s">
        <v>556</v>
      </c>
      <c r="F1132" s="27"/>
      <c r="J1132" s="5"/>
      <c r="K1132" s="4"/>
      <c r="L1132" s="4"/>
      <c r="M1132" s="4"/>
      <c r="N1132" s="4"/>
    </row>
    <row r="1133" spans="1:14" ht="15.75">
      <c r="C1133" s="4" t="str">
        <f>'Nota 08'!$B$18</f>
        <v>Propiedades, planta y equipo al comienzo del periodo</v>
      </c>
      <c r="F1133" s="170">
        <f>'Nota 08'!$H$18</f>
        <v>0</v>
      </c>
      <c r="J1133" s="87" t="str">
        <f>Índice!$G$23</f>
        <v>2015-01-01</v>
      </c>
      <c r="K1133" s="4" t="s">
        <v>683</v>
      </c>
      <c r="L1133" s="4" t="s">
        <v>689</v>
      </c>
      <c r="M1133" s="4"/>
      <c r="N1133" s="4"/>
    </row>
    <row r="1134" spans="1:14" ht="15.75">
      <c r="A1134" s="19" t="s">
        <v>19</v>
      </c>
      <c r="C1134" s="4" t="str">
        <f>'Nota 08'!$B$19</f>
        <v>Cambios en propiedades, planta y equipo</v>
      </c>
      <c r="F1134" s="170"/>
      <c r="I1134" s="87"/>
      <c r="J1134" s="88"/>
      <c r="K1134" s="4"/>
      <c r="L1134" s="4"/>
      <c r="M1134" s="4"/>
      <c r="N1134" s="4"/>
    </row>
    <row r="1135" spans="1:14" ht="15.75">
      <c r="C1135" s="4" t="str">
        <f>'Nota 08'!$B$20</f>
        <v>Incrementos de propiedades, planta y equipo</v>
      </c>
      <c r="F1135" s="170">
        <f>'Nota 08'!$H$20</f>
        <v>0</v>
      </c>
      <c r="I1135" s="87" t="str">
        <f>Índice!$G$23</f>
        <v>2015-01-01</v>
      </c>
      <c r="J1135" s="88" t="str">
        <f>Índice!$G$25</f>
        <v>2015-12-31</v>
      </c>
      <c r="K1135" s="4" t="s">
        <v>683</v>
      </c>
      <c r="L1135" s="4" t="s">
        <v>689</v>
      </c>
      <c r="M1135" s="4"/>
      <c r="N1135" s="4"/>
    </row>
    <row r="1136" spans="1:14" ht="15.75">
      <c r="C1136" s="4" t="str">
        <f>'Nota 08'!$B$21</f>
        <v>Incremento (disminución) por diferencias de cambio netas, propiedades, planta y equipo</v>
      </c>
      <c r="F1136" s="170">
        <f>'Nota 08'!$H$21</f>
        <v>0</v>
      </c>
      <c r="I1136" s="87" t="str">
        <f>Índice!$G$23</f>
        <v>2015-01-01</v>
      </c>
      <c r="J1136" s="88" t="str">
        <f>Índice!$G$25</f>
        <v>2015-12-31</v>
      </c>
      <c r="K1136" s="4" t="s">
        <v>683</v>
      </c>
      <c r="L1136" s="4" t="s">
        <v>689</v>
      </c>
      <c r="M1136" s="4"/>
      <c r="N1136" s="4"/>
    </row>
    <row r="1137" spans="1:14" ht="15.75">
      <c r="C1137" s="4" t="str">
        <f>'Nota 08'!$B$22</f>
        <v>Depreciación, propiedades, planta y equipo</v>
      </c>
      <c r="F1137" s="170">
        <f>'Nota 08'!$H$22</f>
        <v>0</v>
      </c>
      <c r="I1137" s="87" t="str">
        <f>Índice!$G$23</f>
        <v>2015-01-01</v>
      </c>
      <c r="J1137" s="88" t="str">
        <f>Índice!$G$25</f>
        <v>2015-12-31</v>
      </c>
      <c r="K1137" s="4" t="s">
        <v>683</v>
      </c>
      <c r="L1137" s="4" t="s">
        <v>689</v>
      </c>
      <c r="M1137" s="4"/>
      <c r="N1137" s="4"/>
    </row>
    <row r="1138" spans="1:14" ht="15.75">
      <c r="C1138" s="4" t="str">
        <f>'Nota 08'!$B$23</f>
        <v>Pérdidas por deterioro de valor reconocidas en el resultado del periodo, propiedades, planta y equipo</v>
      </c>
      <c r="F1138" s="170">
        <f>'Nota 08'!$H$23</f>
        <v>0</v>
      </c>
      <c r="I1138" s="87" t="str">
        <f>Índice!$G$23</f>
        <v>2015-01-01</v>
      </c>
      <c r="J1138" s="88" t="str">
        <f>Índice!$G$25</f>
        <v>2015-12-31</v>
      </c>
      <c r="K1138" s="4" t="s">
        <v>683</v>
      </c>
      <c r="L1138" s="4" t="s">
        <v>689</v>
      </c>
      <c r="M1138" s="4"/>
      <c r="N1138" s="4"/>
    </row>
    <row r="1139" spans="1:14" ht="15.75">
      <c r="C1139" s="4" t="str">
        <f>'Nota 08'!$B$24</f>
        <v>Reversión de pérdidas por deterioro de valor reconocidas en el resultado del periodo, propiedades, planta y equipo</v>
      </c>
      <c r="F1139" s="170">
        <f>'Nota 08'!$H$24</f>
        <v>0</v>
      </c>
      <c r="I1139" s="87" t="str">
        <f>Índice!$G$23</f>
        <v>2015-01-01</v>
      </c>
      <c r="J1139" s="88" t="str">
        <f>Índice!$G$25</f>
        <v>2015-12-31</v>
      </c>
      <c r="K1139" s="4" t="s">
        <v>683</v>
      </c>
      <c r="L1139" s="4" t="s">
        <v>689</v>
      </c>
      <c r="M1139" s="4"/>
      <c r="N1139" s="4"/>
    </row>
    <row r="1140" spans="1:14" ht="15.75">
      <c r="C1140" s="4" t="str">
        <f>'Nota 08'!$B$25</f>
        <v>Disposiciones, propiedades, planta y equipo</v>
      </c>
      <c r="F1140" s="170">
        <f>'Nota 08'!$H$25</f>
        <v>0</v>
      </c>
      <c r="I1140" s="87" t="str">
        <f>Índice!$G$23</f>
        <v>2015-01-01</v>
      </c>
      <c r="J1140" s="88" t="str">
        <f>Índice!$G$25</f>
        <v>2015-12-31</v>
      </c>
      <c r="K1140" s="4" t="s">
        <v>683</v>
      </c>
      <c r="L1140" s="4" t="s">
        <v>689</v>
      </c>
      <c r="M1140" s="4"/>
      <c r="N1140" s="4"/>
    </row>
    <row r="1141" spans="1:14" ht="15.75">
      <c r="C1141" s="4" t="str">
        <f>'Nota 08'!$B$26</f>
        <v>Total incremento (disminución) en propiedades, planta y equipo</v>
      </c>
      <c r="F1141" s="170">
        <f>'Nota 08'!$H$26</f>
        <v>0</v>
      </c>
      <c r="I1141" s="87" t="str">
        <f>Índice!$G$23</f>
        <v>2015-01-01</v>
      </c>
      <c r="J1141" s="88" t="str">
        <f>Índice!$G$25</f>
        <v>2015-12-31</v>
      </c>
      <c r="K1141" s="4" t="s">
        <v>683</v>
      </c>
      <c r="L1141" s="4" t="s">
        <v>689</v>
      </c>
      <c r="M1141" s="4"/>
      <c r="N1141" s="4"/>
    </row>
    <row r="1142" spans="1:14" ht="15.75">
      <c r="C1142" s="4" t="str">
        <f>'Nota 08'!$B$27</f>
        <v>Propiedades, planta y equipo al final del periodo</v>
      </c>
      <c r="F1142" s="170">
        <f>'Nota 08'!$H$27</f>
        <v>0</v>
      </c>
      <c r="I1142" s="3"/>
      <c r="J1142" s="88" t="str">
        <f>Índice!$G$25</f>
        <v>2015-12-31</v>
      </c>
      <c r="K1142" s="4" t="s">
        <v>683</v>
      </c>
      <c r="L1142" s="4" t="s">
        <v>689</v>
      </c>
      <c r="M1142" s="4"/>
      <c r="N1142" s="4"/>
    </row>
    <row r="1143" spans="1:14" ht="15.75">
      <c r="C1143" s="4" t="str">
        <f>'Nota 08'!$B$28</f>
        <v>Propiedades, planta y equipo, restricciones en la titularidad</v>
      </c>
      <c r="F1143" s="170">
        <f>'Nota 08'!$H$28</f>
        <v>0</v>
      </c>
      <c r="I1143" s="87"/>
      <c r="J1143" s="88" t="str">
        <f>Índice!$G$25</f>
        <v>2015-12-31</v>
      </c>
      <c r="K1143" s="4" t="s">
        <v>683</v>
      </c>
      <c r="L1143" s="4" t="s">
        <v>689</v>
      </c>
      <c r="M1143" s="4"/>
      <c r="N1143" s="4"/>
    </row>
    <row r="1144" spans="1:14" ht="15.75">
      <c r="C1144" s="4" t="str">
        <f>'Nota 08'!$B$29</f>
        <v>Descripción de la existencia de restricciones en la titularidad, propiedades, planta y equipo</v>
      </c>
      <c r="F1144" s="170" t="str">
        <f>'Nota 08'!$H$29</f>
        <v xml:space="preserve">Por incluir informacion </v>
      </c>
      <c r="I1144" s="87" t="str">
        <f>Índice!$G$23</f>
        <v>2015-01-01</v>
      </c>
      <c r="J1144" s="88" t="str">
        <f>Índice!$G$25</f>
        <v>2015-12-31</v>
      </c>
      <c r="K1144" s="4" t="s">
        <v>683</v>
      </c>
      <c r="L1144" s="4" t="s">
        <v>689</v>
      </c>
      <c r="M1144" s="4"/>
      <c r="N1144" s="4"/>
    </row>
    <row r="1145" spans="1:14" ht="15.75">
      <c r="C1145" s="4" t="str">
        <f>'Nota 08'!$B$30</f>
        <v>Propiedades, planta y equipo, pignoradas como garantía</v>
      </c>
      <c r="F1145" s="170">
        <f>'Nota 08'!$H$30</f>
        <v>0</v>
      </c>
      <c r="I1145" s="87"/>
      <c r="J1145" s="88" t="str">
        <f>Índice!$G$25</f>
        <v>2015-12-31</v>
      </c>
      <c r="K1145" s="4" t="s">
        <v>683</v>
      </c>
      <c r="L1145" s="4" t="s">
        <v>689</v>
      </c>
      <c r="M1145" s="4"/>
      <c r="N1145" s="4"/>
    </row>
    <row r="1146" spans="1:14" ht="15.75">
      <c r="C1146" s="4" t="str">
        <f>'Nota 08'!$B$31</f>
        <v>Compromisos contractuales para la adquisición de propiedades, planta y equipo</v>
      </c>
      <c r="F1146" s="170">
        <f>'Nota 08'!$H$31</f>
        <v>0</v>
      </c>
      <c r="I1146" s="87"/>
      <c r="J1146" s="88" t="str">
        <f>Índice!$G$25</f>
        <v>2015-12-31</v>
      </c>
      <c r="K1146" s="4" t="s">
        <v>683</v>
      </c>
      <c r="L1146" s="4" t="s">
        <v>689</v>
      </c>
      <c r="M1146" s="4"/>
      <c r="N1146" s="4"/>
    </row>
    <row r="1147" spans="1:14" ht="15.75">
      <c r="A1147" s="19" t="s">
        <v>19</v>
      </c>
      <c r="C1147" s="95" t="s">
        <v>555</v>
      </c>
      <c r="F1147" s="27"/>
      <c r="J1147" s="5"/>
      <c r="K1147" s="4"/>
      <c r="L1147" s="4"/>
      <c r="M1147" s="4"/>
      <c r="N1147" s="4"/>
    </row>
    <row r="1148" spans="1:14" ht="15.75">
      <c r="C1148" s="4" t="str">
        <f>'Nota 08'!$B$18</f>
        <v>Propiedades, planta y equipo al comienzo del periodo</v>
      </c>
      <c r="F1148" s="170">
        <f>'Nota 08'!$I$18</f>
        <v>0</v>
      </c>
      <c r="J1148" s="87" t="str">
        <f>Índice!$G$23</f>
        <v>2015-01-01</v>
      </c>
      <c r="K1148" s="4" t="s">
        <v>683</v>
      </c>
      <c r="L1148" s="4" t="s">
        <v>700</v>
      </c>
      <c r="M1148" s="4"/>
      <c r="N1148" s="4"/>
    </row>
    <row r="1149" spans="1:14" ht="15.75">
      <c r="A1149" s="19" t="s">
        <v>19</v>
      </c>
      <c r="C1149" s="4" t="str">
        <f>'Nota 08'!$B$19</f>
        <v>Cambios en propiedades, planta y equipo</v>
      </c>
      <c r="F1149" s="170"/>
      <c r="I1149" s="87"/>
      <c r="J1149" s="88"/>
      <c r="K1149" s="4"/>
      <c r="L1149" s="4"/>
      <c r="M1149" s="4"/>
      <c r="N1149" s="4"/>
    </row>
    <row r="1150" spans="1:14" ht="15.75">
      <c r="C1150" s="4" t="str">
        <f>'Nota 08'!$B$20</f>
        <v>Incrementos de propiedades, planta y equipo</v>
      </c>
      <c r="F1150" s="170">
        <f>'Nota 08'!$I$20</f>
        <v>0</v>
      </c>
      <c r="I1150" s="87" t="str">
        <f>Índice!$G$23</f>
        <v>2015-01-01</v>
      </c>
      <c r="J1150" s="88" t="str">
        <f>Índice!$G$25</f>
        <v>2015-12-31</v>
      </c>
      <c r="K1150" s="4" t="s">
        <v>683</v>
      </c>
      <c r="L1150" s="4" t="s">
        <v>700</v>
      </c>
      <c r="M1150" s="4"/>
      <c r="N1150" s="4"/>
    </row>
    <row r="1151" spans="1:14" ht="15.75">
      <c r="C1151" s="4" t="str">
        <f>'Nota 08'!$B$21</f>
        <v>Incremento (disminución) por diferencias de cambio netas, propiedades, planta y equipo</v>
      </c>
      <c r="F1151" s="170">
        <f>'Nota 08'!$I$21</f>
        <v>0</v>
      </c>
      <c r="I1151" s="87" t="str">
        <f>Índice!$G$23</f>
        <v>2015-01-01</v>
      </c>
      <c r="J1151" s="88" t="str">
        <f>Índice!$G$25</f>
        <v>2015-12-31</v>
      </c>
      <c r="K1151" s="4" t="s">
        <v>683</v>
      </c>
      <c r="L1151" s="4" t="s">
        <v>700</v>
      </c>
      <c r="M1151" s="4"/>
      <c r="N1151" s="4"/>
    </row>
    <row r="1152" spans="1:14" ht="15.75">
      <c r="C1152" s="4" t="str">
        <f>'Nota 08'!$B$22</f>
        <v>Depreciación, propiedades, planta y equipo</v>
      </c>
      <c r="F1152" s="170">
        <f>'Nota 08'!$I$22</f>
        <v>0</v>
      </c>
      <c r="I1152" s="87" t="str">
        <f>Índice!$G$23</f>
        <v>2015-01-01</v>
      </c>
      <c r="J1152" s="88" t="str">
        <f>Índice!$G$25</f>
        <v>2015-12-31</v>
      </c>
      <c r="K1152" s="4" t="s">
        <v>683</v>
      </c>
      <c r="L1152" s="4" t="s">
        <v>700</v>
      </c>
      <c r="M1152" s="4"/>
      <c r="N1152" s="4"/>
    </row>
    <row r="1153" spans="1:14" ht="15.75">
      <c r="C1153" s="4" t="str">
        <f>'Nota 08'!$B$23</f>
        <v>Pérdidas por deterioro de valor reconocidas en el resultado del periodo, propiedades, planta y equipo</v>
      </c>
      <c r="F1153" s="170">
        <f>'Nota 08'!$I$23</f>
        <v>0</v>
      </c>
      <c r="I1153" s="87" t="str">
        <f>Índice!$G$23</f>
        <v>2015-01-01</v>
      </c>
      <c r="J1153" s="88" t="str">
        <f>Índice!$G$25</f>
        <v>2015-12-31</v>
      </c>
      <c r="K1153" s="4" t="s">
        <v>683</v>
      </c>
      <c r="L1153" s="4" t="s">
        <v>700</v>
      </c>
      <c r="M1153" s="4"/>
      <c r="N1153" s="4"/>
    </row>
    <row r="1154" spans="1:14" ht="15.75">
      <c r="C1154" s="4" t="str">
        <f>'Nota 08'!$B$24</f>
        <v>Reversión de pérdidas por deterioro de valor reconocidas en el resultado del periodo, propiedades, planta y equipo</v>
      </c>
      <c r="F1154" s="170">
        <f>'Nota 08'!$I$24</f>
        <v>0</v>
      </c>
      <c r="I1154" s="87" t="str">
        <f>Índice!$G$23</f>
        <v>2015-01-01</v>
      </c>
      <c r="J1154" s="88" t="str">
        <f>Índice!$G$25</f>
        <v>2015-12-31</v>
      </c>
      <c r="K1154" s="4" t="s">
        <v>683</v>
      </c>
      <c r="L1154" s="4" t="s">
        <v>700</v>
      </c>
      <c r="M1154" s="4"/>
      <c r="N1154" s="4"/>
    </row>
    <row r="1155" spans="1:14" ht="15.75">
      <c r="C1155" s="4" t="str">
        <f>'Nota 08'!$B$25</f>
        <v>Disposiciones, propiedades, planta y equipo</v>
      </c>
      <c r="F1155" s="170">
        <f>'Nota 08'!$I$25</f>
        <v>0</v>
      </c>
      <c r="I1155" s="87" t="str">
        <f>Índice!$G$23</f>
        <v>2015-01-01</v>
      </c>
      <c r="J1155" s="88" t="str">
        <f>Índice!$G$25</f>
        <v>2015-12-31</v>
      </c>
      <c r="K1155" s="4" t="s">
        <v>683</v>
      </c>
      <c r="L1155" s="4" t="s">
        <v>700</v>
      </c>
      <c r="M1155" s="4"/>
      <c r="N1155" s="4"/>
    </row>
    <row r="1156" spans="1:14" ht="15.75">
      <c r="C1156" s="4" t="str">
        <f>'Nota 08'!$B$26</f>
        <v>Total incremento (disminución) en propiedades, planta y equipo</v>
      </c>
      <c r="F1156" s="170">
        <f>'Nota 08'!$I$26</f>
        <v>0</v>
      </c>
      <c r="I1156" s="87" t="str">
        <f>Índice!$G$23</f>
        <v>2015-01-01</v>
      </c>
      <c r="J1156" s="88" t="str">
        <f>Índice!$G$25</f>
        <v>2015-12-31</v>
      </c>
      <c r="K1156" s="4" t="s">
        <v>683</v>
      </c>
      <c r="L1156" s="4" t="s">
        <v>700</v>
      </c>
      <c r="M1156" s="4"/>
      <c r="N1156" s="4"/>
    </row>
    <row r="1157" spans="1:14" ht="15.75">
      <c r="C1157" s="4" t="str">
        <f>'Nota 08'!$B$27</f>
        <v>Propiedades, planta y equipo al final del periodo</v>
      </c>
      <c r="F1157" s="170">
        <f>'Nota 08'!$I$27</f>
        <v>0</v>
      </c>
      <c r="I1157" s="3"/>
      <c r="J1157" s="88" t="str">
        <f>Índice!$G$25</f>
        <v>2015-12-31</v>
      </c>
      <c r="K1157" s="4" t="s">
        <v>683</v>
      </c>
      <c r="L1157" s="4" t="s">
        <v>700</v>
      </c>
      <c r="M1157" s="4"/>
      <c r="N1157" s="4"/>
    </row>
    <row r="1158" spans="1:14" ht="15.75">
      <c r="C1158" s="4" t="str">
        <f>'Nota 08'!$B$28</f>
        <v>Propiedades, planta y equipo, restricciones en la titularidad</v>
      </c>
      <c r="F1158" s="170">
        <f>'Nota 08'!$I$28</f>
        <v>0</v>
      </c>
      <c r="I1158" s="87"/>
      <c r="J1158" s="88" t="str">
        <f>Índice!$G$25</f>
        <v>2015-12-31</v>
      </c>
      <c r="K1158" s="4" t="s">
        <v>683</v>
      </c>
      <c r="L1158" s="4" t="s">
        <v>700</v>
      </c>
      <c r="M1158" s="4"/>
      <c r="N1158" s="4"/>
    </row>
    <row r="1159" spans="1:14" ht="15.75">
      <c r="C1159" s="4" t="str">
        <f>'Nota 08'!$B$29</f>
        <v>Descripción de la existencia de restricciones en la titularidad, propiedades, planta y equipo</v>
      </c>
      <c r="F1159" s="170" t="str">
        <f>'Nota 08'!$I$29</f>
        <v xml:space="preserve">Por incluir informacion </v>
      </c>
      <c r="I1159" s="87" t="str">
        <f>Índice!$G$23</f>
        <v>2015-01-01</v>
      </c>
      <c r="J1159" s="88" t="str">
        <f>Índice!$G$25</f>
        <v>2015-12-31</v>
      </c>
      <c r="K1159" s="4" t="s">
        <v>683</v>
      </c>
      <c r="L1159" s="4" t="s">
        <v>700</v>
      </c>
      <c r="M1159" s="4"/>
      <c r="N1159" s="4"/>
    </row>
    <row r="1160" spans="1:14" ht="15.75">
      <c r="C1160" s="4" t="str">
        <f>'Nota 08'!$B$30</f>
        <v>Propiedades, planta y equipo, pignoradas como garantía</v>
      </c>
      <c r="F1160" s="170">
        <f>'Nota 08'!$I$30</f>
        <v>0</v>
      </c>
      <c r="I1160" s="87"/>
      <c r="J1160" s="88" t="str">
        <f>Índice!$G$25</f>
        <v>2015-12-31</v>
      </c>
      <c r="K1160" s="4" t="s">
        <v>683</v>
      </c>
      <c r="L1160" s="4" t="s">
        <v>700</v>
      </c>
      <c r="M1160" s="4"/>
      <c r="N1160" s="4"/>
    </row>
    <row r="1161" spans="1:14" ht="15.75">
      <c r="C1161" s="4" t="str">
        <f>'Nota 08'!$B$31</f>
        <v>Compromisos contractuales para la adquisición de propiedades, planta y equipo</v>
      </c>
      <c r="F1161" s="170">
        <f>'Nota 08'!$I$31</f>
        <v>0</v>
      </c>
      <c r="I1161" s="87"/>
      <c r="J1161" s="88" t="str">
        <f>Índice!$G$25</f>
        <v>2015-12-31</v>
      </c>
      <c r="K1161" s="4" t="s">
        <v>683</v>
      </c>
      <c r="L1161" s="4" t="s">
        <v>700</v>
      </c>
      <c r="M1161" s="4"/>
      <c r="N1161" s="4"/>
    </row>
    <row r="1162" spans="1:14" ht="15.75">
      <c r="A1162" s="19" t="s">
        <v>19</v>
      </c>
      <c r="C1162" s="95" t="s">
        <v>554</v>
      </c>
      <c r="F1162" s="27"/>
      <c r="J1162" s="5"/>
      <c r="K1162" s="4"/>
      <c r="L1162" s="4"/>
      <c r="M1162" s="4"/>
      <c r="N1162" s="4"/>
    </row>
    <row r="1163" spans="1:14" ht="15.75">
      <c r="C1163" s="4" t="str">
        <f>'Nota 08'!$B$18</f>
        <v>Propiedades, planta y equipo al comienzo del periodo</v>
      </c>
      <c r="F1163" s="170">
        <f>'Nota 08'!$J$18</f>
        <v>0</v>
      </c>
      <c r="J1163" s="87" t="str">
        <f>Índice!$G$23</f>
        <v>2015-01-01</v>
      </c>
      <c r="K1163" s="4" t="s">
        <v>683</v>
      </c>
      <c r="L1163" s="4" t="s">
        <v>690</v>
      </c>
      <c r="M1163" s="4"/>
      <c r="N1163" s="4"/>
    </row>
    <row r="1164" spans="1:14" ht="15.75">
      <c r="A1164" s="19" t="s">
        <v>19</v>
      </c>
      <c r="C1164" s="4" t="str">
        <f>'Nota 08'!$B$19</f>
        <v>Cambios en propiedades, planta y equipo</v>
      </c>
      <c r="F1164" s="170"/>
      <c r="I1164" s="87"/>
      <c r="J1164" s="88"/>
      <c r="K1164" s="4"/>
      <c r="L1164" s="4"/>
      <c r="M1164" s="4"/>
      <c r="N1164" s="4"/>
    </row>
    <row r="1165" spans="1:14" ht="15.75">
      <c r="C1165" s="4" t="str">
        <f>'Nota 08'!$B$20</f>
        <v>Incrementos de propiedades, planta y equipo</v>
      </c>
      <c r="F1165" s="170">
        <f>'Nota 08'!$J$20</f>
        <v>0</v>
      </c>
      <c r="I1165" s="87" t="str">
        <f>Índice!$G$23</f>
        <v>2015-01-01</v>
      </c>
      <c r="J1165" s="88" t="str">
        <f>Índice!$G$25</f>
        <v>2015-12-31</v>
      </c>
      <c r="K1165" s="4" t="s">
        <v>683</v>
      </c>
      <c r="L1165" s="4" t="s">
        <v>690</v>
      </c>
      <c r="M1165" s="4"/>
      <c r="N1165" s="4"/>
    </row>
    <row r="1166" spans="1:14" ht="15.75">
      <c r="C1166" s="4" t="str">
        <f>'Nota 08'!$B$21</f>
        <v>Incremento (disminución) por diferencias de cambio netas, propiedades, planta y equipo</v>
      </c>
      <c r="F1166" s="170">
        <f>'Nota 08'!$J$21</f>
        <v>0</v>
      </c>
      <c r="I1166" s="87" t="str">
        <f>Índice!$G$23</f>
        <v>2015-01-01</v>
      </c>
      <c r="J1166" s="88" t="str">
        <f>Índice!$G$25</f>
        <v>2015-12-31</v>
      </c>
      <c r="K1166" s="4" t="s">
        <v>683</v>
      </c>
      <c r="L1166" s="4" t="s">
        <v>690</v>
      </c>
      <c r="M1166" s="4"/>
      <c r="N1166" s="4"/>
    </row>
    <row r="1167" spans="1:14" ht="15.75">
      <c r="C1167" s="4" t="str">
        <f>'Nota 08'!$B$22</f>
        <v>Depreciación, propiedades, planta y equipo</v>
      </c>
      <c r="F1167" s="170">
        <f>'Nota 08'!$J$22</f>
        <v>0</v>
      </c>
      <c r="I1167" s="87" t="str">
        <f>Índice!$G$23</f>
        <v>2015-01-01</v>
      </c>
      <c r="J1167" s="88" t="str">
        <f>Índice!$G$25</f>
        <v>2015-12-31</v>
      </c>
      <c r="K1167" s="4" t="s">
        <v>683</v>
      </c>
      <c r="L1167" s="4" t="s">
        <v>690</v>
      </c>
      <c r="M1167" s="4"/>
      <c r="N1167" s="4"/>
    </row>
    <row r="1168" spans="1:14" ht="15.75">
      <c r="C1168" s="4" t="str">
        <f>'Nota 08'!$B$23</f>
        <v>Pérdidas por deterioro de valor reconocidas en el resultado del periodo, propiedades, planta y equipo</v>
      </c>
      <c r="F1168" s="170">
        <f>'Nota 08'!$J$23</f>
        <v>0</v>
      </c>
      <c r="I1168" s="87" t="str">
        <f>Índice!$G$23</f>
        <v>2015-01-01</v>
      </c>
      <c r="J1168" s="88" t="str">
        <f>Índice!$G$25</f>
        <v>2015-12-31</v>
      </c>
      <c r="K1168" s="4" t="s">
        <v>683</v>
      </c>
      <c r="L1168" s="4" t="s">
        <v>690</v>
      </c>
      <c r="M1168" s="4"/>
      <c r="N1168" s="4"/>
    </row>
    <row r="1169" spans="1:14" ht="15.75">
      <c r="C1169" s="4" t="str">
        <f>'Nota 08'!$B$24</f>
        <v>Reversión de pérdidas por deterioro de valor reconocidas en el resultado del periodo, propiedades, planta y equipo</v>
      </c>
      <c r="F1169" s="170">
        <f>'Nota 08'!$J$24</f>
        <v>0</v>
      </c>
      <c r="I1169" s="87" t="str">
        <f>Índice!$G$23</f>
        <v>2015-01-01</v>
      </c>
      <c r="J1169" s="88" t="str">
        <f>Índice!$G$25</f>
        <v>2015-12-31</v>
      </c>
      <c r="K1169" s="4" t="s">
        <v>683</v>
      </c>
      <c r="L1169" s="4" t="s">
        <v>690</v>
      </c>
      <c r="M1169" s="4"/>
      <c r="N1169" s="4"/>
    </row>
    <row r="1170" spans="1:14" ht="15.75">
      <c r="C1170" s="4" t="str">
        <f>'Nota 08'!$B$25</f>
        <v>Disposiciones, propiedades, planta y equipo</v>
      </c>
      <c r="F1170" s="170">
        <f>'Nota 08'!$J$25</f>
        <v>0</v>
      </c>
      <c r="I1170" s="87" t="str">
        <f>Índice!$G$23</f>
        <v>2015-01-01</v>
      </c>
      <c r="J1170" s="88" t="str">
        <f>Índice!$G$25</f>
        <v>2015-12-31</v>
      </c>
      <c r="K1170" s="4" t="s">
        <v>683</v>
      </c>
      <c r="L1170" s="4" t="s">
        <v>690</v>
      </c>
      <c r="M1170" s="4"/>
      <c r="N1170" s="4"/>
    </row>
    <row r="1171" spans="1:14" ht="15.75">
      <c r="C1171" s="4" t="str">
        <f>'Nota 08'!$B$26</f>
        <v>Total incremento (disminución) en propiedades, planta y equipo</v>
      </c>
      <c r="F1171" s="170">
        <f>'Nota 08'!$J$26</f>
        <v>0</v>
      </c>
      <c r="I1171" s="87" t="str">
        <f>Índice!$G$23</f>
        <v>2015-01-01</v>
      </c>
      <c r="J1171" s="88" t="str">
        <f>Índice!$G$25</f>
        <v>2015-12-31</v>
      </c>
      <c r="K1171" s="4" t="s">
        <v>683</v>
      </c>
      <c r="L1171" s="4" t="s">
        <v>690</v>
      </c>
      <c r="M1171" s="4"/>
      <c r="N1171" s="4"/>
    </row>
    <row r="1172" spans="1:14" ht="15.75">
      <c r="C1172" s="4" t="str">
        <f>'Nota 08'!$B$27</f>
        <v>Propiedades, planta y equipo al final del periodo</v>
      </c>
      <c r="F1172" s="170">
        <f>'Nota 08'!$J$27</f>
        <v>0</v>
      </c>
      <c r="I1172" s="3"/>
      <c r="J1172" s="88" t="str">
        <f>Índice!$G$25</f>
        <v>2015-12-31</v>
      </c>
      <c r="K1172" s="4" t="s">
        <v>683</v>
      </c>
      <c r="L1172" s="4" t="s">
        <v>690</v>
      </c>
      <c r="M1172" s="4"/>
      <c r="N1172" s="4"/>
    </row>
    <row r="1173" spans="1:14" ht="15.75">
      <c r="C1173" s="4" t="str">
        <f>'Nota 08'!$B$28</f>
        <v>Propiedades, planta y equipo, restricciones en la titularidad</v>
      </c>
      <c r="F1173" s="170">
        <f>'Nota 08'!$J$28</f>
        <v>0</v>
      </c>
      <c r="I1173" s="87"/>
      <c r="J1173" s="88" t="str">
        <f>Índice!$G$25</f>
        <v>2015-12-31</v>
      </c>
      <c r="K1173" s="4" t="s">
        <v>683</v>
      </c>
      <c r="L1173" s="4" t="s">
        <v>690</v>
      </c>
      <c r="M1173" s="4"/>
      <c r="N1173" s="4"/>
    </row>
    <row r="1174" spans="1:14" ht="15.75">
      <c r="C1174" s="4" t="str">
        <f>'Nota 08'!$B$29</f>
        <v>Descripción de la existencia de restricciones en la titularidad, propiedades, planta y equipo</v>
      </c>
      <c r="F1174" s="170" t="str">
        <f>'Nota 08'!$J$29</f>
        <v xml:space="preserve">Por incluir informacion </v>
      </c>
      <c r="I1174" s="87" t="str">
        <f>Índice!$G$23</f>
        <v>2015-01-01</v>
      </c>
      <c r="J1174" s="88" t="str">
        <f>Índice!$G$25</f>
        <v>2015-12-31</v>
      </c>
      <c r="K1174" s="4" t="s">
        <v>683</v>
      </c>
      <c r="L1174" s="4" t="s">
        <v>690</v>
      </c>
      <c r="M1174" s="4"/>
      <c r="N1174" s="4"/>
    </row>
    <row r="1175" spans="1:14" ht="15.75">
      <c r="C1175" s="4" t="str">
        <f>'Nota 08'!$B$30</f>
        <v>Propiedades, planta y equipo, pignoradas como garantía</v>
      </c>
      <c r="F1175" s="170">
        <f>'Nota 08'!$J$30</f>
        <v>0</v>
      </c>
      <c r="I1175" s="87"/>
      <c r="J1175" s="88" t="str">
        <f>Índice!$G$25</f>
        <v>2015-12-31</v>
      </c>
      <c r="K1175" s="4" t="s">
        <v>683</v>
      </c>
      <c r="L1175" s="4" t="s">
        <v>690</v>
      </c>
      <c r="M1175" s="4"/>
      <c r="N1175" s="4"/>
    </row>
    <row r="1176" spans="1:14" ht="15.75">
      <c r="C1176" s="4" t="str">
        <f>'Nota 08'!$B$31</f>
        <v>Compromisos contractuales para la adquisición de propiedades, planta y equipo</v>
      </c>
      <c r="F1176" s="170">
        <f>'Nota 08'!$J$31</f>
        <v>0</v>
      </c>
      <c r="I1176" s="87"/>
      <c r="J1176" s="88" t="str">
        <f>Índice!$G$25</f>
        <v>2015-12-31</v>
      </c>
      <c r="K1176" s="4" t="s">
        <v>683</v>
      </c>
      <c r="L1176" s="4" t="s">
        <v>690</v>
      </c>
      <c r="M1176" s="4"/>
      <c r="N1176" s="4"/>
    </row>
    <row r="1177" spans="1:14" ht="15.75">
      <c r="A1177" s="19" t="s">
        <v>19</v>
      </c>
      <c r="C1177" s="95" t="s">
        <v>553</v>
      </c>
      <c r="F1177" s="27"/>
      <c r="J1177" s="5"/>
      <c r="K1177" s="4"/>
      <c r="L1177" s="4"/>
      <c r="M1177" s="4"/>
      <c r="N1177" s="4"/>
    </row>
    <row r="1178" spans="1:14" ht="15.75">
      <c r="C1178" s="4" t="str">
        <f>'Nota 08'!$B$18</f>
        <v>Propiedades, planta y equipo al comienzo del periodo</v>
      </c>
      <c r="F1178" s="170">
        <f>'Nota 08'!$K$18</f>
        <v>0</v>
      </c>
      <c r="J1178" s="87" t="str">
        <f>Índice!$G$23</f>
        <v>2015-01-01</v>
      </c>
      <c r="K1178" s="4" t="s">
        <v>683</v>
      </c>
      <c r="L1178" s="4" t="s">
        <v>691</v>
      </c>
      <c r="M1178" s="4"/>
      <c r="N1178" s="4"/>
    </row>
    <row r="1179" spans="1:14" ht="15.75">
      <c r="A1179" s="19" t="s">
        <v>19</v>
      </c>
      <c r="C1179" s="4" t="str">
        <f>'Nota 08'!$B$19</f>
        <v>Cambios en propiedades, planta y equipo</v>
      </c>
      <c r="F1179" s="170"/>
      <c r="I1179" s="87"/>
      <c r="J1179" s="88"/>
      <c r="K1179" s="4"/>
      <c r="L1179" s="4"/>
      <c r="M1179" s="4"/>
      <c r="N1179" s="4"/>
    </row>
    <row r="1180" spans="1:14" ht="15.75">
      <c r="C1180" s="4" t="str">
        <f>'Nota 08'!$B$20</f>
        <v>Incrementos de propiedades, planta y equipo</v>
      </c>
      <c r="F1180" s="170">
        <f>'Nota 08'!$K$20</f>
        <v>0</v>
      </c>
      <c r="I1180" s="87" t="str">
        <f>Índice!$G$23</f>
        <v>2015-01-01</v>
      </c>
      <c r="J1180" s="88" t="str">
        <f>Índice!$G$25</f>
        <v>2015-12-31</v>
      </c>
      <c r="K1180" s="4" t="s">
        <v>683</v>
      </c>
      <c r="L1180" s="4" t="s">
        <v>691</v>
      </c>
      <c r="M1180" s="4"/>
      <c r="N1180" s="4"/>
    </row>
    <row r="1181" spans="1:14" ht="15.75">
      <c r="C1181" s="4" t="str">
        <f>'Nota 08'!$B$21</f>
        <v>Incremento (disminución) por diferencias de cambio netas, propiedades, planta y equipo</v>
      </c>
      <c r="F1181" s="170">
        <f>'Nota 08'!$K$21</f>
        <v>0</v>
      </c>
      <c r="I1181" s="87" t="str">
        <f>Índice!$G$23</f>
        <v>2015-01-01</v>
      </c>
      <c r="J1181" s="88" t="str">
        <f>Índice!$G$25</f>
        <v>2015-12-31</v>
      </c>
      <c r="K1181" s="4" t="s">
        <v>683</v>
      </c>
      <c r="L1181" s="4" t="s">
        <v>691</v>
      </c>
      <c r="M1181" s="4"/>
      <c r="N1181" s="4"/>
    </row>
    <row r="1182" spans="1:14" ht="15.75">
      <c r="C1182" s="4" t="str">
        <f>'Nota 08'!$B$22</f>
        <v>Depreciación, propiedades, planta y equipo</v>
      </c>
      <c r="F1182" s="170">
        <f>'Nota 08'!$K$22</f>
        <v>0</v>
      </c>
      <c r="I1182" s="87" t="str">
        <f>Índice!$G$23</f>
        <v>2015-01-01</v>
      </c>
      <c r="J1182" s="88" t="str">
        <f>Índice!$G$25</f>
        <v>2015-12-31</v>
      </c>
      <c r="K1182" s="4" t="s">
        <v>683</v>
      </c>
      <c r="L1182" s="4" t="s">
        <v>691</v>
      </c>
      <c r="M1182" s="4"/>
      <c r="N1182" s="4"/>
    </row>
    <row r="1183" spans="1:14" ht="15.75">
      <c r="C1183" s="4" t="str">
        <f>'Nota 08'!$B$23</f>
        <v>Pérdidas por deterioro de valor reconocidas en el resultado del periodo, propiedades, planta y equipo</v>
      </c>
      <c r="F1183" s="170">
        <f>'Nota 08'!$K$23</f>
        <v>0</v>
      </c>
      <c r="I1183" s="87" t="str">
        <f>Índice!$G$23</f>
        <v>2015-01-01</v>
      </c>
      <c r="J1183" s="88" t="str">
        <f>Índice!$G$25</f>
        <v>2015-12-31</v>
      </c>
      <c r="K1183" s="4" t="s">
        <v>683</v>
      </c>
      <c r="L1183" s="4" t="s">
        <v>691</v>
      </c>
      <c r="M1183" s="4"/>
      <c r="N1183" s="4"/>
    </row>
    <row r="1184" spans="1:14" ht="15.75">
      <c r="C1184" s="4" t="str">
        <f>'Nota 08'!$B$24</f>
        <v>Reversión de pérdidas por deterioro de valor reconocidas en el resultado del periodo, propiedades, planta y equipo</v>
      </c>
      <c r="F1184" s="170">
        <f>'Nota 08'!$K$24</f>
        <v>0</v>
      </c>
      <c r="I1184" s="87" t="str">
        <f>Índice!$G$23</f>
        <v>2015-01-01</v>
      </c>
      <c r="J1184" s="88" t="str">
        <f>Índice!$G$25</f>
        <v>2015-12-31</v>
      </c>
      <c r="K1184" s="4" t="s">
        <v>683</v>
      </c>
      <c r="L1184" s="4" t="s">
        <v>691</v>
      </c>
      <c r="M1184" s="4"/>
      <c r="N1184" s="4"/>
    </row>
    <row r="1185" spans="1:14" ht="15.75">
      <c r="C1185" s="4" t="str">
        <f>'Nota 08'!$B$25</f>
        <v>Disposiciones, propiedades, planta y equipo</v>
      </c>
      <c r="F1185" s="170">
        <f>'Nota 08'!$K$25</f>
        <v>0</v>
      </c>
      <c r="I1185" s="87" t="str">
        <f>Índice!$G$23</f>
        <v>2015-01-01</v>
      </c>
      <c r="J1185" s="88" t="str">
        <f>Índice!$G$25</f>
        <v>2015-12-31</v>
      </c>
      <c r="K1185" s="4" t="s">
        <v>683</v>
      </c>
      <c r="L1185" s="4" t="s">
        <v>691</v>
      </c>
      <c r="M1185" s="4"/>
      <c r="N1185" s="4"/>
    </row>
    <row r="1186" spans="1:14" ht="15.75">
      <c r="C1186" s="4" t="str">
        <f>'Nota 08'!$B$26</f>
        <v>Total incremento (disminución) en propiedades, planta y equipo</v>
      </c>
      <c r="F1186" s="170">
        <f>'Nota 08'!$K$26</f>
        <v>0</v>
      </c>
      <c r="I1186" s="87" t="str">
        <f>Índice!$G$23</f>
        <v>2015-01-01</v>
      </c>
      <c r="J1186" s="88" t="str">
        <f>Índice!$G$25</f>
        <v>2015-12-31</v>
      </c>
      <c r="K1186" s="4" t="s">
        <v>683</v>
      </c>
      <c r="L1186" s="4" t="s">
        <v>691</v>
      </c>
      <c r="M1186" s="4"/>
      <c r="N1186" s="4"/>
    </row>
    <row r="1187" spans="1:14" ht="15.75">
      <c r="C1187" s="4" t="str">
        <f>'Nota 08'!$B$27</f>
        <v>Propiedades, planta y equipo al final del periodo</v>
      </c>
      <c r="F1187" s="170">
        <f>'Nota 08'!$K$27</f>
        <v>0</v>
      </c>
      <c r="I1187" s="3"/>
      <c r="J1187" s="88" t="str">
        <f>Índice!$G$25</f>
        <v>2015-12-31</v>
      </c>
      <c r="K1187" s="4" t="s">
        <v>683</v>
      </c>
      <c r="L1187" s="4" t="s">
        <v>691</v>
      </c>
      <c r="M1187" s="4"/>
      <c r="N1187" s="4"/>
    </row>
    <row r="1188" spans="1:14" ht="15.75">
      <c r="C1188" s="4" t="str">
        <f>'Nota 08'!$B$28</f>
        <v>Propiedades, planta y equipo, restricciones en la titularidad</v>
      </c>
      <c r="F1188" s="170">
        <f>'Nota 08'!$K$28</f>
        <v>0</v>
      </c>
      <c r="I1188" s="87"/>
      <c r="J1188" s="88" t="str">
        <f>Índice!$G$25</f>
        <v>2015-12-31</v>
      </c>
      <c r="K1188" s="4" t="s">
        <v>683</v>
      </c>
      <c r="L1188" s="4" t="s">
        <v>691</v>
      </c>
      <c r="M1188" s="4"/>
      <c r="N1188" s="4"/>
    </row>
    <row r="1189" spans="1:14" ht="15.75">
      <c r="C1189" s="4" t="str">
        <f>'Nota 08'!$B$29</f>
        <v>Descripción de la existencia de restricciones en la titularidad, propiedades, planta y equipo</v>
      </c>
      <c r="F1189" s="170" t="str">
        <f>'Nota 08'!$K$29</f>
        <v xml:space="preserve">Por incluir informacion </v>
      </c>
      <c r="I1189" s="87" t="str">
        <f>Índice!$G$23</f>
        <v>2015-01-01</v>
      </c>
      <c r="J1189" s="88" t="str">
        <f>Índice!$G$25</f>
        <v>2015-12-31</v>
      </c>
      <c r="K1189" s="4" t="s">
        <v>683</v>
      </c>
      <c r="L1189" s="4" t="s">
        <v>691</v>
      </c>
      <c r="M1189" s="4"/>
      <c r="N1189" s="4"/>
    </row>
    <row r="1190" spans="1:14" ht="15.75">
      <c r="C1190" s="4" t="str">
        <f>'Nota 08'!$B$30</f>
        <v>Propiedades, planta y equipo, pignoradas como garantía</v>
      </c>
      <c r="F1190" s="170">
        <f>'Nota 08'!$K$30</f>
        <v>0</v>
      </c>
      <c r="I1190" s="87"/>
      <c r="J1190" s="88" t="str">
        <f>Índice!$G$25</f>
        <v>2015-12-31</v>
      </c>
      <c r="K1190" s="4" t="s">
        <v>683</v>
      </c>
      <c r="L1190" s="4" t="s">
        <v>691</v>
      </c>
      <c r="M1190" s="4"/>
      <c r="N1190" s="4"/>
    </row>
    <row r="1191" spans="1:14" ht="15.75">
      <c r="C1191" s="4" t="str">
        <f>'Nota 08'!$B$31</f>
        <v>Compromisos contractuales para la adquisición de propiedades, planta y equipo</v>
      </c>
      <c r="F1191" s="170">
        <f>'Nota 08'!$K$31</f>
        <v>0</v>
      </c>
      <c r="I1191" s="87"/>
      <c r="J1191" s="88" t="str">
        <f>Índice!$G$25</f>
        <v>2015-12-31</v>
      </c>
      <c r="K1191" s="4" t="s">
        <v>683</v>
      </c>
      <c r="L1191" s="4" t="s">
        <v>691</v>
      </c>
      <c r="M1191" s="4"/>
      <c r="N1191" s="4"/>
    </row>
    <row r="1192" spans="1:14" ht="15.75">
      <c r="A1192" s="19" t="s">
        <v>19</v>
      </c>
      <c r="C1192" s="95" t="s">
        <v>552</v>
      </c>
      <c r="F1192" s="27"/>
      <c r="J1192" s="5"/>
      <c r="K1192" s="4"/>
      <c r="L1192" s="4"/>
      <c r="M1192" s="4"/>
      <c r="N1192" s="4"/>
    </row>
    <row r="1193" spans="1:14" ht="15.75">
      <c r="C1193" s="4" t="str">
        <f>'Nota 08'!$B$18</f>
        <v>Propiedades, planta y equipo al comienzo del periodo</v>
      </c>
      <c r="F1193" s="170">
        <f>'Nota 08'!$L$18</f>
        <v>0</v>
      </c>
      <c r="J1193" s="87" t="str">
        <f>Índice!$G$23</f>
        <v>2015-01-01</v>
      </c>
      <c r="K1193" s="4" t="s">
        <v>683</v>
      </c>
      <c r="L1193" s="4" t="s">
        <v>692</v>
      </c>
      <c r="M1193" s="4"/>
      <c r="N1193" s="4"/>
    </row>
    <row r="1194" spans="1:14" ht="15.75">
      <c r="A1194" s="19" t="s">
        <v>19</v>
      </c>
      <c r="C1194" s="4" t="str">
        <f>'Nota 08'!$B$19</f>
        <v>Cambios en propiedades, planta y equipo</v>
      </c>
      <c r="F1194" s="170"/>
      <c r="I1194" s="87"/>
      <c r="J1194" s="88"/>
      <c r="K1194" s="4"/>
      <c r="L1194" s="4"/>
      <c r="M1194" s="4"/>
      <c r="N1194" s="4"/>
    </row>
    <row r="1195" spans="1:14" ht="15.75">
      <c r="C1195" s="4" t="str">
        <f>'Nota 08'!$B$20</f>
        <v>Incrementos de propiedades, planta y equipo</v>
      </c>
      <c r="F1195" s="170">
        <f>'Nota 08'!$L$20</f>
        <v>0</v>
      </c>
      <c r="I1195" s="87" t="str">
        <f>Índice!$G$23</f>
        <v>2015-01-01</v>
      </c>
      <c r="J1195" s="88" t="str">
        <f>Índice!$G$25</f>
        <v>2015-12-31</v>
      </c>
      <c r="K1195" s="4" t="s">
        <v>683</v>
      </c>
      <c r="L1195" s="4" t="s">
        <v>692</v>
      </c>
      <c r="M1195" s="4"/>
      <c r="N1195" s="4"/>
    </row>
    <row r="1196" spans="1:14" ht="15.75">
      <c r="C1196" s="4" t="str">
        <f>'Nota 08'!$B$21</f>
        <v>Incremento (disminución) por diferencias de cambio netas, propiedades, planta y equipo</v>
      </c>
      <c r="F1196" s="170">
        <f>'Nota 08'!$L$21</f>
        <v>0</v>
      </c>
      <c r="I1196" s="87" t="str">
        <f>Índice!$G$23</f>
        <v>2015-01-01</v>
      </c>
      <c r="J1196" s="88" t="str">
        <f>Índice!$G$25</f>
        <v>2015-12-31</v>
      </c>
      <c r="K1196" s="4" t="s">
        <v>683</v>
      </c>
      <c r="L1196" s="4" t="s">
        <v>692</v>
      </c>
      <c r="M1196" s="4"/>
      <c r="N1196" s="4"/>
    </row>
    <row r="1197" spans="1:14" ht="15.75">
      <c r="C1197" s="4" t="str">
        <f>'Nota 08'!$B$22</f>
        <v>Depreciación, propiedades, planta y equipo</v>
      </c>
      <c r="F1197" s="170">
        <f>'Nota 08'!$L$22</f>
        <v>0</v>
      </c>
      <c r="I1197" s="87" t="str">
        <f>Índice!$G$23</f>
        <v>2015-01-01</v>
      </c>
      <c r="J1197" s="88" t="str">
        <f>Índice!$G$25</f>
        <v>2015-12-31</v>
      </c>
      <c r="K1197" s="4" t="s">
        <v>683</v>
      </c>
      <c r="L1197" s="4" t="s">
        <v>692</v>
      </c>
      <c r="M1197" s="4"/>
      <c r="N1197" s="4"/>
    </row>
    <row r="1198" spans="1:14" ht="15.75">
      <c r="C1198" s="4" t="str">
        <f>'Nota 08'!$B$23</f>
        <v>Pérdidas por deterioro de valor reconocidas en el resultado del periodo, propiedades, planta y equipo</v>
      </c>
      <c r="F1198" s="170">
        <f>'Nota 08'!$L$23</f>
        <v>0</v>
      </c>
      <c r="I1198" s="87" t="str">
        <f>Índice!$G$23</f>
        <v>2015-01-01</v>
      </c>
      <c r="J1198" s="88" t="str">
        <f>Índice!$G$25</f>
        <v>2015-12-31</v>
      </c>
      <c r="K1198" s="4" t="s">
        <v>683</v>
      </c>
      <c r="L1198" s="4" t="s">
        <v>692</v>
      </c>
      <c r="M1198" s="4"/>
      <c r="N1198" s="4"/>
    </row>
    <row r="1199" spans="1:14" ht="15.75">
      <c r="C1199" s="4" t="str">
        <f>'Nota 08'!$B$24</f>
        <v>Reversión de pérdidas por deterioro de valor reconocidas en el resultado del periodo, propiedades, planta y equipo</v>
      </c>
      <c r="F1199" s="170">
        <f>'Nota 08'!$L$24</f>
        <v>0</v>
      </c>
      <c r="I1199" s="87" t="str">
        <f>Índice!$G$23</f>
        <v>2015-01-01</v>
      </c>
      <c r="J1199" s="88" t="str">
        <f>Índice!$G$25</f>
        <v>2015-12-31</v>
      </c>
      <c r="K1199" s="4" t="s">
        <v>683</v>
      </c>
      <c r="L1199" s="4" t="s">
        <v>692</v>
      </c>
      <c r="M1199" s="4"/>
      <c r="N1199" s="4"/>
    </row>
    <row r="1200" spans="1:14" ht="15.75">
      <c r="C1200" s="4" t="str">
        <f>'Nota 08'!$B$25</f>
        <v>Disposiciones, propiedades, planta y equipo</v>
      </c>
      <c r="F1200" s="170">
        <f>'Nota 08'!$L$25</f>
        <v>0</v>
      </c>
      <c r="I1200" s="87" t="str">
        <f>Índice!$G$23</f>
        <v>2015-01-01</v>
      </c>
      <c r="J1200" s="88" t="str">
        <f>Índice!$G$25</f>
        <v>2015-12-31</v>
      </c>
      <c r="K1200" s="4" t="s">
        <v>683</v>
      </c>
      <c r="L1200" s="4" t="s">
        <v>692</v>
      </c>
      <c r="M1200" s="4"/>
      <c r="N1200" s="4"/>
    </row>
    <row r="1201" spans="1:14" ht="15.75">
      <c r="C1201" s="4" t="str">
        <f>'Nota 08'!$B$26</f>
        <v>Total incremento (disminución) en propiedades, planta y equipo</v>
      </c>
      <c r="F1201" s="170">
        <f>'Nota 08'!$L$26</f>
        <v>0</v>
      </c>
      <c r="I1201" s="87" t="str">
        <f>Índice!$G$23</f>
        <v>2015-01-01</v>
      </c>
      <c r="J1201" s="88" t="str">
        <f>Índice!$G$25</f>
        <v>2015-12-31</v>
      </c>
      <c r="K1201" s="4" t="s">
        <v>683</v>
      </c>
      <c r="L1201" s="4" t="s">
        <v>692</v>
      </c>
      <c r="M1201" s="4"/>
      <c r="N1201" s="4"/>
    </row>
    <row r="1202" spans="1:14" ht="15.75">
      <c r="C1202" s="4" t="str">
        <f>'Nota 08'!$B$27</f>
        <v>Propiedades, planta y equipo al final del periodo</v>
      </c>
      <c r="F1202" s="170">
        <f>'Nota 08'!$L$27</f>
        <v>0</v>
      </c>
      <c r="I1202" s="3"/>
      <c r="J1202" s="88" t="str">
        <f>Índice!$G$25</f>
        <v>2015-12-31</v>
      </c>
      <c r="K1202" s="4" t="s">
        <v>683</v>
      </c>
      <c r="L1202" s="4" t="s">
        <v>692</v>
      </c>
      <c r="M1202" s="4"/>
      <c r="N1202" s="4"/>
    </row>
    <row r="1203" spans="1:14" ht="15.75">
      <c r="C1203" s="4" t="str">
        <f>'Nota 08'!$B$28</f>
        <v>Propiedades, planta y equipo, restricciones en la titularidad</v>
      </c>
      <c r="F1203" s="170">
        <f>'Nota 08'!$L$28</f>
        <v>0</v>
      </c>
      <c r="I1203" s="87"/>
      <c r="J1203" s="88" t="str">
        <f>Índice!$G$25</f>
        <v>2015-12-31</v>
      </c>
      <c r="K1203" s="4" t="s">
        <v>683</v>
      </c>
      <c r="L1203" s="4" t="s">
        <v>692</v>
      </c>
      <c r="M1203" s="4"/>
      <c r="N1203" s="4"/>
    </row>
    <row r="1204" spans="1:14" ht="15.75">
      <c r="C1204" s="4" t="str">
        <f>'Nota 08'!$B$29</f>
        <v>Descripción de la existencia de restricciones en la titularidad, propiedades, planta y equipo</v>
      </c>
      <c r="F1204" s="170" t="str">
        <f>'Nota 08'!$L$29</f>
        <v xml:space="preserve">Por incluir informacion </v>
      </c>
      <c r="I1204" s="87" t="str">
        <f>Índice!$G$23</f>
        <v>2015-01-01</v>
      </c>
      <c r="J1204" s="88" t="str">
        <f>Índice!$G$25</f>
        <v>2015-12-31</v>
      </c>
      <c r="K1204" s="4" t="s">
        <v>683</v>
      </c>
      <c r="L1204" s="4" t="s">
        <v>692</v>
      </c>
      <c r="M1204" s="4"/>
      <c r="N1204" s="4"/>
    </row>
    <row r="1205" spans="1:14" ht="15.75">
      <c r="C1205" s="4" t="str">
        <f>'Nota 08'!$B$30</f>
        <v>Propiedades, planta y equipo, pignoradas como garantía</v>
      </c>
      <c r="F1205" s="170">
        <f>'Nota 08'!$L$30</f>
        <v>0</v>
      </c>
      <c r="I1205" s="87"/>
      <c r="J1205" s="88" t="str">
        <f>Índice!$G$25</f>
        <v>2015-12-31</v>
      </c>
      <c r="K1205" s="4" t="s">
        <v>683</v>
      </c>
      <c r="L1205" s="4" t="s">
        <v>692</v>
      </c>
      <c r="M1205" s="4"/>
      <c r="N1205" s="4"/>
    </row>
    <row r="1206" spans="1:14" ht="15.75">
      <c r="C1206" s="4" t="str">
        <f>'Nota 08'!$B$31</f>
        <v>Compromisos contractuales para la adquisición de propiedades, planta y equipo</v>
      </c>
      <c r="F1206" s="170">
        <f>'Nota 08'!$L$31</f>
        <v>0</v>
      </c>
      <c r="I1206" s="87"/>
      <c r="J1206" s="88" t="str">
        <f>Índice!$G$25</f>
        <v>2015-12-31</v>
      </c>
      <c r="K1206" s="4" t="s">
        <v>683</v>
      </c>
      <c r="L1206" s="4" t="s">
        <v>692</v>
      </c>
      <c r="M1206" s="4"/>
      <c r="N1206" s="4"/>
    </row>
    <row r="1207" spans="1:14" ht="15.75">
      <c r="A1207" s="19" t="s">
        <v>19</v>
      </c>
      <c r="C1207" s="95" t="s">
        <v>575</v>
      </c>
      <c r="F1207" s="27"/>
      <c r="J1207" s="5"/>
      <c r="K1207" s="4"/>
      <c r="L1207" s="4"/>
      <c r="M1207" s="4"/>
      <c r="N1207" s="4"/>
    </row>
    <row r="1208" spans="1:14" ht="15.75">
      <c r="C1208" s="4" t="str">
        <f>'Nota 08'!$B$18</f>
        <v>Propiedades, planta y equipo al comienzo del periodo</v>
      </c>
      <c r="F1208" s="170">
        <f>'Nota 08'!$M$18</f>
        <v>0</v>
      </c>
      <c r="J1208" s="87" t="str">
        <f>Índice!$G$23</f>
        <v>2015-01-01</v>
      </c>
      <c r="K1208" s="4" t="s">
        <v>683</v>
      </c>
      <c r="L1208" s="4" t="s">
        <v>693</v>
      </c>
      <c r="M1208" s="4"/>
      <c r="N1208" s="4"/>
    </row>
    <row r="1209" spans="1:14" ht="15.75">
      <c r="A1209" s="19" t="s">
        <v>19</v>
      </c>
      <c r="C1209" s="4" t="str">
        <f>'Nota 08'!$B$19</f>
        <v>Cambios en propiedades, planta y equipo</v>
      </c>
      <c r="F1209" s="170"/>
      <c r="I1209" s="87"/>
      <c r="J1209" s="88"/>
      <c r="K1209" s="4"/>
      <c r="L1209" s="4"/>
      <c r="M1209" s="4"/>
      <c r="N1209" s="4"/>
    </row>
    <row r="1210" spans="1:14" ht="15.75">
      <c r="C1210" s="4" t="str">
        <f>'Nota 08'!$B$20</f>
        <v>Incrementos de propiedades, planta y equipo</v>
      </c>
      <c r="F1210" s="170">
        <f>'Nota 08'!$M$20</f>
        <v>0</v>
      </c>
      <c r="I1210" s="87" t="str">
        <f>Índice!$G$23</f>
        <v>2015-01-01</v>
      </c>
      <c r="J1210" s="88" t="str">
        <f>Índice!$G$25</f>
        <v>2015-12-31</v>
      </c>
      <c r="K1210" s="4" t="s">
        <v>683</v>
      </c>
      <c r="L1210" s="4" t="s">
        <v>693</v>
      </c>
      <c r="M1210" s="4"/>
      <c r="N1210" s="4"/>
    </row>
    <row r="1211" spans="1:14" ht="15.75">
      <c r="C1211" s="4" t="str">
        <f>'Nota 08'!$B$21</f>
        <v>Incremento (disminución) por diferencias de cambio netas, propiedades, planta y equipo</v>
      </c>
      <c r="F1211" s="170">
        <f>'Nota 08'!$M$21</f>
        <v>0</v>
      </c>
      <c r="I1211" s="87" t="str">
        <f>Índice!$G$23</f>
        <v>2015-01-01</v>
      </c>
      <c r="J1211" s="88" t="str">
        <f>Índice!$G$25</f>
        <v>2015-12-31</v>
      </c>
      <c r="K1211" s="4" t="s">
        <v>683</v>
      </c>
      <c r="L1211" s="4" t="s">
        <v>693</v>
      </c>
      <c r="M1211" s="4"/>
      <c r="N1211" s="4"/>
    </row>
    <row r="1212" spans="1:14" ht="15.75">
      <c r="C1212" s="4" t="str">
        <f>'Nota 08'!$B$22</f>
        <v>Depreciación, propiedades, planta y equipo</v>
      </c>
      <c r="F1212" s="170">
        <f>'Nota 08'!$M$22</f>
        <v>0</v>
      </c>
      <c r="I1212" s="87" t="str">
        <f>Índice!$G$23</f>
        <v>2015-01-01</v>
      </c>
      <c r="J1212" s="88" t="str">
        <f>Índice!$G$25</f>
        <v>2015-12-31</v>
      </c>
      <c r="K1212" s="4" t="s">
        <v>683</v>
      </c>
      <c r="L1212" s="4" t="s">
        <v>693</v>
      </c>
      <c r="M1212" s="4"/>
      <c r="N1212" s="4"/>
    </row>
    <row r="1213" spans="1:14" ht="15.75">
      <c r="C1213" s="4" t="str">
        <f>'Nota 08'!$B$23</f>
        <v>Pérdidas por deterioro de valor reconocidas en el resultado del periodo, propiedades, planta y equipo</v>
      </c>
      <c r="F1213" s="170">
        <f>'Nota 08'!$M$23</f>
        <v>0</v>
      </c>
      <c r="I1213" s="87" t="str">
        <f>Índice!$G$23</f>
        <v>2015-01-01</v>
      </c>
      <c r="J1213" s="88" t="str">
        <f>Índice!$G$25</f>
        <v>2015-12-31</v>
      </c>
      <c r="K1213" s="4" t="s">
        <v>683</v>
      </c>
      <c r="L1213" s="4" t="s">
        <v>693</v>
      </c>
      <c r="M1213" s="4"/>
      <c r="N1213" s="4"/>
    </row>
    <row r="1214" spans="1:14" ht="15.75">
      <c r="C1214" s="4" t="str">
        <f>'Nota 08'!$B$24</f>
        <v>Reversión de pérdidas por deterioro de valor reconocidas en el resultado del periodo, propiedades, planta y equipo</v>
      </c>
      <c r="F1214" s="170">
        <f>'Nota 08'!$M$24</f>
        <v>0</v>
      </c>
      <c r="I1214" s="87" t="str">
        <f>Índice!$G$23</f>
        <v>2015-01-01</v>
      </c>
      <c r="J1214" s="88" t="str">
        <f>Índice!$G$25</f>
        <v>2015-12-31</v>
      </c>
      <c r="K1214" s="4" t="s">
        <v>683</v>
      </c>
      <c r="L1214" s="4" t="s">
        <v>693</v>
      </c>
      <c r="M1214" s="4"/>
      <c r="N1214" s="4"/>
    </row>
    <row r="1215" spans="1:14" ht="15.75">
      <c r="C1215" s="4" t="str">
        <f>'Nota 08'!$B$25</f>
        <v>Disposiciones, propiedades, planta y equipo</v>
      </c>
      <c r="F1215" s="170">
        <f>'Nota 08'!$M$25</f>
        <v>0</v>
      </c>
      <c r="I1215" s="87" t="str">
        <f>Índice!$G$23</f>
        <v>2015-01-01</v>
      </c>
      <c r="J1215" s="88" t="str">
        <f>Índice!$G$25</f>
        <v>2015-12-31</v>
      </c>
      <c r="K1215" s="4" t="s">
        <v>683</v>
      </c>
      <c r="L1215" s="4" t="s">
        <v>693</v>
      </c>
      <c r="M1215" s="4"/>
      <c r="N1215" s="4"/>
    </row>
    <row r="1216" spans="1:14" ht="15.75">
      <c r="C1216" s="4" t="str">
        <f>'Nota 08'!$B$26</f>
        <v>Total incremento (disminución) en propiedades, planta y equipo</v>
      </c>
      <c r="F1216" s="170">
        <f>'Nota 08'!$M$26</f>
        <v>0</v>
      </c>
      <c r="I1216" s="87" t="str">
        <f>Índice!$G$23</f>
        <v>2015-01-01</v>
      </c>
      <c r="J1216" s="88" t="str">
        <f>Índice!$G$25</f>
        <v>2015-12-31</v>
      </c>
      <c r="K1216" s="4" t="s">
        <v>683</v>
      </c>
      <c r="L1216" s="4" t="s">
        <v>693</v>
      </c>
      <c r="M1216" s="4"/>
      <c r="N1216" s="4"/>
    </row>
    <row r="1217" spans="1:14" ht="15.75">
      <c r="C1217" s="4" t="str">
        <f>'Nota 08'!$B$27</f>
        <v>Propiedades, planta y equipo al final del periodo</v>
      </c>
      <c r="F1217" s="170">
        <f>'Nota 08'!$M$27</f>
        <v>0</v>
      </c>
      <c r="I1217" s="3"/>
      <c r="J1217" s="88" t="str">
        <f>Índice!$G$25</f>
        <v>2015-12-31</v>
      </c>
      <c r="K1217" s="4" t="s">
        <v>683</v>
      </c>
      <c r="L1217" s="4" t="s">
        <v>693</v>
      </c>
      <c r="M1217" s="4"/>
      <c r="N1217" s="4"/>
    </row>
    <row r="1218" spans="1:14" ht="15.75">
      <c r="C1218" s="4" t="str">
        <f>'Nota 08'!$B$28</f>
        <v>Propiedades, planta y equipo, restricciones en la titularidad</v>
      </c>
      <c r="F1218" s="170">
        <f>'Nota 08'!$M$28</f>
        <v>0</v>
      </c>
      <c r="I1218" s="87"/>
      <c r="J1218" s="88" t="str">
        <f>Índice!$G$25</f>
        <v>2015-12-31</v>
      </c>
      <c r="K1218" s="4" t="s">
        <v>683</v>
      </c>
      <c r="L1218" s="4" t="s">
        <v>693</v>
      </c>
      <c r="M1218" s="4"/>
      <c r="N1218" s="4"/>
    </row>
    <row r="1219" spans="1:14" ht="15.75">
      <c r="C1219" s="4" t="str">
        <f>'Nota 08'!$B$29</f>
        <v>Descripción de la existencia de restricciones en la titularidad, propiedades, planta y equipo</v>
      </c>
      <c r="F1219" s="170" t="str">
        <f>'Nota 08'!$M$29</f>
        <v xml:space="preserve">Por incluir informacion </v>
      </c>
      <c r="I1219" s="87" t="str">
        <f>Índice!$G$23</f>
        <v>2015-01-01</v>
      </c>
      <c r="J1219" s="88" t="str">
        <f>Índice!$G$25</f>
        <v>2015-12-31</v>
      </c>
      <c r="K1219" s="4" t="s">
        <v>683</v>
      </c>
      <c r="L1219" s="4" t="s">
        <v>693</v>
      </c>
      <c r="M1219" s="4"/>
      <c r="N1219" s="4"/>
    </row>
    <row r="1220" spans="1:14" ht="15.75">
      <c r="C1220" s="4" t="str">
        <f>'Nota 08'!$B$30</f>
        <v>Propiedades, planta y equipo, pignoradas como garantía</v>
      </c>
      <c r="F1220" s="170">
        <f>'Nota 08'!$M$30</f>
        <v>0</v>
      </c>
      <c r="I1220" s="87"/>
      <c r="J1220" s="88" t="str">
        <f>Índice!$G$25</f>
        <v>2015-12-31</v>
      </c>
      <c r="K1220" s="4" t="s">
        <v>683</v>
      </c>
      <c r="L1220" s="4" t="s">
        <v>693</v>
      </c>
      <c r="M1220" s="4"/>
      <c r="N1220" s="4"/>
    </row>
    <row r="1221" spans="1:14" ht="15.75">
      <c r="C1221" s="4" t="str">
        <f>'Nota 08'!$B$31</f>
        <v>Compromisos contractuales para la adquisición de propiedades, planta y equipo</v>
      </c>
      <c r="F1221" s="170">
        <f>'Nota 08'!$M$31</f>
        <v>0</v>
      </c>
      <c r="I1221" s="87"/>
      <c r="J1221" s="88" t="str">
        <f>Índice!$G$25</f>
        <v>2015-12-31</v>
      </c>
      <c r="K1221" s="4" t="s">
        <v>683</v>
      </c>
      <c r="L1221" s="4" t="s">
        <v>693</v>
      </c>
      <c r="M1221" s="4"/>
      <c r="N1221" s="4"/>
    </row>
    <row r="1222" spans="1:14" ht="15.75">
      <c r="A1222" s="19" t="s">
        <v>19</v>
      </c>
      <c r="C1222" s="95" t="s">
        <v>574</v>
      </c>
      <c r="F1222" s="27"/>
      <c r="J1222" s="5"/>
      <c r="K1222" s="4"/>
      <c r="L1222" s="4"/>
      <c r="M1222" s="4"/>
      <c r="N1222" s="4"/>
    </row>
    <row r="1223" spans="1:14" ht="15.75">
      <c r="C1223" s="4" t="str">
        <f>'Nota 08'!$B$18</f>
        <v>Propiedades, planta y equipo al comienzo del periodo</v>
      </c>
      <c r="F1223" s="170">
        <f>'Nota 08'!$N$18</f>
        <v>0</v>
      </c>
      <c r="J1223" s="87" t="str">
        <f>Índice!$G$23</f>
        <v>2015-01-01</v>
      </c>
      <c r="K1223" s="4" t="s">
        <v>683</v>
      </c>
      <c r="L1223" s="4" t="s">
        <v>694</v>
      </c>
      <c r="M1223" s="4"/>
      <c r="N1223" s="4"/>
    </row>
    <row r="1224" spans="1:14" ht="15.75">
      <c r="A1224" s="19" t="s">
        <v>19</v>
      </c>
      <c r="C1224" s="4" t="str">
        <f>'Nota 08'!$B$19</f>
        <v>Cambios en propiedades, planta y equipo</v>
      </c>
      <c r="F1224" s="170"/>
      <c r="I1224" s="87"/>
      <c r="J1224" s="88"/>
      <c r="K1224" s="4"/>
      <c r="L1224" s="4"/>
      <c r="M1224" s="4"/>
      <c r="N1224" s="4"/>
    </row>
    <row r="1225" spans="1:14" ht="15.75">
      <c r="C1225" s="4" t="str">
        <f>'Nota 08'!$B$20</f>
        <v>Incrementos de propiedades, planta y equipo</v>
      </c>
      <c r="F1225" s="170">
        <f>'Nota 08'!$N$20</f>
        <v>0</v>
      </c>
      <c r="I1225" s="87" t="str">
        <f>Índice!$G$23</f>
        <v>2015-01-01</v>
      </c>
      <c r="J1225" s="88" t="str">
        <f>Índice!$G$25</f>
        <v>2015-12-31</v>
      </c>
      <c r="K1225" s="4" t="s">
        <v>683</v>
      </c>
      <c r="L1225" s="4" t="s">
        <v>694</v>
      </c>
      <c r="M1225" s="4"/>
      <c r="N1225" s="4"/>
    </row>
    <row r="1226" spans="1:14" ht="15.75">
      <c r="C1226" s="4" t="str">
        <f>'Nota 08'!$B$21</f>
        <v>Incremento (disminución) por diferencias de cambio netas, propiedades, planta y equipo</v>
      </c>
      <c r="F1226" s="170">
        <f>'Nota 08'!$N$21</f>
        <v>0</v>
      </c>
      <c r="I1226" s="87" t="str">
        <f>Índice!$G$23</f>
        <v>2015-01-01</v>
      </c>
      <c r="J1226" s="88" t="str">
        <f>Índice!$G$25</f>
        <v>2015-12-31</v>
      </c>
      <c r="K1226" s="4" t="s">
        <v>683</v>
      </c>
      <c r="L1226" s="4" t="s">
        <v>694</v>
      </c>
      <c r="M1226" s="4"/>
      <c r="N1226" s="4"/>
    </row>
    <row r="1227" spans="1:14" ht="15.75">
      <c r="C1227" s="4" t="str">
        <f>'Nota 08'!$B$22</f>
        <v>Depreciación, propiedades, planta y equipo</v>
      </c>
      <c r="F1227" s="170">
        <f>'Nota 08'!$N$22</f>
        <v>0</v>
      </c>
      <c r="I1227" s="87" t="str">
        <f>Índice!$G$23</f>
        <v>2015-01-01</v>
      </c>
      <c r="J1227" s="88" t="str">
        <f>Índice!$G$25</f>
        <v>2015-12-31</v>
      </c>
      <c r="K1227" s="4" t="s">
        <v>683</v>
      </c>
      <c r="L1227" s="4" t="s">
        <v>694</v>
      </c>
      <c r="M1227" s="4"/>
      <c r="N1227" s="4"/>
    </row>
    <row r="1228" spans="1:14" ht="15.75">
      <c r="C1228" s="4" t="str">
        <f>'Nota 08'!$B$23</f>
        <v>Pérdidas por deterioro de valor reconocidas en el resultado del periodo, propiedades, planta y equipo</v>
      </c>
      <c r="F1228" s="170">
        <f>'Nota 08'!$N$23</f>
        <v>0</v>
      </c>
      <c r="I1228" s="87" t="str">
        <f>Índice!$G$23</f>
        <v>2015-01-01</v>
      </c>
      <c r="J1228" s="88" t="str">
        <f>Índice!$G$25</f>
        <v>2015-12-31</v>
      </c>
      <c r="K1228" s="4" t="s">
        <v>683</v>
      </c>
      <c r="L1228" s="4" t="s">
        <v>694</v>
      </c>
      <c r="M1228" s="4"/>
      <c r="N1228" s="4"/>
    </row>
    <row r="1229" spans="1:14" ht="15.75">
      <c r="C1229" s="4" t="str">
        <f>'Nota 08'!$B$24</f>
        <v>Reversión de pérdidas por deterioro de valor reconocidas en el resultado del periodo, propiedades, planta y equipo</v>
      </c>
      <c r="F1229" s="170">
        <f>'Nota 08'!$N$24</f>
        <v>0</v>
      </c>
      <c r="I1229" s="87" t="str">
        <f>Índice!$G$23</f>
        <v>2015-01-01</v>
      </c>
      <c r="J1229" s="88" t="str">
        <f>Índice!$G$25</f>
        <v>2015-12-31</v>
      </c>
      <c r="K1229" s="4" t="s">
        <v>683</v>
      </c>
      <c r="L1229" s="4" t="s">
        <v>694</v>
      </c>
      <c r="M1229" s="4"/>
      <c r="N1229" s="4"/>
    </row>
    <row r="1230" spans="1:14" ht="15.75">
      <c r="C1230" s="4" t="str">
        <f>'Nota 08'!$B$25</f>
        <v>Disposiciones, propiedades, planta y equipo</v>
      </c>
      <c r="F1230" s="170">
        <f>'Nota 08'!$N$25</f>
        <v>0</v>
      </c>
      <c r="I1230" s="87" t="str">
        <f>Índice!$G$23</f>
        <v>2015-01-01</v>
      </c>
      <c r="J1230" s="88" t="str">
        <f>Índice!$G$25</f>
        <v>2015-12-31</v>
      </c>
      <c r="K1230" s="4" t="s">
        <v>683</v>
      </c>
      <c r="L1230" s="4" t="s">
        <v>694</v>
      </c>
      <c r="M1230" s="4"/>
      <c r="N1230" s="4"/>
    </row>
    <row r="1231" spans="1:14" ht="15.75">
      <c r="C1231" s="4" t="str">
        <f>'Nota 08'!$B$26</f>
        <v>Total incremento (disminución) en propiedades, planta y equipo</v>
      </c>
      <c r="F1231" s="170">
        <f>'Nota 08'!$N$26</f>
        <v>0</v>
      </c>
      <c r="I1231" s="87" t="str">
        <f>Índice!$G$23</f>
        <v>2015-01-01</v>
      </c>
      <c r="J1231" s="88" t="str">
        <f>Índice!$G$25</f>
        <v>2015-12-31</v>
      </c>
      <c r="K1231" s="4" t="s">
        <v>683</v>
      </c>
      <c r="L1231" s="4" t="s">
        <v>694</v>
      </c>
      <c r="M1231" s="4"/>
      <c r="N1231" s="4"/>
    </row>
    <row r="1232" spans="1:14" ht="15.75">
      <c r="C1232" s="4" t="str">
        <f>'Nota 08'!$B$27</f>
        <v>Propiedades, planta y equipo al final del periodo</v>
      </c>
      <c r="F1232" s="170">
        <f>'Nota 08'!$N$27</f>
        <v>0</v>
      </c>
      <c r="I1232" s="3"/>
      <c r="J1232" s="88" t="str">
        <f>Índice!$G$25</f>
        <v>2015-12-31</v>
      </c>
      <c r="K1232" s="4" t="s">
        <v>683</v>
      </c>
      <c r="L1232" s="4" t="s">
        <v>694</v>
      </c>
      <c r="M1232" s="4"/>
      <c r="N1232" s="4"/>
    </row>
    <row r="1233" spans="1:14" ht="15.75">
      <c r="C1233" s="4" t="str">
        <f>'Nota 08'!$B$28</f>
        <v>Propiedades, planta y equipo, restricciones en la titularidad</v>
      </c>
      <c r="F1233" s="170">
        <f>'Nota 08'!$N$28</f>
        <v>0</v>
      </c>
      <c r="I1233" s="87"/>
      <c r="J1233" s="88" t="str">
        <f>Índice!$G$25</f>
        <v>2015-12-31</v>
      </c>
      <c r="K1233" s="4" t="s">
        <v>683</v>
      </c>
      <c r="L1233" s="4" t="s">
        <v>694</v>
      </c>
      <c r="M1233" s="4"/>
      <c r="N1233" s="4"/>
    </row>
    <row r="1234" spans="1:14" ht="15.75">
      <c r="C1234" s="4" t="str">
        <f>'Nota 08'!$B$29</f>
        <v>Descripción de la existencia de restricciones en la titularidad, propiedades, planta y equipo</v>
      </c>
      <c r="F1234" s="170" t="str">
        <f>'Nota 08'!$N$29</f>
        <v xml:space="preserve">Por incluir informacion </v>
      </c>
      <c r="I1234" s="87" t="str">
        <f>Índice!$G$23</f>
        <v>2015-01-01</v>
      </c>
      <c r="J1234" s="88" t="str">
        <f>Índice!$G$25</f>
        <v>2015-12-31</v>
      </c>
      <c r="K1234" s="4" t="s">
        <v>683</v>
      </c>
      <c r="L1234" s="4" t="s">
        <v>694</v>
      </c>
      <c r="M1234" s="4"/>
      <c r="N1234" s="4"/>
    </row>
    <row r="1235" spans="1:14" ht="15.75">
      <c r="C1235" s="4" t="str">
        <f>'Nota 08'!$B$30</f>
        <v>Propiedades, planta y equipo, pignoradas como garantía</v>
      </c>
      <c r="F1235" s="170">
        <f>'Nota 08'!$N$30</f>
        <v>0</v>
      </c>
      <c r="I1235" s="87"/>
      <c r="J1235" s="88" t="str">
        <f>Índice!$G$25</f>
        <v>2015-12-31</v>
      </c>
      <c r="K1235" s="4" t="s">
        <v>683</v>
      </c>
      <c r="L1235" s="4" t="s">
        <v>694</v>
      </c>
      <c r="M1235" s="4"/>
      <c r="N1235" s="4"/>
    </row>
    <row r="1236" spans="1:14" ht="15.75">
      <c r="C1236" s="4" t="str">
        <f>'Nota 08'!$B$31</f>
        <v>Compromisos contractuales para la adquisición de propiedades, planta y equipo</v>
      </c>
      <c r="F1236" s="170">
        <f>'Nota 08'!$N$31</f>
        <v>0</v>
      </c>
      <c r="I1236" s="87"/>
      <c r="J1236" s="88" t="str">
        <f>Índice!$G$25</f>
        <v>2015-12-31</v>
      </c>
      <c r="K1236" s="4" t="s">
        <v>683</v>
      </c>
      <c r="L1236" s="4" t="s">
        <v>694</v>
      </c>
      <c r="M1236" s="4"/>
      <c r="N1236" s="4"/>
    </row>
    <row r="1237" spans="1:14" ht="15.75">
      <c r="A1237" s="19" t="s">
        <v>19</v>
      </c>
      <c r="C1237" s="95" t="s">
        <v>573</v>
      </c>
      <c r="F1237" s="27"/>
      <c r="J1237" s="5"/>
      <c r="K1237" s="4"/>
      <c r="L1237" s="4"/>
      <c r="M1237" s="4"/>
      <c r="N1237" s="4"/>
    </row>
    <row r="1238" spans="1:14" ht="15.75">
      <c r="C1238" s="4" t="str">
        <f>'Nota 08'!$B$18</f>
        <v>Propiedades, planta y equipo al comienzo del periodo</v>
      </c>
      <c r="F1238" s="170">
        <f>'Nota 08'!$O$18</f>
        <v>0</v>
      </c>
      <c r="J1238" s="87" t="str">
        <f>Índice!$G$23</f>
        <v>2015-01-01</v>
      </c>
      <c r="K1238" s="4" t="s">
        <v>683</v>
      </c>
      <c r="L1238" s="4" t="s">
        <v>696</v>
      </c>
      <c r="M1238" s="4"/>
      <c r="N1238" s="4"/>
    </row>
    <row r="1239" spans="1:14" ht="15.75">
      <c r="A1239" s="19" t="s">
        <v>19</v>
      </c>
      <c r="C1239" s="4" t="str">
        <f>'Nota 08'!$B$19</f>
        <v>Cambios en propiedades, planta y equipo</v>
      </c>
      <c r="F1239" s="170"/>
      <c r="I1239" s="87"/>
      <c r="J1239" s="88"/>
      <c r="K1239" s="4"/>
      <c r="L1239" s="4"/>
      <c r="M1239" s="4"/>
      <c r="N1239" s="4"/>
    </row>
    <row r="1240" spans="1:14" ht="15.75">
      <c r="C1240" s="4" t="str">
        <f>'Nota 08'!$B$20</f>
        <v>Incrementos de propiedades, planta y equipo</v>
      </c>
      <c r="F1240" s="170">
        <f>'Nota 08'!$O$20</f>
        <v>0</v>
      </c>
      <c r="I1240" s="87" t="str">
        <f>Índice!$G$23</f>
        <v>2015-01-01</v>
      </c>
      <c r="J1240" s="88" t="str">
        <f>Índice!$G$25</f>
        <v>2015-12-31</v>
      </c>
      <c r="K1240" s="4" t="s">
        <v>683</v>
      </c>
      <c r="L1240" s="4" t="s">
        <v>696</v>
      </c>
      <c r="M1240" s="4"/>
      <c r="N1240" s="4"/>
    </row>
    <row r="1241" spans="1:14" ht="15.75">
      <c r="C1241" s="4" t="str">
        <f>'Nota 08'!$B$21</f>
        <v>Incremento (disminución) por diferencias de cambio netas, propiedades, planta y equipo</v>
      </c>
      <c r="F1241" s="170">
        <f>'Nota 08'!$O$21</f>
        <v>0</v>
      </c>
      <c r="I1241" s="87" t="str">
        <f>Índice!$G$23</f>
        <v>2015-01-01</v>
      </c>
      <c r="J1241" s="88" t="str">
        <f>Índice!$G$25</f>
        <v>2015-12-31</v>
      </c>
      <c r="K1241" s="4" t="s">
        <v>683</v>
      </c>
      <c r="L1241" s="4" t="s">
        <v>696</v>
      </c>
      <c r="M1241" s="4"/>
      <c r="N1241" s="4"/>
    </row>
    <row r="1242" spans="1:14" ht="15.75">
      <c r="C1242" s="4" t="str">
        <f>'Nota 08'!$B$22</f>
        <v>Depreciación, propiedades, planta y equipo</v>
      </c>
      <c r="F1242" s="170">
        <f>'Nota 08'!$O$22</f>
        <v>0</v>
      </c>
      <c r="I1242" s="87" t="str">
        <f>Índice!$G$23</f>
        <v>2015-01-01</v>
      </c>
      <c r="J1242" s="88" t="str">
        <f>Índice!$G$25</f>
        <v>2015-12-31</v>
      </c>
      <c r="K1242" s="4" t="s">
        <v>683</v>
      </c>
      <c r="L1242" s="4" t="s">
        <v>696</v>
      </c>
      <c r="M1242" s="4"/>
      <c r="N1242" s="4"/>
    </row>
    <row r="1243" spans="1:14" ht="15.75">
      <c r="C1243" s="4" t="str">
        <f>'Nota 08'!$B$23</f>
        <v>Pérdidas por deterioro de valor reconocidas en el resultado del periodo, propiedades, planta y equipo</v>
      </c>
      <c r="F1243" s="170">
        <f>'Nota 08'!$O$23</f>
        <v>0</v>
      </c>
      <c r="I1243" s="87" t="str">
        <f>Índice!$G$23</f>
        <v>2015-01-01</v>
      </c>
      <c r="J1243" s="88" t="str">
        <f>Índice!$G$25</f>
        <v>2015-12-31</v>
      </c>
      <c r="K1243" s="4" t="s">
        <v>683</v>
      </c>
      <c r="L1243" s="4" t="s">
        <v>696</v>
      </c>
      <c r="M1243" s="4"/>
      <c r="N1243" s="4"/>
    </row>
    <row r="1244" spans="1:14" ht="15.75">
      <c r="C1244" s="4" t="str">
        <f>'Nota 08'!$B$24</f>
        <v>Reversión de pérdidas por deterioro de valor reconocidas en el resultado del periodo, propiedades, planta y equipo</v>
      </c>
      <c r="F1244" s="170">
        <f>'Nota 08'!$O$24</f>
        <v>0</v>
      </c>
      <c r="I1244" s="87" t="str">
        <f>Índice!$G$23</f>
        <v>2015-01-01</v>
      </c>
      <c r="J1244" s="88" t="str">
        <f>Índice!$G$25</f>
        <v>2015-12-31</v>
      </c>
      <c r="K1244" s="4" t="s">
        <v>683</v>
      </c>
      <c r="L1244" s="4" t="s">
        <v>696</v>
      </c>
      <c r="M1244" s="4"/>
      <c r="N1244" s="4"/>
    </row>
    <row r="1245" spans="1:14" ht="15.75">
      <c r="C1245" s="4" t="str">
        <f>'Nota 08'!$B$25</f>
        <v>Disposiciones, propiedades, planta y equipo</v>
      </c>
      <c r="F1245" s="170">
        <f>'Nota 08'!$O$25</f>
        <v>0</v>
      </c>
      <c r="I1245" s="87" t="str">
        <f>Índice!$G$23</f>
        <v>2015-01-01</v>
      </c>
      <c r="J1245" s="88" t="str">
        <f>Índice!$G$25</f>
        <v>2015-12-31</v>
      </c>
      <c r="K1245" s="4" t="s">
        <v>683</v>
      </c>
      <c r="L1245" s="4" t="s">
        <v>696</v>
      </c>
      <c r="M1245" s="4"/>
      <c r="N1245" s="4"/>
    </row>
    <row r="1246" spans="1:14" ht="15.75">
      <c r="C1246" s="4" t="str">
        <f>'Nota 08'!$B$26</f>
        <v>Total incremento (disminución) en propiedades, planta y equipo</v>
      </c>
      <c r="F1246" s="170">
        <f>'Nota 08'!$O$26</f>
        <v>0</v>
      </c>
      <c r="I1246" s="87" t="str">
        <f>Índice!$G$23</f>
        <v>2015-01-01</v>
      </c>
      <c r="J1246" s="88" t="str">
        <f>Índice!$G$25</f>
        <v>2015-12-31</v>
      </c>
      <c r="K1246" s="4" t="s">
        <v>683</v>
      </c>
      <c r="L1246" s="4" t="s">
        <v>696</v>
      </c>
      <c r="M1246" s="4"/>
      <c r="N1246" s="4"/>
    </row>
    <row r="1247" spans="1:14" ht="15.75">
      <c r="C1247" s="4" t="str">
        <f>'Nota 08'!$B$27</f>
        <v>Propiedades, planta y equipo al final del periodo</v>
      </c>
      <c r="F1247" s="170">
        <f>'Nota 08'!$O$27</f>
        <v>0</v>
      </c>
      <c r="I1247" s="3"/>
      <c r="J1247" s="88" t="str">
        <f>Índice!$G$25</f>
        <v>2015-12-31</v>
      </c>
      <c r="K1247" s="4" t="s">
        <v>683</v>
      </c>
      <c r="L1247" s="4" t="s">
        <v>696</v>
      </c>
      <c r="M1247" s="4"/>
      <c r="N1247" s="4"/>
    </row>
    <row r="1248" spans="1:14" ht="15.75">
      <c r="C1248" s="4" t="str">
        <f>'Nota 08'!$B$28</f>
        <v>Propiedades, planta y equipo, restricciones en la titularidad</v>
      </c>
      <c r="F1248" s="170">
        <f>'Nota 08'!$O$28</f>
        <v>0</v>
      </c>
      <c r="I1248" s="87"/>
      <c r="J1248" s="88" t="str">
        <f>Índice!$G$25</f>
        <v>2015-12-31</v>
      </c>
      <c r="K1248" s="4" t="s">
        <v>683</v>
      </c>
      <c r="L1248" s="4" t="s">
        <v>696</v>
      </c>
      <c r="M1248" s="4"/>
      <c r="N1248" s="4"/>
    </row>
    <row r="1249" spans="1:14" ht="15.75">
      <c r="C1249" s="4" t="str">
        <f>'Nota 08'!$B$29</f>
        <v>Descripción de la existencia de restricciones en la titularidad, propiedades, planta y equipo</v>
      </c>
      <c r="F1249" s="170" t="str">
        <f>'Nota 08'!$O$29</f>
        <v xml:space="preserve">Por incluir informacion </v>
      </c>
      <c r="I1249" s="87" t="str">
        <f>Índice!$G$23</f>
        <v>2015-01-01</v>
      </c>
      <c r="J1249" s="88" t="str">
        <f>Índice!$G$25</f>
        <v>2015-12-31</v>
      </c>
      <c r="K1249" s="4" t="s">
        <v>683</v>
      </c>
      <c r="L1249" s="4" t="s">
        <v>696</v>
      </c>
      <c r="M1249" s="4"/>
      <c r="N1249" s="4"/>
    </row>
    <row r="1250" spans="1:14" ht="15.75">
      <c r="C1250" s="4" t="str">
        <f>'Nota 08'!$B$30</f>
        <v>Propiedades, planta y equipo, pignoradas como garantía</v>
      </c>
      <c r="F1250" s="170">
        <f>'Nota 08'!$O$30</f>
        <v>0</v>
      </c>
      <c r="I1250" s="87"/>
      <c r="J1250" s="88" t="str">
        <f>Índice!$G$25</f>
        <v>2015-12-31</v>
      </c>
      <c r="K1250" s="4" t="s">
        <v>683</v>
      </c>
      <c r="L1250" s="4" t="s">
        <v>696</v>
      </c>
      <c r="M1250" s="4"/>
      <c r="N1250" s="4"/>
    </row>
    <row r="1251" spans="1:14" ht="15.75">
      <c r="C1251" s="4" t="str">
        <f>'Nota 08'!$B$31</f>
        <v>Compromisos contractuales para la adquisición de propiedades, planta y equipo</v>
      </c>
      <c r="F1251" s="170">
        <f>'Nota 08'!$O$31</f>
        <v>0</v>
      </c>
      <c r="I1251" s="87"/>
      <c r="J1251" s="88" t="str">
        <f>Índice!$G$25</f>
        <v>2015-12-31</v>
      </c>
      <c r="K1251" s="4" t="s">
        <v>683</v>
      </c>
      <c r="L1251" s="4" t="s">
        <v>696</v>
      </c>
      <c r="M1251" s="4"/>
      <c r="N1251" s="4"/>
    </row>
    <row r="1252" spans="1:14" ht="15.75">
      <c r="A1252" s="19" t="s">
        <v>19</v>
      </c>
      <c r="C1252" s="95" t="s">
        <v>572</v>
      </c>
      <c r="F1252" s="27"/>
      <c r="J1252" s="5"/>
      <c r="K1252" s="4"/>
      <c r="L1252" s="4"/>
      <c r="M1252" s="4"/>
      <c r="N1252" s="4"/>
    </row>
    <row r="1253" spans="1:14" ht="15.75">
      <c r="C1253" s="4" t="str">
        <f>'Nota 08'!$B$18</f>
        <v>Propiedades, planta y equipo al comienzo del periodo</v>
      </c>
      <c r="F1253" s="170">
        <f>'Nota 08'!$P$18</f>
        <v>0</v>
      </c>
      <c r="J1253" s="87" t="str">
        <f>Índice!$G$23</f>
        <v>2015-01-01</v>
      </c>
      <c r="K1253" s="4" t="s">
        <v>683</v>
      </c>
      <c r="L1253" s="4" t="s">
        <v>697</v>
      </c>
      <c r="M1253" s="4"/>
      <c r="N1253" s="4"/>
    </row>
    <row r="1254" spans="1:14" ht="15.75">
      <c r="A1254" s="19" t="s">
        <v>19</v>
      </c>
      <c r="C1254" s="4" t="str">
        <f>'Nota 08'!$B$19</f>
        <v>Cambios en propiedades, planta y equipo</v>
      </c>
      <c r="F1254" s="170"/>
      <c r="I1254" s="87"/>
      <c r="J1254" s="88"/>
      <c r="K1254" s="4"/>
      <c r="L1254" s="4"/>
      <c r="M1254" s="4"/>
      <c r="N1254" s="4"/>
    </row>
    <row r="1255" spans="1:14" ht="15.75">
      <c r="C1255" s="4" t="str">
        <f>'Nota 08'!$B$20</f>
        <v>Incrementos de propiedades, planta y equipo</v>
      </c>
      <c r="F1255" s="170">
        <f>'Nota 08'!$P$20</f>
        <v>0</v>
      </c>
      <c r="I1255" s="87" t="str">
        <f>Índice!$G$23</f>
        <v>2015-01-01</v>
      </c>
      <c r="J1255" s="88" t="str">
        <f>Índice!$G$25</f>
        <v>2015-12-31</v>
      </c>
      <c r="K1255" s="4" t="s">
        <v>683</v>
      </c>
      <c r="L1255" s="4" t="s">
        <v>697</v>
      </c>
      <c r="M1255" s="4"/>
      <c r="N1255" s="4"/>
    </row>
    <row r="1256" spans="1:14" ht="15.75">
      <c r="C1256" s="4" t="str">
        <f>'Nota 08'!$B$21</f>
        <v>Incremento (disminución) por diferencias de cambio netas, propiedades, planta y equipo</v>
      </c>
      <c r="F1256" s="170">
        <f>'Nota 08'!$P$21</f>
        <v>0</v>
      </c>
      <c r="I1256" s="87" t="str">
        <f>Índice!$G$23</f>
        <v>2015-01-01</v>
      </c>
      <c r="J1256" s="88" t="str">
        <f>Índice!$G$25</f>
        <v>2015-12-31</v>
      </c>
      <c r="K1256" s="4" t="s">
        <v>683</v>
      </c>
      <c r="L1256" s="4" t="s">
        <v>697</v>
      </c>
      <c r="M1256" s="4"/>
      <c r="N1256" s="4"/>
    </row>
    <row r="1257" spans="1:14" ht="15.75">
      <c r="C1257" s="4" t="str">
        <f>'Nota 08'!$B$22</f>
        <v>Depreciación, propiedades, planta y equipo</v>
      </c>
      <c r="F1257" s="170">
        <f>'Nota 08'!$P$22</f>
        <v>0</v>
      </c>
      <c r="I1257" s="87" t="str">
        <f>Índice!$G$23</f>
        <v>2015-01-01</v>
      </c>
      <c r="J1257" s="88" t="str">
        <f>Índice!$G$25</f>
        <v>2015-12-31</v>
      </c>
      <c r="K1257" s="4" t="s">
        <v>683</v>
      </c>
      <c r="L1257" s="4" t="s">
        <v>697</v>
      </c>
      <c r="M1257" s="4"/>
      <c r="N1257" s="4"/>
    </row>
    <row r="1258" spans="1:14" ht="15.75">
      <c r="C1258" s="4" t="str">
        <f>'Nota 08'!$B$23</f>
        <v>Pérdidas por deterioro de valor reconocidas en el resultado del periodo, propiedades, planta y equipo</v>
      </c>
      <c r="F1258" s="170">
        <f>'Nota 08'!$P$23</f>
        <v>0</v>
      </c>
      <c r="I1258" s="87" t="str">
        <f>Índice!$G$23</f>
        <v>2015-01-01</v>
      </c>
      <c r="J1258" s="88" t="str">
        <f>Índice!$G$25</f>
        <v>2015-12-31</v>
      </c>
      <c r="K1258" s="4" t="s">
        <v>683</v>
      </c>
      <c r="L1258" s="4" t="s">
        <v>697</v>
      </c>
      <c r="M1258" s="4"/>
      <c r="N1258" s="4"/>
    </row>
    <row r="1259" spans="1:14" ht="15.75">
      <c r="C1259" s="4" t="str">
        <f>'Nota 08'!$B$24</f>
        <v>Reversión de pérdidas por deterioro de valor reconocidas en el resultado del periodo, propiedades, planta y equipo</v>
      </c>
      <c r="F1259" s="170">
        <f>'Nota 08'!$P$24</f>
        <v>0</v>
      </c>
      <c r="I1259" s="87" t="str">
        <f>Índice!$G$23</f>
        <v>2015-01-01</v>
      </c>
      <c r="J1259" s="88" t="str">
        <f>Índice!$G$25</f>
        <v>2015-12-31</v>
      </c>
      <c r="K1259" s="4" t="s">
        <v>683</v>
      </c>
      <c r="L1259" s="4" t="s">
        <v>697</v>
      </c>
      <c r="M1259" s="4"/>
      <c r="N1259" s="4"/>
    </row>
    <row r="1260" spans="1:14" ht="15.75">
      <c r="C1260" s="4" t="str">
        <f>'Nota 08'!$B$25</f>
        <v>Disposiciones, propiedades, planta y equipo</v>
      </c>
      <c r="F1260" s="170">
        <f>'Nota 08'!$P$25</f>
        <v>0</v>
      </c>
      <c r="I1260" s="87" t="str">
        <f>Índice!$G$23</f>
        <v>2015-01-01</v>
      </c>
      <c r="J1260" s="88" t="str">
        <f>Índice!$G$25</f>
        <v>2015-12-31</v>
      </c>
      <c r="K1260" s="4" t="s">
        <v>683</v>
      </c>
      <c r="L1260" s="4" t="s">
        <v>697</v>
      </c>
      <c r="M1260" s="4"/>
      <c r="N1260" s="4"/>
    </row>
    <row r="1261" spans="1:14" ht="15.75">
      <c r="C1261" s="4" t="str">
        <f>'Nota 08'!$B$26</f>
        <v>Total incremento (disminución) en propiedades, planta y equipo</v>
      </c>
      <c r="F1261" s="170">
        <f>'Nota 08'!$P$26</f>
        <v>0</v>
      </c>
      <c r="I1261" s="87" t="str">
        <f>Índice!$G$23</f>
        <v>2015-01-01</v>
      </c>
      <c r="J1261" s="88" t="str">
        <f>Índice!$G$25</f>
        <v>2015-12-31</v>
      </c>
      <c r="K1261" s="4" t="s">
        <v>683</v>
      </c>
      <c r="L1261" s="4" t="s">
        <v>697</v>
      </c>
      <c r="M1261" s="4"/>
      <c r="N1261" s="4"/>
    </row>
    <row r="1262" spans="1:14" ht="15.75">
      <c r="C1262" s="4" t="str">
        <f>'Nota 08'!$B$27</f>
        <v>Propiedades, planta y equipo al final del periodo</v>
      </c>
      <c r="F1262" s="170">
        <f>'Nota 08'!$P$27</f>
        <v>0</v>
      </c>
      <c r="I1262" s="3"/>
      <c r="J1262" s="88" t="str">
        <f>Índice!$G$25</f>
        <v>2015-12-31</v>
      </c>
      <c r="K1262" s="4" t="s">
        <v>683</v>
      </c>
      <c r="L1262" s="4" t="s">
        <v>697</v>
      </c>
      <c r="M1262" s="4"/>
      <c r="N1262" s="4"/>
    </row>
    <row r="1263" spans="1:14" ht="15.75">
      <c r="C1263" s="4" t="str">
        <f>'Nota 08'!$B$28</f>
        <v>Propiedades, planta y equipo, restricciones en la titularidad</v>
      </c>
      <c r="F1263" s="170">
        <f>'Nota 08'!$P$28</f>
        <v>0</v>
      </c>
      <c r="I1263" s="87"/>
      <c r="J1263" s="88" t="str">
        <f>Índice!$G$25</f>
        <v>2015-12-31</v>
      </c>
      <c r="K1263" s="4" t="s">
        <v>683</v>
      </c>
      <c r="L1263" s="4" t="s">
        <v>697</v>
      </c>
      <c r="M1263" s="4"/>
      <c r="N1263" s="4"/>
    </row>
    <row r="1264" spans="1:14" ht="15.75">
      <c r="C1264" s="4" t="str">
        <f>'Nota 08'!$B$29</f>
        <v>Descripción de la existencia de restricciones en la titularidad, propiedades, planta y equipo</v>
      </c>
      <c r="F1264" s="170" t="str">
        <f>'Nota 08'!$P$29</f>
        <v xml:space="preserve">Por incluir informacion </v>
      </c>
      <c r="I1264" s="87" t="str">
        <f>Índice!$G$23</f>
        <v>2015-01-01</v>
      </c>
      <c r="J1264" s="88" t="str">
        <f>Índice!$G$25</f>
        <v>2015-12-31</v>
      </c>
      <c r="K1264" s="4" t="s">
        <v>683</v>
      </c>
      <c r="L1264" s="4" t="s">
        <v>697</v>
      </c>
      <c r="M1264" s="4"/>
      <c r="N1264" s="4"/>
    </row>
    <row r="1265" spans="1:14" ht="15.75">
      <c r="C1265" s="4" t="str">
        <f>'Nota 08'!$B$30</f>
        <v>Propiedades, planta y equipo, pignoradas como garantía</v>
      </c>
      <c r="F1265" s="170">
        <f>'Nota 08'!$P$30</f>
        <v>0</v>
      </c>
      <c r="I1265" s="87"/>
      <c r="J1265" s="88" t="str">
        <f>Índice!$G$25</f>
        <v>2015-12-31</v>
      </c>
      <c r="K1265" s="4" t="s">
        <v>683</v>
      </c>
      <c r="L1265" s="4" t="s">
        <v>697</v>
      </c>
      <c r="M1265" s="4"/>
      <c r="N1265" s="4"/>
    </row>
    <row r="1266" spans="1:14" ht="15.75">
      <c r="C1266" s="4" t="str">
        <f>'Nota 08'!$B$31</f>
        <v>Compromisos contractuales para la adquisición de propiedades, planta y equipo</v>
      </c>
      <c r="F1266" s="170">
        <f>'Nota 08'!$P$31</f>
        <v>0</v>
      </c>
      <c r="I1266" s="87"/>
      <c r="J1266" s="88" t="str">
        <f>Índice!$G$25</f>
        <v>2015-12-31</v>
      </c>
      <c r="K1266" s="4" t="s">
        <v>683</v>
      </c>
      <c r="L1266" s="4" t="s">
        <v>697</v>
      </c>
      <c r="M1266" s="4"/>
      <c r="N1266" s="4"/>
    </row>
    <row r="1267" spans="1:14" ht="15.75">
      <c r="A1267" s="19" t="s">
        <v>19</v>
      </c>
      <c r="C1267" s="95" t="s">
        <v>571</v>
      </c>
      <c r="F1267" s="27"/>
      <c r="J1267" s="5"/>
      <c r="K1267" s="4"/>
      <c r="L1267" s="4"/>
      <c r="M1267" s="4"/>
      <c r="N1267" s="4"/>
    </row>
    <row r="1268" spans="1:14" ht="15.75">
      <c r="C1268" s="4" t="str">
        <f>'Nota 08'!$B$18</f>
        <v>Propiedades, planta y equipo al comienzo del periodo</v>
      </c>
      <c r="F1268" s="170">
        <f>'Nota 08'!$Q$18</f>
        <v>0</v>
      </c>
      <c r="J1268" s="87" t="str">
        <f>Índice!$G$23</f>
        <v>2015-01-01</v>
      </c>
      <c r="K1268" s="4" t="s">
        <v>683</v>
      </c>
      <c r="L1268" s="4" t="s">
        <v>698</v>
      </c>
      <c r="M1268" s="4"/>
      <c r="N1268" s="4"/>
    </row>
    <row r="1269" spans="1:14" ht="15.75">
      <c r="A1269" s="19" t="s">
        <v>19</v>
      </c>
      <c r="C1269" s="4" t="str">
        <f>'Nota 08'!$B$19</f>
        <v>Cambios en propiedades, planta y equipo</v>
      </c>
      <c r="F1269" s="170"/>
      <c r="I1269" s="87"/>
      <c r="J1269" s="88"/>
      <c r="K1269" s="4"/>
      <c r="L1269" s="4"/>
      <c r="M1269" s="4"/>
      <c r="N1269" s="4"/>
    </row>
    <row r="1270" spans="1:14" ht="15.75">
      <c r="C1270" s="4" t="str">
        <f>'Nota 08'!$B$20</f>
        <v>Incrementos de propiedades, planta y equipo</v>
      </c>
      <c r="F1270" s="170">
        <f>'Nota 08'!$Q$20</f>
        <v>0</v>
      </c>
      <c r="I1270" s="87" t="str">
        <f>Índice!$G$23</f>
        <v>2015-01-01</v>
      </c>
      <c r="J1270" s="88" t="str">
        <f>Índice!$G$25</f>
        <v>2015-12-31</v>
      </c>
      <c r="K1270" s="4" t="s">
        <v>683</v>
      </c>
      <c r="L1270" s="4" t="s">
        <v>698</v>
      </c>
      <c r="M1270" s="4"/>
      <c r="N1270" s="4"/>
    </row>
    <row r="1271" spans="1:14" ht="15.75">
      <c r="C1271" s="4" t="str">
        <f>'Nota 08'!$B$21</f>
        <v>Incremento (disminución) por diferencias de cambio netas, propiedades, planta y equipo</v>
      </c>
      <c r="F1271" s="170">
        <f>'Nota 08'!$Q$21</f>
        <v>0</v>
      </c>
      <c r="I1271" s="87" t="str">
        <f>Índice!$G$23</f>
        <v>2015-01-01</v>
      </c>
      <c r="J1271" s="88" t="str">
        <f>Índice!$G$25</f>
        <v>2015-12-31</v>
      </c>
      <c r="K1271" s="4" t="s">
        <v>683</v>
      </c>
      <c r="L1271" s="4" t="s">
        <v>698</v>
      </c>
      <c r="M1271" s="4"/>
      <c r="N1271" s="4"/>
    </row>
    <row r="1272" spans="1:14" ht="15.75">
      <c r="C1272" s="4" t="str">
        <f>'Nota 08'!$B$22</f>
        <v>Depreciación, propiedades, planta y equipo</v>
      </c>
      <c r="F1272" s="170">
        <f>'Nota 08'!$Q$22</f>
        <v>0</v>
      </c>
      <c r="I1272" s="87" t="str">
        <f>Índice!$G$23</f>
        <v>2015-01-01</v>
      </c>
      <c r="J1272" s="88" t="str">
        <f>Índice!$G$25</f>
        <v>2015-12-31</v>
      </c>
      <c r="K1272" s="4" t="s">
        <v>683</v>
      </c>
      <c r="L1272" s="4" t="s">
        <v>698</v>
      </c>
      <c r="M1272" s="4"/>
      <c r="N1272" s="4"/>
    </row>
    <row r="1273" spans="1:14" ht="15.75">
      <c r="C1273" s="4" t="str">
        <f>'Nota 08'!$B$23</f>
        <v>Pérdidas por deterioro de valor reconocidas en el resultado del periodo, propiedades, planta y equipo</v>
      </c>
      <c r="F1273" s="170">
        <f>'Nota 08'!$Q$23</f>
        <v>0</v>
      </c>
      <c r="I1273" s="87" t="str">
        <f>Índice!$G$23</f>
        <v>2015-01-01</v>
      </c>
      <c r="J1273" s="88" t="str">
        <f>Índice!$G$25</f>
        <v>2015-12-31</v>
      </c>
      <c r="K1273" s="4" t="s">
        <v>683</v>
      </c>
      <c r="L1273" s="4" t="s">
        <v>698</v>
      </c>
      <c r="M1273" s="4"/>
      <c r="N1273" s="4"/>
    </row>
    <row r="1274" spans="1:14" ht="15.75">
      <c r="C1274" s="4" t="str">
        <f>'Nota 08'!$B$24</f>
        <v>Reversión de pérdidas por deterioro de valor reconocidas en el resultado del periodo, propiedades, planta y equipo</v>
      </c>
      <c r="F1274" s="170">
        <f>'Nota 08'!$Q$24</f>
        <v>0</v>
      </c>
      <c r="I1274" s="87" t="str">
        <f>Índice!$G$23</f>
        <v>2015-01-01</v>
      </c>
      <c r="J1274" s="88" t="str">
        <f>Índice!$G$25</f>
        <v>2015-12-31</v>
      </c>
      <c r="K1274" s="4" t="s">
        <v>683</v>
      </c>
      <c r="L1274" s="4" t="s">
        <v>698</v>
      </c>
      <c r="M1274" s="4"/>
      <c r="N1274" s="4"/>
    </row>
    <row r="1275" spans="1:14" ht="15.75">
      <c r="C1275" s="4" t="str">
        <f>'Nota 08'!$B$25</f>
        <v>Disposiciones, propiedades, planta y equipo</v>
      </c>
      <c r="F1275" s="170">
        <f>'Nota 08'!$Q$25</f>
        <v>0</v>
      </c>
      <c r="I1275" s="87" t="str">
        <f>Índice!$G$23</f>
        <v>2015-01-01</v>
      </c>
      <c r="J1275" s="88" t="str">
        <f>Índice!$G$25</f>
        <v>2015-12-31</v>
      </c>
      <c r="K1275" s="4" t="s">
        <v>683</v>
      </c>
      <c r="L1275" s="4" t="s">
        <v>698</v>
      </c>
      <c r="M1275" s="4"/>
      <c r="N1275" s="4"/>
    </row>
    <row r="1276" spans="1:14" ht="15.75">
      <c r="C1276" s="4" t="str">
        <f>'Nota 08'!$B$26</f>
        <v>Total incremento (disminución) en propiedades, planta y equipo</v>
      </c>
      <c r="F1276" s="170">
        <f>'Nota 08'!$Q$26</f>
        <v>0</v>
      </c>
      <c r="I1276" s="87" t="str">
        <f>Índice!$G$23</f>
        <v>2015-01-01</v>
      </c>
      <c r="J1276" s="88" t="str">
        <f>Índice!$G$25</f>
        <v>2015-12-31</v>
      </c>
      <c r="K1276" s="4" t="s">
        <v>683</v>
      </c>
      <c r="L1276" s="4" t="s">
        <v>698</v>
      </c>
      <c r="M1276" s="4"/>
      <c r="N1276" s="4"/>
    </row>
    <row r="1277" spans="1:14" ht="15.75">
      <c r="C1277" s="4" t="str">
        <f>'Nota 08'!$B$27</f>
        <v>Propiedades, planta y equipo al final del periodo</v>
      </c>
      <c r="F1277" s="170">
        <f>'Nota 08'!$Q$27</f>
        <v>0</v>
      </c>
      <c r="I1277" s="3"/>
      <c r="J1277" s="88" t="str">
        <f>Índice!$G$25</f>
        <v>2015-12-31</v>
      </c>
      <c r="K1277" s="4" t="s">
        <v>683</v>
      </c>
      <c r="L1277" s="4" t="s">
        <v>698</v>
      </c>
      <c r="M1277" s="4"/>
      <c r="N1277" s="4"/>
    </row>
    <row r="1278" spans="1:14" ht="15.75">
      <c r="C1278" s="4" t="str">
        <f>'Nota 08'!$B$28</f>
        <v>Propiedades, planta y equipo, restricciones en la titularidad</v>
      </c>
      <c r="F1278" s="170">
        <f>'Nota 08'!$Q$28</f>
        <v>0</v>
      </c>
      <c r="I1278" s="87"/>
      <c r="J1278" s="88" t="str">
        <f>Índice!$G$25</f>
        <v>2015-12-31</v>
      </c>
      <c r="K1278" s="4" t="s">
        <v>683</v>
      </c>
      <c r="L1278" s="4" t="s">
        <v>698</v>
      </c>
      <c r="M1278" s="4"/>
      <c r="N1278" s="4"/>
    </row>
    <row r="1279" spans="1:14" ht="15.75">
      <c r="C1279" s="4" t="str">
        <f>'Nota 08'!$B$29</f>
        <v>Descripción de la existencia de restricciones en la titularidad, propiedades, planta y equipo</v>
      </c>
      <c r="F1279" s="170" t="str">
        <f>'Nota 08'!$Q$29</f>
        <v xml:space="preserve">Por incluir informacion </v>
      </c>
      <c r="I1279" s="87" t="str">
        <f>Índice!$G$23</f>
        <v>2015-01-01</v>
      </c>
      <c r="J1279" s="88" t="str">
        <f>Índice!$G$25</f>
        <v>2015-12-31</v>
      </c>
      <c r="K1279" s="4" t="s">
        <v>683</v>
      </c>
      <c r="L1279" s="4" t="s">
        <v>698</v>
      </c>
      <c r="M1279" s="4"/>
      <c r="N1279" s="4"/>
    </row>
    <row r="1280" spans="1:14" ht="15.75">
      <c r="C1280" s="4" t="str">
        <f>'Nota 08'!$B$30</f>
        <v>Propiedades, planta y equipo, pignoradas como garantía</v>
      </c>
      <c r="F1280" s="170">
        <f>'Nota 08'!$Q$30</f>
        <v>0</v>
      </c>
      <c r="I1280" s="87"/>
      <c r="J1280" s="88" t="str">
        <f>Índice!$G$25</f>
        <v>2015-12-31</v>
      </c>
      <c r="K1280" s="4" t="s">
        <v>683</v>
      </c>
      <c r="L1280" s="4" t="s">
        <v>698</v>
      </c>
      <c r="M1280" s="4"/>
      <c r="N1280" s="4"/>
    </row>
    <row r="1281" spans="1:14" ht="15.75">
      <c r="C1281" s="4" t="str">
        <f>'Nota 08'!$B$31</f>
        <v>Compromisos contractuales para la adquisición de propiedades, planta y equipo</v>
      </c>
      <c r="F1281" s="170">
        <f>'Nota 08'!$Q$31</f>
        <v>0</v>
      </c>
      <c r="I1281" s="87"/>
      <c r="J1281" s="88" t="str">
        <f>Índice!$G$25</f>
        <v>2015-12-31</v>
      </c>
      <c r="K1281" s="4" t="s">
        <v>683</v>
      </c>
      <c r="L1281" s="4" t="s">
        <v>698</v>
      </c>
      <c r="M1281" s="4"/>
      <c r="N1281" s="4"/>
    </row>
    <row r="1282" spans="1:14" ht="15.75">
      <c r="A1282" s="19" t="s">
        <v>19</v>
      </c>
      <c r="C1282" s="95" t="s">
        <v>570</v>
      </c>
      <c r="F1282" s="27"/>
      <c r="J1282" s="5"/>
      <c r="K1282" s="4"/>
      <c r="L1282" s="4"/>
      <c r="M1282" s="4"/>
      <c r="N1282" s="4"/>
    </row>
    <row r="1283" spans="1:14" ht="15.75">
      <c r="C1283" s="4" t="str">
        <f>'Nota 08'!$B$18</f>
        <v>Propiedades, planta y equipo al comienzo del periodo</v>
      </c>
      <c r="F1283" s="170">
        <f>'Nota 08'!$R$18</f>
        <v>0</v>
      </c>
      <c r="J1283" s="87" t="str">
        <f>Índice!$G$23</f>
        <v>2015-01-01</v>
      </c>
      <c r="K1283" s="4" t="s">
        <v>683</v>
      </c>
      <c r="L1283" s="4" t="s">
        <v>699</v>
      </c>
      <c r="M1283" s="4"/>
      <c r="N1283" s="4"/>
    </row>
    <row r="1284" spans="1:14" ht="15.75">
      <c r="A1284" s="19" t="s">
        <v>19</v>
      </c>
      <c r="C1284" s="4" t="str">
        <f>'Nota 08'!$B$19</f>
        <v>Cambios en propiedades, planta y equipo</v>
      </c>
      <c r="F1284" s="170"/>
      <c r="I1284" s="87"/>
      <c r="J1284" s="88"/>
      <c r="K1284" s="4"/>
      <c r="L1284" s="4"/>
      <c r="M1284" s="4"/>
      <c r="N1284" s="4"/>
    </row>
    <row r="1285" spans="1:14" ht="15.75">
      <c r="C1285" s="4" t="str">
        <f>'Nota 08'!$B$20</f>
        <v>Incrementos de propiedades, planta y equipo</v>
      </c>
      <c r="F1285" s="170">
        <f>'Nota 08'!$R$20</f>
        <v>0</v>
      </c>
      <c r="I1285" s="87" t="str">
        <f>Índice!$G$23</f>
        <v>2015-01-01</v>
      </c>
      <c r="J1285" s="88" t="str">
        <f>Índice!$G$25</f>
        <v>2015-12-31</v>
      </c>
      <c r="K1285" s="4" t="s">
        <v>683</v>
      </c>
      <c r="L1285" s="4" t="s">
        <v>699</v>
      </c>
      <c r="M1285" s="4"/>
      <c r="N1285" s="4"/>
    </row>
    <row r="1286" spans="1:14" ht="15.75">
      <c r="C1286" s="4" t="str">
        <f>'Nota 08'!$B$21</f>
        <v>Incremento (disminución) por diferencias de cambio netas, propiedades, planta y equipo</v>
      </c>
      <c r="F1286" s="170">
        <f>'Nota 08'!$R$21</f>
        <v>0</v>
      </c>
      <c r="I1286" s="87" t="str">
        <f>Índice!$G$23</f>
        <v>2015-01-01</v>
      </c>
      <c r="J1286" s="88" t="str">
        <f>Índice!$G$25</f>
        <v>2015-12-31</v>
      </c>
      <c r="K1286" s="4" t="s">
        <v>683</v>
      </c>
      <c r="L1286" s="4" t="s">
        <v>699</v>
      </c>
      <c r="M1286" s="4"/>
      <c r="N1286" s="4"/>
    </row>
    <row r="1287" spans="1:14" ht="15.75">
      <c r="C1287" s="4" t="str">
        <f>'Nota 08'!$B$22</f>
        <v>Depreciación, propiedades, planta y equipo</v>
      </c>
      <c r="F1287" s="170">
        <f>'Nota 08'!$R$22</f>
        <v>0</v>
      </c>
      <c r="I1287" s="87" t="str">
        <f>Índice!$G$23</f>
        <v>2015-01-01</v>
      </c>
      <c r="J1287" s="88" t="str">
        <f>Índice!$G$25</f>
        <v>2015-12-31</v>
      </c>
      <c r="K1287" s="4" t="s">
        <v>683</v>
      </c>
      <c r="L1287" s="4" t="s">
        <v>699</v>
      </c>
      <c r="M1287" s="4"/>
      <c r="N1287" s="4"/>
    </row>
    <row r="1288" spans="1:14" ht="15.75">
      <c r="C1288" s="4" t="str">
        <f>'Nota 08'!$B$23</f>
        <v>Pérdidas por deterioro de valor reconocidas en el resultado del periodo, propiedades, planta y equipo</v>
      </c>
      <c r="F1288" s="170">
        <f>'Nota 08'!$R$23</f>
        <v>0</v>
      </c>
      <c r="I1288" s="87" t="str">
        <f>Índice!$G$23</f>
        <v>2015-01-01</v>
      </c>
      <c r="J1288" s="88" t="str">
        <f>Índice!$G$25</f>
        <v>2015-12-31</v>
      </c>
      <c r="K1288" s="4" t="s">
        <v>683</v>
      </c>
      <c r="L1288" s="4" t="s">
        <v>699</v>
      </c>
      <c r="M1288" s="4"/>
      <c r="N1288" s="4"/>
    </row>
    <row r="1289" spans="1:14" ht="15.75">
      <c r="C1289" s="4" t="str">
        <f>'Nota 08'!$B$24</f>
        <v>Reversión de pérdidas por deterioro de valor reconocidas en el resultado del periodo, propiedades, planta y equipo</v>
      </c>
      <c r="F1289" s="170">
        <f>'Nota 08'!$R$24</f>
        <v>0</v>
      </c>
      <c r="I1289" s="87" t="str">
        <f>Índice!$G$23</f>
        <v>2015-01-01</v>
      </c>
      <c r="J1289" s="88" t="str">
        <f>Índice!$G$25</f>
        <v>2015-12-31</v>
      </c>
      <c r="K1289" s="4" t="s">
        <v>683</v>
      </c>
      <c r="L1289" s="4" t="s">
        <v>699</v>
      </c>
      <c r="M1289" s="4"/>
      <c r="N1289" s="4"/>
    </row>
    <row r="1290" spans="1:14" ht="15.75">
      <c r="C1290" s="4" t="str">
        <f>'Nota 08'!$B$25</f>
        <v>Disposiciones, propiedades, planta y equipo</v>
      </c>
      <c r="F1290" s="170">
        <f>'Nota 08'!$R$25</f>
        <v>0</v>
      </c>
      <c r="I1290" s="87" t="str">
        <f>Índice!$G$23</f>
        <v>2015-01-01</v>
      </c>
      <c r="J1290" s="88" t="str">
        <f>Índice!$G$25</f>
        <v>2015-12-31</v>
      </c>
      <c r="K1290" s="4" t="s">
        <v>683</v>
      </c>
      <c r="L1290" s="4" t="s">
        <v>699</v>
      </c>
      <c r="M1290" s="4"/>
      <c r="N1290" s="4"/>
    </row>
    <row r="1291" spans="1:14" ht="15.75">
      <c r="C1291" s="4" t="str">
        <f>'Nota 08'!$B$26</f>
        <v>Total incremento (disminución) en propiedades, planta y equipo</v>
      </c>
      <c r="F1291" s="170">
        <f>'Nota 08'!$R$26</f>
        <v>0</v>
      </c>
      <c r="I1291" s="87" t="str">
        <f>Índice!$G$23</f>
        <v>2015-01-01</v>
      </c>
      <c r="J1291" s="88" t="str">
        <f>Índice!$G$25</f>
        <v>2015-12-31</v>
      </c>
      <c r="K1291" s="4" t="s">
        <v>683</v>
      </c>
      <c r="L1291" s="4" t="s">
        <v>699</v>
      </c>
      <c r="M1291" s="4"/>
      <c r="N1291" s="4"/>
    </row>
    <row r="1292" spans="1:14" ht="15.75">
      <c r="C1292" s="4" t="str">
        <f>'Nota 08'!$B$27</f>
        <v>Propiedades, planta y equipo al final del periodo</v>
      </c>
      <c r="F1292" s="170">
        <f>'Nota 08'!$R$27</f>
        <v>0</v>
      </c>
      <c r="I1292" s="3"/>
      <c r="J1292" s="88" t="str">
        <f>Índice!$G$25</f>
        <v>2015-12-31</v>
      </c>
      <c r="K1292" s="4" t="s">
        <v>683</v>
      </c>
      <c r="L1292" s="4" t="s">
        <v>699</v>
      </c>
      <c r="M1292" s="4"/>
      <c r="N1292" s="4"/>
    </row>
    <row r="1293" spans="1:14" ht="15.75">
      <c r="C1293" s="4" t="str">
        <f>'Nota 08'!$B$28</f>
        <v>Propiedades, planta y equipo, restricciones en la titularidad</v>
      </c>
      <c r="F1293" s="170">
        <f>'Nota 08'!$R$28</f>
        <v>0</v>
      </c>
      <c r="I1293" s="87"/>
      <c r="J1293" s="88" t="str">
        <f>Índice!$G$25</f>
        <v>2015-12-31</v>
      </c>
      <c r="K1293" s="4" t="s">
        <v>683</v>
      </c>
      <c r="L1293" s="4" t="s">
        <v>699</v>
      </c>
      <c r="M1293" s="4"/>
      <c r="N1293" s="4"/>
    </row>
    <row r="1294" spans="1:14" ht="15.75">
      <c r="C1294" s="4" t="str">
        <f>'Nota 08'!$B$29</f>
        <v>Descripción de la existencia de restricciones en la titularidad, propiedades, planta y equipo</v>
      </c>
      <c r="F1294" s="170" t="str">
        <f>'Nota 08'!$R$29</f>
        <v xml:space="preserve">Por incluir informacion </v>
      </c>
      <c r="I1294" s="87" t="str">
        <f>Índice!$G$23</f>
        <v>2015-01-01</v>
      </c>
      <c r="J1294" s="88" t="str">
        <f>Índice!$G$25</f>
        <v>2015-12-31</v>
      </c>
      <c r="K1294" s="4" t="s">
        <v>683</v>
      </c>
      <c r="L1294" s="4" t="s">
        <v>699</v>
      </c>
      <c r="M1294" s="4"/>
      <c r="N1294" s="4"/>
    </row>
    <row r="1295" spans="1:14" ht="15.75">
      <c r="C1295" s="4" t="str">
        <f>'Nota 08'!$B$30</f>
        <v>Propiedades, planta y equipo, pignoradas como garantía</v>
      </c>
      <c r="F1295" s="170">
        <f>'Nota 08'!$R$30</f>
        <v>0</v>
      </c>
      <c r="I1295" s="87"/>
      <c r="J1295" s="88" t="str">
        <f>Índice!$G$25</f>
        <v>2015-12-31</v>
      </c>
      <c r="K1295" s="4" t="s">
        <v>683</v>
      </c>
      <c r="L1295" s="4" t="s">
        <v>699</v>
      </c>
      <c r="M1295" s="4"/>
      <c r="N1295" s="4"/>
    </row>
    <row r="1296" spans="1:14" ht="15.75">
      <c r="C1296" s="4" t="str">
        <f>'Nota 08'!$B$31</f>
        <v>Compromisos contractuales para la adquisición de propiedades, planta y equipo</v>
      </c>
      <c r="F1296" s="170">
        <f>'Nota 08'!$R$31</f>
        <v>0</v>
      </c>
      <c r="I1296" s="87"/>
      <c r="J1296" s="88" t="str">
        <f>Índice!$G$25</f>
        <v>2015-12-31</v>
      </c>
      <c r="K1296" s="4" t="s">
        <v>683</v>
      </c>
      <c r="L1296" s="4" t="s">
        <v>699</v>
      </c>
      <c r="M1296" s="4"/>
      <c r="N1296" s="4"/>
    </row>
    <row r="1297" spans="1:14" ht="15.75">
      <c r="A1297" s="19" t="s">
        <v>19</v>
      </c>
      <c r="C1297" s="95" t="s">
        <v>569</v>
      </c>
      <c r="F1297" s="27"/>
      <c r="J1297" s="5"/>
      <c r="K1297" s="4"/>
      <c r="L1297" s="4"/>
      <c r="M1297" s="4"/>
      <c r="N1297" s="4"/>
    </row>
    <row r="1298" spans="1:14" ht="15.75">
      <c r="C1298" s="4" t="str">
        <f>'Nota 08'!$B$18</f>
        <v>Propiedades, planta y equipo al comienzo del periodo</v>
      </c>
      <c r="F1298" s="170">
        <f>'Nota 08'!$S$18</f>
        <v>0</v>
      </c>
      <c r="J1298" s="87" t="str">
        <f>Índice!$G$23</f>
        <v>2015-01-01</v>
      </c>
      <c r="K1298" s="4" t="s">
        <v>683</v>
      </c>
      <c r="L1298" s="4" t="s">
        <v>695</v>
      </c>
      <c r="M1298" s="4"/>
      <c r="N1298" s="4"/>
    </row>
    <row r="1299" spans="1:14" ht="15.75">
      <c r="A1299" s="19" t="s">
        <v>19</v>
      </c>
      <c r="C1299" s="4" t="str">
        <f>'Nota 08'!$B$19</f>
        <v>Cambios en propiedades, planta y equipo</v>
      </c>
      <c r="F1299" s="170"/>
      <c r="I1299" s="87"/>
      <c r="J1299" s="88"/>
      <c r="K1299" s="4"/>
      <c r="L1299" s="4"/>
      <c r="M1299" s="4"/>
      <c r="N1299" s="4"/>
    </row>
    <row r="1300" spans="1:14" ht="15.75">
      <c r="C1300" s="4" t="str">
        <f>'Nota 08'!$B$20</f>
        <v>Incrementos de propiedades, planta y equipo</v>
      </c>
      <c r="F1300" s="170">
        <f>'Nota 08'!$S$20</f>
        <v>0</v>
      </c>
      <c r="I1300" s="87" t="str">
        <f>Índice!$G$23</f>
        <v>2015-01-01</v>
      </c>
      <c r="J1300" s="88" t="str">
        <f>Índice!$G$25</f>
        <v>2015-12-31</v>
      </c>
      <c r="K1300" s="4" t="s">
        <v>683</v>
      </c>
      <c r="L1300" s="4" t="s">
        <v>695</v>
      </c>
      <c r="M1300" s="4"/>
      <c r="N1300" s="4"/>
    </row>
    <row r="1301" spans="1:14" ht="15.75">
      <c r="C1301" s="4" t="str">
        <f>'Nota 08'!$B$21</f>
        <v>Incremento (disminución) por diferencias de cambio netas, propiedades, planta y equipo</v>
      </c>
      <c r="F1301" s="170">
        <f>'Nota 08'!$S$21</f>
        <v>0</v>
      </c>
      <c r="I1301" s="87" t="str">
        <f>Índice!$G$23</f>
        <v>2015-01-01</v>
      </c>
      <c r="J1301" s="88" t="str">
        <f>Índice!$G$25</f>
        <v>2015-12-31</v>
      </c>
      <c r="K1301" s="4" t="s">
        <v>683</v>
      </c>
      <c r="L1301" s="4" t="s">
        <v>695</v>
      </c>
      <c r="M1301" s="4"/>
      <c r="N1301" s="4"/>
    </row>
    <row r="1302" spans="1:14" ht="15.75">
      <c r="C1302" s="4" t="str">
        <f>'Nota 08'!$B$22</f>
        <v>Depreciación, propiedades, planta y equipo</v>
      </c>
      <c r="F1302" s="170">
        <f>'Nota 08'!$S$22</f>
        <v>0</v>
      </c>
      <c r="I1302" s="87" t="str">
        <f>Índice!$G$23</f>
        <v>2015-01-01</v>
      </c>
      <c r="J1302" s="88" t="str">
        <f>Índice!$G$25</f>
        <v>2015-12-31</v>
      </c>
      <c r="K1302" s="4" t="s">
        <v>683</v>
      </c>
      <c r="L1302" s="4" t="s">
        <v>695</v>
      </c>
      <c r="M1302" s="4"/>
      <c r="N1302" s="4"/>
    </row>
    <row r="1303" spans="1:14" ht="15.75">
      <c r="C1303" s="4" t="str">
        <f>'Nota 08'!$B$23</f>
        <v>Pérdidas por deterioro de valor reconocidas en el resultado del periodo, propiedades, planta y equipo</v>
      </c>
      <c r="F1303" s="170">
        <f>'Nota 08'!$S$23</f>
        <v>0</v>
      </c>
      <c r="I1303" s="87" t="str">
        <f>Índice!$G$23</f>
        <v>2015-01-01</v>
      </c>
      <c r="J1303" s="88" t="str">
        <f>Índice!$G$25</f>
        <v>2015-12-31</v>
      </c>
      <c r="K1303" s="4" t="s">
        <v>683</v>
      </c>
      <c r="L1303" s="4" t="s">
        <v>695</v>
      </c>
      <c r="M1303" s="4"/>
      <c r="N1303" s="4"/>
    </row>
    <row r="1304" spans="1:14" ht="15.75">
      <c r="C1304" s="4" t="str">
        <f>'Nota 08'!$B$24</f>
        <v>Reversión de pérdidas por deterioro de valor reconocidas en el resultado del periodo, propiedades, planta y equipo</v>
      </c>
      <c r="F1304" s="170">
        <f>'Nota 08'!$S$24</f>
        <v>0</v>
      </c>
      <c r="I1304" s="87" t="str">
        <f>Índice!$G$23</f>
        <v>2015-01-01</v>
      </c>
      <c r="J1304" s="88" t="str">
        <f>Índice!$G$25</f>
        <v>2015-12-31</v>
      </c>
      <c r="K1304" s="4" t="s">
        <v>683</v>
      </c>
      <c r="L1304" s="4" t="s">
        <v>695</v>
      </c>
      <c r="M1304" s="4"/>
      <c r="N1304" s="4"/>
    </row>
    <row r="1305" spans="1:14" ht="15.75">
      <c r="C1305" s="4" t="str">
        <f>'Nota 08'!$B$25</f>
        <v>Disposiciones, propiedades, planta y equipo</v>
      </c>
      <c r="F1305" s="170">
        <f>'Nota 08'!$S$25</f>
        <v>0</v>
      </c>
      <c r="I1305" s="87" t="str">
        <f>Índice!$G$23</f>
        <v>2015-01-01</v>
      </c>
      <c r="J1305" s="88" t="str">
        <f>Índice!$G$25</f>
        <v>2015-12-31</v>
      </c>
      <c r="K1305" s="4" t="s">
        <v>683</v>
      </c>
      <c r="L1305" s="4" t="s">
        <v>695</v>
      </c>
      <c r="M1305" s="4"/>
      <c r="N1305" s="4"/>
    </row>
    <row r="1306" spans="1:14" ht="15.75">
      <c r="C1306" s="4" t="str">
        <f>'Nota 08'!$B$26</f>
        <v>Total incremento (disminución) en propiedades, planta y equipo</v>
      </c>
      <c r="F1306" s="170">
        <f>'Nota 08'!$S$26</f>
        <v>0</v>
      </c>
      <c r="I1306" s="87" t="str">
        <f>Índice!$G$23</f>
        <v>2015-01-01</v>
      </c>
      <c r="J1306" s="88" t="str">
        <f>Índice!$G$25</f>
        <v>2015-12-31</v>
      </c>
      <c r="K1306" s="4" t="s">
        <v>683</v>
      </c>
      <c r="L1306" s="4" t="s">
        <v>695</v>
      </c>
      <c r="M1306" s="4"/>
      <c r="N1306" s="4"/>
    </row>
    <row r="1307" spans="1:14" ht="15.75">
      <c r="C1307" s="4" t="str">
        <f>'Nota 08'!$B$27</f>
        <v>Propiedades, planta y equipo al final del periodo</v>
      </c>
      <c r="F1307" s="170">
        <f>'Nota 08'!$S$27</f>
        <v>0</v>
      </c>
      <c r="I1307" s="3"/>
      <c r="J1307" s="88" t="str">
        <f>Índice!$G$25</f>
        <v>2015-12-31</v>
      </c>
      <c r="K1307" s="4" t="s">
        <v>683</v>
      </c>
      <c r="L1307" s="4" t="s">
        <v>695</v>
      </c>
      <c r="M1307" s="4"/>
      <c r="N1307" s="4"/>
    </row>
    <row r="1308" spans="1:14" ht="15.75">
      <c r="C1308" s="4" t="str">
        <f>'Nota 08'!$B$28</f>
        <v>Propiedades, planta y equipo, restricciones en la titularidad</v>
      </c>
      <c r="F1308" s="170">
        <f>'Nota 08'!$S$28</f>
        <v>0</v>
      </c>
      <c r="I1308" s="87"/>
      <c r="J1308" s="88" t="str">
        <f>Índice!$G$25</f>
        <v>2015-12-31</v>
      </c>
      <c r="K1308" s="4" t="s">
        <v>683</v>
      </c>
      <c r="L1308" s="4" t="s">
        <v>695</v>
      </c>
      <c r="M1308" s="4"/>
      <c r="N1308" s="4"/>
    </row>
    <row r="1309" spans="1:14" ht="15.75">
      <c r="C1309" s="4" t="str">
        <f>'Nota 08'!$B$29</f>
        <v>Descripción de la existencia de restricciones en la titularidad, propiedades, planta y equipo</v>
      </c>
      <c r="F1309" s="170" t="str">
        <f>'Nota 08'!$S$29</f>
        <v xml:space="preserve">Por incluir informacion </v>
      </c>
      <c r="I1309" s="87" t="str">
        <f>Índice!$G$23</f>
        <v>2015-01-01</v>
      </c>
      <c r="J1309" s="88" t="str">
        <f>Índice!$G$25</f>
        <v>2015-12-31</v>
      </c>
      <c r="K1309" s="4" t="s">
        <v>683</v>
      </c>
      <c r="L1309" s="4" t="s">
        <v>695</v>
      </c>
      <c r="M1309" s="4"/>
      <c r="N1309" s="4"/>
    </row>
    <row r="1310" spans="1:14" ht="15.75">
      <c r="C1310" s="4" t="str">
        <f>'Nota 08'!$B$30</f>
        <v>Propiedades, planta y equipo, pignoradas como garantía</v>
      </c>
      <c r="F1310" s="170">
        <f>'Nota 08'!$S$30</f>
        <v>0</v>
      </c>
      <c r="I1310" s="87"/>
      <c r="J1310" s="88" t="str">
        <f>Índice!$G$25</f>
        <v>2015-12-31</v>
      </c>
      <c r="K1310" s="4" t="s">
        <v>683</v>
      </c>
      <c r="L1310" s="4" t="s">
        <v>695</v>
      </c>
      <c r="M1310" s="4"/>
      <c r="N1310" s="4"/>
    </row>
    <row r="1311" spans="1:14" ht="15.75">
      <c r="C1311" s="4" t="str">
        <f>'Nota 08'!$B$31</f>
        <v>Compromisos contractuales para la adquisición de propiedades, planta y equipo</v>
      </c>
      <c r="F1311" s="170">
        <f>'Nota 08'!$S$31</f>
        <v>0</v>
      </c>
      <c r="I1311" s="87"/>
      <c r="J1311" s="88" t="str">
        <f>Índice!$G$25</f>
        <v>2015-12-31</v>
      </c>
      <c r="K1311" s="4" t="s">
        <v>683</v>
      </c>
      <c r="L1311" s="4" t="s">
        <v>695</v>
      </c>
      <c r="M1311" s="4"/>
      <c r="N1311" s="4"/>
    </row>
    <row r="1312" spans="1:14" ht="15.75">
      <c r="A1312" s="19" t="s">
        <v>19</v>
      </c>
      <c r="C1312" s="95" t="s">
        <v>580</v>
      </c>
      <c r="F1312" s="27"/>
      <c r="J1312" s="5"/>
      <c r="K1312" s="4"/>
      <c r="L1312" s="4"/>
      <c r="M1312" s="4"/>
      <c r="N1312" s="4"/>
    </row>
    <row r="1313" spans="1:14" ht="15.75">
      <c r="C1313" s="4" t="str">
        <f>'Nota 08'!$B$18</f>
        <v>Propiedades, planta y equipo al comienzo del periodo</v>
      </c>
      <c r="F1313" s="170">
        <f>'Nota 08'!$T$18</f>
        <v>0</v>
      </c>
      <c r="J1313" s="87" t="str">
        <f>Índice!$G$23</f>
        <v>2015-01-01</v>
      </c>
      <c r="K1313" s="4" t="s">
        <v>683</v>
      </c>
      <c r="L1313" s="4" t="s">
        <v>701</v>
      </c>
      <c r="M1313" s="4"/>
      <c r="N1313" s="4"/>
    </row>
    <row r="1314" spans="1:14" ht="15.75">
      <c r="A1314" s="19" t="s">
        <v>19</v>
      </c>
      <c r="C1314" s="4" t="str">
        <f>'Nota 08'!$B$19</f>
        <v>Cambios en propiedades, planta y equipo</v>
      </c>
      <c r="F1314" s="170"/>
      <c r="I1314" s="87"/>
      <c r="J1314" s="88"/>
      <c r="K1314" s="4"/>
      <c r="L1314" s="4"/>
      <c r="M1314" s="4"/>
      <c r="N1314" s="4"/>
    </row>
    <row r="1315" spans="1:14" ht="15.75">
      <c r="C1315" s="4" t="str">
        <f>'Nota 08'!$B$20</f>
        <v>Incrementos de propiedades, planta y equipo</v>
      </c>
      <c r="F1315" s="170">
        <f>'Nota 08'!$T$20</f>
        <v>0</v>
      </c>
      <c r="I1315" s="87" t="str">
        <f>Índice!$G$23</f>
        <v>2015-01-01</v>
      </c>
      <c r="J1315" s="88" t="str">
        <f>Índice!$G$25</f>
        <v>2015-12-31</v>
      </c>
      <c r="K1315" s="4" t="s">
        <v>683</v>
      </c>
      <c r="L1315" s="4" t="s">
        <v>701</v>
      </c>
      <c r="M1315" s="4"/>
      <c r="N1315" s="4"/>
    </row>
    <row r="1316" spans="1:14" ht="15.75">
      <c r="C1316" s="4" t="str">
        <f>'Nota 08'!$B$21</f>
        <v>Incremento (disminución) por diferencias de cambio netas, propiedades, planta y equipo</v>
      </c>
      <c r="F1316" s="170">
        <f>'Nota 08'!$T$21</f>
        <v>0</v>
      </c>
      <c r="I1316" s="87" t="str">
        <f>Índice!$G$23</f>
        <v>2015-01-01</v>
      </c>
      <c r="J1316" s="88" t="str">
        <f>Índice!$G$25</f>
        <v>2015-12-31</v>
      </c>
      <c r="K1316" s="4" t="s">
        <v>683</v>
      </c>
      <c r="L1316" s="4" t="s">
        <v>701</v>
      </c>
      <c r="M1316" s="4"/>
      <c r="N1316" s="4"/>
    </row>
    <row r="1317" spans="1:14" ht="15.75">
      <c r="C1317" s="4" t="str">
        <f>'Nota 08'!$B$22</f>
        <v>Depreciación, propiedades, planta y equipo</v>
      </c>
      <c r="F1317" s="170">
        <f>'Nota 08'!$T$22</f>
        <v>0</v>
      </c>
      <c r="I1317" s="87" t="str">
        <f>Índice!$G$23</f>
        <v>2015-01-01</v>
      </c>
      <c r="J1317" s="88" t="str">
        <f>Índice!$G$25</f>
        <v>2015-12-31</v>
      </c>
      <c r="K1317" s="4" t="s">
        <v>683</v>
      </c>
      <c r="L1317" s="4" t="s">
        <v>701</v>
      </c>
      <c r="M1317" s="4"/>
      <c r="N1317" s="4"/>
    </row>
    <row r="1318" spans="1:14" ht="15.75">
      <c r="C1318" s="4" t="str">
        <f>'Nota 08'!$B$23</f>
        <v>Pérdidas por deterioro de valor reconocidas en el resultado del periodo, propiedades, planta y equipo</v>
      </c>
      <c r="F1318" s="170">
        <f>'Nota 08'!$T$23</f>
        <v>0</v>
      </c>
      <c r="I1318" s="87" t="str">
        <f>Índice!$G$23</f>
        <v>2015-01-01</v>
      </c>
      <c r="J1318" s="88" t="str">
        <f>Índice!$G$25</f>
        <v>2015-12-31</v>
      </c>
      <c r="K1318" s="4" t="s">
        <v>683</v>
      </c>
      <c r="L1318" s="4" t="s">
        <v>701</v>
      </c>
      <c r="M1318" s="4"/>
      <c r="N1318" s="4"/>
    </row>
    <row r="1319" spans="1:14" ht="15.75">
      <c r="C1319" s="4" t="str">
        <f>'Nota 08'!$B$24</f>
        <v>Reversión de pérdidas por deterioro de valor reconocidas en el resultado del periodo, propiedades, planta y equipo</v>
      </c>
      <c r="F1319" s="170">
        <f>'Nota 08'!$T$24</f>
        <v>0</v>
      </c>
      <c r="I1319" s="87" t="str">
        <f>Índice!$G$23</f>
        <v>2015-01-01</v>
      </c>
      <c r="J1319" s="88" t="str">
        <f>Índice!$G$25</f>
        <v>2015-12-31</v>
      </c>
      <c r="K1319" s="4" t="s">
        <v>683</v>
      </c>
      <c r="L1319" s="4" t="s">
        <v>701</v>
      </c>
      <c r="M1319" s="4"/>
      <c r="N1319" s="4"/>
    </row>
    <row r="1320" spans="1:14" ht="15.75">
      <c r="C1320" s="4" t="str">
        <f>'Nota 08'!$B$25</f>
        <v>Disposiciones, propiedades, planta y equipo</v>
      </c>
      <c r="F1320" s="170">
        <f>'Nota 08'!$T$25</f>
        <v>0</v>
      </c>
      <c r="I1320" s="87" t="str">
        <f>Índice!$G$23</f>
        <v>2015-01-01</v>
      </c>
      <c r="J1320" s="88" t="str">
        <f>Índice!$G$25</f>
        <v>2015-12-31</v>
      </c>
      <c r="K1320" s="4" t="s">
        <v>683</v>
      </c>
      <c r="L1320" s="4" t="s">
        <v>701</v>
      </c>
      <c r="M1320" s="4"/>
      <c r="N1320" s="4"/>
    </row>
    <row r="1321" spans="1:14" ht="15.75">
      <c r="C1321" s="4" t="str">
        <f>'Nota 08'!$B$26</f>
        <v>Total incremento (disminución) en propiedades, planta y equipo</v>
      </c>
      <c r="F1321" s="170">
        <f>'Nota 08'!$T$26</f>
        <v>0</v>
      </c>
      <c r="I1321" s="87" t="str">
        <f>Índice!$G$23</f>
        <v>2015-01-01</v>
      </c>
      <c r="J1321" s="88" t="str">
        <f>Índice!$G$25</f>
        <v>2015-12-31</v>
      </c>
      <c r="K1321" s="4" t="s">
        <v>683</v>
      </c>
      <c r="L1321" s="4" t="s">
        <v>701</v>
      </c>
      <c r="M1321" s="4"/>
      <c r="N1321" s="4"/>
    </row>
    <row r="1322" spans="1:14" ht="15.75">
      <c r="C1322" s="4" t="str">
        <f>'Nota 08'!$B$27</f>
        <v>Propiedades, planta y equipo al final del periodo</v>
      </c>
      <c r="F1322" s="170">
        <f>'Nota 08'!$T$27</f>
        <v>0</v>
      </c>
      <c r="I1322" s="3"/>
      <c r="J1322" s="88" t="str">
        <f>Índice!$G$25</f>
        <v>2015-12-31</v>
      </c>
      <c r="K1322" s="4" t="s">
        <v>683</v>
      </c>
      <c r="L1322" s="4" t="s">
        <v>701</v>
      </c>
      <c r="M1322" s="4"/>
      <c r="N1322" s="4"/>
    </row>
    <row r="1323" spans="1:14" ht="15.75">
      <c r="A1323" s="19" t="s">
        <v>19</v>
      </c>
      <c r="C1323" s="95" t="s">
        <v>579</v>
      </c>
      <c r="F1323" s="170"/>
      <c r="J1323" s="5"/>
      <c r="K1323" s="4"/>
      <c r="L1323" s="4"/>
      <c r="M1323" s="4"/>
      <c r="N1323" s="4"/>
    </row>
    <row r="1324" spans="1:14" ht="15.75">
      <c r="C1324" s="4" t="str">
        <f>'Nota 08'!$B$18</f>
        <v>Propiedades, planta y equipo al comienzo del periodo</v>
      </c>
      <c r="F1324" s="170">
        <f>'Nota 08'!$U$18</f>
        <v>0</v>
      </c>
      <c r="J1324" s="87" t="str">
        <f>Índice!$G$23</f>
        <v>2015-01-01</v>
      </c>
      <c r="K1324" s="4" t="s">
        <v>683</v>
      </c>
      <c r="L1324" s="4" t="s">
        <v>702</v>
      </c>
      <c r="M1324" s="4"/>
      <c r="N1324" s="4"/>
    </row>
    <row r="1325" spans="1:14" ht="15.75">
      <c r="A1325" s="19" t="s">
        <v>19</v>
      </c>
      <c r="C1325" s="4" t="str">
        <f>'Nota 08'!$B$19</f>
        <v>Cambios en propiedades, planta y equipo</v>
      </c>
      <c r="F1325" s="170"/>
      <c r="I1325" s="87"/>
      <c r="J1325" s="88"/>
      <c r="K1325" s="4"/>
      <c r="L1325" s="4"/>
      <c r="M1325" s="4"/>
      <c r="N1325" s="4"/>
    </row>
    <row r="1326" spans="1:14" ht="15.75">
      <c r="C1326" s="4" t="str">
        <f>'Nota 08'!$B$20</f>
        <v>Incrementos de propiedades, planta y equipo</v>
      </c>
      <c r="F1326" s="170">
        <f>'Nota 08'!$U$20</f>
        <v>0</v>
      </c>
      <c r="I1326" s="87" t="str">
        <f>Índice!$G$23</f>
        <v>2015-01-01</v>
      </c>
      <c r="J1326" s="88" t="str">
        <f>Índice!$G$25</f>
        <v>2015-12-31</v>
      </c>
      <c r="K1326" s="4" t="s">
        <v>683</v>
      </c>
      <c r="L1326" s="4" t="s">
        <v>702</v>
      </c>
      <c r="M1326" s="4"/>
      <c r="N1326" s="4"/>
    </row>
    <row r="1327" spans="1:14" ht="15.75">
      <c r="C1327" s="4" t="str">
        <f>'Nota 08'!$B$21</f>
        <v>Incremento (disminución) por diferencias de cambio netas, propiedades, planta y equipo</v>
      </c>
      <c r="F1327" s="170">
        <f>'Nota 08'!$U$21</f>
        <v>0</v>
      </c>
      <c r="I1327" s="87" t="str">
        <f>Índice!$G$23</f>
        <v>2015-01-01</v>
      </c>
      <c r="J1327" s="88" t="str">
        <f>Índice!$G$25</f>
        <v>2015-12-31</v>
      </c>
      <c r="K1327" s="4" t="s">
        <v>683</v>
      </c>
      <c r="L1327" s="4" t="s">
        <v>702</v>
      </c>
      <c r="M1327" s="4"/>
      <c r="N1327" s="4"/>
    </row>
    <row r="1328" spans="1:14" ht="15.75">
      <c r="C1328" s="4" t="str">
        <f>'Nota 08'!$B$22</f>
        <v>Depreciación, propiedades, planta y equipo</v>
      </c>
      <c r="F1328" s="170">
        <f>'Nota 08'!$U$22</f>
        <v>0</v>
      </c>
      <c r="I1328" s="87" t="str">
        <f>Índice!$G$23</f>
        <v>2015-01-01</v>
      </c>
      <c r="J1328" s="88" t="str">
        <f>Índice!$G$25</f>
        <v>2015-12-31</v>
      </c>
      <c r="K1328" s="4" t="s">
        <v>683</v>
      </c>
      <c r="L1328" s="4" t="s">
        <v>702</v>
      </c>
      <c r="M1328" s="4"/>
      <c r="N1328" s="4"/>
    </row>
    <row r="1329" spans="1:14" ht="15.75">
      <c r="C1329" s="4" t="str">
        <f>'Nota 08'!$B$23</f>
        <v>Pérdidas por deterioro de valor reconocidas en el resultado del periodo, propiedades, planta y equipo</v>
      </c>
      <c r="F1329" s="170">
        <f>'Nota 08'!$U$23</f>
        <v>0</v>
      </c>
      <c r="I1329" s="87" t="str">
        <f>Índice!$G$23</f>
        <v>2015-01-01</v>
      </c>
      <c r="J1329" s="88" t="str">
        <f>Índice!$G$25</f>
        <v>2015-12-31</v>
      </c>
      <c r="K1329" s="4" t="s">
        <v>683</v>
      </c>
      <c r="L1329" s="4" t="s">
        <v>702</v>
      </c>
      <c r="M1329" s="4"/>
      <c r="N1329" s="4"/>
    </row>
    <row r="1330" spans="1:14" ht="15.75">
      <c r="C1330" s="4" t="str">
        <f>'Nota 08'!$B$24</f>
        <v>Reversión de pérdidas por deterioro de valor reconocidas en el resultado del periodo, propiedades, planta y equipo</v>
      </c>
      <c r="F1330" s="170">
        <f>'Nota 08'!$U$24</f>
        <v>0</v>
      </c>
      <c r="I1330" s="87" t="str">
        <f>Índice!$G$23</f>
        <v>2015-01-01</v>
      </c>
      <c r="J1330" s="88" t="str">
        <f>Índice!$G$25</f>
        <v>2015-12-31</v>
      </c>
      <c r="K1330" s="4" t="s">
        <v>683</v>
      </c>
      <c r="L1330" s="4" t="s">
        <v>702</v>
      </c>
      <c r="M1330" s="4"/>
      <c r="N1330" s="4"/>
    </row>
    <row r="1331" spans="1:14" ht="15.75">
      <c r="C1331" s="4" t="str">
        <f>'Nota 08'!$B$25</f>
        <v>Disposiciones, propiedades, planta y equipo</v>
      </c>
      <c r="F1331" s="170">
        <f>'Nota 08'!$U$25</f>
        <v>0</v>
      </c>
      <c r="I1331" s="87" t="str">
        <f>Índice!$G$23</f>
        <v>2015-01-01</v>
      </c>
      <c r="J1331" s="88" t="str">
        <f>Índice!$G$25</f>
        <v>2015-12-31</v>
      </c>
      <c r="K1331" s="4" t="s">
        <v>683</v>
      </c>
      <c r="L1331" s="4" t="s">
        <v>702</v>
      </c>
      <c r="M1331" s="4"/>
      <c r="N1331" s="4"/>
    </row>
    <row r="1332" spans="1:14" ht="15.75">
      <c r="C1332" s="4" t="str">
        <f>'Nota 08'!$B$26</f>
        <v>Total incremento (disminución) en propiedades, planta y equipo</v>
      </c>
      <c r="F1332" s="170">
        <f>'Nota 08'!$U$26</f>
        <v>0</v>
      </c>
      <c r="I1332" s="87" t="str">
        <f>Índice!$G$23</f>
        <v>2015-01-01</v>
      </c>
      <c r="J1332" s="88" t="str">
        <f>Índice!$G$25</f>
        <v>2015-12-31</v>
      </c>
      <c r="K1332" s="4" t="s">
        <v>683</v>
      </c>
      <c r="L1332" s="4" t="s">
        <v>702</v>
      </c>
      <c r="M1332" s="4"/>
      <c r="N1332" s="4"/>
    </row>
    <row r="1333" spans="1:14" ht="15.75">
      <c r="C1333" s="4" t="str">
        <f>'Nota 08'!$B$27</f>
        <v>Propiedades, planta y equipo al final del periodo</v>
      </c>
      <c r="F1333" s="170">
        <f>'Nota 08'!$U$27</f>
        <v>0</v>
      </c>
      <c r="I1333" s="3"/>
      <c r="J1333" s="88" t="str">
        <f>Índice!$G$25</f>
        <v>2015-12-31</v>
      </c>
      <c r="K1333" s="4" t="s">
        <v>683</v>
      </c>
      <c r="L1333" s="4" t="s">
        <v>702</v>
      </c>
      <c r="M1333" s="4"/>
      <c r="N1333" s="4"/>
    </row>
    <row r="1334" spans="1:14" s="184" customFormat="1" ht="15.75">
      <c r="A1334" s="183" t="s">
        <v>19</v>
      </c>
      <c r="C1334" s="185" t="s">
        <v>703</v>
      </c>
      <c r="F1334" s="186"/>
      <c r="I1334" s="187"/>
      <c r="J1334" s="187"/>
      <c r="K1334" s="188"/>
      <c r="L1334" s="188"/>
      <c r="M1334" s="188"/>
      <c r="N1334" s="188"/>
    </row>
    <row r="1335" spans="1:14" ht="15.75">
      <c r="A1335" s="19" t="s">
        <v>19</v>
      </c>
      <c r="C1335" s="4" t="str">
        <f>'Nota 09'!B6</f>
        <v>Información a revelar sobre obligaciones financieras                               [Texto]</v>
      </c>
      <c r="F1335" s="27" t="str">
        <f>'Nota 09'!C6</f>
        <v xml:space="preserve">Por incluir informacion </v>
      </c>
      <c r="I1335" s="87" t="str">
        <f>Índice!$G$23</f>
        <v>2015-01-01</v>
      </c>
      <c r="J1335" s="88" t="str">
        <f>Índice!$G$25</f>
        <v>2015-12-31</v>
      </c>
      <c r="K1335" s="4"/>
      <c r="L1335" s="4"/>
      <c r="M1335" s="4"/>
      <c r="N1335" s="4"/>
    </row>
    <row r="1336" spans="1:14" ht="15.75">
      <c r="A1336" s="19" t="s">
        <v>19</v>
      </c>
      <c r="C1336" s="4" t="str">
        <f>'Nota 09'!B7</f>
        <v xml:space="preserve">Información a revelar sobre obligaciones financieras </v>
      </c>
      <c r="F1336" s="27"/>
      <c r="I1336" s="3"/>
      <c r="J1336" s="5"/>
      <c r="K1336" s="4"/>
      <c r="L1336" s="4"/>
      <c r="M1336" s="4"/>
      <c r="N1336" s="4"/>
    </row>
    <row r="1337" spans="1:14" ht="15.75">
      <c r="A1337" s="19" t="s">
        <v>19</v>
      </c>
      <c r="C1337" s="4" t="str">
        <f>'Nota 09'!B$8</f>
        <v>Obligaciones financieras (Nota 09)</v>
      </c>
      <c r="F1337" s="170">
        <f>'Nota 09'!C8</f>
        <v>0</v>
      </c>
      <c r="I1337" s="87" t="str">
        <f>Índice!$G$23</f>
        <v>2015-01-01</v>
      </c>
      <c r="J1337" s="88" t="str">
        <f>Índice!$G$25</f>
        <v>2015-12-31</v>
      </c>
      <c r="K1337" s="4" t="s">
        <v>743</v>
      </c>
      <c r="L1337" s="4" t="s">
        <v>664</v>
      </c>
      <c r="M1337" s="4"/>
      <c r="N1337" s="4"/>
    </row>
    <row r="1338" spans="1:14" ht="15.75">
      <c r="A1338" s="19" t="s">
        <v>19</v>
      </c>
      <c r="C1338" s="4" t="str">
        <f>'Nota 09'!B10</f>
        <v xml:space="preserve">Información a revelar </v>
      </c>
      <c r="F1338" s="170"/>
      <c r="I1338" s="3"/>
      <c r="J1338" s="5"/>
      <c r="K1338" s="4"/>
      <c r="L1338" s="4"/>
      <c r="M1338" s="4"/>
      <c r="N1338" s="4"/>
    </row>
    <row r="1339" spans="1:14" ht="15.75">
      <c r="A1339" s="19" t="s">
        <v>19</v>
      </c>
      <c r="C1339" s="4" t="str">
        <f>'Nota 09'!B11</f>
        <v>Valor de las obligaciones al inicio del periodo</v>
      </c>
      <c r="F1339" s="170">
        <f>'Nota 09'!C11</f>
        <v>0</v>
      </c>
      <c r="I1339" s="87" t="str">
        <f>Índice!$G$23</f>
        <v>2015-01-01</v>
      </c>
      <c r="J1339" s="88" t="str">
        <f>Índice!$G$25</f>
        <v>2015-12-31</v>
      </c>
      <c r="K1339" s="4"/>
      <c r="L1339" s="4"/>
      <c r="M1339" s="4"/>
      <c r="N1339" s="4"/>
    </row>
    <row r="1340" spans="1:14" ht="15.75">
      <c r="A1340" s="19" t="s">
        <v>19</v>
      </c>
      <c r="C1340" s="4" t="str">
        <f>'Nota 09'!B12</f>
        <v>pagos efectuados en el periodo informado</v>
      </c>
      <c r="F1340" s="170">
        <f>'Nota 09'!C12</f>
        <v>0</v>
      </c>
      <c r="I1340" s="87" t="str">
        <f>Índice!$G$23</f>
        <v>2015-01-01</v>
      </c>
      <c r="J1340" s="88" t="str">
        <f>Índice!$G$25</f>
        <v>2015-12-31</v>
      </c>
      <c r="K1340" s="4"/>
      <c r="L1340" s="4"/>
      <c r="M1340" s="4"/>
      <c r="N1340" s="4"/>
    </row>
    <row r="1341" spans="1:14" ht="15.75">
      <c r="A1341" s="19" t="s">
        <v>19</v>
      </c>
      <c r="C1341" s="4" t="str">
        <f>'Nota 09'!B13</f>
        <v>Intereses pagados en el periodo informado</v>
      </c>
      <c r="F1341" s="170">
        <f>'Nota 09'!C13</f>
        <v>0</v>
      </c>
      <c r="I1341" s="87" t="str">
        <f>Índice!$G$23</f>
        <v>2015-01-01</v>
      </c>
      <c r="J1341" s="88" t="str">
        <f>Índice!$G$25</f>
        <v>2015-12-31</v>
      </c>
      <c r="K1341" s="4"/>
      <c r="L1341" s="4"/>
      <c r="M1341" s="4"/>
      <c r="N1341" s="4"/>
    </row>
    <row r="1342" spans="1:14" ht="15.75">
      <c r="A1342" s="19" t="s">
        <v>19</v>
      </c>
      <c r="C1342" s="4" t="str">
        <f>'Nota 09'!B14</f>
        <v>Valor en mora</v>
      </c>
      <c r="F1342" s="170">
        <f>'Nota 09'!C14</f>
        <v>0</v>
      </c>
      <c r="I1342" s="87" t="str">
        <f>Índice!$G$23</f>
        <v>2015-01-01</v>
      </c>
      <c r="J1342" s="88" t="str">
        <f>Índice!$G$25</f>
        <v>2015-12-31</v>
      </c>
      <c r="K1342" s="4"/>
      <c r="L1342" s="4"/>
      <c r="M1342" s="4"/>
      <c r="N1342" s="4"/>
    </row>
    <row r="1343" spans="1:14" ht="15.75">
      <c r="A1343" s="19" t="s">
        <v>19</v>
      </c>
      <c r="C1343" s="4" t="str">
        <f>'Nota 09'!B15</f>
        <v>Meses de mora</v>
      </c>
      <c r="F1343" s="170">
        <f>'Nota 09'!C15</f>
        <v>0</v>
      </c>
      <c r="I1343" s="87" t="str">
        <f>Índice!$G$23</f>
        <v>2015-01-01</v>
      </c>
      <c r="J1343" s="88" t="str">
        <f>Índice!$G$25</f>
        <v>2015-12-31</v>
      </c>
      <c r="K1343" s="4"/>
      <c r="L1343" s="4"/>
      <c r="M1343" s="4"/>
      <c r="N1343" s="4"/>
    </row>
    <row r="1344" spans="1:14" ht="15.75">
      <c r="A1344" s="19" t="s">
        <v>19</v>
      </c>
      <c r="C1344" s="4" t="str">
        <f>'Nota 09'!B$8</f>
        <v>Obligaciones financieras (Nota 09)</v>
      </c>
      <c r="F1344" s="170">
        <f>'Nota 09'!D8</f>
        <v>0</v>
      </c>
      <c r="I1344" s="87" t="str">
        <f>Índice!$G$23</f>
        <v>2015-01-01</v>
      </c>
      <c r="J1344" s="88" t="str">
        <f>Índice!$G$25</f>
        <v>2015-12-31</v>
      </c>
      <c r="K1344" s="4" t="s">
        <v>743</v>
      </c>
      <c r="L1344" s="4" t="s">
        <v>665</v>
      </c>
      <c r="M1344" s="4"/>
      <c r="N1344" s="4"/>
    </row>
    <row r="1345" spans="1:14" ht="15.75">
      <c r="A1345" s="19" t="s">
        <v>19</v>
      </c>
      <c r="C1345" s="4" t="str">
        <f>'Nota 09'!B$8</f>
        <v>Obligaciones financieras (Nota 09)</v>
      </c>
      <c r="F1345" s="170">
        <f>'Nota 09'!E8</f>
        <v>0</v>
      </c>
      <c r="I1345" s="87" t="str">
        <f>Índice!$G$23</f>
        <v>2015-01-01</v>
      </c>
      <c r="J1345" s="88" t="str">
        <f>Índice!$G$25</f>
        <v>2015-12-31</v>
      </c>
      <c r="K1345" s="4" t="s">
        <v>743</v>
      </c>
      <c r="L1345" s="4" t="s">
        <v>744</v>
      </c>
      <c r="M1345" s="4"/>
      <c r="N1345" s="4"/>
    </row>
    <row r="1346" spans="1:14" s="184" customFormat="1" ht="15.75">
      <c r="A1346" s="183" t="s">
        <v>19</v>
      </c>
      <c r="C1346" s="185" t="s">
        <v>704</v>
      </c>
      <c r="F1346" s="186"/>
      <c r="I1346" s="187"/>
      <c r="J1346" s="187"/>
      <c r="K1346" s="188"/>
      <c r="L1346" s="188"/>
      <c r="M1346" s="188"/>
      <c r="N1346" s="188"/>
    </row>
    <row r="1347" spans="1:14" ht="15.75">
      <c r="A1347" s="19" t="s">
        <v>19</v>
      </c>
      <c r="C1347" s="4" t="str">
        <f>'Nota 10'!B7</f>
        <v>Clases de gasto de beneficios a los empleados</v>
      </c>
      <c r="F1347" s="27"/>
      <c r="I1347" s="3"/>
      <c r="J1347" s="5"/>
      <c r="K1347" s="4"/>
      <c r="L1347" s="4"/>
      <c r="M1347" s="4"/>
      <c r="N1347" s="4"/>
    </row>
    <row r="1348" spans="1:14" ht="15.75">
      <c r="A1348" s="19" t="s">
        <v>19</v>
      </c>
      <c r="C1348" s="4" t="str">
        <f>'Nota 10'!C$6</f>
        <v>Beneficios</v>
      </c>
      <c r="F1348" s="170">
        <f>'Nota 10'!C$8</f>
        <v>0</v>
      </c>
      <c r="I1348" s="87" t="str">
        <f>Índice!$G$23</f>
        <v>2015-01-01</v>
      </c>
      <c r="J1348" s="88" t="str">
        <f>Índice!$G$25</f>
        <v>2015-12-31</v>
      </c>
      <c r="K1348" s="4" t="s">
        <v>736</v>
      </c>
      <c r="L1348" s="4" t="s">
        <v>738</v>
      </c>
      <c r="M1348" s="4"/>
      <c r="N1348" s="4"/>
    </row>
    <row r="1349" spans="1:14" ht="15.75">
      <c r="A1349" s="19" t="s">
        <v>19</v>
      </c>
      <c r="C1349" s="4" t="str">
        <f>'Nota 10'!D$6</f>
        <v>Naturaleza de los beneficios</v>
      </c>
      <c r="F1349" s="27" t="str">
        <f>'Nota 10'!D$8</f>
        <v xml:space="preserve">Por incluir informacion </v>
      </c>
      <c r="I1349" s="87" t="str">
        <f>Índice!$G$23</f>
        <v>2015-01-01</v>
      </c>
      <c r="J1349" s="88" t="str">
        <f>Índice!$G$25</f>
        <v>2015-12-31</v>
      </c>
      <c r="K1349" s="4" t="s">
        <v>736</v>
      </c>
      <c r="L1349" s="4" t="s">
        <v>738</v>
      </c>
      <c r="M1349" s="4"/>
      <c r="N1349" s="4"/>
    </row>
    <row r="1350" spans="1:14" ht="15.75">
      <c r="A1350" s="19" t="s">
        <v>19</v>
      </c>
      <c r="C1350" s="4" t="str">
        <f>'Nota 10'!C$6</f>
        <v>Beneficios</v>
      </c>
      <c r="F1350" s="170">
        <f>'Nota 10'!C$9</f>
        <v>0</v>
      </c>
      <c r="I1350" s="87" t="str">
        <f>Índice!$G$23</f>
        <v>2015-01-01</v>
      </c>
      <c r="J1350" s="88" t="str">
        <f>Índice!$G$25</f>
        <v>2015-12-31</v>
      </c>
      <c r="K1350" s="4" t="s">
        <v>736</v>
      </c>
      <c r="L1350" s="4" t="s">
        <v>739</v>
      </c>
      <c r="M1350" s="4"/>
      <c r="N1350" s="4"/>
    </row>
    <row r="1351" spans="1:14" ht="15.75">
      <c r="A1351" s="19" t="s">
        <v>19</v>
      </c>
      <c r="C1351" s="4" t="str">
        <f>'Nota 10'!D$6</f>
        <v>Naturaleza de los beneficios</v>
      </c>
      <c r="F1351" s="27" t="str">
        <f>'Nota 10'!D$9</f>
        <v xml:space="preserve">Por incluir informacion </v>
      </c>
      <c r="I1351" s="87" t="str">
        <f>Índice!$G$23</f>
        <v>2015-01-01</v>
      </c>
      <c r="J1351" s="88" t="str">
        <f>Índice!$G$25</f>
        <v>2015-12-31</v>
      </c>
      <c r="K1351" s="4" t="s">
        <v>736</v>
      </c>
      <c r="L1351" s="4" t="s">
        <v>739</v>
      </c>
      <c r="M1351" s="4"/>
      <c r="N1351" s="4"/>
    </row>
    <row r="1352" spans="1:14" ht="15.75">
      <c r="A1352" s="19" t="s">
        <v>19</v>
      </c>
      <c r="C1352" s="4" t="str">
        <f>'Nota 10'!C$6</f>
        <v>Beneficios</v>
      </c>
      <c r="F1352" s="170">
        <f>'Nota 10'!C$10</f>
        <v>0</v>
      </c>
      <c r="I1352" s="87" t="str">
        <f>Índice!$G$23</f>
        <v>2015-01-01</v>
      </c>
      <c r="J1352" s="88" t="str">
        <f>Índice!$G$25</f>
        <v>2015-12-31</v>
      </c>
      <c r="K1352" s="4" t="s">
        <v>736</v>
      </c>
      <c r="L1352" s="4" t="s">
        <v>740</v>
      </c>
      <c r="M1352" s="4"/>
      <c r="N1352" s="4"/>
    </row>
    <row r="1353" spans="1:14" ht="15.75">
      <c r="A1353" s="19" t="s">
        <v>19</v>
      </c>
      <c r="C1353" s="4" t="str">
        <f>'Nota 10'!D$6</f>
        <v>Naturaleza de los beneficios</v>
      </c>
      <c r="F1353" s="27" t="str">
        <f>'Nota 10'!D$10</f>
        <v xml:space="preserve">Por incluir informacion </v>
      </c>
      <c r="I1353" s="87" t="str">
        <f>Índice!$G$23</f>
        <v>2015-01-01</v>
      </c>
      <c r="J1353" s="88" t="str">
        <f>Índice!$G$25</f>
        <v>2015-12-31</v>
      </c>
      <c r="K1353" s="4" t="s">
        <v>736</v>
      </c>
      <c r="L1353" s="4" t="s">
        <v>740</v>
      </c>
      <c r="M1353" s="4"/>
      <c r="N1353" s="4"/>
    </row>
    <row r="1354" spans="1:14" ht="15.75">
      <c r="A1354" s="19" t="s">
        <v>19</v>
      </c>
      <c r="C1354" s="4" t="str">
        <f>'Nota 10'!C$6</f>
        <v>Beneficios</v>
      </c>
      <c r="F1354" s="170">
        <f>'Nota 10'!C$11</f>
        <v>0</v>
      </c>
      <c r="I1354" s="87" t="str">
        <f>Índice!$G$23</f>
        <v>2015-01-01</v>
      </c>
      <c r="J1354" s="88" t="str">
        <f>Índice!$G$25</f>
        <v>2015-12-31</v>
      </c>
      <c r="K1354" s="4" t="s">
        <v>736</v>
      </c>
      <c r="L1354" s="4" t="s">
        <v>741</v>
      </c>
      <c r="M1354" s="4"/>
      <c r="N1354" s="4"/>
    </row>
    <row r="1355" spans="1:14" ht="15.75">
      <c r="A1355" s="19" t="s">
        <v>19</v>
      </c>
      <c r="C1355" s="4" t="str">
        <f>'Nota 10'!D$6</f>
        <v>Naturaleza de los beneficios</v>
      </c>
      <c r="F1355" s="27" t="str">
        <f>'Nota 10'!D$11</f>
        <v xml:space="preserve">Por incluir informacion </v>
      </c>
      <c r="I1355" s="87" t="str">
        <f>Índice!$G$23</f>
        <v>2015-01-01</v>
      </c>
      <c r="J1355" s="88" t="str">
        <f>Índice!$G$25</f>
        <v>2015-12-31</v>
      </c>
      <c r="K1355" s="4" t="s">
        <v>736</v>
      </c>
      <c r="L1355" s="4" t="s">
        <v>741</v>
      </c>
      <c r="M1355" s="4"/>
      <c r="N1355" s="4"/>
    </row>
    <row r="1356" spans="1:14" ht="15.75">
      <c r="A1356" s="19" t="s">
        <v>19</v>
      </c>
      <c r="C1356" s="4" t="str">
        <f>'Nota 10'!C$6</f>
        <v>Beneficios</v>
      </c>
      <c r="F1356" s="170">
        <f>'Nota 10'!C$12</f>
        <v>0</v>
      </c>
      <c r="I1356" s="87" t="str">
        <f>Índice!$G$23</f>
        <v>2015-01-01</v>
      </c>
      <c r="J1356" s="88" t="str">
        <f>Índice!$G$25</f>
        <v>2015-12-31</v>
      </c>
      <c r="K1356" s="4" t="s">
        <v>736</v>
      </c>
      <c r="L1356" s="4" t="s">
        <v>742</v>
      </c>
      <c r="M1356" s="4"/>
      <c r="N1356" s="4"/>
    </row>
    <row r="1357" spans="1:14" ht="15.75">
      <c r="A1357" s="19" t="s">
        <v>19</v>
      </c>
      <c r="C1357" s="4" t="str">
        <f>'Nota 10'!D$6</f>
        <v>Naturaleza de los beneficios</v>
      </c>
      <c r="F1357" s="27" t="str">
        <f>'Nota 10'!D$12</f>
        <v xml:space="preserve">Por incluir informacion </v>
      </c>
      <c r="I1357" s="87" t="str">
        <f>Índice!$G$23</f>
        <v>2015-01-01</v>
      </c>
      <c r="J1357" s="88" t="str">
        <f>Índice!$G$25</f>
        <v>2015-12-31</v>
      </c>
      <c r="K1357" s="4" t="s">
        <v>736</v>
      </c>
      <c r="L1357" s="4" t="s">
        <v>742</v>
      </c>
      <c r="M1357" s="4"/>
      <c r="N1357" s="4"/>
    </row>
    <row r="1358" spans="1:14" ht="15.75">
      <c r="A1358" s="19" t="s">
        <v>19</v>
      </c>
      <c r="C1358" s="4" t="str">
        <f>'Nota 10'!C$6</f>
        <v>Beneficios</v>
      </c>
      <c r="F1358" s="170">
        <f>'Nota 10'!C$13</f>
        <v>0</v>
      </c>
      <c r="I1358" s="87" t="str">
        <f>Índice!$G$23</f>
        <v>2015-01-01</v>
      </c>
      <c r="J1358" s="88" t="str">
        <f>Índice!$G$25</f>
        <v>2015-12-31</v>
      </c>
      <c r="K1358" s="4" t="s">
        <v>736</v>
      </c>
      <c r="L1358" s="4" t="s">
        <v>737</v>
      </c>
      <c r="M1358" s="4"/>
      <c r="N1358" s="4"/>
    </row>
    <row r="1359" spans="1:14" s="184" customFormat="1" ht="15.75">
      <c r="A1359" s="183" t="s">
        <v>19</v>
      </c>
      <c r="C1359" s="185" t="s">
        <v>705</v>
      </c>
      <c r="F1359" s="186"/>
      <c r="I1359" s="187"/>
      <c r="J1359" s="187"/>
      <c r="K1359" s="188"/>
      <c r="L1359" s="188"/>
      <c r="M1359" s="188"/>
      <c r="N1359" s="188"/>
    </row>
    <row r="1360" spans="1:14" ht="15.75">
      <c r="A1360" s="19" t="s">
        <v>19</v>
      </c>
      <c r="C1360" s="4" t="str">
        <f>'Nota 11'!B7</f>
        <v>Provisiones</v>
      </c>
      <c r="F1360" s="27"/>
      <c r="I1360" s="3"/>
      <c r="J1360" s="5"/>
      <c r="K1360" s="4"/>
      <c r="L1360" s="4"/>
      <c r="M1360" s="4"/>
      <c r="N1360" s="4"/>
    </row>
    <row r="1361" spans="1:14" ht="15.75">
      <c r="A1361" s="19" t="s">
        <v>19</v>
      </c>
      <c r="C1361" s="4" t="str">
        <f>'Nota 11'!C$7</f>
        <v>Corrientes</v>
      </c>
      <c r="F1361" s="170">
        <f>'Nota 11'!C8</f>
        <v>0</v>
      </c>
      <c r="I1361" s="87" t="str">
        <f>Índice!$G$23</f>
        <v>2015-01-01</v>
      </c>
      <c r="J1361" s="88" t="str">
        <f>Índice!$G$25</f>
        <v>2015-12-31</v>
      </c>
      <c r="K1361" s="4" t="s">
        <v>748</v>
      </c>
      <c r="L1361" s="4" t="s">
        <v>749</v>
      </c>
      <c r="M1361" s="4"/>
      <c r="N1361" s="4"/>
    </row>
    <row r="1362" spans="1:14" ht="15.75">
      <c r="A1362" s="19" t="s">
        <v>19</v>
      </c>
      <c r="C1362" s="4" t="str">
        <f>'Nota 11'!D$7</f>
        <v>No Corrientes</v>
      </c>
      <c r="F1362" s="170">
        <f>'Nota 11'!D8</f>
        <v>0</v>
      </c>
      <c r="I1362" s="87" t="str">
        <f>Índice!$G$23</f>
        <v>2015-01-01</v>
      </c>
      <c r="J1362" s="88" t="str">
        <f>Índice!$G$25</f>
        <v>2015-12-31</v>
      </c>
      <c r="K1362" s="4" t="s">
        <v>748</v>
      </c>
      <c r="L1362" s="4" t="s">
        <v>749</v>
      </c>
      <c r="M1362" s="4"/>
      <c r="N1362" s="4"/>
    </row>
    <row r="1363" spans="1:14" ht="15.75">
      <c r="A1363" s="19" t="s">
        <v>19</v>
      </c>
      <c r="C1363" s="4" t="str">
        <f>'Nota 11'!E$7</f>
        <v>TOTAL (Nota 11)</v>
      </c>
      <c r="F1363" s="170">
        <f>'Nota 11'!E8</f>
        <v>0</v>
      </c>
      <c r="I1363" s="87" t="str">
        <f>Índice!$G$23</f>
        <v>2015-01-01</v>
      </c>
      <c r="J1363" s="88" t="str">
        <f>Índice!$G$25</f>
        <v>2015-12-31</v>
      </c>
      <c r="K1363" s="4" t="s">
        <v>748</v>
      </c>
      <c r="L1363" s="4" t="s">
        <v>749</v>
      </c>
      <c r="M1363" s="4"/>
      <c r="N1363" s="4"/>
    </row>
    <row r="1364" spans="1:14" ht="15.75">
      <c r="A1364" s="19" t="s">
        <v>19</v>
      </c>
      <c r="C1364" s="4" t="str">
        <f>'Nota 11'!F$6</f>
        <v>Información a revelar                                                                                          [Texto]</v>
      </c>
      <c r="F1364" s="27" t="str">
        <f>'Nota 11'!F8</f>
        <v xml:space="preserve">Por incluir informacion </v>
      </c>
      <c r="I1364" s="87" t="str">
        <f>Índice!$G$23</f>
        <v>2015-01-01</v>
      </c>
      <c r="J1364" s="88" t="str">
        <f>Índice!$G$25</f>
        <v>2015-12-31</v>
      </c>
      <c r="K1364" s="4" t="s">
        <v>748</v>
      </c>
      <c r="L1364" s="4" t="s">
        <v>749</v>
      </c>
      <c r="M1364" s="4"/>
      <c r="N1364" s="4"/>
    </row>
    <row r="1365" spans="1:14" ht="15.75">
      <c r="A1365" s="19" t="s">
        <v>19</v>
      </c>
      <c r="C1365" s="4" t="str">
        <f>'Nota 11'!C$7</f>
        <v>Corrientes</v>
      </c>
      <c r="F1365" s="170">
        <f>'Nota 11'!C9</f>
        <v>0</v>
      </c>
      <c r="I1365" s="87" t="str">
        <f>Índice!$G$23</f>
        <v>2015-01-01</v>
      </c>
      <c r="J1365" s="88" t="str">
        <f>Índice!$G$25</f>
        <v>2015-12-31</v>
      </c>
      <c r="K1365" s="4" t="s">
        <v>748</v>
      </c>
      <c r="L1365" s="4" t="s">
        <v>750</v>
      </c>
      <c r="M1365" s="4"/>
      <c r="N1365" s="4"/>
    </row>
    <row r="1366" spans="1:14" ht="15.75">
      <c r="A1366" s="19" t="s">
        <v>19</v>
      </c>
      <c r="C1366" s="4" t="str">
        <f>'Nota 11'!D$7</f>
        <v>No Corrientes</v>
      </c>
      <c r="F1366" s="170">
        <f>'Nota 11'!D9</f>
        <v>0</v>
      </c>
      <c r="I1366" s="87" t="str">
        <f>Índice!$G$23</f>
        <v>2015-01-01</v>
      </c>
      <c r="J1366" s="88" t="str">
        <f>Índice!$G$25</f>
        <v>2015-12-31</v>
      </c>
      <c r="K1366" s="4" t="s">
        <v>748</v>
      </c>
      <c r="L1366" s="4" t="s">
        <v>750</v>
      </c>
      <c r="M1366" s="4"/>
      <c r="N1366" s="4"/>
    </row>
    <row r="1367" spans="1:14" ht="15.75">
      <c r="A1367" s="19" t="s">
        <v>19</v>
      </c>
      <c r="C1367" s="4" t="str">
        <f>'Nota 11'!E$7</f>
        <v>TOTAL (Nota 11)</v>
      </c>
      <c r="F1367" s="170">
        <f>'Nota 11'!E9</f>
        <v>0</v>
      </c>
      <c r="I1367" s="87" t="str">
        <f>Índice!$G$23</f>
        <v>2015-01-01</v>
      </c>
      <c r="J1367" s="88" t="str">
        <f>Índice!$G$25</f>
        <v>2015-12-31</v>
      </c>
      <c r="K1367" s="4" t="s">
        <v>748</v>
      </c>
      <c r="L1367" s="4" t="s">
        <v>750</v>
      </c>
      <c r="M1367" s="4"/>
      <c r="N1367" s="4"/>
    </row>
    <row r="1368" spans="1:14" ht="15.75">
      <c r="A1368" s="19" t="s">
        <v>19</v>
      </c>
      <c r="C1368" s="4" t="str">
        <f>'Nota 11'!F$6</f>
        <v>Información a revelar                                                                                          [Texto]</v>
      </c>
      <c r="F1368" s="27" t="str">
        <f>'Nota 11'!F9</f>
        <v xml:space="preserve">Por incluir informacion </v>
      </c>
      <c r="I1368" s="87" t="str">
        <f>Índice!$G$23</f>
        <v>2015-01-01</v>
      </c>
      <c r="J1368" s="88" t="str">
        <f>Índice!$G$25</f>
        <v>2015-12-31</v>
      </c>
      <c r="K1368" s="4" t="s">
        <v>748</v>
      </c>
      <c r="L1368" s="4" t="s">
        <v>750</v>
      </c>
      <c r="M1368" s="4"/>
      <c r="N1368" s="4"/>
    </row>
    <row r="1369" spans="1:14" ht="15.75">
      <c r="A1369" s="19" t="s">
        <v>19</v>
      </c>
      <c r="C1369" s="4" t="str">
        <f>'Nota 11'!C$7</f>
        <v>Corrientes</v>
      </c>
      <c r="F1369" s="170">
        <f>'Nota 11'!C10</f>
        <v>0</v>
      </c>
      <c r="I1369" s="87" t="str">
        <f>Índice!$G$23</f>
        <v>2015-01-01</v>
      </c>
      <c r="J1369" s="88" t="str">
        <f>Índice!$G$25</f>
        <v>2015-12-31</v>
      </c>
      <c r="K1369" s="4" t="s">
        <v>748</v>
      </c>
      <c r="L1369" s="4" t="s">
        <v>751</v>
      </c>
      <c r="M1369" s="4"/>
      <c r="N1369" s="4"/>
    </row>
    <row r="1370" spans="1:14" ht="15.75">
      <c r="A1370" s="19" t="s">
        <v>19</v>
      </c>
      <c r="C1370" s="4" t="str">
        <f>'Nota 11'!D$7</f>
        <v>No Corrientes</v>
      </c>
      <c r="F1370" s="170">
        <f>'Nota 11'!D10</f>
        <v>0</v>
      </c>
      <c r="I1370" s="87" t="str">
        <f>Índice!$G$23</f>
        <v>2015-01-01</v>
      </c>
      <c r="J1370" s="88" t="str">
        <f>Índice!$G$25</f>
        <v>2015-12-31</v>
      </c>
      <c r="K1370" s="4" t="s">
        <v>748</v>
      </c>
      <c r="L1370" s="4" t="s">
        <v>751</v>
      </c>
      <c r="M1370" s="4"/>
      <c r="N1370" s="4"/>
    </row>
    <row r="1371" spans="1:14" ht="15.75">
      <c r="A1371" s="19" t="s">
        <v>19</v>
      </c>
      <c r="C1371" s="4" t="str">
        <f>'Nota 11'!E$7</f>
        <v>TOTAL (Nota 11)</v>
      </c>
      <c r="F1371" s="170">
        <f>'Nota 11'!E10</f>
        <v>0</v>
      </c>
      <c r="I1371" s="87" t="str">
        <f>Índice!$G$23</f>
        <v>2015-01-01</v>
      </c>
      <c r="J1371" s="88" t="str">
        <f>Índice!$G$25</f>
        <v>2015-12-31</v>
      </c>
      <c r="K1371" s="4" t="s">
        <v>748</v>
      </c>
      <c r="L1371" s="4" t="s">
        <v>751</v>
      </c>
      <c r="M1371" s="4"/>
      <c r="N1371" s="4"/>
    </row>
    <row r="1372" spans="1:14" ht="15.75">
      <c r="A1372" s="19" t="s">
        <v>19</v>
      </c>
      <c r="C1372" s="4" t="str">
        <f>'Nota 11'!F$6</f>
        <v>Información a revelar                                                                                          [Texto]</v>
      </c>
      <c r="F1372" s="27" t="str">
        <f>'Nota 11'!F10</f>
        <v xml:space="preserve">Por incluir informacion </v>
      </c>
      <c r="I1372" s="87" t="str">
        <f>Índice!$G$23</f>
        <v>2015-01-01</v>
      </c>
      <c r="J1372" s="88" t="str">
        <f>Índice!$G$25</f>
        <v>2015-12-31</v>
      </c>
      <c r="K1372" s="4" t="s">
        <v>748</v>
      </c>
      <c r="L1372" s="4" t="s">
        <v>751</v>
      </c>
      <c r="M1372" s="4"/>
      <c r="N1372" s="4"/>
    </row>
    <row r="1373" spans="1:14" ht="15.75">
      <c r="A1373" s="19" t="s">
        <v>19</v>
      </c>
      <c r="C1373" s="4" t="str">
        <f>'Nota 11'!C$7</f>
        <v>Corrientes</v>
      </c>
      <c r="F1373" s="170">
        <f>'Nota 11'!C11</f>
        <v>0</v>
      </c>
      <c r="I1373" s="87" t="str">
        <f>Índice!$G$23</f>
        <v>2015-01-01</v>
      </c>
      <c r="J1373" s="88" t="str">
        <f>Índice!$G$25</f>
        <v>2015-12-31</v>
      </c>
      <c r="K1373" s="4" t="s">
        <v>748</v>
      </c>
      <c r="L1373" s="4" t="s">
        <v>752</v>
      </c>
      <c r="M1373" s="4"/>
      <c r="N1373" s="4"/>
    </row>
    <row r="1374" spans="1:14" ht="15.75">
      <c r="A1374" s="19" t="s">
        <v>19</v>
      </c>
      <c r="C1374" s="4" t="str">
        <f>'Nota 11'!D$7</f>
        <v>No Corrientes</v>
      </c>
      <c r="F1374" s="170">
        <f>'Nota 11'!D11</f>
        <v>0</v>
      </c>
      <c r="I1374" s="87" t="str">
        <f>Índice!$G$23</f>
        <v>2015-01-01</v>
      </c>
      <c r="J1374" s="88" t="str">
        <f>Índice!$G$25</f>
        <v>2015-12-31</v>
      </c>
      <c r="K1374" s="4" t="s">
        <v>748</v>
      </c>
      <c r="L1374" s="4" t="s">
        <v>752</v>
      </c>
      <c r="M1374" s="4"/>
      <c r="N1374" s="4"/>
    </row>
    <row r="1375" spans="1:14" ht="15.75">
      <c r="A1375" s="19" t="s">
        <v>19</v>
      </c>
      <c r="C1375" s="4" t="str">
        <f>'Nota 11'!E$7</f>
        <v>TOTAL (Nota 11)</v>
      </c>
      <c r="F1375" s="170">
        <f>'Nota 11'!E11</f>
        <v>0</v>
      </c>
      <c r="I1375" s="87" t="str">
        <f>Índice!$G$23</f>
        <v>2015-01-01</v>
      </c>
      <c r="J1375" s="88" t="str">
        <f>Índice!$G$25</f>
        <v>2015-12-31</v>
      </c>
      <c r="K1375" s="4" t="s">
        <v>748</v>
      </c>
      <c r="L1375" s="4" t="s">
        <v>752</v>
      </c>
      <c r="M1375" s="4"/>
      <c r="N1375" s="4"/>
    </row>
    <row r="1376" spans="1:14" ht="15.75">
      <c r="A1376" s="19" t="s">
        <v>19</v>
      </c>
      <c r="C1376" s="4" t="str">
        <f>'Nota 11'!F$6</f>
        <v>Información a revelar                                                                                          [Texto]</v>
      </c>
      <c r="F1376" s="27" t="str">
        <f>'Nota 11'!F11</f>
        <v xml:space="preserve">Por incluir informacion </v>
      </c>
      <c r="I1376" s="87" t="str">
        <f>Índice!$G$23</f>
        <v>2015-01-01</v>
      </c>
      <c r="J1376" s="88" t="str">
        <f>Índice!$G$25</f>
        <v>2015-12-31</v>
      </c>
      <c r="K1376" s="4" t="s">
        <v>748</v>
      </c>
      <c r="L1376" s="4" t="s">
        <v>752</v>
      </c>
      <c r="M1376" s="4"/>
      <c r="N1376" s="4"/>
    </row>
    <row r="1377" spans="1:14" ht="15.75">
      <c r="A1377" s="19" t="s">
        <v>19</v>
      </c>
      <c r="C1377" s="4" t="str">
        <f>'Nota 11'!C$7</f>
        <v>Corrientes</v>
      </c>
      <c r="F1377" s="170">
        <f>'Nota 11'!C12</f>
        <v>0</v>
      </c>
      <c r="I1377" s="87" t="str">
        <f>Índice!$G$23</f>
        <v>2015-01-01</v>
      </c>
      <c r="J1377" s="88" t="str">
        <f>Índice!$G$25</f>
        <v>2015-12-31</v>
      </c>
      <c r="K1377" s="4" t="s">
        <v>748</v>
      </c>
      <c r="L1377" s="4" t="s">
        <v>753</v>
      </c>
      <c r="M1377" s="4"/>
      <c r="N1377" s="4"/>
    </row>
    <row r="1378" spans="1:14" ht="15.75">
      <c r="A1378" s="19" t="s">
        <v>19</v>
      </c>
      <c r="C1378" s="4" t="str">
        <f>'Nota 11'!D$7</f>
        <v>No Corrientes</v>
      </c>
      <c r="F1378" s="170">
        <f>'Nota 11'!D12</f>
        <v>0</v>
      </c>
      <c r="I1378" s="87" t="str">
        <f>Índice!$G$23</f>
        <v>2015-01-01</v>
      </c>
      <c r="J1378" s="88" t="str">
        <f>Índice!$G$25</f>
        <v>2015-12-31</v>
      </c>
      <c r="K1378" s="4" t="s">
        <v>748</v>
      </c>
      <c r="L1378" s="4" t="s">
        <v>753</v>
      </c>
      <c r="M1378" s="4"/>
      <c r="N1378" s="4"/>
    </row>
    <row r="1379" spans="1:14" ht="15.75">
      <c r="A1379" s="19" t="s">
        <v>19</v>
      </c>
      <c r="C1379" s="4" t="str">
        <f>'Nota 11'!E$7</f>
        <v>TOTAL (Nota 11)</v>
      </c>
      <c r="F1379" s="170">
        <f>'Nota 11'!E12</f>
        <v>0</v>
      </c>
      <c r="I1379" s="87" t="str">
        <f>Índice!$G$23</f>
        <v>2015-01-01</v>
      </c>
      <c r="J1379" s="88" t="str">
        <f>Índice!$G$25</f>
        <v>2015-12-31</v>
      </c>
      <c r="K1379" s="4" t="s">
        <v>748</v>
      </c>
      <c r="L1379" s="4" t="s">
        <v>753</v>
      </c>
      <c r="M1379" s="4"/>
      <c r="N1379" s="4"/>
    </row>
    <row r="1380" spans="1:14" ht="15.75">
      <c r="A1380" s="19" t="s">
        <v>19</v>
      </c>
      <c r="C1380" s="4" t="str">
        <f>'Nota 11'!F$6</f>
        <v>Información a revelar                                                                                          [Texto]</v>
      </c>
      <c r="F1380" s="27" t="str">
        <f>'Nota 11'!F12</f>
        <v xml:space="preserve">Por incluir informacion </v>
      </c>
      <c r="I1380" s="87" t="str">
        <f>Índice!$G$23</f>
        <v>2015-01-01</v>
      </c>
      <c r="J1380" s="88" t="str">
        <f>Índice!$G$25</f>
        <v>2015-12-31</v>
      </c>
      <c r="K1380" s="4" t="s">
        <v>748</v>
      </c>
      <c r="L1380" s="4" t="s">
        <v>753</v>
      </c>
      <c r="M1380" s="4"/>
      <c r="N1380" s="4"/>
    </row>
    <row r="1381" spans="1:14" ht="15.75">
      <c r="A1381" s="19" t="s">
        <v>19</v>
      </c>
      <c r="C1381" s="4" t="str">
        <f>'Nota 11'!C$7</f>
        <v>Corrientes</v>
      </c>
      <c r="F1381" s="170">
        <f>'Nota 11'!C13</f>
        <v>0</v>
      </c>
      <c r="I1381" s="87" t="str">
        <f>Índice!$G$23</f>
        <v>2015-01-01</v>
      </c>
      <c r="J1381" s="88" t="str">
        <f>Índice!$G$25</f>
        <v>2015-12-31</v>
      </c>
      <c r="K1381" s="4" t="s">
        <v>748</v>
      </c>
      <c r="L1381" s="4" t="s">
        <v>754</v>
      </c>
      <c r="M1381" s="4"/>
      <c r="N1381" s="4"/>
    </row>
    <row r="1382" spans="1:14" ht="15.75">
      <c r="A1382" s="19" t="s">
        <v>19</v>
      </c>
      <c r="C1382" s="4" t="str">
        <f>'Nota 11'!D$7</f>
        <v>No Corrientes</v>
      </c>
      <c r="F1382" s="170">
        <f>'Nota 11'!D13</f>
        <v>0</v>
      </c>
      <c r="I1382" s="87" t="str">
        <f>Índice!$G$23</f>
        <v>2015-01-01</v>
      </c>
      <c r="J1382" s="88" t="str">
        <f>Índice!$G$25</f>
        <v>2015-12-31</v>
      </c>
      <c r="K1382" s="4" t="s">
        <v>748</v>
      </c>
      <c r="L1382" s="4" t="s">
        <v>754</v>
      </c>
      <c r="M1382" s="4"/>
      <c r="N1382" s="4"/>
    </row>
    <row r="1383" spans="1:14" ht="15.75">
      <c r="A1383" s="19" t="s">
        <v>19</v>
      </c>
      <c r="C1383" s="4" t="str">
        <f>'Nota 11'!E$7</f>
        <v>TOTAL (Nota 11)</v>
      </c>
      <c r="F1383" s="170">
        <f>'Nota 11'!E13</f>
        <v>0</v>
      </c>
      <c r="I1383" s="87" t="str">
        <f>Índice!$G$23</f>
        <v>2015-01-01</v>
      </c>
      <c r="J1383" s="88" t="str">
        <f>Índice!$G$25</f>
        <v>2015-12-31</v>
      </c>
      <c r="K1383" s="4" t="s">
        <v>748</v>
      </c>
      <c r="L1383" s="4" t="s">
        <v>754</v>
      </c>
      <c r="M1383" s="4"/>
      <c r="N1383" s="4"/>
    </row>
    <row r="1384" spans="1:14" s="184" customFormat="1" ht="15.75">
      <c r="A1384" s="183" t="s">
        <v>19</v>
      </c>
      <c r="C1384" s="185" t="s">
        <v>758</v>
      </c>
      <c r="F1384" s="186"/>
      <c r="I1384" s="192"/>
      <c r="J1384" s="187"/>
      <c r="K1384" s="188"/>
      <c r="L1384" s="188"/>
      <c r="M1384" s="188"/>
      <c r="N1384" s="188"/>
    </row>
    <row r="1385" spans="1:14" ht="15.75">
      <c r="A1385" s="19" t="s">
        <v>19</v>
      </c>
      <c r="C1385" s="4" t="str">
        <f>'Nota 12'!B$6</f>
        <v>Información a revelar por el arrendatario sobre arrendamientos financieros y operativos</v>
      </c>
      <c r="F1385" s="27"/>
      <c r="J1385" s="5"/>
      <c r="K1385" s="4"/>
      <c r="L1385" s="4"/>
      <c r="M1385" s="4"/>
      <c r="N1385" s="4"/>
    </row>
    <row r="1386" spans="1:14" ht="15.75">
      <c r="C1386" s="4" t="str">
        <f>'Nota 12'!B$7</f>
        <v>Información a revelar sobre arrendamientos [Texto]</v>
      </c>
      <c r="F1386" s="27" t="str">
        <f>'Nota 12'!C7</f>
        <v xml:space="preserve">Por incluir informacion </v>
      </c>
      <c r="I1386" s="87" t="str">
        <f>Índice!$G$23</f>
        <v>2015-01-01</v>
      </c>
      <c r="J1386" s="88" t="str">
        <f>Índice!$G$25</f>
        <v>2015-12-31</v>
      </c>
      <c r="K1386" s="4"/>
      <c r="L1386" s="4"/>
      <c r="M1386" s="4"/>
      <c r="N1386" s="4"/>
    </row>
    <row r="1387" spans="1:14" ht="15.75">
      <c r="A1387" s="19" t="s">
        <v>19</v>
      </c>
      <c r="C1387" s="4" t="str">
        <f>'Nota 12'!B$8</f>
        <v>Pagos de arriendos y subarriendos reconocidos como gasto [sinopsis]</v>
      </c>
      <c r="F1387" s="27"/>
      <c r="I1387" s="3"/>
      <c r="J1387" s="5"/>
      <c r="K1387" s="4"/>
      <c r="L1387" s="4"/>
      <c r="M1387" s="4"/>
      <c r="N1387" s="4"/>
    </row>
    <row r="1388" spans="1:14" ht="15.75">
      <c r="C1388" s="4" t="str">
        <f>'Nota 12'!B$9</f>
        <v>Cuotas contingentes reconocidas como gasto</v>
      </c>
      <c r="F1388" s="170">
        <f>'Nota 12'!C9</f>
        <v>0</v>
      </c>
      <c r="I1388" s="87" t="str">
        <f>Índice!$G$23</f>
        <v>2015-01-01</v>
      </c>
      <c r="J1388" s="88" t="str">
        <f>Índice!$G$25</f>
        <v>2015-12-31</v>
      </c>
      <c r="K1388" s="4"/>
      <c r="L1388" s="4"/>
      <c r="M1388" s="4"/>
      <c r="N1388" s="4"/>
    </row>
    <row r="1389" spans="1:14" ht="15.75">
      <c r="C1389" s="4" t="str">
        <f>'Nota 12'!B$10</f>
        <v>Pagos de subarriendos reconocidos como gasto</v>
      </c>
      <c r="F1389" s="170">
        <f>'Nota 12'!C10</f>
        <v>0</v>
      </c>
      <c r="I1389" s="87" t="str">
        <f>Índice!$G$23</f>
        <v>2015-01-01</v>
      </c>
      <c r="J1389" s="88" t="str">
        <f>Índice!$G$25</f>
        <v>2015-12-31</v>
      </c>
      <c r="K1389" s="4"/>
      <c r="L1389" s="4"/>
      <c r="M1389" s="4"/>
      <c r="N1389" s="4"/>
    </row>
    <row r="1390" spans="1:14" ht="15.75">
      <c r="C1390" s="4" t="str">
        <f>'Nota 12'!B$11</f>
        <v>Pagos por arrendamientos reconocidos como gasto</v>
      </c>
      <c r="F1390" s="170">
        <f>'Nota 12'!C11</f>
        <v>0</v>
      </c>
      <c r="I1390" s="87" t="str">
        <f>Índice!$G$23</f>
        <v>2015-01-01</v>
      </c>
      <c r="J1390" s="88" t="str">
        <f>Índice!$G$25</f>
        <v>2015-12-31</v>
      </c>
      <c r="K1390" s="4"/>
      <c r="L1390" s="4"/>
      <c r="M1390" s="4"/>
      <c r="N1390" s="4"/>
    </row>
    <row r="1391" spans="1:14" ht="15.75">
      <c r="C1391" s="4" t="str">
        <f>'Nota 12'!B$12</f>
        <v>Total de pagos de arriendos y subarriendos reconocidos como gasto</v>
      </c>
      <c r="F1391" s="170">
        <f>'Nota 12'!C12</f>
        <v>0</v>
      </c>
      <c r="I1391" s="87" t="str">
        <f>Índice!$G$23</f>
        <v>2015-01-01</v>
      </c>
      <c r="J1391" s="88" t="str">
        <f>Índice!$G$25</f>
        <v>2015-12-31</v>
      </c>
      <c r="K1391" s="4"/>
      <c r="L1391" s="4"/>
      <c r="M1391" s="4"/>
      <c r="N1391" s="4"/>
    </row>
    <row r="1392" spans="1:14" ht="15.75">
      <c r="A1392" s="19" t="s">
        <v>19</v>
      </c>
      <c r="C1392" s="4" t="str">
        <f>'Nota 12'!B$13</f>
        <v>Descripción de los acuerdos de arrendamiento significativos</v>
      </c>
      <c r="F1392" s="27"/>
      <c r="I1392" s="3"/>
      <c r="J1392" s="5"/>
      <c r="K1392" s="4"/>
      <c r="L1392" s="4"/>
      <c r="M1392" s="4"/>
      <c r="N1392" s="4"/>
    </row>
    <row r="1393" spans="1:14" ht="15.75">
      <c r="C1393" s="4" t="str">
        <f>'Nota 12'!B$14</f>
        <v>Información sobre cuotas contingentes</v>
      </c>
      <c r="F1393" s="27" t="str">
        <f>'Nota 12'!C14</f>
        <v xml:space="preserve">Por incluir informacion </v>
      </c>
      <c r="I1393" s="87" t="str">
        <f>Índice!$G$23</f>
        <v>2015-01-01</v>
      </c>
      <c r="J1393" s="88" t="str">
        <f>Índice!$G$25</f>
        <v>2015-12-31</v>
      </c>
      <c r="K1393" s="4"/>
      <c r="L1393" s="4"/>
      <c r="M1393" s="4"/>
      <c r="N1393" s="4"/>
    </row>
    <row r="1394" spans="1:14" ht="15.75">
      <c r="C1394" s="4" t="str">
        <f>'Nota 12'!B$15</f>
        <v>Información sobre opciones de renovación o adquisición</v>
      </c>
      <c r="F1394" s="27" t="str">
        <f>'Nota 12'!C15</f>
        <v xml:space="preserve">Por incluir informacion </v>
      </c>
      <c r="I1394" s="87" t="str">
        <f>Índice!$G$23</f>
        <v>2015-01-01</v>
      </c>
      <c r="J1394" s="88" t="str">
        <f>Índice!$G$25</f>
        <v>2015-12-31</v>
      </c>
      <c r="K1394" s="4"/>
      <c r="L1394" s="4"/>
      <c r="M1394" s="4"/>
      <c r="N1394" s="4"/>
    </row>
    <row r="1395" spans="1:14" ht="15.75">
      <c r="C1395" s="4" t="str">
        <f>'Nota 12'!B$16</f>
        <v>Información sobre cláusulas de revisión</v>
      </c>
      <c r="F1395" s="27" t="str">
        <f>'Nota 12'!C16</f>
        <v xml:space="preserve">Por incluir informacion </v>
      </c>
      <c r="I1395" s="87" t="str">
        <f>Índice!$G$23</f>
        <v>2015-01-01</v>
      </c>
      <c r="J1395" s="88" t="str">
        <f>Índice!$G$25</f>
        <v>2015-12-31</v>
      </c>
      <c r="K1395" s="4"/>
      <c r="L1395" s="4"/>
      <c r="M1395" s="4"/>
      <c r="N1395" s="4"/>
    </row>
    <row r="1396" spans="1:14" ht="15.75">
      <c r="C1396" s="4" t="str">
        <f>'Nota 12'!B$17</f>
        <v>Información sobre subarrendamientos</v>
      </c>
      <c r="F1396" s="27" t="str">
        <f>'Nota 12'!C17</f>
        <v xml:space="preserve">Por incluir informacion </v>
      </c>
      <c r="I1396" s="87" t="str">
        <f>Índice!$G$23</f>
        <v>2015-01-01</v>
      </c>
      <c r="J1396" s="88" t="str">
        <f>Índice!$G$25</f>
        <v>2015-12-31</v>
      </c>
      <c r="K1396" s="4"/>
      <c r="L1396" s="4"/>
      <c r="M1396" s="4"/>
      <c r="N1396" s="4"/>
    </row>
    <row r="1397" spans="1:14" ht="15.75">
      <c r="C1397" s="4" t="str">
        <f>'Nota 12'!B$18</f>
        <v>Información sobre restricciones impuestas por los acuerdos de arrendamientos</v>
      </c>
      <c r="F1397" s="27" t="str">
        <f>'Nota 12'!C18</f>
        <v xml:space="preserve">Por incluir informacion </v>
      </c>
      <c r="I1397" s="87" t="str">
        <f>Índice!$G$23</f>
        <v>2015-01-01</v>
      </c>
      <c r="J1397" s="88" t="str">
        <f>Índice!$G$25</f>
        <v>2015-12-31</v>
      </c>
      <c r="K1397" s="4"/>
      <c r="L1397" s="4"/>
      <c r="M1397" s="4"/>
      <c r="N1397" s="4"/>
    </row>
    <row r="1398" spans="1:14" s="184" customFormat="1" ht="15.75">
      <c r="A1398" s="183" t="s">
        <v>19</v>
      </c>
      <c r="C1398" s="185" t="s">
        <v>771</v>
      </c>
      <c r="F1398" s="186"/>
      <c r="I1398" s="192"/>
      <c r="J1398" s="187"/>
      <c r="K1398" s="188"/>
      <c r="L1398" s="188"/>
      <c r="M1398" s="188"/>
      <c r="N1398" s="188"/>
    </row>
    <row r="1399" spans="1:14" ht="15.75">
      <c r="C1399" s="4" t="str">
        <f>'Nota 13'!B$6</f>
        <v>Información a revelar sobre la adopción por primera vez de las NIIF</v>
      </c>
      <c r="F1399" s="27" t="str">
        <f>'Nota 13'!C6</f>
        <v xml:space="preserve">Por incluir informacion </v>
      </c>
      <c r="I1399" s="87" t="str">
        <f>Índice!$G$23</f>
        <v>2015-01-01</v>
      </c>
      <c r="J1399" s="88" t="str">
        <f>Índice!$G$25</f>
        <v>2015-12-31</v>
      </c>
      <c r="K1399" s="4"/>
      <c r="L1399" s="4"/>
    </row>
    <row r="1400" spans="1:14" ht="15.75">
      <c r="C1400" s="4" t="str">
        <f>'Nota 13'!B$7</f>
        <v>Información a revelar sobre información comparativa preparada de conformidad con PCGA anteriores</v>
      </c>
      <c r="F1400" s="27" t="str">
        <f>'Nota 13'!C7</f>
        <v xml:space="preserve">Por incluir informacion </v>
      </c>
      <c r="I1400" s="87" t="str">
        <f>Índice!$G$23</f>
        <v>2015-01-01</v>
      </c>
      <c r="J1400" s="88" t="str">
        <f>Índice!$G$25</f>
        <v>2015-12-31</v>
      </c>
      <c r="K1400" s="4"/>
      <c r="L1400" s="4"/>
    </row>
    <row r="1401" spans="1:14" ht="15.75">
      <c r="A1401" s="19" t="s">
        <v>19</v>
      </c>
      <c r="C1401" s="4" t="str">
        <f>'Nota 13'!B$8</f>
        <v>Información a revelar sobre información comparativa preparada de conformidad con PCGA anteriores</v>
      </c>
      <c r="F1401" s="27"/>
      <c r="I1401" s="3"/>
      <c r="J1401" s="5"/>
      <c r="K1401" s="4"/>
      <c r="L1401" s="4"/>
    </row>
    <row r="1402" spans="1:14" ht="15.75">
      <c r="C1402" s="4" t="str">
        <f>'Nota 13'!B$10</f>
        <v>Patrimonio</v>
      </c>
      <c r="F1402" s="170">
        <f>'Nota 13'!C$10</f>
        <v>0</v>
      </c>
      <c r="I1402" s="87"/>
      <c r="J1402" s="88" t="str">
        <f>Índice!$G$25</f>
        <v>2015-12-31</v>
      </c>
      <c r="K1402" s="4" t="s">
        <v>779</v>
      </c>
      <c r="L1402" s="4" t="s">
        <v>777</v>
      </c>
    </row>
    <row r="1403" spans="1:14" ht="15.75">
      <c r="C1403" s="4" t="str">
        <f>'Nota 13'!B$11</f>
        <v>Impacto patrimonial derivado de la transición</v>
      </c>
      <c r="F1403" s="170">
        <f>'Nota 13'!C$11</f>
        <v>0</v>
      </c>
      <c r="I1403" s="87" t="str">
        <f>Índice!$G$23</f>
        <v>2015-01-01</v>
      </c>
      <c r="J1403" s="88" t="str">
        <f>Índice!$G$25</f>
        <v>2015-12-31</v>
      </c>
      <c r="K1403" s="4" t="s">
        <v>779</v>
      </c>
      <c r="L1403" s="4" t="s">
        <v>777</v>
      </c>
    </row>
    <row r="1404" spans="1:14" ht="15.75">
      <c r="C1404" s="4" t="str">
        <f>'Nota 13'!B$12</f>
        <v>Explicación del efecto de la transición la situación financiera informada</v>
      </c>
      <c r="F1404" s="27" t="str">
        <f>'Nota 13'!C$12</f>
        <v xml:space="preserve">Por incluir informacion </v>
      </c>
      <c r="I1404" s="87" t="str">
        <f>Índice!$G$23</f>
        <v>2015-01-01</v>
      </c>
      <c r="J1404" s="88" t="str">
        <f>Índice!$G$25</f>
        <v>2015-12-31</v>
      </c>
      <c r="K1404" s="4" t="s">
        <v>779</v>
      </c>
      <c r="L1404" s="4" t="s">
        <v>777</v>
      </c>
    </row>
    <row r="1405" spans="1:14" ht="15.75">
      <c r="C1405" s="4" t="str">
        <f>'Nota 13'!B$13</f>
        <v>Explicación del efecto de la transición en el rendimiento financiero informado</v>
      </c>
      <c r="F1405" s="27" t="str">
        <f>'Nota 13'!C$13</f>
        <v xml:space="preserve">Por incluir informacion </v>
      </c>
      <c r="I1405" s="87" t="str">
        <f>Índice!$G$23</f>
        <v>2015-01-01</v>
      </c>
      <c r="J1405" s="88" t="str">
        <f>Índice!$G$25</f>
        <v>2015-12-31</v>
      </c>
      <c r="K1405" s="4" t="s">
        <v>779</v>
      </c>
      <c r="L1405" s="4" t="s">
        <v>777</v>
      </c>
    </row>
    <row r="1406" spans="1:14" ht="15.75">
      <c r="C1406" s="4" t="str">
        <f>'Nota 13'!B$14</f>
        <v>Explicación del hecho de que no se presentan estados financieros de periodos anteriores</v>
      </c>
      <c r="F1406" s="27" t="str">
        <f>'Nota 13'!C$14</f>
        <v xml:space="preserve">Por incluir informacion </v>
      </c>
      <c r="I1406" s="87" t="str">
        <f>Índice!$G$23</f>
        <v>2015-01-01</v>
      </c>
      <c r="J1406" s="88" t="str">
        <f>Índice!$G$25</f>
        <v>2015-12-31</v>
      </c>
      <c r="K1406" s="4" t="s">
        <v>779</v>
      </c>
      <c r="L1406" s="4" t="s">
        <v>777</v>
      </c>
    </row>
    <row r="1407" spans="1:14" ht="15.75">
      <c r="A1407" s="19" t="s">
        <v>19</v>
      </c>
      <c r="C1407" s="4" t="str">
        <f>'Nota 13'!B$8</f>
        <v>Información a revelar sobre información comparativa preparada de conformidad con PCGA anteriores</v>
      </c>
      <c r="F1407" s="27"/>
      <c r="I1407" s="3"/>
      <c r="J1407" s="5"/>
      <c r="K1407" s="4"/>
      <c r="L1407" s="4"/>
    </row>
    <row r="1408" spans="1:14" ht="15.75">
      <c r="C1408" s="4" t="str">
        <f>'Nota 13'!B$10</f>
        <v>Patrimonio</v>
      </c>
      <c r="F1408" s="170">
        <f>'Nota 13'!D$10</f>
        <v>0</v>
      </c>
      <c r="I1408" s="87"/>
      <c r="J1408" s="88" t="str">
        <f>Índice!$G$25</f>
        <v>2015-12-31</v>
      </c>
      <c r="K1408" s="4" t="s">
        <v>779</v>
      </c>
      <c r="L1408" s="4" t="s">
        <v>778</v>
      </c>
    </row>
    <row r="1409" spans="1:12" ht="15.75">
      <c r="C1409" s="4" t="str">
        <f>'Nota 13'!B$11</f>
        <v>Impacto patrimonial derivado de la transición</v>
      </c>
      <c r="F1409" s="170">
        <f>'Nota 13'!D$11</f>
        <v>0</v>
      </c>
      <c r="I1409" s="87" t="str">
        <f>Índice!$G$23</f>
        <v>2015-01-01</v>
      </c>
      <c r="J1409" s="88" t="str">
        <f>Índice!$G$25</f>
        <v>2015-12-31</v>
      </c>
      <c r="K1409" s="4" t="s">
        <v>779</v>
      </c>
      <c r="L1409" s="4" t="s">
        <v>778</v>
      </c>
    </row>
    <row r="1410" spans="1:12" ht="15.75">
      <c r="C1410" s="4" t="str">
        <f>'Nota 13'!B$12</f>
        <v>Explicación del efecto de la transición la situación financiera informada</v>
      </c>
      <c r="F1410" s="27" t="str">
        <f>'Nota 13'!D$12</f>
        <v xml:space="preserve">Por incluir informacion </v>
      </c>
      <c r="I1410" s="87" t="str">
        <f>Índice!$G$23</f>
        <v>2015-01-01</v>
      </c>
      <c r="J1410" s="88" t="str">
        <f>Índice!$G$25</f>
        <v>2015-12-31</v>
      </c>
      <c r="K1410" s="4" t="s">
        <v>779</v>
      </c>
      <c r="L1410" s="4" t="s">
        <v>778</v>
      </c>
    </row>
    <row r="1411" spans="1:12" ht="15.75">
      <c r="C1411" s="4" t="str">
        <f>'Nota 13'!B$13</f>
        <v>Explicación del efecto de la transición en el rendimiento financiero informado</v>
      </c>
      <c r="F1411" s="27" t="str">
        <f>'Nota 13'!D$13</f>
        <v xml:space="preserve">Por incluir informacion </v>
      </c>
      <c r="I1411" s="87" t="str">
        <f>Índice!$G$23</f>
        <v>2015-01-01</v>
      </c>
      <c r="J1411" s="88" t="str">
        <f>Índice!$G$25</f>
        <v>2015-12-31</v>
      </c>
      <c r="K1411" s="4" t="s">
        <v>779</v>
      </c>
      <c r="L1411" s="4" t="s">
        <v>778</v>
      </c>
    </row>
    <row r="1412" spans="1:12" ht="15.75">
      <c r="C1412" s="4" t="str">
        <f>'Nota 13'!B$14</f>
        <v>Explicación del hecho de que no se presentan estados financieros de periodos anteriores</v>
      </c>
      <c r="F1412" s="27" t="str">
        <f>'Nota 13'!D$14</f>
        <v xml:space="preserve">Por incluir informacion </v>
      </c>
      <c r="I1412" s="87" t="str">
        <f>Índice!$G$23</f>
        <v>2015-01-01</v>
      </c>
      <c r="J1412" s="88" t="str">
        <f>Índice!$G$25</f>
        <v>2015-12-31</v>
      </c>
      <c r="K1412" s="4" t="s">
        <v>779</v>
      </c>
      <c r="L1412" s="4" t="s">
        <v>778</v>
      </c>
    </row>
    <row r="1413" spans="1:12" s="184" customFormat="1" ht="15.75">
      <c r="A1413" s="183" t="s">
        <v>19</v>
      </c>
      <c r="C1413" s="185" t="s">
        <v>780</v>
      </c>
      <c r="F1413" s="186"/>
      <c r="I1413" s="187"/>
      <c r="J1413" s="187"/>
      <c r="K1413" s="188"/>
      <c r="L1413" s="188"/>
    </row>
    <row r="1414" spans="1:12" ht="15.75">
      <c r="C1414" s="4" t="str">
        <f>'Nota 14'!B6</f>
        <v>Información a revelar sobre notas y otra información explicativa                                                                                                         [Texto]</v>
      </c>
      <c r="F1414" s="173" t="str">
        <f>'Nota 14'!C6</f>
        <v xml:space="preserve">Por incluir informacion </v>
      </c>
      <c r="I1414" s="87" t="str">
        <f>Índice!$G$23</f>
        <v>2015-01-01</v>
      </c>
      <c r="J1414" s="88" t="str">
        <f>Índice!$G$25</f>
        <v>2015-12-31</v>
      </c>
      <c r="K1414" s="4"/>
      <c r="L1414" s="4"/>
    </row>
    <row r="1415" spans="1:12" ht="15.75">
      <c r="C1415" s="4" t="str">
        <f>'Nota 14'!B7</f>
        <v>Nombre de la entidad que informa u otras formas de identificación (Nota 15)</v>
      </c>
      <c r="F1415" s="173" t="str">
        <f>'Nota 14'!C7</f>
        <v xml:space="preserve">Por incluir informacion </v>
      </c>
      <c r="I1415" s="87" t="str">
        <f>Índice!$G$23</f>
        <v>2015-01-01</v>
      </c>
      <c r="J1415" s="88" t="str">
        <f>Índice!$G$25</f>
        <v>2015-12-31</v>
      </c>
      <c r="K1415" s="4"/>
      <c r="L1415" s="4"/>
    </row>
    <row r="1416" spans="1:12" ht="15.75">
      <c r="C1416" s="4" t="str">
        <f>'Nota 14'!B8</f>
        <v>Sede de la entidad</v>
      </c>
      <c r="F1416" s="173" t="str">
        <f>'Nota 14'!C8</f>
        <v xml:space="preserve">Por incluir informacion </v>
      </c>
      <c r="I1416" s="87" t="str">
        <f>Índice!$G$23</f>
        <v>2015-01-01</v>
      </c>
      <c r="J1416" s="88" t="str">
        <f>Índice!$G$25</f>
        <v>2015-12-31</v>
      </c>
      <c r="K1416" s="4"/>
      <c r="L1416" s="4"/>
    </row>
    <row r="1417" spans="1:12" ht="15.75">
      <c r="C1417" s="4" t="str">
        <f>'Nota 14'!B9</f>
        <v>Forma legal de la entidad</v>
      </c>
      <c r="F1417" s="173" t="str">
        <f>'Nota 14'!C9</f>
        <v xml:space="preserve">Por incluir informacion </v>
      </c>
      <c r="I1417" s="87" t="str">
        <f>Índice!$G$23</f>
        <v>2015-01-01</v>
      </c>
      <c r="J1417" s="88" t="str">
        <f>Índice!$G$25</f>
        <v>2015-12-31</v>
      </c>
      <c r="K1417" s="4"/>
      <c r="L1417" s="4"/>
    </row>
    <row r="1418" spans="1:12" ht="15.75">
      <c r="C1418" s="4" t="str">
        <f>'Nota 14'!B10</f>
        <v>País de constitución</v>
      </c>
      <c r="F1418" s="173" t="str">
        <f>'Nota 14'!C10</f>
        <v xml:space="preserve">Por incluir informacion </v>
      </c>
      <c r="I1418" s="87" t="str">
        <f>Índice!$G$23</f>
        <v>2015-01-01</v>
      </c>
      <c r="J1418" s="88" t="str">
        <f>Índice!$G$25</f>
        <v>2015-12-31</v>
      </c>
      <c r="K1418" s="4"/>
      <c r="L1418" s="4"/>
    </row>
    <row r="1419" spans="1:12" ht="15.75">
      <c r="C1419" s="4" t="str">
        <f>'Nota 14'!B11</f>
        <v>Dirección de la sede social de la entidad</v>
      </c>
      <c r="F1419" s="173" t="str">
        <f>'Nota 14'!C11</f>
        <v xml:space="preserve">Por incluir informacion </v>
      </c>
      <c r="I1419" s="87" t="str">
        <f>Índice!$G$23</f>
        <v>2015-01-01</v>
      </c>
      <c r="J1419" s="88" t="str">
        <f>Índice!$G$25</f>
        <v>2015-12-31</v>
      </c>
      <c r="K1419" s="4"/>
      <c r="L1419" s="4"/>
    </row>
    <row r="1420" spans="1:12" ht="15.75">
      <c r="C1420" s="4" t="str">
        <f>'Nota 14'!B12</f>
        <v>Domicilio principal donde desarrolla sus actividades</v>
      </c>
      <c r="F1420" s="173" t="str">
        <f>'Nota 14'!C12</f>
        <v xml:space="preserve">Por incluir informacion </v>
      </c>
      <c r="I1420" s="87" t="str">
        <f>Índice!$G$23</f>
        <v>2015-01-01</v>
      </c>
      <c r="J1420" s="88" t="str">
        <f>Índice!$G$25</f>
        <v>2015-12-31</v>
      </c>
      <c r="K1420" s="4"/>
      <c r="L1420" s="4"/>
    </row>
    <row r="1421" spans="1:12" ht="15.75">
      <c r="C1421" s="4" t="str">
        <f>'Nota 14'!B13</f>
        <v>Descripción de la naturaleza de las operaciones de la entidad y actividades principales</v>
      </c>
      <c r="F1421" s="173" t="str">
        <f>'Nota 14'!C13</f>
        <v xml:space="preserve">Por incluir informacion </v>
      </c>
      <c r="I1421" s="87" t="str">
        <f>Índice!$G$23</f>
        <v>2015-01-01</v>
      </c>
      <c r="J1421" s="88" t="str">
        <f>Índice!$G$25</f>
        <v>2015-12-31</v>
      </c>
      <c r="K1421" s="4"/>
      <c r="L1421" s="4"/>
    </row>
    <row r="1422" spans="1:12" ht="15.75">
      <c r="C1422" s="4" t="str">
        <f>'Nota 14'!B14</f>
        <v>Duración de la vida de entidades de vida limitada</v>
      </c>
      <c r="F1422" s="173" t="str">
        <f>'Nota 14'!C14</f>
        <v xml:space="preserve">Por incluir informacion </v>
      </c>
      <c r="I1422" s="87" t="str">
        <f>Índice!$G$23</f>
        <v>2015-01-01</v>
      </c>
      <c r="J1422" s="88" t="str">
        <f>Índice!$G$25</f>
        <v>2015-12-31</v>
      </c>
      <c r="K1422" s="4"/>
      <c r="L1422" s="4"/>
    </row>
    <row r="1423" spans="1:12" ht="15.75">
      <c r="C1423" s="4" t="str">
        <f>'Nota 14'!B15</f>
        <v>Declaración de cumplimiento con las NIIF [bloque de texto]</v>
      </c>
      <c r="F1423" s="173" t="str">
        <f>'Nota 14'!C15</f>
        <v xml:space="preserve">Por incluir informacion </v>
      </c>
      <c r="I1423" s="87" t="str">
        <f>Índice!$G$23</f>
        <v>2015-01-01</v>
      </c>
      <c r="J1423" s="88" t="str">
        <f>Índice!$G$25</f>
        <v>2015-12-31</v>
      </c>
      <c r="K1423" s="4"/>
      <c r="L1423" s="4"/>
    </row>
    <row r="1424" spans="1:12" ht="15.75">
      <c r="C1424" s="4" t="str">
        <f>'Nota 14'!B16</f>
        <v>Conclusión de la gerencia sobre la presentación razonable como consecuencia de la falta de aplicación</v>
      </c>
      <c r="F1424" s="173" t="str">
        <f>'Nota 14'!C16</f>
        <v xml:space="preserve">Por incluir informacion </v>
      </c>
      <c r="I1424" s="87" t="str">
        <f>Índice!$G$23</f>
        <v>2015-01-01</v>
      </c>
      <c r="J1424" s="88" t="str">
        <f>Índice!$G$25</f>
        <v>2015-12-31</v>
      </c>
      <c r="K1424" s="4"/>
      <c r="L1424" s="4"/>
    </row>
    <row r="1425" spans="1:12" ht="15.75">
      <c r="C1425" s="4" t="str">
        <f>'Nota 14'!B17</f>
        <v>Explicación del efecto financiero de faltas de aplicación de las NIIF</v>
      </c>
      <c r="F1425" s="173" t="str">
        <f>'Nota 14'!C17</f>
        <v xml:space="preserve">Por incluir informacion </v>
      </c>
      <c r="I1425" s="87" t="str">
        <f>Índice!$G$23</f>
        <v>2015-01-01</v>
      </c>
      <c r="J1425" s="88" t="str">
        <f>Índice!$G$25</f>
        <v>2015-12-31</v>
      </c>
      <c r="K1425" s="4"/>
      <c r="L1425" s="4"/>
    </row>
    <row r="1426" spans="1:12" ht="15.75">
      <c r="C1426" s="4" t="str">
        <f>'Nota 14'!B18</f>
        <v>Explicación de ajustes que serían necesarios para lograr la presentación fiel</v>
      </c>
      <c r="F1426" s="173" t="str">
        <f>'Nota 14'!C18</f>
        <v xml:space="preserve">Por incluir informacion </v>
      </c>
      <c r="I1426" s="87" t="str">
        <f>Índice!$G$23</f>
        <v>2015-01-01</v>
      </c>
      <c r="J1426" s="88" t="str">
        <f>Índice!$G$25</f>
        <v>2015-12-31</v>
      </c>
      <c r="K1426" s="4"/>
      <c r="L1426" s="4"/>
    </row>
    <row r="1427" spans="1:12" ht="15.75">
      <c r="C1427" s="4" t="str">
        <f>'Nota 14'!B19</f>
        <v>Información a revelar sobre incertidumbres sobre la capacidad de la entidad para continuar como negocio en marcha [bloque de texto[</v>
      </c>
      <c r="F1427" s="173" t="str">
        <f>'Nota 14'!C19</f>
        <v xml:space="preserve">Por incluir informacion </v>
      </c>
      <c r="I1427" s="87" t="str">
        <f>Índice!$G$23</f>
        <v>2015-01-01</v>
      </c>
      <c r="J1427" s="88" t="str">
        <f>Índice!$G$25</f>
        <v>2015-12-31</v>
      </c>
      <c r="K1427" s="4"/>
      <c r="L1427" s="4"/>
    </row>
    <row r="1428" spans="1:12" ht="15.75">
      <c r="C1428" s="4" t="str">
        <f>'Nota 14'!B20</f>
        <v>Explicación del hecho y bases para la elaboración de los estados financieros cuando no es aplicable la hipótesis de negocio en marcha</v>
      </c>
      <c r="F1428" s="173" t="str">
        <f>'Nota 14'!C20</f>
        <v xml:space="preserve">Por incluir informacion </v>
      </c>
      <c r="I1428" s="87" t="str">
        <f>Índice!$G$23</f>
        <v>2015-01-01</v>
      </c>
      <c r="J1428" s="88" t="str">
        <f>Índice!$G$25</f>
        <v>2015-12-31</v>
      </c>
      <c r="K1428" s="4"/>
      <c r="L1428" s="4"/>
    </row>
    <row r="1429" spans="1:12" ht="15.75">
      <c r="C1429" s="4" t="str">
        <f>'Nota 14'!B21</f>
        <v>Explicación de la razón por la que no se considera a la entidad como negocio en marcha</v>
      </c>
      <c r="F1429" s="173" t="str">
        <f>'Nota 14'!C21</f>
        <v xml:space="preserve">Por incluir informacion </v>
      </c>
      <c r="I1429" s="87" t="str">
        <f>Índice!$G$23</f>
        <v>2015-01-01</v>
      </c>
      <c r="J1429" s="88" t="str">
        <f>Índice!$G$25</f>
        <v>2015-12-31</v>
      </c>
      <c r="K1429" s="4"/>
      <c r="L1429" s="4"/>
    </row>
    <row r="1430" spans="1:12" ht="15.75">
      <c r="C1430" s="4" t="str">
        <f>'Nota 14'!B22</f>
        <v>Descripción de la razón para utilizar un periodo sobre el que se informa de duración inferior o superior</v>
      </c>
      <c r="F1430" s="173" t="str">
        <f>'Nota 14'!C22</f>
        <v xml:space="preserve">Por incluir informacion </v>
      </c>
      <c r="I1430" s="87" t="str">
        <f>Índice!$G$23</f>
        <v>2015-01-01</v>
      </c>
      <c r="J1430" s="88" t="str">
        <f>Índice!$G$25</f>
        <v>2015-12-31</v>
      </c>
      <c r="K1430" s="4"/>
      <c r="L1430" s="4"/>
    </row>
    <row r="1431" spans="1:12" s="184" customFormat="1" ht="15.75">
      <c r="A1431" s="183" t="s">
        <v>19</v>
      </c>
      <c r="C1431" s="185" t="s">
        <v>797</v>
      </c>
      <c r="F1431" s="186"/>
      <c r="I1431" s="187"/>
      <c r="J1431" s="187"/>
      <c r="K1431" s="188"/>
      <c r="L1431" s="188"/>
    </row>
    <row r="1432" spans="1:12" ht="15.75">
      <c r="A1432" s="19" t="s">
        <v>19</v>
      </c>
      <c r="C1432" s="4" t="str">
        <f>'Nota 15'!B6</f>
        <v>Información a revelar sobre efectivo y equivalentes al efectivo [Texto]</v>
      </c>
      <c r="F1432" s="173" t="str">
        <f>'Nota 15'!C6</f>
        <v xml:space="preserve">Por incluir informacion </v>
      </c>
      <c r="I1432" s="87" t="str">
        <f>Índice!$G$23</f>
        <v>2015-01-01</v>
      </c>
      <c r="J1432" s="88" t="str">
        <f>Índice!$G$25</f>
        <v>2015-12-31</v>
      </c>
      <c r="K1432" s="4"/>
      <c r="L1432" s="4"/>
    </row>
    <row r="1433" spans="1:12" ht="15.75">
      <c r="A1433" s="19" t="s">
        <v>19</v>
      </c>
      <c r="C1433" s="4" t="str">
        <f>'Nota 15'!B7</f>
        <v>Información a revelar sobre inversiones [Texto]</v>
      </c>
      <c r="F1433" s="173" t="str">
        <f>'Nota 15'!C7</f>
        <v xml:space="preserve">Por incluir informacion </v>
      </c>
      <c r="I1433" s="87" t="str">
        <f>Índice!$G$23</f>
        <v>2015-01-01</v>
      </c>
      <c r="J1433" s="88" t="str">
        <f>Índice!$G$25</f>
        <v>2015-12-31</v>
      </c>
      <c r="K1433" s="4"/>
      <c r="L1433" s="4"/>
    </row>
    <row r="1434" spans="1:12" ht="15.75">
      <c r="A1434" s="19" t="s">
        <v>19</v>
      </c>
      <c r="C1434" s="4" t="str">
        <f>'Nota 15'!B8</f>
        <v>Información a revelar sobre cuentas comerciales por cobrar y otras cuentas por cobrar corrientes [Texto]</v>
      </c>
      <c r="F1434" s="173" t="str">
        <f>'Nota 15'!C8</f>
        <v xml:space="preserve">Por incluir informacion </v>
      </c>
      <c r="I1434" s="87" t="str">
        <f>Índice!$G$23</f>
        <v>2015-01-01</v>
      </c>
      <c r="J1434" s="88" t="str">
        <f>Índice!$G$25</f>
        <v>2015-12-31</v>
      </c>
      <c r="K1434" s="4"/>
      <c r="L1434" s="4"/>
    </row>
    <row r="1435" spans="1:12" ht="15.75">
      <c r="A1435" s="19" t="s">
        <v>19</v>
      </c>
      <c r="C1435" s="4" t="str">
        <f>'Nota 15'!B9</f>
        <v>Información a revelar sobre deterioro de cuentas por cobrar [Texto]</v>
      </c>
      <c r="F1435" s="173" t="str">
        <f>'Nota 15'!C9</f>
        <v xml:space="preserve">Por incluir informacion </v>
      </c>
      <c r="I1435" s="87" t="str">
        <f>Índice!$G$23</f>
        <v>2015-01-01</v>
      </c>
      <c r="J1435" s="88" t="str">
        <f>Índice!$G$25</f>
        <v>2015-12-31</v>
      </c>
      <c r="K1435" s="4"/>
      <c r="L1435" s="4"/>
    </row>
    <row r="1436" spans="1:12" ht="15.75">
      <c r="A1436" s="19" t="s">
        <v>19</v>
      </c>
      <c r="C1436" s="4" t="str">
        <f>'Nota 15'!B10</f>
        <v>Información a revelar sobre inventarios corrientes [Texto]</v>
      </c>
      <c r="F1436" s="173" t="str">
        <f>'Nota 15'!C10</f>
        <v xml:space="preserve">Por incluir informacion </v>
      </c>
      <c r="I1436" s="87" t="str">
        <f>Índice!$G$23</f>
        <v>2015-01-01</v>
      </c>
      <c r="J1436" s="88" t="str">
        <f>Índice!$G$25</f>
        <v>2015-12-31</v>
      </c>
      <c r="K1436" s="4"/>
      <c r="L1436" s="4"/>
    </row>
    <row r="1437" spans="1:12" ht="15.75">
      <c r="A1437" s="19" t="s">
        <v>19</v>
      </c>
      <c r="C1437" s="4" t="str">
        <f>'Nota 15'!B11</f>
        <v>Información a revelar sobre activos por impuestos corrientes [Texto]</v>
      </c>
      <c r="F1437" s="173" t="str">
        <f>'Nota 15'!C11</f>
        <v xml:space="preserve">Por incluir informacion </v>
      </c>
      <c r="I1437" s="87" t="str">
        <f>Índice!$G$23</f>
        <v>2015-01-01</v>
      </c>
      <c r="J1437" s="88" t="str">
        <f>Índice!$G$25</f>
        <v>2015-12-31</v>
      </c>
      <c r="K1437" s="4"/>
      <c r="L1437" s="4"/>
    </row>
    <row r="1438" spans="1:12" ht="15.75">
      <c r="A1438" s="19" t="s">
        <v>19</v>
      </c>
      <c r="C1438" s="4" t="str">
        <f>'Nota 15'!B12</f>
        <v>Información a revelar sobre otros activos corrientes [Texto]</v>
      </c>
      <c r="F1438" s="173" t="str">
        <f>'Nota 15'!C12</f>
        <v xml:space="preserve">Por incluir informacion </v>
      </c>
      <c r="I1438" s="87" t="str">
        <f>Índice!$G$23</f>
        <v>2015-01-01</v>
      </c>
      <c r="J1438" s="88" t="str">
        <f>Índice!$G$25</f>
        <v>2015-12-31</v>
      </c>
      <c r="K1438" s="4"/>
      <c r="L1438" s="4"/>
    </row>
    <row r="1439" spans="1:12" ht="15.75">
      <c r="A1439" s="19" t="s">
        <v>19</v>
      </c>
      <c r="C1439" s="4" t="str">
        <f>'Nota 15'!B13</f>
        <v>Información a revelar sobre inversiones no corrientes [Texto]</v>
      </c>
      <c r="F1439" s="173" t="str">
        <f>'Nota 15'!C13</f>
        <v xml:space="preserve">Por incluir informacion </v>
      </c>
      <c r="I1439" s="87" t="str">
        <f>Índice!$G$23</f>
        <v>2015-01-01</v>
      </c>
      <c r="J1439" s="88" t="str">
        <f>Índice!$G$25</f>
        <v>2015-12-31</v>
      </c>
      <c r="K1439" s="4"/>
      <c r="L1439" s="4"/>
    </row>
    <row r="1440" spans="1:12" ht="15.75">
      <c r="A1440" s="19" t="s">
        <v>19</v>
      </c>
      <c r="C1440" s="4" t="str">
        <f>'Nota 15'!B14</f>
        <v>Información a revelar sobre propiedades de inversión [Texto]</v>
      </c>
      <c r="F1440" s="173" t="str">
        <f>'Nota 15'!C14</f>
        <v xml:space="preserve">Por incluir informacion </v>
      </c>
      <c r="I1440" s="87" t="str">
        <f>Índice!$G$23</f>
        <v>2015-01-01</v>
      </c>
      <c r="J1440" s="88" t="str">
        <f>Índice!$G$25</f>
        <v>2015-12-31</v>
      </c>
      <c r="K1440" s="4"/>
      <c r="L1440" s="4"/>
    </row>
    <row r="1441" spans="1:12" ht="15.75">
      <c r="A1441" s="19" t="s">
        <v>19</v>
      </c>
      <c r="C1441" s="4" t="str">
        <f>'Nota 15'!B15</f>
        <v>Información a revelar sobre propiedades, planta y equipo [Texto]</v>
      </c>
      <c r="F1441" s="173" t="str">
        <f>'Nota 15'!C15</f>
        <v xml:space="preserve">Por incluir informacion </v>
      </c>
      <c r="I1441" s="87" t="str">
        <f>Índice!$G$23</f>
        <v>2015-01-01</v>
      </c>
      <c r="J1441" s="88" t="str">
        <f>Índice!$G$25</f>
        <v>2015-12-31</v>
      </c>
      <c r="K1441" s="4"/>
      <c r="L1441" s="4"/>
    </row>
    <row r="1442" spans="1:12" ht="15.75">
      <c r="A1442" s="19" t="s">
        <v>19</v>
      </c>
      <c r="C1442" s="4" t="str">
        <f>'Nota 15'!B16</f>
        <v>Información a revelar sobre plusvalía [Texto]</v>
      </c>
      <c r="F1442" s="173" t="str">
        <f>'Nota 15'!C16</f>
        <v xml:space="preserve">Por incluir informacion </v>
      </c>
      <c r="I1442" s="87" t="str">
        <f>Índice!$G$23</f>
        <v>2015-01-01</v>
      </c>
      <c r="J1442" s="88" t="str">
        <f>Índice!$G$25</f>
        <v>2015-12-31</v>
      </c>
      <c r="K1442" s="4"/>
      <c r="L1442" s="4"/>
    </row>
    <row r="1443" spans="1:12" ht="15.75">
      <c r="A1443" s="19" t="s">
        <v>19</v>
      </c>
      <c r="C1443" s="4" t="str">
        <f>'Nota 15'!B17</f>
        <v>Información a revelar sobre cuentas comerciales por cobrar y otras cuentas por cobrar no corrientes [Texto]</v>
      </c>
      <c r="F1443" s="173" t="str">
        <f>'Nota 15'!C17</f>
        <v xml:space="preserve">Por incluir informacion </v>
      </c>
      <c r="I1443" s="87" t="str">
        <f>Índice!$G$23</f>
        <v>2015-01-01</v>
      </c>
      <c r="J1443" s="88" t="str">
        <f>Índice!$G$25</f>
        <v>2015-12-31</v>
      </c>
      <c r="K1443" s="4"/>
      <c r="L1443" s="4"/>
    </row>
    <row r="1444" spans="1:12" ht="15.75">
      <c r="A1444" s="19" t="s">
        <v>19</v>
      </c>
      <c r="C1444" s="4" t="str">
        <f>'Nota 15'!B18</f>
        <v>Información a revelar sobre deterioro de cuentas por cobrar no corriente [Texto]</v>
      </c>
      <c r="F1444" s="173" t="str">
        <f>'Nota 15'!C18</f>
        <v xml:space="preserve">Por incluir informacion </v>
      </c>
      <c r="I1444" s="87" t="str">
        <f>Índice!$G$23</f>
        <v>2015-01-01</v>
      </c>
      <c r="J1444" s="88" t="str">
        <f>Índice!$G$25</f>
        <v>2015-12-31</v>
      </c>
      <c r="K1444" s="4"/>
      <c r="L1444" s="4"/>
    </row>
    <row r="1445" spans="1:12" ht="15.75">
      <c r="A1445" s="19" t="s">
        <v>19</v>
      </c>
      <c r="C1445" s="4" t="str">
        <f>'Nota 15'!B19</f>
        <v>Información a revelar sobre inventarios no corrientes [Texto]</v>
      </c>
      <c r="F1445" s="173" t="str">
        <f>'Nota 15'!C19</f>
        <v xml:space="preserve">Por incluir informacion </v>
      </c>
      <c r="I1445" s="87" t="str">
        <f>Índice!$G$23</f>
        <v>2015-01-01</v>
      </c>
      <c r="J1445" s="88" t="str">
        <f>Índice!$G$25</f>
        <v>2015-12-31</v>
      </c>
      <c r="K1445" s="4"/>
      <c r="L1445" s="4"/>
    </row>
    <row r="1446" spans="1:12" ht="15.75">
      <c r="A1446" s="19" t="s">
        <v>19</v>
      </c>
      <c r="C1446" s="4" t="str">
        <f>'Nota 15'!B20</f>
        <v>Información a revelar sobre activos por impuestos diferidos [Texto]</v>
      </c>
      <c r="F1446" s="173" t="str">
        <f>'Nota 15'!C20</f>
        <v xml:space="preserve">Por incluir informacion </v>
      </c>
      <c r="I1446" s="87" t="str">
        <f>Índice!$G$23</f>
        <v>2015-01-01</v>
      </c>
      <c r="J1446" s="88" t="str">
        <f>Índice!$G$25</f>
        <v>2015-12-31</v>
      </c>
      <c r="K1446" s="4"/>
      <c r="L1446" s="4"/>
    </row>
    <row r="1447" spans="1:12" ht="15.75">
      <c r="A1447" s="19" t="s">
        <v>19</v>
      </c>
      <c r="C1447" s="4" t="str">
        <f>'Nota 15'!B21</f>
        <v>Información a revelar sobre activos por impuestos no corrientes [Texto]</v>
      </c>
      <c r="F1447" s="173" t="str">
        <f>'Nota 15'!C21</f>
        <v xml:space="preserve">Por incluir informacion </v>
      </c>
      <c r="I1447" s="87" t="str">
        <f>Índice!$G$23</f>
        <v>2015-01-01</v>
      </c>
      <c r="J1447" s="88" t="str">
        <f>Índice!$G$25</f>
        <v>2015-12-31</v>
      </c>
      <c r="K1447" s="4"/>
      <c r="L1447" s="4"/>
    </row>
    <row r="1448" spans="1:12" ht="15.75">
      <c r="A1448" s="19" t="s">
        <v>19</v>
      </c>
      <c r="C1448" s="4" t="str">
        <f>'Nota 15'!B22</f>
        <v>Información a revelar sobre otros activos no corrientes [Texto]</v>
      </c>
      <c r="F1448" s="173" t="str">
        <f>'Nota 15'!C22</f>
        <v xml:space="preserve">Por incluir informacion </v>
      </c>
      <c r="I1448" s="87" t="str">
        <f>Índice!$G$23</f>
        <v>2015-01-01</v>
      </c>
      <c r="J1448" s="88" t="str">
        <f>Índice!$G$25</f>
        <v>2015-12-31</v>
      </c>
      <c r="K1448" s="4"/>
      <c r="L1448" s="4"/>
    </row>
    <row r="1449" spans="1:12" ht="15.75">
      <c r="A1449" s="19" t="s">
        <v>19</v>
      </c>
      <c r="C1449" s="4" t="str">
        <f>'Nota 15'!B23</f>
        <v>Información a revelar sobre proveedores [Texto]</v>
      </c>
      <c r="F1449" s="173" t="str">
        <f>'Nota 15'!C23</f>
        <v xml:space="preserve">Por incluir informacion </v>
      </c>
      <c r="I1449" s="87" t="str">
        <f>Índice!$G$23</f>
        <v>2015-01-01</v>
      </c>
      <c r="J1449" s="88" t="str">
        <f>Índice!$G$25</f>
        <v>2015-12-31</v>
      </c>
      <c r="K1449" s="4"/>
      <c r="L1449" s="4"/>
    </row>
    <row r="1450" spans="1:12" ht="15.75">
      <c r="A1450" s="19" t="s">
        <v>19</v>
      </c>
      <c r="C1450" s="4" t="str">
        <f>'Nota 15'!B24</f>
        <v>Información a revelar sobre ingresos diferidos [Texto]</v>
      </c>
      <c r="F1450" s="173" t="str">
        <f>'Nota 15'!C24</f>
        <v xml:space="preserve">Por incluir informacion </v>
      </c>
      <c r="I1450" s="87" t="str">
        <f>Índice!$G$23</f>
        <v>2015-01-01</v>
      </c>
      <c r="J1450" s="88" t="str">
        <f>Índice!$G$25</f>
        <v>2015-12-31</v>
      </c>
      <c r="K1450" s="4"/>
      <c r="L1450" s="4"/>
    </row>
    <row r="1451" spans="1:12" ht="15.75">
      <c r="A1451" s="19" t="s">
        <v>19</v>
      </c>
      <c r="C1451" s="4" t="str">
        <f>'Nota 15'!B25</f>
        <v>Información a revelar sobre gastos acumulados por pagar [Texto]</v>
      </c>
      <c r="F1451" s="173" t="str">
        <f>'Nota 15'!C25</f>
        <v xml:space="preserve">Por incluir informacion </v>
      </c>
      <c r="I1451" s="87" t="str">
        <f>Índice!$G$23</f>
        <v>2015-01-01</v>
      </c>
      <c r="J1451" s="88" t="str">
        <f>Índice!$G$25</f>
        <v>2015-12-31</v>
      </c>
      <c r="K1451" s="4"/>
      <c r="L1451" s="4"/>
    </row>
    <row r="1452" spans="1:12" ht="15.75">
      <c r="A1452" s="19" t="s">
        <v>19</v>
      </c>
      <c r="C1452" s="4" t="str">
        <f>'Nota 15'!B26</f>
        <v>Información a revelar sobre otras cuentas por pagar [Texto]</v>
      </c>
      <c r="F1452" s="173" t="str">
        <f>'Nota 15'!C26</f>
        <v xml:space="preserve">Por incluir informacion </v>
      </c>
      <c r="I1452" s="87" t="str">
        <f>Índice!$G$23</f>
        <v>2015-01-01</v>
      </c>
      <c r="J1452" s="88" t="str">
        <f>Índice!$G$25</f>
        <v>2015-12-31</v>
      </c>
      <c r="K1452" s="4"/>
      <c r="L1452" s="4"/>
    </row>
    <row r="1453" spans="1:12" ht="15.75">
      <c r="A1453" s="19" t="s">
        <v>19</v>
      </c>
      <c r="C1453" s="4" t="str">
        <f>'Nota 15'!B27</f>
        <v>Información a revelar sobre obligaciones financieras [Texto]</v>
      </c>
      <c r="F1453" s="173" t="str">
        <f>'Nota 15'!C27</f>
        <v xml:space="preserve">Por incluir informacion </v>
      </c>
      <c r="I1453" s="87" t="str">
        <f>Índice!$G$23</f>
        <v>2015-01-01</v>
      </c>
      <c r="J1453" s="88" t="str">
        <f>Índice!$G$25</f>
        <v>2015-12-31</v>
      </c>
      <c r="K1453" s="4"/>
      <c r="L1453" s="4"/>
    </row>
    <row r="1454" spans="1:12" ht="15.75">
      <c r="A1454" s="19" t="s">
        <v>19</v>
      </c>
      <c r="C1454" s="4" t="str">
        <f>'Nota 15'!B28</f>
        <v>Información a revelar sobre obligaciones laborales [Texto]</v>
      </c>
      <c r="F1454" s="173" t="str">
        <f>'Nota 15'!C28</f>
        <v xml:space="preserve">Por incluir informacion </v>
      </c>
      <c r="I1454" s="87" t="str">
        <f>Índice!$G$23</f>
        <v>2015-01-01</v>
      </c>
      <c r="J1454" s="88" t="str">
        <f>Índice!$G$25</f>
        <v>2015-12-31</v>
      </c>
      <c r="K1454" s="4"/>
      <c r="L1454" s="4"/>
    </row>
    <row r="1455" spans="1:12" ht="15.75">
      <c r="A1455" s="19" t="s">
        <v>19</v>
      </c>
      <c r="C1455" s="4" t="str">
        <f>'Nota 15'!B29</f>
        <v>Información a revelar sobre pasivos por impuestos corrientes [Texto]</v>
      </c>
      <c r="F1455" s="173" t="str">
        <f>'Nota 15'!C29</f>
        <v xml:space="preserve">Por incluir informacion </v>
      </c>
      <c r="I1455" s="87" t="str">
        <f>Índice!$G$23</f>
        <v>2015-01-01</v>
      </c>
      <c r="J1455" s="88" t="str">
        <f>Índice!$G$25</f>
        <v>2015-12-31</v>
      </c>
      <c r="K1455" s="4"/>
      <c r="L1455" s="4"/>
    </row>
    <row r="1456" spans="1:12" ht="15.75">
      <c r="A1456" s="19" t="s">
        <v>19</v>
      </c>
      <c r="C1456" s="4" t="str">
        <f>'Nota 15'!B30</f>
        <v>Información a revelar sobre provisiones [Texto]</v>
      </c>
      <c r="F1456" s="173" t="str">
        <f>'Nota 15'!C30</f>
        <v xml:space="preserve">Por incluir informacion </v>
      </c>
      <c r="I1456" s="87" t="str">
        <f>Índice!$G$23</f>
        <v>2015-01-01</v>
      </c>
      <c r="J1456" s="88" t="str">
        <f>Índice!$G$25</f>
        <v>2015-12-31</v>
      </c>
      <c r="K1456" s="4"/>
      <c r="L1456" s="4"/>
    </row>
    <row r="1457" spans="1:12" ht="15.75">
      <c r="A1457" s="19" t="s">
        <v>19</v>
      </c>
      <c r="C1457" s="4" t="str">
        <f>'Nota 15'!B31</f>
        <v>Información a revelar sobre otros pasivos corrientes [Texto]</v>
      </c>
      <c r="F1457" s="173" t="str">
        <f>'Nota 15'!C31</f>
        <v xml:space="preserve">Por incluir informacion </v>
      </c>
      <c r="I1457" s="87" t="str">
        <f>Índice!$G$23</f>
        <v>2015-01-01</v>
      </c>
      <c r="J1457" s="88" t="str">
        <f>Índice!$G$25</f>
        <v>2015-12-31</v>
      </c>
      <c r="K1457" s="4"/>
      <c r="L1457" s="4"/>
    </row>
    <row r="1458" spans="1:12" ht="15.75">
      <c r="A1458" s="19" t="s">
        <v>19</v>
      </c>
      <c r="C1458" s="4" t="str">
        <f>'Nota 15'!B32</f>
        <v>Información a revelar sobre proveedores no corrientes [Texto]</v>
      </c>
      <c r="F1458" s="173" t="str">
        <f>'Nota 15'!C32</f>
        <v xml:space="preserve">Por incluir informacion </v>
      </c>
      <c r="I1458" s="87" t="str">
        <f>Índice!$G$23</f>
        <v>2015-01-01</v>
      </c>
      <c r="J1458" s="88" t="str">
        <f>Índice!$G$25</f>
        <v>2015-12-31</v>
      </c>
      <c r="K1458" s="4"/>
      <c r="L1458" s="4"/>
    </row>
    <row r="1459" spans="1:12" ht="15.75">
      <c r="A1459" s="19" t="s">
        <v>19</v>
      </c>
      <c r="C1459" s="4" t="str">
        <f>'Nota 15'!B33</f>
        <v>Información a revelar sobre ingresos diferidos no corrientes [Texto]</v>
      </c>
      <c r="F1459" s="173" t="str">
        <f>'Nota 15'!C33</f>
        <v xml:space="preserve">Por incluir informacion </v>
      </c>
      <c r="I1459" s="87" t="str">
        <f>Índice!$G$23</f>
        <v>2015-01-01</v>
      </c>
      <c r="J1459" s="88" t="str">
        <f>Índice!$G$25</f>
        <v>2015-12-31</v>
      </c>
      <c r="K1459" s="4"/>
      <c r="L1459" s="4"/>
    </row>
    <row r="1460" spans="1:12" ht="15.75">
      <c r="A1460" s="19" t="s">
        <v>19</v>
      </c>
      <c r="C1460" s="4" t="str">
        <f>'Nota 15'!B34</f>
        <v>Información a revelar sobre gastos acumulados por pagar no corrientes[Texto]</v>
      </c>
      <c r="F1460" s="173" t="str">
        <f>'Nota 15'!C34</f>
        <v xml:space="preserve">Por incluir informacion </v>
      </c>
      <c r="I1460" s="87" t="str">
        <f>Índice!$G$23</f>
        <v>2015-01-01</v>
      </c>
      <c r="J1460" s="88" t="str">
        <f>Índice!$G$25</f>
        <v>2015-12-31</v>
      </c>
      <c r="K1460" s="4"/>
      <c r="L1460" s="4"/>
    </row>
    <row r="1461" spans="1:12" ht="15.75">
      <c r="A1461" s="19" t="s">
        <v>19</v>
      </c>
      <c r="C1461" s="4" t="str">
        <f>'Nota 15'!B35</f>
        <v>Información a revelar sobre otras cuentas por pagar no corrientes [Texto]</v>
      </c>
      <c r="F1461" s="173" t="str">
        <f>'Nota 15'!C35</f>
        <v xml:space="preserve">Por incluir informacion </v>
      </c>
      <c r="I1461" s="87" t="str">
        <f>Índice!$G$23</f>
        <v>2015-01-01</v>
      </c>
      <c r="J1461" s="88" t="str">
        <f>Índice!$G$25</f>
        <v>2015-12-31</v>
      </c>
      <c r="K1461" s="4"/>
      <c r="L1461" s="4"/>
    </row>
    <row r="1462" spans="1:12" ht="15.75">
      <c r="A1462" s="19" t="s">
        <v>19</v>
      </c>
      <c r="C1462" s="4" t="str">
        <f>'Nota 15'!B36</f>
        <v>Información a revelar sobre obligaciones financieras no corrientes [Texto]</v>
      </c>
      <c r="F1462" s="173" t="str">
        <f>'Nota 15'!C36</f>
        <v xml:space="preserve">Por incluir informacion </v>
      </c>
      <c r="I1462" s="87" t="str">
        <f>Índice!$G$23</f>
        <v>2015-01-01</v>
      </c>
      <c r="J1462" s="88" t="str">
        <f>Índice!$G$25</f>
        <v>2015-12-31</v>
      </c>
      <c r="K1462" s="4"/>
      <c r="L1462" s="4"/>
    </row>
    <row r="1463" spans="1:12" ht="15.75">
      <c r="A1463" s="19" t="s">
        <v>19</v>
      </c>
      <c r="C1463" s="4" t="str">
        <f>'Nota 15'!B37</f>
        <v>Información a revelar sobre obligaciones laborales no corrientes [Texto]</v>
      </c>
      <c r="F1463" s="173" t="str">
        <f>'Nota 15'!C37</f>
        <v xml:space="preserve">Por incluir informacion </v>
      </c>
      <c r="I1463" s="87" t="str">
        <f>Índice!$G$23</f>
        <v>2015-01-01</v>
      </c>
      <c r="J1463" s="88" t="str">
        <f>Índice!$G$25</f>
        <v>2015-12-31</v>
      </c>
      <c r="K1463" s="4"/>
      <c r="L1463" s="4"/>
    </row>
    <row r="1464" spans="1:12" ht="15.75">
      <c r="A1464" s="19" t="s">
        <v>19</v>
      </c>
      <c r="C1464" s="4" t="str">
        <f>'Nota 15'!B38</f>
        <v>Información a revelar sobre pasivos por impuestos diferidos [Texto]</v>
      </c>
      <c r="F1464" s="173" t="str">
        <f>'Nota 15'!C38</f>
        <v xml:space="preserve">Por incluir informacion </v>
      </c>
      <c r="I1464" s="87" t="str">
        <f>Índice!$G$23</f>
        <v>2015-01-01</v>
      </c>
      <c r="J1464" s="88" t="str">
        <f>Índice!$G$25</f>
        <v>2015-12-31</v>
      </c>
      <c r="K1464" s="4"/>
      <c r="L1464" s="4"/>
    </row>
    <row r="1465" spans="1:12" ht="15.75">
      <c r="A1465" s="19" t="s">
        <v>19</v>
      </c>
      <c r="C1465" s="4" t="str">
        <f>'Nota 15'!B39</f>
        <v>Información a revelar sobre pasivos por impuestos no corrientes [Texto]</v>
      </c>
      <c r="F1465" s="173" t="str">
        <f>'Nota 15'!C39</f>
        <v xml:space="preserve">Por incluir informacion </v>
      </c>
      <c r="I1465" s="87" t="str">
        <f>Índice!$G$23</f>
        <v>2015-01-01</v>
      </c>
      <c r="J1465" s="88" t="str">
        <f>Índice!$G$25</f>
        <v>2015-12-31</v>
      </c>
      <c r="K1465" s="4"/>
      <c r="L1465" s="4"/>
    </row>
    <row r="1466" spans="1:12" ht="15.75">
      <c r="A1466" s="19" t="s">
        <v>19</v>
      </c>
      <c r="C1466" s="4" t="str">
        <f>'Nota 15'!B40</f>
        <v>Información a revelar sobre provisiones no corrientes[Texto]</v>
      </c>
      <c r="F1466" s="173" t="str">
        <f>'Nota 15'!C40</f>
        <v xml:space="preserve">Por incluir informacion </v>
      </c>
      <c r="I1466" s="87" t="str">
        <f>Índice!$G$23</f>
        <v>2015-01-01</v>
      </c>
      <c r="J1466" s="88" t="str">
        <f>Índice!$G$25</f>
        <v>2015-12-31</v>
      </c>
      <c r="K1466" s="4"/>
      <c r="L1466" s="4"/>
    </row>
    <row r="1467" spans="1:12" ht="15.75">
      <c r="A1467" s="19" t="s">
        <v>19</v>
      </c>
      <c r="C1467" s="4" t="str">
        <f>'Nota 15'!B41</f>
        <v>Información a revelar sobre otros pasivos no corrientes [Texto]</v>
      </c>
      <c r="F1467" s="173" t="str">
        <f>'Nota 15'!C41</f>
        <v xml:space="preserve">Por incluir informacion </v>
      </c>
      <c r="I1467" s="87" t="str">
        <f>Índice!$G$23</f>
        <v>2015-01-01</v>
      </c>
      <c r="J1467" s="88" t="str">
        <f>Índice!$G$25</f>
        <v>2015-12-31</v>
      </c>
      <c r="K1467" s="4"/>
      <c r="L1467" s="4"/>
    </row>
    <row r="1468" spans="1:12" ht="15.75">
      <c r="A1468" s="19" t="s">
        <v>19</v>
      </c>
      <c r="C1468" s="4" t="str">
        <f>'Nota 15'!B42</f>
        <v>Información a revelar sobre capital pagado [Texto]</v>
      </c>
      <c r="F1468" s="173" t="str">
        <f>'Nota 15'!C42</f>
        <v xml:space="preserve">Por incluir informacion </v>
      </c>
      <c r="I1468" s="87" t="str">
        <f>Índice!$G$23</f>
        <v>2015-01-01</v>
      </c>
      <c r="J1468" s="88" t="str">
        <f>Índice!$G$25</f>
        <v>2015-12-31</v>
      </c>
      <c r="K1468" s="4"/>
      <c r="L1468" s="4"/>
    </row>
    <row r="1469" spans="1:12" ht="15.75">
      <c r="A1469" s="19" t="s">
        <v>19</v>
      </c>
      <c r="C1469" s="4" t="str">
        <f>'Nota 15'!B43</f>
        <v>Información a revelar sobre utilidad o pérdida del ejercicio [Texto]</v>
      </c>
      <c r="F1469" s="173" t="str">
        <f>'Nota 15'!C43</f>
        <v xml:space="preserve">Por incluir informacion </v>
      </c>
      <c r="I1469" s="87" t="str">
        <f>Índice!$G$23</f>
        <v>2015-01-01</v>
      </c>
      <c r="J1469" s="88" t="str">
        <f>Índice!$G$25</f>
        <v>2015-12-31</v>
      </c>
      <c r="K1469" s="4"/>
      <c r="L1469" s="4"/>
    </row>
    <row r="1470" spans="1:12" ht="15.75">
      <c r="A1470" s="19" t="s">
        <v>19</v>
      </c>
      <c r="C1470" s="4" t="str">
        <f>'Nota 15'!B44</f>
        <v>Información a revelar sobre ganancias acumuladas [Texto]</v>
      </c>
      <c r="F1470" s="173" t="str">
        <f>'Nota 15'!C44</f>
        <v xml:space="preserve">Por incluir informacion </v>
      </c>
      <c r="I1470" s="87" t="str">
        <f>Índice!$G$23</f>
        <v>2015-01-01</v>
      </c>
      <c r="J1470" s="88" t="str">
        <f>Índice!$G$25</f>
        <v>2015-12-31</v>
      </c>
      <c r="K1470" s="4"/>
      <c r="L1470" s="4"/>
    </row>
    <row r="1471" spans="1:12" ht="15.75">
      <c r="A1471" s="19" t="s">
        <v>19</v>
      </c>
      <c r="C1471" s="4" t="str">
        <f>'Nota 15'!B45</f>
        <v>Información a revelar sobre reservas [Texto]</v>
      </c>
      <c r="F1471" s="173" t="str">
        <f>'Nota 15'!C45</f>
        <v xml:space="preserve">Por incluir informacion </v>
      </c>
      <c r="I1471" s="87" t="str">
        <f>Índice!$G$23</f>
        <v>2015-01-01</v>
      </c>
      <c r="J1471" s="88" t="str">
        <f>Índice!$G$25</f>
        <v>2015-12-31</v>
      </c>
      <c r="K1471" s="4"/>
      <c r="L1471" s="4"/>
    </row>
    <row r="1472" spans="1:12" ht="15.75">
      <c r="A1472" s="19" t="s">
        <v>19</v>
      </c>
      <c r="C1472" s="4" t="str">
        <f>'Nota 15'!B46</f>
        <v>Información a revelar sobre otras participaciones en el patrimonio [Texto]</v>
      </c>
      <c r="F1472" s="173" t="str">
        <f>'Nota 15'!C46</f>
        <v xml:space="preserve">Por incluir informacion </v>
      </c>
      <c r="I1472" s="87" t="str">
        <f>Índice!$G$23</f>
        <v>2015-01-01</v>
      </c>
      <c r="J1472" s="88" t="str">
        <f>Índice!$G$25</f>
        <v>2015-12-31</v>
      </c>
      <c r="K1472" s="4"/>
      <c r="L1472" s="4"/>
    </row>
    <row r="1473" spans="1:12" ht="15.75">
      <c r="A1473" s="19" t="s">
        <v>19</v>
      </c>
      <c r="C1473" s="4" t="str">
        <f>'Nota 15'!B47</f>
        <v>Información a revelar sobre ingresos de actividades ordinarias [Texto]</v>
      </c>
      <c r="F1473" s="173" t="str">
        <f>'Nota 15'!C47</f>
        <v xml:space="preserve">Por incluir informacion </v>
      </c>
      <c r="I1473" s="87" t="str">
        <f>Índice!$G$23</f>
        <v>2015-01-01</v>
      </c>
      <c r="J1473" s="88" t="str">
        <f>Índice!$G$25</f>
        <v>2015-12-31</v>
      </c>
      <c r="K1473" s="4"/>
      <c r="L1473" s="4"/>
    </row>
    <row r="1474" spans="1:12" ht="15.75">
      <c r="A1474" s="19" t="s">
        <v>19</v>
      </c>
      <c r="C1474" s="4" t="str">
        <f>'Nota 15'!B48</f>
        <v>Información a revelar sobre costo de ventas [Texto]</v>
      </c>
      <c r="F1474" s="173" t="str">
        <f>'Nota 15'!C48</f>
        <v xml:space="preserve">Por incluir informacion </v>
      </c>
      <c r="I1474" s="87" t="str">
        <f>Índice!$G$23</f>
        <v>2015-01-01</v>
      </c>
      <c r="J1474" s="88" t="str">
        <f>Índice!$G$25</f>
        <v>2015-12-31</v>
      </c>
      <c r="K1474" s="4"/>
      <c r="L1474" s="4"/>
    </row>
    <row r="1475" spans="1:12" ht="15.75">
      <c r="A1475" s="19" t="s">
        <v>19</v>
      </c>
      <c r="C1475" s="4" t="str">
        <f>'Nota 15'!B49</f>
        <v>Información a revelar sobre costos de distribución [Texto]</v>
      </c>
      <c r="F1475" s="173" t="str">
        <f>'Nota 15'!C49</f>
        <v xml:space="preserve">Por incluir informacion </v>
      </c>
      <c r="I1475" s="87" t="str">
        <f>Índice!$G$23</f>
        <v>2015-01-01</v>
      </c>
      <c r="J1475" s="88" t="str">
        <f>Índice!$G$25</f>
        <v>2015-12-31</v>
      </c>
      <c r="K1475" s="4"/>
      <c r="L1475" s="4"/>
    </row>
    <row r="1476" spans="1:12" ht="15.75">
      <c r="A1476" s="19" t="s">
        <v>19</v>
      </c>
      <c r="C1476" s="4" t="str">
        <f>'Nota 15'!B50</f>
        <v>Información a revelar sobre gastos de administración [Texto]</v>
      </c>
      <c r="F1476" s="173" t="str">
        <f>'Nota 15'!C50</f>
        <v xml:space="preserve">Por incluir informacion </v>
      </c>
      <c r="I1476" s="87" t="str">
        <f>Índice!$G$23</f>
        <v>2015-01-01</v>
      </c>
      <c r="J1476" s="88" t="str">
        <f>Índice!$G$25</f>
        <v>2015-12-31</v>
      </c>
      <c r="K1476" s="4"/>
      <c r="L1476" s="4"/>
    </row>
    <row r="1477" spans="1:12" ht="15.75">
      <c r="A1477" s="19" t="s">
        <v>19</v>
      </c>
      <c r="C1477" s="4" t="str">
        <f>'Nota 15'!B51</f>
        <v>Información a revelar sobre otros gastos [Texto]</v>
      </c>
      <c r="F1477" s="173" t="str">
        <f>'Nota 15'!C51</f>
        <v xml:space="preserve">Por incluir informacion </v>
      </c>
      <c r="I1477" s="87" t="str">
        <f>Índice!$G$23</f>
        <v>2015-01-01</v>
      </c>
      <c r="J1477" s="88" t="str">
        <f>Índice!$G$25</f>
        <v>2015-12-31</v>
      </c>
      <c r="K1477" s="4"/>
      <c r="L1477" s="4"/>
    </row>
    <row r="1478" spans="1:12" ht="15.75">
      <c r="A1478" s="19" t="s">
        <v>19</v>
      </c>
      <c r="C1478" s="4" t="str">
        <f>'Nota 15'!B52</f>
        <v>Información a revelar sobre otras ganancias (pérdidas) [Texto]</v>
      </c>
      <c r="F1478" s="173" t="str">
        <f>'Nota 15'!C52</f>
        <v xml:space="preserve">Por incluir informacion </v>
      </c>
      <c r="I1478" s="87" t="str">
        <f>Índice!$G$23</f>
        <v>2015-01-01</v>
      </c>
      <c r="J1478" s="88" t="str">
        <f>Índice!$G$25</f>
        <v>2015-12-31</v>
      </c>
      <c r="K1478" s="4"/>
      <c r="L1478" s="4"/>
    </row>
    <row r="1479" spans="1:12" ht="15.75">
      <c r="A1479" s="19" t="s">
        <v>19</v>
      </c>
      <c r="C1479" s="4" t="str">
        <f>'Nota 15'!B53</f>
        <v>Información a revelar sobre costos financieros [Texto]</v>
      </c>
      <c r="F1479" s="173" t="str">
        <f>'Nota 15'!C53</f>
        <v xml:space="preserve">Por incluir informacion </v>
      </c>
      <c r="I1479" s="87" t="str">
        <f>Índice!$G$23</f>
        <v>2015-01-01</v>
      </c>
      <c r="J1479" s="88" t="str">
        <f>Índice!$G$25</f>
        <v>2015-12-31</v>
      </c>
      <c r="K1479" s="4"/>
      <c r="L1479" s="4"/>
    </row>
    <row r="1480" spans="1:12" ht="15.75">
      <c r="A1480" s="19" t="s">
        <v>19</v>
      </c>
      <c r="C1480" s="4" t="str">
        <f>'Nota 15'!B54</f>
        <v>Información a revelar sobre otros ingresos [Texto]</v>
      </c>
      <c r="F1480" s="173" t="str">
        <f>'Nota 15'!C54</f>
        <v xml:space="preserve">Por incluir informacion </v>
      </c>
      <c r="I1480" s="87" t="str">
        <f>Índice!$G$23</f>
        <v>2015-01-01</v>
      </c>
      <c r="J1480" s="88" t="str">
        <f>Índice!$G$25</f>
        <v>2015-12-31</v>
      </c>
      <c r="K1480" s="4"/>
      <c r="L1480" s="4"/>
    </row>
    <row r="1481" spans="1:12" ht="15.75">
      <c r="A1481" s="19" t="s">
        <v>19</v>
      </c>
      <c r="C1481" s="4" t="str">
        <f>'Nota 15'!B55</f>
        <v>Información a revelar sobre ingresos financieros [Texto]</v>
      </c>
      <c r="F1481" s="173" t="str">
        <f>'Nota 15'!C55</f>
        <v xml:space="preserve">Por incluir informacion </v>
      </c>
      <c r="I1481" s="87" t="str">
        <f>Índice!$G$23</f>
        <v>2015-01-01</v>
      </c>
      <c r="J1481" s="88" t="str">
        <f>Índice!$G$25</f>
        <v>2015-12-31</v>
      </c>
      <c r="K1481" s="4"/>
      <c r="L1481" s="4"/>
    </row>
    <row r="1482" spans="1:12" ht="15.75">
      <c r="A1482" s="19" t="s">
        <v>19</v>
      </c>
      <c r="C1482" s="4" t="str">
        <f>'Nota 15'!B56</f>
        <v>Información a revelar sobre ingreso (gasto) por impuestos [Texto]</v>
      </c>
      <c r="F1482" s="173" t="str">
        <f>'Nota 15'!C56</f>
        <v xml:space="preserve">Por incluir informacion </v>
      </c>
      <c r="I1482" s="87" t="str">
        <f>Índice!$G$23</f>
        <v>2015-01-01</v>
      </c>
      <c r="J1482" s="88" t="str">
        <f>Índice!$G$25</f>
        <v>2015-12-31</v>
      </c>
      <c r="K1482" s="4"/>
      <c r="L1482" s="4"/>
    </row>
    <row r="1483" spans="1:12" ht="15.75">
      <c r="A1483" s="19" t="s">
        <v>19</v>
      </c>
      <c r="C1483" s="4" t="str">
        <f>'Nota 15'!B57</f>
        <v>Información a revelar sobre ganancia (pérdida) procedente de operaciones discontinuadas [Texto]</v>
      </c>
      <c r="F1483" s="173" t="str">
        <f>'Nota 15'!C57</f>
        <v xml:space="preserve">Por incluir informacion </v>
      </c>
      <c r="I1483" s="87" t="str">
        <f>Índice!$G$23</f>
        <v>2015-01-01</v>
      </c>
      <c r="J1483" s="88" t="str">
        <f>Índice!$G$25</f>
        <v>2015-12-31</v>
      </c>
      <c r="K1483" s="4"/>
      <c r="L1483" s="4"/>
    </row>
    <row r="1484" spans="1:12" ht="15.75">
      <c r="A1484" s="19" t="s">
        <v>19</v>
      </c>
      <c r="C1484" s="4" t="str">
        <f>'Nota 15'!B58</f>
        <v>Información a revelar sobre ingresos no realizados [Texto]</v>
      </c>
      <c r="F1484" s="173" t="str">
        <f>'Nota 15'!C58</f>
        <v xml:space="preserve">Por incluir informacion </v>
      </c>
      <c r="I1484" s="87" t="str">
        <f>Índice!$G$23</f>
        <v>2015-01-01</v>
      </c>
      <c r="J1484" s="88" t="str">
        <f>Índice!$G$25</f>
        <v>2015-12-31</v>
      </c>
      <c r="K1484" s="4"/>
      <c r="L1484" s="4"/>
    </row>
    <row r="1485" spans="1:12" ht="15.75">
      <c r="A1485" s="19" t="s">
        <v>19</v>
      </c>
      <c r="C1485" s="4" t="str">
        <f>'Nota 15'!B59</f>
        <v>Información a revelar sobre gastos no realizados [Texto]</v>
      </c>
      <c r="F1485" s="173" t="str">
        <f>'Nota 15'!C59</f>
        <v xml:space="preserve">Por incluir informacion </v>
      </c>
      <c r="I1485" s="87" t="str">
        <f>Índice!$G$23</f>
        <v>2015-01-01</v>
      </c>
      <c r="J1485" s="88" t="str">
        <f>Índice!$G$25</f>
        <v>2015-12-31</v>
      </c>
      <c r="K1485" s="4"/>
      <c r="L1485" s="4"/>
    </row>
    <row r="1486" spans="1:12" s="184" customFormat="1" ht="15.75">
      <c r="A1486" s="183" t="s">
        <v>19</v>
      </c>
      <c r="C1486" s="185" t="s">
        <v>1324</v>
      </c>
      <c r="F1486" s="186"/>
      <c r="I1486" s="187"/>
      <c r="J1486" s="187"/>
      <c r="K1486" s="188"/>
      <c r="L1486" s="188"/>
    </row>
    <row r="1487" spans="1:12" s="22" customFormat="1" ht="15.75">
      <c r="A1487" s="224" t="s">
        <v>19</v>
      </c>
      <c r="C1487" s="217" t="s">
        <v>706</v>
      </c>
      <c r="F1487" s="225"/>
      <c r="I1487" s="5"/>
      <c r="J1487" s="5"/>
      <c r="K1487" s="30"/>
      <c r="L1487" s="30"/>
    </row>
    <row r="1488" spans="1:12" ht="15.75">
      <c r="A1488" s="19" t="s">
        <v>19</v>
      </c>
      <c r="C1488" s="171" t="str">
        <f>'FC01'!B$8</f>
        <v>Gastos [sinopsis]</v>
      </c>
      <c r="F1488" s="171">
        <f>'FC01'!$C$8</f>
        <v>0</v>
      </c>
      <c r="I1488" s="87"/>
      <c r="J1488" s="88"/>
      <c r="K1488" s="171"/>
      <c r="L1488" s="4"/>
    </row>
    <row r="1489" spans="1:12" ht="15.75">
      <c r="C1489" s="171" t="str">
        <f>'FC01'!B$9</f>
        <v>Gastos sin impuestos, tasas, contribuciones e impuesto de renta</v>
      </c>
      <c r="F1489" s="171">
        <f>'FC01'!$C$9</f>
        <v>0</v>
      </c>
      <c r="I1489" s="87" t="str">
        <f>Índice!$G$23</f>
        <v>2015-01-01</v>
      </c>
      <c r="J1489" s="88" t="str">
        <f>Índice!$G$25</f>
        <v>2015-12-31</v>
      </c>
      <c r="K1489" s="171" t="s">
        <v>1329</v>
      </c>
      <c r="L1489" s="4" t="s">
        <v>274</v>
      </c>
    </row>
    <row r="1490" spans="1:12" ht="15.75">
      <c r="C1490" s="171" t="str">
        <f>'FC01'!B$10</f>
        <v>Impuestos, Tasas y Contribuciones (No incluye impuesto de renta)</v>
      </c>
      <c r="F1490" s="171">
        <f>'FC01'!$C$10</f>
        <v>0</v>
      </c>
      <c r="I1490" s="87" t="str">
        <f>Índice!$G$23</f>
        <v>2015-01-01</v>
      </c>
      <c r="J1490" s="88" t="str">
        <f>Índice!$G$25</f>
        <v>2015-12-31</v>
      </c>
      <c r="K1490" s="171" t="s">
        <v>1329</v>
      </c>
      <c r="L1490" s="4" t="s">
        <v>274</v>
      </c>
    </row>
    <row r="1491" spans="1:12" ht="15.75">
      <c r="C1491" s="171" t="str">
        <f>'FC01'!B$11</f>
        <v>Gasto por impuesto de renta</v>
      </c>
      <c r="F1491" s="171">
        <f>'FC01'!$C$11</f>
        <v>0</v>
      </c>
      <c r="I1491" s="87" t="str">
        <f>Índice!$G$23</f>
        <v>2015-01-01</v>
      </c>
      <c r="J1491" s="88" t="str">
        <f>Índice!$G$25</f>
        <v>2015-12-31</v>
      </c>
      <c r="K1491" s="171" t="s">
        <v>1329</v>
      </c>
      <c r="L1491" s="4" t="s">
        <v>274</v>
      </c>
    </row>
    <row r="1492" spans="1:12" ht="15.75">
      <c r="C1492" s="171" t="str">
        <f>'FC01'!B$12</f>
        <v>Total Gastos</v>
      </c>
      <c r="F1492" s="171">
        <f>'FC01'!$C$12</f>
        <v>0</v>
      </c>
      <c r="I1492" s="87" t="str">
        <f>Índice!$G$23</f>
        <v>2015-01-01</v>
      </c>
      <c r="J1492" s="88" t="str">
        <f>Índice!$G$25</f>
        <v>2015-12-31</v>
      </c>
      <c r="K1492" s="171" t="s">
        <v>1329</v>
      </c>
      <c r="L1492" s="4" t="s">
        <v>274</v>
      </c>
    </row>
    <row r="1493" spans="1:12" ht="15.75">
      <c r="A1493" s="19" t="s">
        <v>19</v>
      </c>
      <c r="C1493" s="171" t="str">
        <f>'FC01'!B$13</f>
        <v>Costos de Ventas y Distribución</v>
      </c>
      <c r="F1493" s="171">
        <f>'FC01'!$C$13</f>
        <v>0</v>
      </c>
      <c r="I1493" s="87"/>
      <c r="J1493" s="88"/>
      <c r="K1493" s="171"/>
      <c r="L1493" s="4"/>
    </row>
    <row r="1494" spans="1:12" ht="15.75">
      <c r="C1494" s="171" t="str">
        <f>'FC01'!B$14</f>
        <v>Costo de Ventas</v>
      </c>
      <c r="F1494" s="171">
        <f>'FC01'!$C$14</f>
        <v>0</v>
      </c>
      <c r="I1494" s="87" t="str">
        <f>Índice!$G$23</f>
        <v>2015-01-01</v>
      </c>
      <c r="J1494" s="88" t="str">
        <f>Índice!$G$25</f>
        <v>2015-12-31</v>
      </c>
      <c r="K1494" s="171" t="s">
        <v>1329</v>
      </c>
      <c r="L1494" s="4" t="s">
        <v>274</v>
      </c>
    </row>
    <row r="1495" spans="1:12" ht="15.75">
      <c r="C1495" s="171" t="str">
        <f>'FC01'!B$15</f>
        <v>Costos de Distribución</v>
      </c>
      <c r="F1495" s="171">
        <f>'FC01'!$C$15</f>
        <v>0</v>
      </c>
      <c r="I1495" s="87" t="str">
        <f>Índice!$G$23</f>
        <v>2015-01-01</v>
      </c>
      <c r="J1495" s="88" t="str">
        <f>Índice!$G$25</f>
        <v>2015-12-31</v>
      </c>
      <c r="K1495" s="171" t="s">
        <v>1329</v>
      </c>
      <c r="L1495" s="4" t="s">
        <v>274</v>
      </c>
    </row>
    <row r="1496" spans="1:12" ht="15.75">
      <c r="C1496" s="171" t="str">
        <f>'FC01'!B$16</f>
        <v>Total Costos de ventas y distribución</v>
      </c>
      <c r="F1496" s="171">
        <f>'FC01'!$C$16</f>
        <v>0</v>
      </c>
      <c r="I1496" s="87" t="str">
        <f>Índice!$G$23</f>
        <v>2015-01-01</v>
      </c>
      <c r="J1496" s="88" t="str">
        <f>Índice!$G$25</f>
        <v>2015-12-31</v>
      </c>
      <c r="K1496" s="171" t="s">
        <v>1329</v>
      </c>
      <c r="L1496" s="4" t="s">
        <v>274</v>
      </c>
    </row>
    <row r="1497" spans="1:12" ht="15.75">
      <c r="A1497" s="19" t="s">
        <v>19</v>
      </c>
      <c r="C1497" s="171" t="str">
        <f>'FC01'!B$18</f>
        <v>Detalle de los costos</v>
      </c>
      <c r="F1497" s="171" t="str">
        <f>'FC01'!$C$18</f>
        <v>Acueducto</v>
      </c>
      <c r="J1497" s="5"/>
      <c r="L1497" s="4"/>
    </row>
    <row r="1498" spans="1:12" ht="15.75">
      <c r="A1498" s="19"/>
      <c r="C1498" s="171" t="str">
        <f>'FC01'!B$20</f>
        <v>Servicios Personales (FC01)</v>
      </c>
      <c r="F1498" s="171">
        <f>'FC01'!$C$20</f>
        <v>0</v>
      </c>
      <c r="I1498" s="87" t="str">
        <f>Índice!$G$23</f>
        <v>2015-01-01</v>
      </c>
      <c r="J1498" s="88" t="str">
        <f>Índice!$G$25</f>
        <v>2015-12-31</v>
      </c>
      <c r="K1498" s="171" t="s">
        <v>1329</v>
      </c>
      <c r="L1498" s="4" t="s">
        <v>274</v>
      </c>
    </row>
    <row r="1499" spans="1:12" ht="15.75">
      <c r="A1499" s="19"/>
      <c r="C1499" s="171" t="str">
        <f>'FC01'!B$21</f>
        <v>Generales (FC01)</v>
      </c>
      <c r="F1499" s="171">
        <f>'FC01'!$C$21</f>
        <v>0</v>
      </c>
      <c r="I1499" s="87" t="str">
        <f>Índice!$G$23</f>
        <v>2015-01-01</v>
      </c>
      <c r="J1499" s="88" t="str">
        <f>Índice!$G$25</f>
        <v>2015-12-31</v>
      </c>
      <c r="K1499" s="171" t="s">
        <v>1329</v>
      </c>
      <c r="L1499" s="4" t="s">
        <v>274</v>
      </c>
    </row>
    <row r="1500" spans="1:12" ht="15.75">
      <c r="A1500" s="19"/>
      <c r="C1500" s="171" t="str">
        <f>'FC01'!B$22</f>
        <v xml:space="preserve">Depreciaciones (FC01)  </v>
      </c>
      <c r="F1500" s="171">
        <f>'FC01'!$C$22</f>
        <v>0</v>
      </c>
      <c r="I1500" s="87" t="str">
        <f>Índice!$G$23</f>
        <v>2015-01-01</v>
      </c>
      <c r="J1500" s="88" t="str">
        <f>Índice!$G$25</f>
        <v>2015-12-31</v>
      </c>
      <c r="K1500" s="171" t="s">
        <v>1329</v>
      </c>
      <c r="L1500" s="4" t="s">
        <v>274</v>
      </c>
    </row>
    <row r="1501" spans="1:12" ht="15.75">
      <c r="A1501" s="19"/>
      <c r="C1501" s="171" t="str">
        <f>'FC01'!B$23</f>
        <v>Arrendamientos (FC01)</v>
      </c>
      <c r="F1501" s="171">
        <f>'FC01'!$C$23</f>
        <v>0</v>
      </c>
      <c r="I1501" s="87" t="str">
        <f>Índice!$G$23</f>
        <v>2015-01-01</v>
      </c>
      <c r="J1501" s="88" t="str">
        <f>Índice!$G$25</f>
        <v>2015-12-31</v>
      </c>
      <c r="K1501" s="171" t="s">
        <v>1329</v>
      </c>
      <c r="L1501" s="4" t="s">
        <v>274</v>
      </c>
    </row>
    <row r="1502" spans="1:12" ht="15.75">
      <c r="A1502" s="19"/>
      <c r="C1502" s="171" t="str">
        <f>'FC01'!B$24</f>
        <v>Amortizaciones (FC01)</v>
      </c>
      <c r="F1502" s="171">
        <f>'FC01'!$C$24</f>
        <v>0</v>
      </c>
      <c r="I1502" s="87" t="str">
        <f>Índice!$G$23</f>
        <v>2015-01-01</v>
      </c>
      <c r="J1502" s="88" t="str">
        <f>Índice!$G$25</f>
        <v>2015-12-31</v>
      </c>
      <c r="K1502" s="171" t="s">
        <v>1329</v>
      </c>
      <c r="L1502" s="4" t="s">
        <v>274</v>
      </c>
    </row>
    <row r="1503" spans="1:12" ht="15.75">
      <c r="A1503" s="19"/>
      <c r="C1503" s="171" t="str">
        <f>'FC01'!B$25</f>
        <v>Agotamiento (FC01)</v>
      </c>
      <c r="F1503" s="171">
        <f>'FC01'!$C$25</f>
        <v>0</v>
      </c>
      <c r="I1503" s="87" t="str">
        <f>Índice!$G$23</f>
        <v>2015-01-01</v>
      </c>
      <c r="J1503" s="88" t="str">
        <f>Índice!$G$25</f>
        <v>2015-12-31</v>
      </c>
      <c r="K1503" s="171" t="s">
        <v>1329</v>
      </c>
      <c r="L1503" s="4" t="s">
        <v>274</v>
      </c>
    </row>
    <row r="1504" spans="1:12" ht="15.75">
      <c r="A1504" s="19"/>
      <c r="C1504" s="171" t="str">
        <f>'FC01'!B$26</f>
        <v>Costo de Bienes y Servicios Públicos para la Venta</v>
      </c>
      <c r="F1504" s="171">
        <f>'FC01'!$C$26</f>
        <v>0</v>
      </c>
      <c r="I1504" s="87" t="str">
        <f>Índice!$G$23</f>
        <v>2015-01-01</v>
      </c>
      <c r="J1504" s="88" t="str">
        <f>Índice!$G$25</f>
        <v>2015-12-31</v>
      </c>
      <c r="K1504" s="171" t="s">
        <v>1329</v>
      </c>
      <c r="L1504" s="4" t="s">
        <v>274</v>
      </c>
    </row>
    <row r="1505" spans="1:12" ht="15.75">
      <c r="C1505" s="171" t="str">
        <f>'FC01'!B$27</f>
        <v>Compras en Bloque y/o a Largo Plazo</v>
      </c>
      <c r="F1505" s="171">
        <f>'FC01'!$C$27</f>
        <v>0</v>
      </c>
      <c r="I1505" s="87" t="str">
        <f>Índice!$G$23</f>
        <v>2015-01-01</v>
      </c>
      <c r="J1505" s="88" t="str">
        <f>Índice!$G$25</f>
        <v>2015-12-31</v>
      </c>
      <c r="K1505" s="171" t="s">
        <v>1329</v>
      </c>
      <c r="L1505" s="4" t="s">
        <v>274</v>
      </c>
    </row>
    <row r="1506" spans="1:12" ht="15.75">
      <c r="C1506" s="171" t="str">
        <f>'FC01'!B$28</f>
        <v>Compras en Bolsa  y/o a Corto Plazo</v>
      </c>
      <c r="F1506" s="171">
        <f>'FC01'!$C$28</f>
        <v>0</v>
      </c>
      <c r="I1506" s="87" t="str">
        <f>Índice!$G$23</f>
        <v>2015-01-01</v>
      </c>
      <c r="J1506" s="88" t="str">
        <f>Índice!$G$25</f>
        <v>2015-12-31</v>
      </c>
      <c r="K1506" s="171" t="s">
        <v>1329</v>
      </c>
      <c r="L1506" s="4" t="s">
        <v>274</v>
      </c>
    </row>
    <row r="1507" spans="1:12" ht="15.75">
      <c r="C1507" s="171" t="str">
        <f>'FC01'!B$29</f>
        <v>Costo por Conexión</v>
      </c>
      <c r="F1507" s="171">
        <f>'FC01'!$C$29</f>
        <v>0</v>
      </c>
      <c r="I1507" s="87" t="str">
        <f>Índice!$G$23</f>
        <v>2015-01-01</v>
      </c>
      <c r="J1507" s="88" t="str">
        <f>Índice!$G$25</f>
        <v>2015-12-31</v>
      </c>
      <c r="K1507" s="171" t="s">
        <v>1329</v>
      </c>
      <c r="L1507" s="4" t="s">
        <v>274</v>
      </c>
    </row>
    <row r="1508" spans="1:12" ht="15.75">
      <c r="A1508" s="19"/>
      <c r="C1508" s="171" t="str">
        <f>'FC01'!B$30</f>
        <v>Uso de Líneas, redes y ductos</v>
      </c>
      <c r="F1508" s="171">
        <f>'FC01'!$C$30</f>
        <v>0</v>
      </c>
      <c r="I1508" s="87" t="str">
        <f>Índice!$G$23</f>
        <v>2015-01-01</v>
      </c>
      <c r="J1508" s="88" t="str">
        <f>Índice!$G$25</f>
        <v>2015-12-31</v>
      </c>
      <c r="K1508" s="171" t="s">
        <v>1329</v>
      </c>
      <c r="L1508" s="4" t="s">
        <v>274</v>
      </c>
    </row>
    <row r="1509" spans="1:12" ht="15.75">
      <c r="A1509" s="19"/>
      <c r="C1509" s="171" t="str">
        <f>'FC01'!B$31</f>
        <v>Costo de Distribución  y/o Comercialización de Gas combustible por redes</v>
      </c>
      <c r="F1509" s="171">
        <f>'FC01'!$C$31</f>
        <v>0</v>
      </c>
      <c r="I1509" s="87" t="str">
        <f>Índice!$G$23</f>
        <v>2015-01-01</v>
      </c>
      <c r="J1509" s="88" t="str">
        <f>Índice!$G$25</f>
        <v>2015-12-31</v>
      </c>
      <c r="K1509" s="171" t="s">
        <v>1329</v>
      </c>
      <c r="L1509" s="4" t="s">
        <v>274</v>
      </c>
    </row>
    <row r="1510" spans="1:12" ht="15.75">
      <c r="A1510" s="19"/>
      <c r="C1510" s="171" t="str">
        <f>'FC01'!B$32</f>
        <v>Manejo Comercial y Financiero del Servicio</v>
      </c>
      <c r="F1510" s="171">
        <f>'FC01'!$C$32</f>
        <v>0</v>
      </c>
      <c r="I1510" s="87" t="str">
        <f>Índice!$G$23</f>
        <v>2015-01-01</v>
      </c>
      <c r="J1510" s="88" t="str">
        <f>Índice!$G$25</f>
        <v>2015-12-31</v>
      </c>
      <c r="K1510" s="171" t="s">
        <v>1329</v>
      </c>
      <c r="L1510" s="4" t="s">
        <v>274</v>
      </c>
    </row>
    <row r="1511" spans="1:12" ht="15.75">
      <c r="A1511" s="19"/>
      <c r="C1511" s="171" t="str">
        <f>'FC01'!B$33</f>
        <v>Costo de Distribución  y/o Comercialización de Gas Licuado de Petróleo –GLP</v>
      </c>
      <c r="F1511" s="171">
        <f>'FC01'!$C$33</f>
        <v>0</v>
      </c>
      <c r="I1511" s="87" t="str">
        <f>Índice!$G$23</f>
        <v>2015-01-01</v>
      </c>
      <c r="J1511" s="88" t="str">
        <f>Índice!$G$25</f>
        <v>2015-12-31</v>
      </c>
      <c r="K1511" s="171" t="s">
        <v>1329</v>
      </c>
      <c r="L1511" s="4" t="s">
        <v>274</v>
      </c>
    </row>
    <row r="1512" spans="1:12" ht="15.75">
      <c r="A1512" s="19"/>
      <c r="C1512" s="171" t="str">
        <f>'FC01'!B$34</f>
        <v>Contrato de explotación</v>
      </c>
      <c r="F1512" s="171">
        <f>'FC01'!$C$34</f>
        <v>0</v>
      </c>
      <c r="I1512" s="87" t="str">
        <f>Índice!$G$23</f>
        <v>2015-01-01</v>
      </c>
      <c r="J1512" s="88" t="str">
        <f>Índice!$G$25</f>
        <v>2015-12-31</v>
      </c>
      <c r="K1512" s="171" t="s">
        <v>1329</v>
      </c>
      <c r="L1512" s="4" t="s">
        <v>274</v>
      </c>
    </row>
    <row r="1513" spans="1:12" ht="15.75">
      <c r="A1513" s="19"/>
      <c r="C1513" s="171" t="str">
        <f>'FC01'!B$35</f>
        <v>Costos asociados a las transacciones en el mercado mayorista</v>
      </c>
      <c r="F1513" s="171">
        <f>'FC01'!$C$35</f>
        <v>0</v>
      </c>
      <c r="I1513" s="87" t="str">
        <f>Índice!$G$23</f>
        <v>2015-01-01</v>
      </c>
      <c r="J1513" s="88" t="str">
        <f>Índice!$G$25</f>
        <v>2015-12-31</v>
      </c>
      <c r="K1513" s="171" t="s">
        <v>1329</v>
      </c>
      <c r="L1513" s="4" t="s">
        <v>274</v>
      </c>
    </row>
    <row r="1514" spans="1:12" ht="15.75">
      <c r="A1514" s="19"/>
      <c r="C1514" s="171" t="str">
        <f>'FC01'!B$36</f>
        <v>Contrato de concesión</v>
      </c>
      <c r="F1514" s="171">
        <f>'FC01'!$C$36</f>
        <v>0</v>
      </c>
      <c r="I1514" s="87" t="str">
        <f>Índice!$G$23</f>
        <v>2015-01-01</v>
      </c>
      <c r="J1514" s="88" t="str">
        <f>Índice!$G$25</f>
        <v>2015-12-31</v>
      </c>
      <c r="K1514" s="171" t="s">
        <v>1329</v>
      </c>
      <c r="L1514" s="4" t="s">
        <v>274</v>
      </c>
    </row>
    <row r="1515" spans="1:12" ht="15.75">
      <c r="A1515" s="19"/>
      <c r="C1515" s="171" t="str">
        <f>'FC01'!B$37</f>
        <v>Otros (FC01)</v>
      </c>
      <c r="F1515" s="171">
        <f>'FC01'!$C$37</f>
        <v>0</v>
      </c>
      <c r="I1515" s="87" t="str">
        <f>Índice!$G$23</f>
        <v>2015-01-01</v>
      </c>
      <c r="J1515" s="88" t="str">
        <f>Índice!$G$25</f>
        <v>2015-12-31</v>
      </c>
      <c r="K1515" s="171" t="s">
        <v>1329</v>
      </c>
      <c r="L1515" s="4" t="s">
        <v>274</v>
      </c>
    </row>
    <row r="1516" spans="1:12" ht="15.75">
      <c r="A1516" s="19"/>
      <c r="C1516" s="171" t="str">
        <f>'FC01'!B$38</f>
        <v>Costos asociados a las transacciones en el mercado minorista</v>
      </c>
      <c r="F1516" s="171">
        <f>'FC01'!$C$38</f>
        <v>0</v>
      </c>
      <c r="I1516" s="87" t="str">
        <f>Índice!$G$23</f>
        <v>2015-01-01</v>
      </c>
      <c r="J1516" s="88" t="str">
        <f>Índice!$G$25</f>
        <v>2015-12-31</v>
      </c>
      <c r="K1516" s="171" t="s">
        <v>1329</v>
      </c>
      <c r="L1516" s="4" t="s">
        <v>274</v>
      </c>
    </row>
    <row r="1517" spans="1:12" ht="15.75">
      <c r="A1517" s="19"/>
      <c r="C1517" s="171" t="str">
        <f>'FC01'!B$39</f>
        <v xml:space="preserve">Licencias, Contribuciones y Regalías  </v>
      </c>
      <c r="F1517" s="171">
        <f>'FC01'!$C$39</f>
        <v>0</v>
      </c>
      <c r="I1517" s="87" t="str">
        <f>Índice!$G$23</f>
        <v>2015-01-01</v>
      </c>
      <c r="J1517" s="88" t="str">
        <f>Índice!$G$25</f>
        <v>2015-12-31</v>
      </c>
      <c r="K1517" s="171" t="s">
        <v>1329</v>
      </c>
      <c r="L1517" s="4" t="s">
        <v>274</v>
      </c>
    </row>
    <row r="1518" spans="1:12" ht="15.75">
      <c r="A1518" s="19"/>
      <c r="C1518" s="171" t="str">
        <f>'FC01'!B$40</f>
        <v>Departamento Administrativo del Medio Ambiente "DAMA"</v>
      </c>
      <c r="F1518" s="171">
        <f>'FC01'!$C$40</f>
        <v>0</v>
      </c>
      <c r="I1518" s="87" t="str">
        <f>Índice!$G$23</f>
        <v>2015-01-01</v>
      </c>
      <c r="J1518" s="88" t="str">
        <f>Índice!$G$25</f>
        <v>2015-12-31</v>
      </c>
      <c r="K1518" s="171" t="s">
        <v>1329</v>
      </c>
      <c r="L1518" s="4" t="s">
        <v>274</v>
      </c>
    </row>
    <row r="1519" spans="1:12" ht="15.75">
      <c r="A1519" s="19"/>
      <c r="C1519" s="171" t="str">
        <f>'FC01'!B$41</f>
        <v>Ley 56 de 1981</v>
      </c>
      <c r="F1519" s="171">
        <f>'FC01'!$C$41</f>
        <v>0</v>
      </c>
      <c r="I1519" s="87" t="str">
        <f>Índice!$G$23</f>
        <v>2015-01-01</v>
      </c>
      <c r="J1519" s="88" t="str">
        <f>Índice!$G$25</f>
        <v>2015-12-31</v>
      </c>
      <c r="K1519" s="171" t="s">
        <v>1329</v>
      </c>
      <c r="L1519" s="4" t="s">
        <v>274</v>
      </c>
    </row>
    <row r="1520" spans="1:12" ht="15.75">
      <c r="A1520" s="19"/>
      <c r="C1520" s="171" t="str">
        <f>'FC01'!B$42</f>
        <v>Medio Ambiente – Ley 99 de 1993</v>
      </c>
      <c r="F1520" s="171">
        <f>'FC01'!$C$42</f>
        <v>0</v>
      </c>
      <c r="I1520" s="87" t="str">
        <f>Índice!$G$23</f>
        <v>2015-01-01</v>
      </c>
      <c r="J1520" s="88" t="str">
        <f>Índice!$G$25</f>
        <v>2015-12-31</v>
      </c>
      <c r="K1520" s="171" t="s">
        <v>1329</v>
      </c>
      <c r="L1520" s="4" t="s">
        <v>274</v>
      </c>
    </row>
    <row r="1521" spans="1:12" ht="15.75">
      <c r="A1521" s="19"/>
      <c r="C1521" s="171" t="str">
        <f>'FC01'!B$43</f>
        <v>Regalías</v>
      </c>
      <c r="F1521" s="171">
        <f>'FC01'!$C$43</f>
        <v>0</v>
      </c>
      <c r="I1521" s="87" t="str">
        <f>Índice!$G$23</f>
        <v>2015-01-01</v>
      </c>
      <c r="J1521" s="88" t="str">
        <f>Índice!$G$25</f>
        <v>2015-12-31</v>
      </c>
      <c r="K1521" s="171" t="s">
        <v>1329</v>
      </c>
      <c r="L1521" s="4" t="s">
        <v>274</v>
      </c>
    </row>
    <row r="1522" spans="1:12" ht="15.75">
      <c r="A1522" s="19"/>
      <c r="C1522" s="171" t="str">
        <f>'FC01'!B$44</f>
        <v>Licencia De Operación Del Servicio</v>
      </c>
      <c r="F1522" s="171">
        <f>'FC01'!$C$44</f>
        <v>0</v>
      </c>
      <c r="I1522" s="87" t="str">
        <f>Índice!$G$23</f>
        <v>2015-01-01</v>
      </c>
      <c r="J1522" s="88" t="str">
        <f>Índice!$G$25</f>
        <v>2015-12-31</v>
      </c>
      <c r="K1522" s="171" t="s">
        <v>1329</v>
      </c>
      <c r="L1522" s="4" t="s">
        <v>274</v>
      </c>
    </row>
    <row r="1523" spans="1:12" ht="15.75">
      <c r="A1523" s="19"/>
      <c r="C1523" s="171" t="str">
        <f>'FC01'!B$45</f>
        <v>FAZNI</v>
      </c>
      <c r="F1523" s="171">
        <f>'FC01'!$C$45</f>
        <v>0</v>
      </c>
      <c r="I1523" s="87" t="str">
        <f>Índice!$G$23</f>
        <v>2015-01-01</v>
      </c>
      <c r="J1523" s="88" t="str">
        <f>Índice!$G$25</f>
        <v>2015-12-31</v>
      </c>
      <c r="K1523" s="171" t="s">
        <v>1329</v>
      </c>
      <c r="L1523" s="4" t="s">
        <v>274</v>
      </c>
    </row>
    <row r="1524" spans="1:12" ht="15.75">
      <c r="A1524" s="19"/>
      <c r="C1524" s="171" t="str">
        <f>'FC01'!B$46</f>
        <v>FAER</v>
      </c>
      <c r="F1524" s="171">
        <f>'FC01'!$C$46</f>
        <v>0</v>
      </c>
      <c r="I1524" s="87" t="str">
        <f>Índice!$G$23</f>
        <v>2015-01-01</v>
      </c>
      <c r="J1524" s="88" t="str">
        <f>Índice!$G$25</f>
        <v>2015-12-31</v>
      </c>
      <c r="K1524" s="171" t="s">
        <v>1329</v>
      </c>
      <c r="L1524" s="4" t="s">
        <v>274</v>
      </c>
    </row>
    <row r="1525" spans="1:12" ht="15.75">
      <c r="A1525" s="19"/>
      <c r="C1525" s="171" t="str">
        <f>'FC01'!B$47</f>
        <v>Cuota de Fomento de gas</v>
      </c>
      <c r="F1525" s="171">
        <f>'FC01'!$C$47</f>
        <v>0</v>
      </c>
      <c r="I1525" s="87" t="str">
        <f>Índice!$G$23</f>
        <v>2015-01-01</v>
      </c>
      <c r="J1525" s="88" t="str">
        <f>Índice!$G$25</f>
        <v>2015-12-31</v>
      </c>
      <c r="K1525" s="171" t="s">
        <v>1329</v>
      </c>
      <c r="L1525" s="4" t="s">
        <v>274</v>
      </c>
    </row>
    <row r="1526" spans="1:12" ht="15.75">
      <c r="A1526" s="19"/>
      <c r="C1526" s="171" t="str">
        <f>'FC01'!B$48</f>
        <v>Ministerio de Comunicaciones y/o Fondo de Comunicaciones</v>
      </c>
      <c r="F1526" s="171">
        <f>'FC01'!$C$48</f>
        <v>0</v>
      </c>
      <c r="I1526" s="87" t="str">
        <f>Índice!$G$23</f>
        <v>2015-01-01</v>
      </c>
      <c r="J1526" s="88" t="str">
        <f>Índice!$G$25</f>
        <v>2015-12-31</v>
      </c>
      <c r="K1526" s="171" t="s">
        <v>1329</v>
      </c>
      <c r="L1526" s="4" t="s">
        <v>274</v>
      </c>
    </row>
    <row r="1527" spans="1:12" ht="15.75">
      <c r="A1527" s="19"/>
      <c r="C1527" s="171" t="str">
        <f>'FC01'!B$49</f>
        <v>Comité De Estratificación –Ley 505 De 1999</v>
      </c>
      <c r="F1527" s="171">
        <f>'FC01'!$C$49</f>
        <v>0</v>
      </c>
      <c r="I1527" s="87" t="str">
        <f>Índice!$G$23</f>
        <v>2015-01-01</v>
      </c>
      <c r="J1527" s="88" t="str">
        <f>Índice!$G$25</f>
        <v>2015-12-31</v>
      </c>
      <c r="K1527" s="171" t="s">
        <v>1329</v>
      </c>
      <c r="L1527" s="4" t="s">
        <v>274</v>
      </c>
    </row>
    <row r="1528" spans="1:12" ht="15.75">
      <c r="A1528" s="19"/>
      <c r="C1528" s="171" t="str">
        <f>'FC01'!B$50</f>
        <v>Otras licencias Ley 142 de 1994</v>
      </c>
      <c r="F1528" s="171">
        <f>'FC01'!$C$50</f>
        <v>0</v>
      </c>
      <c r="I1528" s="87" t="str">
        <f>Índice!$G$23</f>
        <v>2015-01-01</v>
      </c>
      <c r="J1528" s="88" t="str">
        <f>Índice!$G$25</f>
        <v>2015-12-31</v>
      </c>
      <c r="K1528" s="171" t="s">
        <v>1329</v>
      </c>
      <c r="L1528" s="4" t="s">
        <v>274</v>
      </c>
    </row>
    <row r="1529" spans="1:12" ht="15.75">
      <c r="A1529" s="19"/>
      <c r="C1529" s="171" t="str">
        <f>'FC01'!B$51</f>
        <v>Consumo De Insumos Directos</v>
      </c>
      <c r="F1529" s="171">
        <f>'FC01'!$C$51</f>
        <v>0</v>
      </c>
      <c r="I1529" s="87" t="str">
        <f>Índice!$G$23</f>
        <v>2015-01-01</v>
      </c>
      <c r="J1529" s="88" t="str">
        <f>Índice!$G$25</f>
        <v>2015-12-31</v>
      </c>
      <c r="K1529" s="171" t="s">
        <v>1329</v>
      </c>
      <c r="L1529" s="4" t="s">
        <v>274</v>
      </c>
    </row>
    <row r="1530" spans="1:12" ht="15.75">
      <c r="A1530" s="19"/>
      <c r="C1530" s="171" t="str">
        <f>'FC01'!B$52</f>
        <v>Productos Químicos</v>
      </c>
      <c r="F1530" s="171">
        <f>'FC01'!$C$52</f>
        <v>0</v>
      </c>
      <c r="I1530" s="87" t="str">
        <f>Índice!$G$23</f>
        <v>2015-01-01</v>
      </c>
      <c r="J1530" s="88" t="str">
        <f>Índice!$G$25</f>
        <v>2015-12-31</v>
      </c>
      <c r="K1530" s="171" t="s">
        <v>1329</v>
      </c>
      <c r="L1530" s="4" t="s">
        <v>274</v>
      </c>
    </row>
    <row r="1531" spans="1:12" ht="15.75">
      <c r="A1531" s="19"/>
      <c r="C1531" s="171" t="str">
        <f>'FC01'!B$53</f>
        <v>Gas Combustible</v>
      </c>
      <c r="F1531" s="171">
        <f>'FC01'!$C$53</f>
        <v>0</v>
      </c>
      <c r="I1531" s="87" t="str">
        <f>Índice!$G$23</f>
        <v>2015-01-01</v>
      </c>
      <c r="J1531" s="88" t="str">
        <f>Índice!$G$25</f>
        <v>2015-12-31</v>
      </c>
      <c r="K1531" s="171" t="s">
        <v>1329</v>
      </c>
      <c r="L1531" s="4" t="s">
        <v>274</v>
      </c>
    </row>
    <row r="1532" spans="1:12" ht="15.75">
      <c r="A1532" s="19"/>
      <c r="C1532" s="171" t="str">
        <f>'FC01'!B$54</f>
        <v>Carbón Mineral</v>
      </c>
      <c r="F1532" s="171">
        <f>'FC01'!$C$54</f>
        <v>0</v>
      </c>
      <c r="I1532" s="87" t="str">
        <f>Índice!$G$23</f>
        <v>2015-01-01</v>
      </c>
      <c r="J1532" s="88" t="str">
        <f>Índice!$G$25</f>
        <v>2015-12-31</v>
      </c>
      <c r="K1532" s="171" t="s">
        <v>1329</v>
      </c>
      <c r="L1532" s="4" t="s">
        <v>274</v>
      </c>
    </row>
    <row r="1533" spans="1:12" ht="15.75">
      <c r="A1533" s="19"/>
      <c r="C1533" s="171" t="str">
        <f>'FC01'!B$55</f>
        <v>Energía (FC01)</v>
      </c>
      <c r="F1533" s="171">
        <f>'FC01'!$C$55</f>
        <v>0</v>
      </c>
      <c r="I1533" s="87" t="str">
        <f>Índice!$G$23</f>
        <v>2015-01-01</v>
      </c>
      <c r="J1533" s="88" t="str">
        <f>Índice!$G$25</f>
        <v>2015-12-31</v>
      </c>
      <c r="K1533" s="171" t="s">
        <v>1329</v>
      </c>
      <c r="L1533" s="4" t="s">
        <v>274</v>
      </c>
    </row>
    <row r="1534" spans="1:12" ht="15.75">
      <c r="A1534" s="19"/>
      <c r="C1534" s="171" t="str">
        <f>'FC01'!B$56</f>
        <v>ACPM, Fuel Oil</v>
      </c>
      <c r="F1534" s="171">
        <f>'FC01'!$C$56</f>
        <v>0</v>
      </c>
      <c r="I1534" s="87" t="str">
        <f>Índice!$G$23</f>
        <v>2015-01-01</v>
      </c>
      <c r="J1534" s="88" t="str">
        <f>Índice!$G$25</f>
        <v>2015-12-31</v>
      </c>
      <c r="K1534" s="171" t="s">
        <v>1329</v>
      </c>
      <c r="L1534" s="4" t="s">
        <v>274</v>
      </c>
    </row>
    <row r="1535" spans="1:12" ht="15.75">
      <c r="C1535" s="171" t="str">
        <f>'FC01'!B$57</f>
        <v>Otros Elementos de Consumo de Insumos Directos</v>
      </c>
      <c r="F1535" s="171">
        <f>'FC01'!$C$57</f>
        <v>0</v>
      </c>
      <c r="I1535" s="87" t="str">
        <f>Índice!$G$23</f>
        <v>2015-01-01</v>
      </c>
      <c r="J1535" s="88" t="str">
        <f>Índice!$G$25</f>
        <v>2015-12-31</v>
      </c>
      <c r="K1535" s="171" t="s">
        <v>1329</v>
      </c>
      <c r="L1535" s="4" t="s">
        <v>274</v>
      </c>
    </row>
    <row r="1536" spans="1:12" ht="15.75">
      <c r="A1536" s="19"/>
      <c r="C1536" s="171" t="str">
        <f>'FC01'!B$58</f>
        <v>Ordenes Y Contratos De Mantenimiento Y Reparaciones</v>
      </c>
      <c r="F1536" s="171">
        <f>'FC01'!$C$58</f>
        <v>0</v>
      </c>
      <c r="I1536" s="87" t="str">
        <f>Índice!$G$23</f>
        <v>2015-01-01</v>
      </c>
      <c r="J1536" s="88" t="str">
        <f>Índice!$G$25</f>
        <v>2015-12-31</v>
      </c>
      <c r="K1536" s="171" t="s">
        <v>1329</v>
      </c>
      <c r="L1536" s="4" t="s">
        <v>274</v>
      </c>
    </row>
    <row r="1537" spans="1:12" ht="15.75">
      <c r="A1537" s="19"/>
      <c r="C1537" s="171" t="str">
        <f>'FC01'!B$59</f>
        <v>Honorarios</v>
      </c>
      <c r="F1537" s="171">
        <f>'FC01'!$C$59</f>
        <v>0</v>
      </c>
      <c r="I1537" s="87" t="str">
        <f>Índice!$G$23</f>
        <v>2015-01-01</v>
      </c>
      <c r="J1537" s="88" t="str">
        <f>Índice!$G$25</f>
        <v>2015-12-31</v>
      </c>
      <c r="K1537" s="171" t="s">
        <v>1329</v>
      </c>
      <c r="L1537" s="4" t="s">
        <v>274</v>
      </c>
    </row>
    <row r="1538" spans="1:12" ht="15.75">
      <c r="A1538" s="19"/>
      <c r="C1538" s="171" t="str">
        <f>'FC01'!B$60</f>
        <v>Servicios Públicos</v>
      </c>
      <c r="F1538" s="171">
        <f>'FC01'!$C$60</f>
        <v>0</v>
      </c>
      <c r="I1538" s="87" t="str">
        <f>Índice!$G$23</f>
        <v>2015-01-01</v>
      </c>
      <c r="J1538" s="88" t="str">
        <f>Índice!$G$25</f>
        <v>2015-12-31</v>
      </c>
      <c r="K1538" s="171" t="s">
        <v>1329</v>
      </c>
      <c r="L1538" s="4" t="s">
        <v>274</v>
      </c>
    </row>
    <row r="1539" spans="1:12" ht="15.75">
      <c r="A1539" s="19"/>
      <c r="C1539" s="171" t="str">
        <f>'FC01'!B$61</f>
        <v>Materiales Y Otros Costos De Operación</v>
      </c>
      <c r="F1539" s="171">
        <f>'FC01'!$C$61</f>
        <v>0</v>
      </c>
      <c r="I1539" s="87" t="str">
        <f>Índice!$G$23</f>
        <v>2015-01-01</v>
      </c>
      <c r="J1539" s="88" t="str">
        <f>Índice!$G$25</f>
        <v>2015-12-31</v>
      </c>
      <c r="K1539" s="171" t="s">
        <v>1329</v>
      </c>
      <c r="L1539" s="4" t="s">
        <v>274</v>
      </c>
    </row>
    <row r="1540" spans="1:12" ht="15.75">
      <c r="C1540" s="171" t="str">
        <f>'FC01'!B$62</f>
        <v>Costo De Pérdidas En Prestación Del Servicio  De Acueducto</v>
      </c>
      <c r="F1540" s="171">
        <f>'FC01'!$C$62</f>
        <v>0</v>
      </c>
      <c r="I1540" s="87" t="str">
        <f>Índice!$G$23</f>
        <v>2015-01-01</v>
      </c>
      <c r="J1540" s="88" t="str">
        <f>Índice!$G$25</f>
        <v>2015-12-31</v>
      </c>
      <c r="K1540" s="171" t="s">
        <v>1329</v>
      </c>
      <c r="L1540" s="4" t="s">
        <v>274</v>
      </c>
    </row>
    <row r="1541" spans="1:12" ht="15.75">
      <c r="C1541" s="171" t="str">
        <f>'FC01'!B$63</f>
        <v>Seguros</v>
      </c>
      <c r="F1541" s="171">
        <f>'FC01'!$C$63</f>
        <v>0</v>
      </c>
      <c r="I1541" s="87" t="str">
        <f>Índice!$G$23</f>
        <v>2015-01-01</v>
      </c>
      <c r="J1541" s="88" t="str">
        <f>Índice!$G$25</f>
        <v>2015-12-31</v>
      </c>
      <c r="K1541" s="171" t="s">
        <v>1329</v>
      </c>
      <c r="L1541" s="4" t="s">
        <v>274</v>
      </c>
    </row>
    <row r="1542" spans="1:12" ht="15.75">
      <c r="C1542" s="171" t="str">
        <f>'FC01'!B$64</f>
        <v>Impuestos Y Tasas</v>
      </c>
      <c r="F1542" s="171">
        <f>'FC01'!$C$64</f>
        <v>0</v>
      </c>
      <c r="I1542" s="87" t="str">
        <f>Índice!$G$23</f>
        <v>2015-01-01</v>
      </c>
      <c r="J1542" s="88" t="str">
        <f>Índice!$G$25</f>
        <v>2015-12-31</v>
      </c>
      <c r="K1542" s="171" t="s">
        <v>1329</v>
      </c>
      <c r="L1542" s="4" t="s">
        <v>274</v>
      </c>
    </row>
    <row r="1543" spans="1:12" ht="15.75">
      <c r="C1543" s="171" t="str">
        <f>'FC01'!B$65</f>
        <v>Órdenes Y Contratos Por Otros  Servicios</v>
      </c>
      <c r="F1543" s="171">
        <f>'FC01'!$C$65</f>
        <v>0</v>
      </c>
      <c r="I1543" s="87" t="str">
        <f>Índice!$G$23</f>
        <v>2015-01-01</v>
      </c>
      <c r="J1543" s="88" t="str">
        <f>Índice!$G$25</f>
        <v>2015-12-31</v>
      </c>
      <c r="K1543" s="171" t="s">
        <v>1329</v>
      </c>
      <c r="L1543" s="4" t="s">
        <v>274</v>
      </c>
    </row>
    <row r="1544" spans="1:12" ht="15.75">
      <c r="C1544" s="171" t="str">
        <f>'FC01'!B$66</f>
        <v>Donaciones</v>
      </c>
      <c r="F1544" s="171">
        <f>'FC01'!$C$66</f>
        <v>0</v>
      </c>
      <c r="I1544" s="87" t="str">
        <f>Índice!$G$23</f>
        <v>2015-01-01</v>
      </c>
      <c r="J1544" s="88" t="str">
        <f>Índice!$G$25</f>
        <v>2015-12-31</v>
      </c>
      <c r="K1544" s="171" t="s">
        <v>1329</v>
      </c>
      <c r="L1544" s="4" t="s">
        <v>274</v>
      </c>
    </row>
    <row r="1545" spans="1:12" ht="15.75">
      <c r="C1545" s="171" t="str">
        <f>'FC01'!B$67</f>
        <v>Total Costos (FC01)</v>
      </c>
      <c r="F1545" s="171">
        <f>'FC01'!$C$67</f>
        <v>0</v>
      </c>
      <c r="I1545" s="87" t="str">
        <f>Índice!$G$23</f>
        <v>2015-01-01</v>
      </c>
      <c r="J1545" s="88" t="str">
        <f>Índice!$G$25</f>
        <v>2015-12-31</v>
      </c>
      <c r="K1545" s="171" t="s">
        <v>1329</v>
      </c>
      <c r="L1545" s="4" t="s">
        <v>274</v>
      </c>
    </row>
    <row r="1546" spans="1:12" ht="15.75">
      <c r="A1546" s="224" t="s">
        <v>19</v>
      </c>
      <c r="B1546" s="22"/>
      <c r="C1546" s="217" t="s">
        <v>707</v>
      </c>
      <c r="F1546" s="27"/>
      <c r="I1546" s="3"/>
      <c r="J1546" s="5"/>
      <c r="L1546" s="4"/>
    </row>
    <row r="1547" spans="1:12" ht="15.75">
      <c r="A1547" s="19" t="s">
        <v>19</v>
      </c>
      <c r="C1547" s="171" t="str">
        <f>'FC01'!B$8</f>
        <v>Gastos [sinopsis]</v>
      </c>
      <c r="F1547" s="171">
        <f>'FC01'!$D$8</f>
        <v>0</v>
      </c>
      <c r="I1547" s="87"/>
      <c r="J1547" s="88"/>
      <c r="K1547" s="171"/>
    </row>
    <row r="1548" spans="1:12" ht="15.75">
      <c r="C1548" s="171" t="str">
        <f>'FC01'!B$9</f>
        <v>Gastos sin impuestos, tasas, contribuciones e impuesto de renta</v>
      </c>
      <c r="F1548" s="171">
        <f>'FC01'!$D$9</f>
        <v>0</v>
      </c>
      <c r="I1548" s="87" t="str">
        <f>Índice!$G$23</f>
        <v>2015-01-01</v>
      </c>
      <c r="J1548" s="88" t="str">
        <f>Índice!$G$25</f>
        <v>2015-12-31</v>
      </c>
      <c r="K1548" s="171" t="s">
        <v>1329</v>
      </c>
      <c r="L1548" s="4" t="s">
        <v>275</v>
      </c>
    </row>
    <row r="1549" spans="1:12" ht="15.75">
      <c r="C1549" s="171" t="str">
        <f>'FC01'!B$10</f>
        <v>Impuestos, Tasas y Contribuciones (No incluye impuesto de renta)</v>
      </c>
      <c r="F1549" s="171">
        <f>'FC01'!$D$10</f>
        <v>0</v>
      </c>
      <c r="I1549" s="87" t="str">
        <f>Índice!$G$23</f>
        <v>2015-01-01</v>
      </c>
      <c r="J1549" s="88" t="str">
        <f>Índice!$G$25</f>
        <v>2015-12-31</v>
      </c>
      <c r="K1549" s="171" t="s">
        <v>1329</v>
      </c>
      <c r="L1549" s="4" t="s">
        <v>275</v>
      </c>
    </row>
    <row r="1550" spans="1:12" ht="15.75">
      <c r="C1550" s="171" t="str">
        <f>'FC01'!B$11</f>
        <v>Gasto por impuesto de renta</v>
      </c>
      <c r="F1550" s="171">
        <f>'FC01'!$D$11</f>
        <v>0</v>
      </c>
      <c r="I1550" s="87" t="str">
        <f>Índice!$G$23</f>
        <v>2015-01-01</v>
      </c>
      <c r="J1550" s="88" t="str">
        <f>Índice!$G$25</f>
        <v>2015-12-31</v>
      </c>
      <c r="K1550" s="171" t="s">
        <v>1329</v>
      </c>
      <c r="L1550" s="4" t="s">
        <v>275</v>
      </c>
    </row>
    <row r="1551" spans="1:12" ht="15.75">
      <c r="C1551" s="171" t="str">
        <f>'FC01'!B$12</f>
        <v>Total Gastos</v>
      </c>
      <c r="F1551" s="171">
        <f>'FC01'!$D$12</f>
        <v>0</v>
      </c>
      <c r="I1551" s="87" t="str">
        <f>Índice!$G$23</f>
        <v>2015-01-01</v>
      </c>
      <c r="J1551" s="88" t="str">
        <f>Índice!$G$25</f>
        <v>2015-12-31</v>
      </c>
      <c r="K1551" s="171" t="s">
        <v>1329</v>
      </c>
      <c r="L1551" s="4" t="s">
        <v>275</v>
      </c>
    </row>
    <row r="1552" spans="1:12" ht="15.75">
      <c r="A1552" s="19" t="s">
        <v>19</v>
      </c>
      <c r="C1552" s="171" t="str">
        <f>'FC01'!B$13</f>
        <v>Costos de Ventas y Distribución</v>
      </c>
      <c r="F1552" s="171">
        <f>'FC01'!$D$13</f>
        <v>0</v>
      </c>
      <c r="I1552" s="87"/>
      <c r="J1552" s="88"/>
      <c r="K1552" s="171"/>
    </row>
    <row r="1553" spans="1:12" ht="15.75">
      <c r="C1553" s="171" t="str">
        <f>'FC01'!B$14</f>
        <v>Costo de Ventas</v>
      </c>
      <c r="F1553" s="171">
        <f>'FC01'!$D$14</f>
        <v>0</v>
      </c>
      <c r="I1553" s="87" t="str">
        <f>Índice!$G$23</f>
        <v>2015-01-01</v>
      </c>
      <c r="J1553" s="88" t="str">
        <f>Índice!$G$25</f>
        <v>2015-12-31</v>
      </c>
      <c r="K1553" s="171" t="s">
        <v>1329</v>
      </c>
      <c r="L1553" s="4" t="s">
        <v>275</v>
      </c>
    </row>
    <row r="1554" spans="1:12" ht="15.75">
      <c r="C1554" s="171" t="str">
        <f>'FC01'!B$15</f>
        <v>Costos de Distribución</v>
      </c>
      <c r="F1554" s="171">
        <f>'FC01'!$D$15</f>
        <v>0</v>
      </c>
      <c r="I1554" s="87" t="str">
        <f>Índice!$G$23</f>
        <v>2015-01-01</v>
      </c>
      <c r="J1554" s="88" t="str">
        <f>Índice!$G$25</f>
        <v>2015-12-31</v>
      </c>
      <c r="K1554" s="171" t="s">
        <v>1329</v>
      </c>
      <c r="L1554" s="4" t="s">
        <v>275</v>
      </c>
    </row>
    <row r="1555" spans="1:12" ht="15.75">
      <c r="C1555" s="171" t="str">
        <f>'FC01'!B$16</f>
        <v>Total Costos de ventas y distribución</v>
      </c>
      <c r="F1555" s="171">
        <f>'FC01'!$D$16</f>
        <v>0</v>
      </c>
      <c r="I1555" s="87" t="str">
        <f>Índice!$G$23</f>
        <v>2015-01-01</v>
      </c>
      <c r="J1555" s="88" t="str">
        <f>Índice!$G$25</f>
        <v>2015-12-31</v>
      </c>
      <c r="K1555" s="171" t="s">
        <v>1329</v>
      </c>
      <c r="L1555" s="4" t="s">
        <v>275</v>
      </c>
    </row>
    <row r="1556" spans="1:12" ht="15.75">
      <c r="A1556" s="19" t="s">
        <v>19</v>
      </c>
      <c r="C1556" s="171" t="str">
        <f>'FC01'!B$18</f>
        <v>Detalle de los costos</v>
      </c>
      <c r="F1556" s="171" t="str">
        <f>'FC01'!$D$18</f>
        <v>Alcantarillado</v>
      </c>
      <c r="J1556" s="5"/>
    </row>
    <row r="1557" spans="1:12" ht="15.75">
      <c r="A1557" s="19"/>
      <c r="C1557" s="171" t="str">
        <f>'FC01'!B$20</f>
        <v>Servicios Personales (FC01)</v>
      </c>
      <c r="F1557" s="171">
        <f>'FC01'!$D$20</f>
        <v>0</v>
      </c>
      <c r="I1557" s="87" t="str">
        <f>Índice!$G$23</f>
        <v>2015-01-01</v>
      </c>
      <c r="J1557" s="88" t="str">
        <f>Índice!$G$25</f>
        <v>2015-12-31</v>
      </c>
      <c r="K1557" s="171" t="s">
        <v>1329</v>
      </c>
      <c r="L1557" s="4" t="s">
        <v>275</v>
      </c>
    </row>
    <row r="1558" spans="1:12" ht="15.75">
      <c r="A1558" s="19"/>
      <c r="C1558" s="171" t="str">
        <f>'FC01'!B$21</f>
        <v>Generales (FC01)</v>
      </c>
      <c r="F1558" s="171">
        <f>'FC01'!$D$21</f>
        <v>0</v>
      </c>
      <c r="I1558" s="87" t="str">
        <f>Índice!$G$23</f>
        <v>2015-01-01</v>
      </c>
      <c r="J1558" s="88" t="str">
        <f>Índice!$G$25</f>
        <v>2015-12-31</v>
      </c>
      <c r="K1558" s="171" t="s">
        <v>1329</v>
      </c>
      <c r="L1558" s="4" t="s">
        <v>275</v>
      </c>
    </row>
    <row r="1559" spans="1:12" ht="15.75">
      <c r="A1559" s="19"/>
      <c r="C1559" s="171" t="str">
        <f>'FC01'!B$22</f>
        <v xml:space="preserve">Depreciaciones (FC01)  </v>
      </c>
      <c r="F1559" s="171">
        <f>'FC01'!$D$22</f>
        <v>0</v>
      </c>
      <c r="I1559" s="87" t="str">
        <f>Índice!$G$23</f>
        <v>2015-01-01</v>
      </c>
      <c r="J1559" s="88" t="str">
        <f>Índice!$G$25</f>
        <v>2015-12-31</v>
      </c>
      <c r="K1559" s="171" t="s">
        <v>1329</v>
      </c>
      <c r="L1559" s="4" t="s">
        <v>275</v>
      </c>
    </row>
    <row r="1560" spans="1:12" ht="15.75">
      <c r="A1560" s="19"/>
      <c r="C1560" s="171" t="str">
        <f>'FC01'!B$23</f>
        <v>Arrendamientos (FC01)</v>
      </c>
      <c r="F1560" s="171">
        <f>'FC01'!$D$23</f>
        <v>0</v>
      </c>
      <c r="I1560" s="87" t="str">
        <f>Índice!$G$23</f>
        <v>2015-01-01</v>
      </c>
      <c r="J1560" s="88" t="str">
        <f>Índice!$G$25</f>
        <v>2015-12-31</v>
      </c>
      <c r="K1560" s="171" t="s">
        <v>1329</v>
      </c>
      <c r="L1560" s="4" t="s">
        <v>275</v>
      </c>
    </row>
    <row r="1561" spans="1:12" ht="15.75">
      <c r="A1561" s="19"/>
      <c r="C1561" s="171" t="str">
        <f>'FC01'!B$24</f>
        <v>Amortizaciones (FC01)</v>
      </c>
      <c r="F1561" s="171">
        <f>'FC01'!$D$24</f>
        <v>0</v>
      </c>
      <c r="I1561" s="87" t="str">
        <f>Índice!$G$23</f>
        <v>2015-01-01</v>
      </c>
      <c r="J1561" s="88" t="str">
        <f>Índice!$G$25</f>
        <v>2015-12-31</v>
      </c>
      <c r="K1561" s="171" t="s">
        <v>1329</v>
      </c>
      <c r="L1561" s="4" t="s">
        <v>275</v>
      </c>
    </row>
    <row r="1562" spans="1:12" ht="15.75">
      <c r="A1562" s="19"/>
      <c r="C1562" s="171" t="str">
        <f>'FC01'!B$25</f>
        <v>Agotamiento (FC01)</v>
      </c>
      <c r="F1562" s="171">
        <f>'FC01'!$D$25</f>
        <v>0</v>
      </c>
      <c r="I1562" s="87" t="str">
        <f>Índice!$G$23</f>
        <v>2015-01-01</v>
      </c>
      <c r="J1562" s="88" t="str">
        <f>Índice!$G$25</f>
        <v>2015-12-31</v>
      </c>
      <c r="K1562" s="171" t="s">
        <v>1329</v>
      </c>
      <c r="L1562" s="4" t="s">
        <v>275</v>
      </c>
    </row>
    <row r="1563" spans="1:12" ht="15.75">
      <c r="A1563" s="19"/>
      <c r="C1563" s="171" t="str">
        <f>'FC01'!B$26</f>
        <v>Costo de Bienes y Servicios Públicos para la Venta</v>
      </c>
      <c r="F1563" s="171">
        <f>'FC01'!$D$26</f>
        <v>0</v>
      </c>
      <c r="I1563" s="87" t="str">
        <f>Índice!$G$23</f>
        <v>2015-01-01</v>
      </c>
      <c r="J1563" s="88" t="str">
        <f>Índice!$G$25</f>
        <v>2015-12-31</v>
      </c>
      <c r="K1563" s="171" t="s">
        <v>1329</v>
      </c>
      <c r="L1563" s="4" t="s">
        <v>275</v>
      </c>
    </row>
    <row r="1564" spans="1:12" ht="15.75">
      <c r="C1564" s="171" t="str">
        <f>'FC01'!B$27</f>
        <v>Compras en Bloque y/o a Largo Plazo</v>
      </c>
      <c r="F1564" s="171">
        <f>'FC01'!$D$27</f>
        <v>0</v>
      </c>
      <c r="I1564" s="87" t="str">
        <f>Índice!$G$23</f>
        <v>2015-01-01</v>
      </c>
      <c r="J1564" s="88" t="str">
        <f>Índice!$G$25</f>
        <v>2015-12-31</v>
      </c>
      <c r="K1564" s="171" t="s">
        <v>1329</v>
      </c>
      <c r="L1564" s="4" t="s">
        <v>275</v>
      </c>
    </row>
    <row r="1565" spans="1:12" ht="15.75">
      <c r="C1565" s="171" t="str">
        <f>'FC01'!B$28</f>
        <v>Compras en Bolsa  y/o a Corto Plazo</v>
      </c>
      <c r="F1565" s="171">
        <f>'FC01'!$D$28</f>
        <v>0</v>
      </c>
      <c r="I1565" s="87" t="str">
        <f>Índice!$G$23</f>
        <v>2015-01-01</v>
      </c>
      <c r="J1565" s="88" t="str">
        <f>Índice!$G$25</f>
        <v>2015-12-31</v>
      </c>
      <c r="K1565" s="171" t="s">
        <v>1329</v>
      </c>
      <c r="L1565" s="4" t="s">
        <v>275</v>
      </c>
    </row>
    <row r="1566" spans="1:12" ht="15.75">
      <c r="C1566" s="171" t="str">
        <f>'FC01'!B$29</f>
        <v>Costo por Conexión</v>
      </c>
      <c r="F1566" s="171">
        <f>'FC01'!$D$29</f>
        <v>0</v>
      </c>
      <c r="I1566" s="87" t="str">
        <f>Índice!$G$23</f>
        <v>2015-01-01</v>
      </c>
      <c r="J1566" s="88" t="str">
        <f>Índice!$G$25</f>
        <v>2015-12-31</v>
      </c>
      <c r="K1566" s="171" t="s">
        <v>1329</v>
      </c>
      <c r="L1566" s="4" t="s">
        <v>275</v>
      </c>
    </row>
    <row r="1567" spans="1:12" ht="15.75">
      <c r="A1567" s="19"/>
      <c r="C1567" s="171" t="str">
        <f>'FC01'!B$30</f>
        <v>Uso de Líneas, redes y ductos</v>
      </c>
      <c r="F1567" s="171">
        <f>'FC01'!$D$30</f>
        <v>0</v>
      </c>
      <c r="I1567" s="87" t="str">
        <f>Índice!$G$23</f>
        <v>2015-01-01</v>
      </c>
      <c r="J1567" s="88" t="str">
        <f>Índice!$G$25</f>
        <v>2015-12-31</v>
      </c>
      <c r="K1567" s="171" t="s">
        <v>1329</v>
      </c>
      <c r="L1567" s="4" t="s">
        <v>275</v>
      </c>
    </row>
    <row r="1568" spans="1:12" ht="15.75">
      <c r="A1568" s="19"/>
      <c r="C1568" s="171" t="str">
        <f>'FC01'!B$31</f>
        <v>Costo de Distribución  y/o Comercialización de Gas combustible por redes</v>
      </c>
      <c r="F1568" s="171">
        <f>'FC01'!$D$31</f>
        <v>0</v>
      </c>
      <c r="I1568" s="87" t="str">
        <f>Índice!$G$23</f>
        <v>2015-01-01</v>
      </c>
      <c r="J1568" s="88" t="str">
        <f>Índice!$G$25</f>
        <v>2015-12-31</v>
      </c>
      <c r="K1568" s="171" t="s">
        <v>1329</v>
      </c>
      <c r="L1568" s="4" t="s">
        <v>275</v>
      </c>
    </row>
    <row r="1569" spans="1:12" ht="15.75">
      <c r="A1569" s="19"/>
      <c r="C1569" s="171" t="str">
        <f>'FC01'!B$32</f>
        <v>Manejo Comercial y Financiero del Servicio</v>
      </c>
      <c r="F1569" s="171">
        <f>'FC01'!$D$32</f>
        <v>0</v>
      </c>
      <c r="I1569" s="87" t="str">
        <f>Índice!$G$23</f>
        <v>2015-01-01</v>
      </c>
      <c r="J1569" s="88" t="str">
        <f>Índice!$G$25</f>
        <v>2015-12-31</v>
      </c>
      <c r="K1569" s="171" t="s">
        <v>1329</v>
      </c>
      <c r="L1569" s="4" t="s">
        <v>275</v>
      </c>
    </row>
    <row r="1570" spans="1:12" ht="15.75">
      <c r="A1570" s="19"/>
      <c r="C1570" s="171" t="str">
        <f>'FC01'!B$33</f>
        <v>Costo de Distribución  y/o Comercialización de Gas Licuado de Petróleo –GLP</v>
      </c>
      <c r="F1570" s="171">
        <f>'FC01'!$D$33</f>
        <v>0</v>
      </c>
      <c r="I1570" s="87" t="str">
        <f>Índice!$G$23</f>
        <v>2015-01-01</v>
      </c>
      <c r="J1570" s="88" t="str">
        <f>Índice!$G$25</f>
        <v>2015-12-31</v>
      </c>
      <c r="K1570" s="171" t="s">
        <v>1329</v>
      </c>
      <c r="L1570" s="4" t="s">
        <v>275</v>
      </c>
    </row>
    <row r="1571" spans="1:12" ht="15.75">
      <c r="A1571" s="19"/>
      <c r="C1571" s="171" t="str">
        <f>'FC01'!B$34</f>
        <v>Contrato de explotación</v>
      </c>
      <c r="F1571" s="171">
        <f>'FC01'!$D$34</f>
        <v>0</v>
      </c>
      <c r="I1571" s="87" t="str">
        <f>Índice!$G$23</f>
        <v>2015-01-01</v>
      </c>
      <c r="J1571" s="88" t="str">
        <f>Índice!$G$25</f>
        <v>2015-12-31</v>
      </c>
      <c r="K1571" s="171" t="s">
        <v>1329</v>
      </c>
      <c r="L1571" s="4" t="s">
        <v>275</v>
      </c>
    </row>
    <row r="1572" spans="1:12" ht="15.75">
      <c r="A1572" s="19"/>
      <c r="C1572" s="171" t="str">
        <f>'FC01'!B$35</f>
        <v>Costos asociados a las transacciones en el mercado mayorista</v>
      </c>
      <c r="F1572" s="171">
        <f>'FC01'!$D$35</f>
        <v>0</v>
      </c>
      <c r="I1572" s="87" t="str">
        <f>Índice!$G$23</f>
        <v>2015-01-01</v>
      </c>
      <c r="J1572" s="88" t="str">
        <f>Índice!$G$25</f>
        <v>2015-12-31</v>
      </c>
      <c r="K1572" s="171" t="s">
        <v>1329</v>
      </c>
      <c r="L1572" s="4" t="s">
        <v>275</v>
      </c>
    </row>
    <row r="1573" spans="1:12" ht="15.75">
      <c r="A1573" s="19"/>
      <c r="C1573" s="171" t="str">
        <f>'FC01'!B$36</f>
        <v>Contrato de concesión</v>
      </c>
      <c r="F1573" s="171">
        <f>'FC01'!$D$36</f>
        <v>0</v>
      </c>
      <c r="I1573" s="87" t="str">
        <f>Índice!$G$23</f>
        <v>2015-01-01</v>
      </c>
      <c r="J1573" s="88" t="str">
        <f>Índice!$G$25</f>
        <v>2015-12-31</v>
      </c>
      <c r="K1573" s="171" t="s">
        <v>1329</v>
      </c>
      <c r="L1573" s="4" t="s">
        <v>275</v>
      </c>
    </row>
    <row r="1574" spans="1:12" ht="15.75">
      <c r="A1574" s="19"/>
      <c r="C1574" s="171" t="str">
        <f>'FC01'!B$37</f>
        <v>Otros (FC01)</v>
      </c>
      <c r="F1574" s="171">
        <f>'FC01'!$D$37</f>
        <v>0</v>
      </c>
      <c r="I1574" s="87" t="str">
        <f>Índice!$G$23</f>
        <v>2015-01-01</v>
      </c>
      <c r="J1574" s="88" t="str">
        <f>Índice!$G$25</f>
        <v>2015-12-31</v>
      </c>
      <c r="K1574" s="171" t="s">
        <v>1329</v>
      </c>
      <c r="L1574" s="4" t="s">
        <v>275</v>
      </c>
    </row>
    <row r="1575" spans="1:12" ht="15.75">
      <c r="A1575" s="19"/>
      <c r="C1575" s="171" t="str">
        <f>'FC01'!B$38</f>
        <v>Costos asociados a las transacciones en el mercado minorista</v>
      </c>
      <c r="F1575" s="171">
        <f>'FC01'!$D$38</f>
        <v>0</v>
      </c>
      <c r="I1575" s="87" t="str">
        <f>Índice!$G$23</f>
        <v>2015-01-01</v>
      </c>
      <c r="J1575" s="88" t="str">
        <f>Índice!$G$25</f>
        <v>2015-12-31</v>
      </c>
      <c r="K1575" s="171" t="s">
        <v>1329</v>
      </c>
      <c r="L1575" s="4" t="s">
        <v>275</v>
      </c>
    </row>
    <row r="1576" spans="1:12" ht="15.75">
      <c r="A1576" s="19"/>
      <c r="C1576" s="171" t="str">
        <f>'FC01'!B$39</f>
        <v xml:space="preserve">Licencias, Contribuciones y Regalías  </v>
      </c>
      <c r="F1576" s="171">
        <f>'FC01'!$D$39</f>
        <v>0</v>
      </c>
      <c r="I1576" s="87" t="str">
        <f>Índice!$G$23</f>
        <v>2015-01-01</v>
      </c>
      <c r="J1576" s="88" t="str">
        <f>Índice!$G$25</f>
        <v>2015-12-31</v>
      </c>
      <c r="K1576" s="171" t="s">
        <v>1329</v>
      </c>
      <c r="L1576" s="4" t="s">
        <v>275</v>
      </c>
    </row>
    <row r="1577" spans="1:12" ht="15.75">
      <c r="A1577" s="19"/>
      <c r="C1577" s="171" t="str">
        <f>'FC01'!B$40</f>
        <v>Departamento Administrativo del Medio Ambiente "DAMA"</v>
      </c>
      <c r="F1577" s="171">
        <f>'FC01'!$D$40</f>
        <v>0</v>
      </c>
      <c r="I1577" s="87" t="str">
        <f>Índice!$G$23</f>
        <v>2015-01-01</v>
      </c>
      <c r="J1577" s="88" t="str">
        <f>Índice!$G$25</f>
        <v>2015-12-31</v>
      </c>
      <c r="K1577" s="171" t="s">
        <v>1329</v>
      </c>
      <c r="L1577" s="4" t="s">
        <v>275</v>
      </c>
    </row>
    <row r="1578" spans="1:12" ht="15.75">
      <c r="A1578" s="19"/>
      <c r="C1578" s="171" t="str">
        <f>'FC01'!B$41</f>
        <v>Ley 56 de 1981</v>
      </c>
      <c r="F1578" s="171">
        <f>'FC01'!$D$41</f>
        <v>0</v>
      </c>
      <c r="I1578" s="87" t="str">
        <f>Índice!$G$23</f>
        <v>2015-01-01</v>
      </c>
      <c r="J1578" s="88" t="str">
        <f>Índice!$G$25</f>
        <v>2015-12-31</v>
      </c>
      <c r="K1578" s="171" t="s">
        <v>1329</v>
      </c>
      <c r="L1578" s="4" t="s">
        <v>275</v>
      </c>
    </row>
    <row r="1579" spans="1:12" ht="15.75">
      <c r="A1579" s="19"/>
      <c r="C1579" s="171" t="str">
        <f>'FC01'!B$42</f>
        <v>Medio Ambiente – Ley 99 de 1993</v>
      </c>
      <c r="F1579" s="171">
        <f>'FC01'!$D$42</f>
        <v>0</v>
      </c>
      <c r="I1579" s="87" t="str">
        <f>Índice!$G$23</f>
        <v>2015-01-01</v>
      </c>
      <c r="J1579" s="88" t="str">
        <f>Índice!$G$25</f>
        <v>2015-12-31</v>
      </c>
      <c r="K1579" s="171" t="s">
        <v>1329</v>
      </c>
      <c r="L1579" s="4" t="s">
        <v>275</v>
      </c>
    </row>
    <row r="1580" spans="1:12" ht="15.75">
      <c r="A1580" s="19"/>
      <c r="C1580" s="171" t="str">
        <f>'FC01'!B$43</f>
        <v>Regalías</v>
      </c>
      <c r="F1580" s="171">
        <f>'FC01'!$D$43</f>
        <v>0</v>
      </c>
      <c r="I1580" s="87" t="str">
        <f>Índice!$G$23</f>
        <v>2015-01-01</v>
      </c>
      <c r="J1580" s="88" t="str">
        <f>Índice!$G$25</f>
        <v>2015-12-31</v>
      </c>
      <c r="K1580" s="171" t="s">
        <v>1329</v>
      </c>
      <c r="L1580" s="4" t="s">
        <v>275</v>
      </c>
    </row>
    <row r="1581" spans="1:12" ht="15.75">
      <c r="A1581" s="19"/>
      <c r="C1581" s="171" t="str">
        <f>'FC01'!B$44</f>
        <v>Licencia De Operación Del Servicio</v>
      </c>
      <c r="F1581" s="171">
        <f>'FC01'!$D$44</f>
        <v>0</v>
      </c>
      <c r="I1581" s="87" t="str">
        <f>Índice!$G$23</f>
        <v>2015-01-01</v>
      </c>
      <c r="J1581" s="88" t="str">
        <f>Índice!$G$25</f>
        <v>2015-12-31</v>
      </c>
      <c r="K1581" s="171" t="s">
        <v>1329</v>
      </c>
      <c r="L1581" s="4" t="s">
        <v>275</v>
      </c>
    </row>
    <row r="1582" spans="1:12" ht="15.75">
      <c r="A1582" s="19"/>
      <c r="C1582" s="171" t="str">
        <f>'FC01'!B$45</f>
        <v>FAZNI</v>
      </c>
      <c r="F1582" s="171">
        <f>'FC01'!$D$45</f>
        <v>0</v>
      </c>
      <c r="I1582" s="87" t="str">
        <f>Índice!$G$23</f>
        <v>2015-01-01</v>
      </c>
      <c r="J1582" s="88" t="str">
        <f>Índice!$G$25</f>
        <v>2015-12-31</v>
      </c>
      <c r="K1582" s="171" t="s">
        <v>1329</v>
      </c>
      <c r="L1582" s="4" t="s">
        <v>275</v>
      </c>
    </row>
    <row r="1583" spans="1:12" ht="15.75">
      <c r="A1583" s="19"/>
      <c r="C1583" s="171" t="str">
        <f>'FC01'!B$46</f>
        <v>FAER</v>
      </c>
      <c r="F1583" s="171">
        <f>'FC01'!$D$46</f>
        <v>0</v>
      </c>
      <c r="I1583" s="87" t="str">
        <f>Índice!$G$23</f>
        <v>2015-01-01</v>
      </c>
      <c r="J1583" s="88" t="str">
        <f>Índice!$G$25</f>
        <v>2015-12-31</v>
      </c>
      <c r="K1583" s="171" t="s">
        <v>1329</v>
      </c>
      <c r="L1583" s="4" t="s">
        <v>275</v>
      </c>
    </row>
    <row r="1584" spans="1:12" ht="15.75">
      <c r="A1584" s="19"/>
      <c r="C1584" s="171" t="str">
        <f>'FC01'!B$47</f>
        <v>Cuota de Fomento de gas</v>
      </c>
      <c r="F1584" s="171">
        <f>'FC01'!$D$47</f>
        <v>0</v>
      </c>
      <c r="I1584" s="87" t="str">
        <f>Índice!$G$23</f>
        <v>2015-01-01</v>
      </c>
      <c r="J1584" s="88" t="str">
        <f>Índice!$G$25</f>
        <v>2015-12-31</v>
      </c>
      <c r="K1584" s="171" t="s">
        <v>1329</v>
      </c>
      <c r="L1584" s="4" t="s">
        <v>275</v>
      </c>
    </row>
    <row r="1585" spans="1:12" ht="15.75">
      <c r="A1585" s="19"/>
      <c r="C1585" s="171" t="str">
        <f>'FC01'!B$48</f>
        <v>Ministerio de Comunicaciones y/o Fondo de Comunicaciones</v>
      </c>
      <c r="F1585" s="171">
        <f>'FC01'!$D$48</f>
        <v>0</v>
      </c>
      <c r="I1585" s="87" t="str">
        <f>Índice!$G$23</f>
        <v>2015-01-01</v>
      </c>
      <c r="J1585" s="88" t="str">
        <f>Índice!$G$25</f>
        <v>2015-12-31</v>
      </c>
      <c r="K1585" s="171" t="s">
        <v>1329</v>
      </c>
      <c r="L1585" s="4" t="s">
        <v>275</v>
      </c>
    </row>
    <row r="1586" spans="1:12" ht="15.75">
      <c r="A1586" s="19"/>
      <c r="C1586" s="171" t="str">
        <f>'FC01'!B$49</f>
        <v>Comité De Estratificación –Ley 505 De 1999</v>
      </c>
      <c r="F1586" s="171">
        <f>'FC01'!$D$49</f>
        <v>0</v>
      </c>
      <c r="I1586" s="87" t="str">
        <f>Índice!$G$23</f>
        <v>2015-01-01</v>
      </c>
      <c r="J1586" s="88" t="str">
        <f>Índice!$G$25</f>
        <v>2015-12-31</v>
      </c>
      <c r="K1586" s="171" t="s">
        <v>1329</v>
      </c>
      <c r="L1586" s="4" t="s">
        <v>275</v>
      </c>
    </row>
    <row r="1587" spans="1:12" ht="15.75">
      <c r="A1587" s="19"/>
      <c r="C1587" s="171" t="str">
        <f>'FC01'!B$50</f>
        <v>Otras licencias Ley 142 de 1994</v>
      </c>
      <c r="F1587" s="171">
        <f>'FC01'!$D$50</f>
        <v>0</v>
      </c>
      <c r="I1587" s="87" t="str">
        <f>Índice!$G$23</f>
        <v>2015-01-01</v>
      </c>
      <c r="J1587" s="88" t="str">
        <f>Índice!$G$25</f>
        <v>2015-12-31</v>
      </c>
      <c r="K1587" s="171" t="s">
        <v>1329</v>
      </c>
      <c r="L1587" s="4" t="s">
        <v>275</v>
      </c>
    </row>
    <row r="1588" spans="1:12" ht="15.75">
      <c r="A1588" s="19"/>
      <c r="C1588" s="171" t="str">
        <f>'FC01'!B$51</f>
        <v>Consumo De Insumos Directos</v>
      </c>
      <c r="F1588" s="171">
        <f>'FC01'!$D$51</f>
        <v>0</v>
      </c>
      <c r="I1588" s="87" t="str">
        <f>Índice!$G$23</f>
        <v>2015-01-01</v>
      </c>
      <c r="J1588" s="88" t="str">
        <f>Índice!$G$25</f>
        <v>2015-12-31</v>
      </c>
      <c r="K1588" s="171" t="s">
        <v>1329</v>
      </c>
      <c r="L1588" s="4" t="s">
        <v>275</v>
      </c>
    </row>
    <row r="1589" spans="1:12" ht="15.75">
      <c r="A1589" s="19"/>
      <c r="C1589" s="171" t="str">
        <f>'FC01'!B$52</f>
        <v>Productos Químicos</v>
      </c>
      <c r="F1589" s="171">
        <f>'FC01'!$D$52</f>
        <v>0</v>
      </c>
      <c r="I1589" s="87" t="str">
        <f>Índice!$G$23</f>
        <v>2015-01-01</v>
      </c>
      <c r="J1589" s="88" t="str">
        <f>Índice!$G$25</f>
        <v>2015-12-31</v>
      </c>
      <c r="K1589" s="171" t="s">
        <v>1329</v>
      </c>
      <c r="L1589" s="4" t="s">
        <v>275</v>
      </c>
    </row>
    <row r="1590" spans="1:12" ht="15.75">
      <c r="A1590" s="19"/>
      <c r="C1590" s="171" t="str">
        <f>'FC01'!B$53</f>
        <v>Gas Combustible</v>
      </c>
      <c r="F1590" s="171">
        <f>'FC01'!$D$53</f>
        <v>0</v>
      </c>
      <c r="I1590" s="87" t="str">
        <f>Índice!$G$23</f>
        <v>2015-01-01</v>
      </c>
      <c r="J1590" s="88" t="str">
        <f>Índice!$G$25</f>
        <v>2015-12-31</v>
      </c>
      <c r="K1590" s="171" t="s">
        <v>1329</v>
      </c>
      <c r="L1590" s="4" t="s">
        <v>275</v>
      </c>
    </row>
    <row r="1591" spans="1:12" ht="15.75">
      <c r="A1591" s="19"/>
      <c r="C1591" s="171" t="str">
        <f>'FC01'!B$54</f>
        <v>Carbón Mineral</v>
      </c>
      <c r="F1591" s="171">
        <f>'FC01'!$D$54</f>
        <v>0</v>
      </c>
      <c r="I1591" s="87" t="str">
        <f>Índice!$G$23</f>
        <v>2015-01-01</v>
      </c>
      <c r="J1591" s="88" t="str">
        <f>Índice!$G$25</f>
        <v>2015-12-31</v>
      </c>
      <c r="K1591" s="171" t="s">
        <v>1329</v>
      </c>
      <c r="L1591" s="4" t="s">
        <v>275</v>
      </c>
    </row>
    <row r="1592" spans="1:12" ht="15.75">
      <c r="A1592" s="19"/>
      <c r="C1592" s="171" t="str">
        <f>'FC01'!B$55</f>
        <v>Energía (FC01)</v>
      </c>
      <c r="F1592" s="171">
        <f>'FC01'!$D$55</f>
        <v>0</v>
      </c>
      <c r="I1592" s="87" t="str">
        <f>Índice!$G$23</f>
        <v>2015-01-01</v>
      </c>
      <c r="J1592" s="88" t="str">
        <f>Índice!$G$25</f>
        <v>2015-12-31</v>
      </c>
      <c r="K1592" s="171" t="s">
        <v>1329</v>
      </c>
      <c r="L1592" s="4" t="s">
        <v>275</v>
      </c>
    </row>
    <row r="1593" spans="1:12" ht="15.75">
      <c r="A1593" s="19"/>
      <c r="C1593" s="171" t="str">
        <f>'FC01'!B$56</f>
        <v>ACPM, Fuel Oil</v>
      </c>
      <c r="F1593" s="171">
        <f>'FC01'!$D$56</f>
        <v>0</v>
      </c>
      <c r="I1593" s="87" t="str">
        <f>Índice!$G$23</f>
        <v>2015-01-01</v>
      </c>
      <c r="J1593" s="88" t="str">
        <f>Índice!$G$25</f>
        <v>2015-12-31</v>
      </c>
      <c r="K1593" s="171" t="s">
        <v>1329</v>
      </c>
      <c r="L1593" s="4" t="s">
        <v>275</v>
      </c>
    </row>
    <row r="1594" spans="1:12" ht="15.75">
      <c r="C1594" s="171" t="str">
        <f>'FC01'!B$57</f>
        <v>Otros Elementos de Consumo de Insumos Directos</v>
      </c>
      <c r="F1594" s="171">
        <f>'FC01'!$D$57</f>
        <v>0</v>
      </c>
      <c r="I1594" s="87" t="str">
        <f>Índice!$G$23</f>
        <v>2015-01-01</v>
      </c>
      <c r="J1594" s="88" t="str">
        <f>Índice!$G$25</f>
        <v>2015-12-31</v>
      </c>
      <c r="K1594" s="171" t="s">
        <v>1329</v>
      </c>
      <c r="L1594" s="4" t="s">
        <v>275</v>
      </c>
    </row>
    <row r="1595" spans="1:12" ht="15.75">
      <c r="A1595" s="19"/>
      <c r="C1595" s="171" t="str">
        <f>'FC01'!B$58</f>
        <v>Ordenes Y Contratos De Mantenimiento Y Reparaciones</v>
      </c>
      <c r="F1595" s="171">
        <f>'FC01'!$D$58</f>
        <v>0</v>
      </c>
      <c r="I1595" s="87" t="str">
        <f>Índice!$G$23</f>
        <v>2015-01-01</v>
      </c>
      <c r="J1595" s="88" t="str">
        <f>Índice!$G$25</f>
        <v>2015-12-31</v>
      </c>
      <c r="K1595" s="171" t="s">
        <v>1329</v>
      </c>
      <c r="L1595" s="4" t="s">
        <v>275</v>
      </c>
    </row>
    <row r="1596" spans="1:12" ht="15.75">
      <c r="A1596" s="19"/>
      <c r="C1596" s="171" t="str">
        <f>'FC01'!B$59</f>
        <v>Honorarios</v>
      </c>
      <c r="F1596" s="171">
        <f>'FC01'!$D$59</f>
        <v>0</v>
      </c>
      <c r="I1596" s="87" t="str">
        <f>Índice!$G$23</f>
        <v>2015-01-01</v>
      </c>
      <c r="J1596" s="88" t="str">
        <f>Índice!$G$25</f>
        <v>2015-12-31</v>
      </c>
      <c r="K1596" s="171" t="s">
        <v>1329</v>
      </c>
      <c r="L1596" s="4" t="s">
        <v>275</v>
      </c>
    </row>
    <row r="1597" spans="1:12" ht="15.75">
      <c r="A1597" s="19"/>
      <c r="C1597" s="171" t="str">
        <f>'FC01'!B$60</f>
        <v>Servicios Públicos</v>
      </c>
      <c r="F1597" s="171">
        <f>'FC01'!$D$60</f>
        <v>0</v>
      </c>
      <c r="I1597" s="87" t="str">
        <f>Índice!$G$23</f>
        <v>2015-01-01</v>
      </c>
      <c r="J1597" s="88" t="str">
        <f>Índice!$G$25</f>
        <v>2015-12-31</v>
      </c>
      <c r="K1597" s="171" t="s">
        <v>1329</v>
      </c>
      <c r="L1597" s="4" t="s">
        <v>275</v>
      </c>
    </row>
    <row r="1598" spans="1:12" ht="15.75">
      <c r="A1598" s="19"/>
      <c r="C1598" s="171" t="str">
        <f>'FC01'!B$61</f>
        <v>Materiales Y Otros Costos De Operación</v>
      </c>
      <c r="F1598" s="171">
        <f>'FC01'!$D$61</f>
        <v>0</v>
      </c>
      <c r="I1598" s="87" t="str">
        <f>Índice!$G$23</f>
        <v>2015-01-01</v>
      </c>
      <c r="J1598" s="88" t="str">
        <f>Índice!$G$25</f>
        <v>2015-12-31</v>
      </c>
      <c r="K1598" s="171" t="s">
        <v>1329</v>
      </c>
      <c r="L1598" s="4" t="s">
        <v>275</v>
      </c>
    </row>
    <row r="1599" spans="1:12" ht="15.75">
      <c r="C1599" s="171" t="str">
        <f>'FC01'!B$62</f>
        <v>Costo De Pérdidas En Prestación Del Servicio  De Acueducto</v>
      </c>
      <c r="F1599" s="171">
        <f>'FC01'!$D$62</f>
        <v>0</v>
      </c>
      <c r="I1599" s="87" t="str">
        <f>Índice!$G$23</f>
        <v>2015-01-01</v>
      </c>
      <c r="J1599" s="88" t="str">
        <f>Índice!$G$25</f>
        <v>2015-12-31</v>
      </c>
      <c r="K1599" s="171" t="s">
        <v>1329</v>
      </c>
      <c r="L1599" s="4" t="s">
        <v>275</v>
      </c>
    </row>
    <row r="1600" spans="1:12" ht="15.75">
      <c r="C1600" s="171" t="str">
        <f>'FC01'!B$63</f>
        <v>Seguros</v>
      </c>
      <c r="F1600" s="171">
        <f>'FC01'!$D$63</f>
        <v>0</v>
      </c>
      <c r="I1600" s="87" t="str">
        <f>Índice!$G$23</f>
        <v>2015-01-01</v>
      </c>
      <c r="J1600" s="88" t="str">
        <f>Índice!$G$25</f>
        <v>2015-12-31</v>
      </c>
      <c r="K1600" s="171" t="s">
        <v>1329</v>
      </c>
      <c r="L1600" s="4" t="s">
        <v>275</v>
      </c>
    </row>
    <row r="1601" spans="1:12" ht="15.75">
      <c r="C1601" s="171" t="str">
        <f>'FC01'!B$64</f>
        <v>Impuestos Y Tasas</v>
      </c>
      <c r="F1601" s="171">
        <f>'FC01'!$D$64</f>
        <v>0</v>
      </c>
      <c r="I1601" s="87" t="str">
        <f>Índice!$G$23</f>
        <v>2015-01-01</v>
      </c>
      <c r="J1601" s="88" t="str">
        <f>Índice!$G$25</f>
        <v>2015-12-31</v>
      </c>
      <c r="K1601" s="171" t="s">
        <v>1329</v>
      </c>
      <c r="L1601" s="4" t="s">
        <v>275</v>
      </c>
    </row>
    <row r="1602" spans="1:12" ht="15.75">
      <c r="C1602" s="171" t="str">
        <f>'FC01'!B$65</f>
        <v>Órdenes Y Contratos Por Otros  Servicios</v>
      </c>
      <c r="F1602" s="171">
        <f>'FC01'!$D$65</f>
        <v>0</v>
      </c>
      <c r="I1602" s="87" t="str">
        <f>Índice!$G$23</f>
        <v>2015-01-01</v>
      </c>
      <c r="J1602" s="88" t="str">
        <f>Índice!$G$25</f>
        <v>2015-12-31</v>
      </c>
      <c r="K1602" s="171" t="s">
        <v>1329</v>
      </c>
      <c r="L1602" s="4" t="s">
        <v>275</v>
      </c>
    </row>
    <row r="1603" spans="1:12" ht="15.75">
      <c r="C1603" s="171" t="str">
        <f>'FC01'!B$66</f>
        <v>Donaciones</v>
      </c>
      <c r="F1603" s="171">
        <f>'FC01'!$D$66</f>
        <v>0</v>
      </c>
      <c r="I1603" s="87" t="str">
        <f>Índice!$G$23</f>
        <v>2015-01-01</v>
      </c>
      <c r="J1603" s="88" t="str">
        <f>Índice!$G$25</f>
        <v>2015-12-31</v>
      </c>
      <c r="K1603" s="171" t="s">
        <v>1329</v>
      </c>
      <c r="L1603" s="4" t="s">
        <v>275</v>
      </c>
    </row>
    <row r="1604" spans="1:12" ht="15.75">
      <c r="C1604" s="171" t="str">
        <f>'FC01'!B$67</f>
        <v>Total Costos (FC01)</v>
      </c>
      <c r="F1604" s="171">
        <f>'FC01'!$D$67</f>
        <v>0</v>
      </c>
      <c r="I1604" s="87" t="str">
        <f>Índice!$G$23</f>
        <v>2015-01-01</v>
      </c>
      <c r="J1604" s="88" t="str">
        <f>Índice!$G$25</f>
        <v>2015-12-31</v>
      </c>
      <c r="K1604" s="171" t="s">
        <v>1329</v>
      </c>
      <c r="L1604" s="4" t="s">
        <v>275</v>
      </c>
    </row>
    <row r="1605" spans="1:12" ht="15.75">
      <c r="A1605" s="224" t="s">
        <v>19</v>
      </c>
      <c r="B1605" s="22"/>
      <c r="C1605" s="217" t="s">
        <v>727</v>
      </c>
      <c r="J1605" s="5"/>
      <c r="L1605" s="14"/>
    </row>
    <row r="1606" spans="1:12" ht="15.75">
      <c r="A1606" s="19" t="s">
        <v>19</v>
      </c>
      <c r="C1606" s="171" t="str">
        <f>'FC01'!B$8</f>
        <v>Gastos [sinopsis]</v>
      </c>
      <c r="F1606" s="171">
        <f>'FC01'!$E$8</f>
        <v>0</v>
      </c>
      <c r="I1606" s="87"/>
      <c r="J1606" s="88"/>
      <c r="K1606" s="171"/>
      <c r="L1606" s="14"/>
    </row>
    <row r="1607" spans="1:12" ht="15.75">
      <c r="C1607" s="171" t="str">
        <f>'FC01'!B$9</f>
        <v>Gastos sin impuestos, tasas, contribuciones e impuesto de renta</v>
      </c>
      <c r="F1607" s="171">
        <f>'FC01'!$E$9</f>
        <v>0</v>
      </c>
      <c r="I1607" s="87" t="str">
        <f>Índice!$G$23</f>
        <v>2015-01-01</v>
      </c>
      <c r="J1607" s="88" t="str">
        <f>Índice!$G$25</f>
        <v>2015-12-31</v>
      </c>
      <c r="K1607" s="171" t="s">
        <v>1329</v>
      </c>
      <c r="L1607" s="4" t="s">
        <v>276</v>
      </c>
    </row>
    <row r="1608" spans="1:12" ht="15.75">
      <c r="C1608" s="171" t="str">
        <f>'FC01'!B$10</f>
        <v>Impuestos, Tasas y Contribuciones (No incluye impuesto de renta)</v>
      </c>
      <c r="F1608" s="171">
        <f>'FC01'!$E$10</f>
        <v>0</v>
      </c>
      <c r="I1608" s="87" t="str">
        <f>Índice!$G$23</f>
        <v>2015-01-01</v>
      </c>
      <c r="J1608" s="88" t="str">
        <f>Índice!$G$25</f>
        <v>2015-12-31</v>
      </c>
      <c r="K1608" s="171" t="s">
        <v>1329</v>
      </c>
      <c r="L1608" s="4" t="s">
        <v>276</v>
      </c>
    </row>
    <row r="1609" spans="1:12" ht="15.75">
      <c r="C1609" s="171" t="str">
        <f>'FC01'!B$11</f>
        <v>Gasto por impuesto de renta</v>
      </c>
      <c r="F1609" s="171">
        <f>'FC01'!$E$11</f>
        <v>0</v>
      </c>
      <c r="I1609" s="87" t="str">
        <f>Índice!$G$23</f>
        <v>2015-01-01</v>
      </c>
      <c r="J1609" s="88" t="str">
        <f>Índice!$G$25</f>
        <v>2015-12-31</v>
      </c>
      <c r="K1609" s="171" t="s">
        <v>1329</v>
      </c>
      <c r="L1609" s="4" t="s">
        <v>276</v>
      </c>
    </row>
    <row r="1610" spans="1:12" ht="15.75">
      <c r="C1610" s="171" t="str">
        <f>'FC01'!B$12</f>
        <v>Total Gastos</v>
      </c>
      <c r="F1610" s="171">
        <f>'FC01'!$E$12</f>
        <v>0</v>
      </c>
      <c r="I1610" s="87" t="str">
        <f>Índice!$G$23</f>
        <v>2015-01-01</v>
      </c>
      <c r="J1610" s="88" t="str">
        <f>Índice!$G$25</f>
        <v>2015-12-31</v>
      </c>
      <c r="K1610" s="171" t="s">
        <v>1329</v>
      </c>
      <c r="L1610" s="4" t="s">
        <v>276</v>
      </c>
    </row>
    <row r="1611" spans="1:12" ht="15.75">
      <c r="A1611" s="19" t="s">
        <v>19</v>
      </c>
      <c r="C1611" s="171" t="str">
        <f>'FC01'!B$13</f>
        <v>Costos de Ventas y Distribución</v>
      </c>
      <c r="F1611" s="171">
        <f>'FC01'!$E$13</f>
        <v>0</v>
      </c>
      <c r="I1611" s="87"/>
      <c r="J1611" s="88"/>
      <c r="K1611" s="171"/>
      <c r="L1611" s="14"/>
    </row>
    <row r="1612" spans="1:12" ht="15.75">
      <c r="C1612" s="171" t="str">
        <f>'FC01'!B$14</f>
        <v>Costo de Ventas</v>
      </c>
      <c r="F1612" s="171">
        <f>'FC01'!$E$14</f>
        <v>0</v>
      </c>
      <c r="I1612" s="87" t="str">
        <f>Índice!$G$23</f>
        <v>2015-01-01</v>
      </c>
      <c r="J1612" s="88" t="str">
        <f>Índice!$G$25</f>
        <v>2015-12-31</v>
      </c>
      <c r="K1612" s="171" t="s">
        <v>1329</v>
      </c>
      <c r="L1612" s="4" t="s">
        <v>276</v>
      </c>
    </row>
    <row r="1613" spans="1:12" ht="15.75">
      <c r="C1613" s="171" t="str">
        <f>'FC01'!B$15</f>
        <v>Costos de Distribución</v>
      </c>
      <c r="F1613" s="171">
        <f>'FC01'!$E$15</f>
        <v>0</v>
      </c>
      <c r="I1613" s="87" t="str">
        <f>Índice!$G$23</f>
        <v>2015-01-01</v>
      </c>
      <c r="J1613" s="88" t="str">
        <f>Índice!$G$25</f>
        <v>2015-12-31</v>
      </c>
      <c r="K1613" s="171" t="s">
        <v>1329</v>
      </c>
      <c r="L1613" s="4" t="s">
        <v>276</v>
      </c>
    </row>
    <row r="1614" spans="1:12" ht="15.75">
      <c r="C1614" s="171" t="str">
        <f>'FC01'!B$16</f>
        <v>Total Costos de ventas y distribución</v>
      </c>
      <c r="F1614" s="171">
        <f>'FC01'!$E$16</f>
        <v>0</v>
      </c>
      <c r="I1614" s="87" t="str">
        <f>Índice!$G$23</f>
        <v>2015-01-01</v>
      </c>
      <c r="J1614" s="88" t="str">
        <f>Índice!$G$25</f>
        <v>2015-12-31</v>
      </c>
      <c r="K1614" s="171" t="s">
        <v>1329</v>
      </c>
      <c r="L1614" s="4" t="s">
        <v>276</v>
      </c>
    </row>
    <row r="1615" spans="1:12" ht="15.75">
      <c r="A1615" s="19" t="s">
        <v>19</v>
      </c>
      <c r="C1615" s="171" t="str">
        <f>'FC01'!B$18</f>
        <v>Detalle de los costos</v>
      </c>
      <c r="F1615" s="171" t="str">
        <f>'FC01'!$E$18</f>
        <v>Aseo</v>
      </c>
      <c r="J1615" s="5"/>
      <c r="L1615" s="4"/>
    </row>
    <row r="1616" spans="1:12" ht="15.75">
      <c r="A1616" s="19"/>
      <c r="C1616" s="171" t="str">
        <f>'FC01'!B$20</f>
        <v>Servicios Personales (FC01)</v>
      </c>
      <c r="F1616" s="171">
        <f>'FC01'!$E$20</f>
        <v>0</v>
      </c>
      <c r="I1616" s="87" t="str">
        <f>Índice!$G$23</f>
        <v>2015-01-01</v>
      </c>
      <c r="J1616" s="88" t="str">
        <f>Índice!$G$25</f>
        <v>2015-12-31</v>
      </c>
      <c r="K1616" s="171" t="s">
        <v>1329</v>
      </c>
      <c r="L1616" s="4" t="s">
        <v>276</v>
      </c>
    </row>
    <row r="1617" spans="1:12" ht="15.75">
      <c r="A1617" s="19"/>
      <c r="C1617" s="171" t="str">
        <f>'FC01'!B$21</f>
        <v>Generales (FC01)</v>
      </c>
      <c r="F1617" s="171">
        <f>'FC01'!$E$21</f>
        <v>0</v>
      </c>
      <c r="I1617" s="87" t="str">
        <f>Índice!$G$23</f>
        <v>2015-01-01</v>
      </c>
      <c r="J1617" s="88" t="str">
        <f>Índice!$G$25</f>
        <v>2015-12-31</v>
      </c>
      <c r="K1617" s="171" t="s">
        <v>1329</v>
      </c>
      <c r="L1617" s="4" t="s">
        <v>276</v>
      </c>
    </row>
    <row r="1618" spans="1:12" ht="15.75">
      <c r="A1618" s="19"/>
      <c r="C1618" s="171" t="str">
        <f>'FC01'!B$22</f>
        <v xml:space="preserve">Depreciaciones (FC01)  </v>
      </c>
      <c r="F1618" s="171">
        <f>'FC01'!$E$22</f>
        <v>0</v>
      </c>
      <c r="I1618" s="87" t="str">
        <f>Índice!$G$23</f>
        <v>2015-01-01</v>
      </c>
      <c r="J1618" s="88" t="str">
        <f>Índice!$G$25</f>
        <v>2015-12-31</v>
      </c>
      <c r="K1618" s="171" t="s">
        <v>1329</v>
      </c>
      <c r="L1618" s="4" t="s">
        <v>276</v>
      </c>
    </row>
    <row r="1619" spans="1:12" ht="15.75">
      <c r="A1619" s="19"/>
      <c r="C1619" s="171" t="str">
        <f>'FC01'!B$23</f>
        <v>Arrendamientos (FC01)</v>
      </c>
      <c r="F1619" s="171">
        <f>'FC01'!$E$23</f>
        <v>0</v>
      </c>
      <c r="I1619" s="87" t="str">
        <f>Índice!$G$23</f>
        <v>2015-01-01</v>
      </c>
      <c r="J1619" s="88" t="str">
        <f>Índice!$G$25</f>
        <v>2015-12-31</v>
      </c>
      <c r="K1619" s="171" t="s">
        <v>1329</v>
      </c>
      <c r="L1619" s="4" t="s">
        <v>276</v>
      </c>
    </row>
    <row r="1620" spans="1:12" ht="15.75">
      <c r="A1620" s="19"/>
      <c r="C1620" s="171" t="str">
        <f>'FC01'!B$24</f>
        <v>Amortizaciones (FC01)</v>
      </c>
      <c r="F1620" s="171">
        <f>'FC01'!$E$24</f>
        <v>0</v>
      </c>
      <c r="I1620" s="87" t="str">
        <f>Índice!$G$23</f>
        <v>2015-01-01</v>
      </c>
      <c r="J1620" s="88" t="str">
        <f>Índice!$G$25</f>
        <v>2015-12-31</v>
      </c>
      <c r="K1620" s="171" t="s">
        <v>1329</v>
      </c>
      <c r="L1620" s="4" t="s">
        <v>276</v>
      </c>
    </row>
    <row r="1621" spans="1:12" ht="15.75">
      <c r="A1621" s="19"/>
      <c r="C1621" s="171" t="str">
        <f>'FC01'!B$25</f>
        <v>Agotamiento (FC01)</v>
      </c>
      <c r="F1621" s="171">
        <f>'FC01'!$E$25</f>
        <v>0</v>
      </c>
      <c r="I1621" s="87" t="str">
        <f>Índice!$G$23</f>
        <v>2015-01-01</v>
      </c>
      <c r="J1621" s="88" t="str">
        <f>Índice!$G$25</f>
        <v>2015-12-31</v>
      </c>
      <c r="K1621" s="171" t="s">
        <v>1329</v>
      </c>
      <c r="L1621" s="4" t="s">
        <v>276</v>
      </c>
    </row>
    <row r="1622" spans="1:12" ht="15.75">
      <c r="A1622" s="19"/>
      <c r="C1622" s="171" t="str">
        <f>'FC01'!B$26</f>
        <v>Costo de Bienes y Servicios Públicos para la Venta</v>
      </c>
      <c r="F1622" s="171">
        <f>'FC01'!$E$26</f>
        <v>0</v>
      </c>
      <c r="I1622" s="87" t="str">
        <f>Índice!$G$23</f>
        <v>2015-01-01</v>
      </c>
      <c r="J1622" s="88" t="str">
        <f>Índice!$G$25</f>
        <v>2015-12-31</v>
      </c>
      <c r="K1622" s="171" t="s">
        <v>1329</v>
      </c>
      <c r="L1622" s="4" t="s">
        <v>276</v>
      </c>
    </row>
    <row r="1623" spans="1:12" ht="15.75">
      <c r="C1623" s="171" t="str">
        <f>'FC01'!B$27</f>
        <v>Compras en Bloque y/o a Largo Plazo</v>
      </c>
      <c r="F1623" s="171">
        <f>'FC01'!$E$27</f>
        <v>0</v>
      </c>
      <c r="I1623" s="87" t="str">
        <f>Índice!$G$23</f>
        <v>2015-01-01</v>
      </c>
      <c r="J1623" s="88" t="str">
        <f>Índice!$G$25</f>
        <v>2015-12-31</v>
      </c>
      <c r="K1623" s="171" t="s">
        <v>1329</v>
      </c>
      <c r="L1623" s="4" t="s">
        <v>276</v>
      </c>
    </row>
    <row r="1624" spans="1:12" ht="15.75">
      <c r="C1624" s="171" t="str">
        <f>'FC01'!B$28</f>
        <v>Compras en Bolsa  y/o a Corto Plazo</v>
      </c>
      <c r="F1624" s="171">
        <f>'FC01'!$E$28</f>
        <v>0</v>
      </c>
      <c r="I1624" s="87" t="str">
        <f>Índice!$G$23</f>
        <v>2015-01-01</v>
      </c>
      <c r="J1624" s="88" t="str">
        <f>Índice!$G$25</f>
        <v>2015-12-31</v>
      </c>
      <c r="K1624" s="171" t="s">
        <v>1329</v>
      </c>
      <c r="L1624" s="4" t="s">
        <v>276</v>
      </c>
    </row>
    <row r="1625" spans="1:12" ht="15.75">
      <c r="C1625" s="171" t="str">
        <f>'FC01'!B$29</f>
        <v>Costo por Conexión</v>
      </c>
      <c r="F1625" s="171">
        <f>'FC01'!$E$29</f>
        <v>0</v>
      </c>
      <c r="I1625" s="87" t="str">
        <f>Índice!$G$23</f>
        <v>2015-01-01</v>
      </c>
      <c r="J1625" s="88" t="str">
        <f>Índice!$G$25</f>
        <v>2015-12-31</v>
      </c>
      <c r="K1625" s="171" t="s">
        <v>1329</v>
      </c>
      <c r="L1625" s="4" t="s">
        <v>276</v>
      </c>
    </row>
    <row r="1626" spans="1:12" ht="15.75">
      <c r="A1626" s="19"/>
      <c r="C1626" s="171" t="str">
        <f>'FC01'!B$30</f>
        <v>Uso de Líneas, redes y ductos</v>
      </c>
      <c r="F1626" s="171">
        <f>'FC01'!$E$30</f>
        <v>0</v>
      </c>
      <c r="I1626" s="87" t="str">
        <f>Índice!$G$23</f>
        <v>2015-01-01</v>
      </c>
      <c r="J1626" s="88" t="str">
        <f>Índice!$G$25</f>
        <v>2015-12-31</v>
      </c>
      <c r="K1626" s="171" t="s">
        <v>1329</v>
      </c>
      <c r="L1626" s="4" t="s">
        <v>276</v>
      </c>
    </row>
    <row r="1627" spans="1:12" ht="15.75">
      <c r="A1627" s="19"/>
      <c r="C1627" s="171" t="str">
        <f>'FC01'!B$31</f>
        <v>Costo de Distribución  y/o Comercialización de Gas combustible por redes</v>
      </c>
      <c r="F1627" s="171">
        <f>'FC01'!$E$31</f>
        <v>0</v>
      </c>
      <c r="I1627" s="87" t="str">
        <f>Índice!$G$23</f>
        <v>2015-01-01</v>
      </c>
      <c r="J1627" s="88" t="str">
        <f>Índice!$G$25</f>
        <v>2015-12-31</v>
      </c>
      <c r="K1627" s="171" t="s">
        <v>1329</v>
      </c>
      <c r="L1627" s="4" t="s">
        <v>276</v>
      </c>
    </row>
    <row r="1628" spans="1:12" ht="15.75">
      <c r="A1628" s="19"/>
      <c r="C1628" s="171" t="str">
        <f>'FC01'!B$32</f>
        <v>Manejo Comercial y Financiero del Servicio</v>
      </c>
      <c r="F1628" s="171">
        <f>'FC01'!$E$32</f>
        <v>0</v>
      </c>
      <c r="I1628" s="87" t="str">
        <f>Índice!$G$23</f>
        <v>2015-01-01</v>
      </c>
      <c r="J1628" s="88" t="str">
        <f>Índice!$G$25</f>
        <v>2015-12-31</v>
      </c>
      <c r="K1628" s="171" t="s">
        <v>1329</v>
      </c>
      <c r="L1628" s="4" t="s">
        <v>276</v>
      </c>
    </row>
    <row r="1629" spans="1:12" ht="15.75">
      <c r="A1629" s="19"/>
      <c r="C1629" s="171" t="str">
        <f>'FC01'!B$33</f>
        <v>Costo de Distribución  y/o Comercialización de Gas Licuado de Petróleo –GLP</v>
      </c>
      <c r="F1629" s="171">
        <f>'FC01'!$E$33</f>
        <v>0</v>
      </c>
      <c r="I1629" s="87" t="str">
        <f>Índice!$G$23</f>
        <v>2015-01-01</v>
      </c>
      <c r="J1629" s="88" t="str">
        <f>Índice!$G$25</f>
        <v>2015-12-31</v>
      </c>
      <c r="K1629" s="171" t="s">
        <v>1329</v>
      </c>
      <c r="L1629" s="4" t="s">
        <v>276</v>
      </c>
    </row>
    <row r="1630" spans="1:12" ht="15.75">
      <c r="A1630" s="19"/>
      <c r="C1630" s="171" t="str">
        <f>'FC01'!B$34</f>
        <v>Contrato de explotación</v>
      </c>
      <c r="F1630" s="171">
        <f>'FC01'!$E$34</f>
        <v>0</v>
      </c>
      <c r="I1630" s="87" t="str">
        <f>Índice!$G$23</f>
        <v>2015-01-01</v>
      </c>
      <c r="J1630" s="88" t="str">
        <f>Índice!$G$25</f>
        <v>2015-12-31</v>
      </c>
      <c r="K1630" s="171" t="s">
        <v>1329</v>
      </c>
      <c r="L1630" s="4" t="s">
        <v>276</v>
      </c>
    </row>
    <row r="1631" spans="1:12" ht="15.75">
      <c r="A1631" s="19"/>
      <c r="C1631" s="171" t="str">
        <f>'FC01'!B$35</f>
        <v>Costos asociados a las transacciones en el mercado mayorista</v>
      </c>
      <c r="F1631" s="171">
        <f>'FC01'!$E$35</f>
        <v>0</v>
      </c>
      <c r="I1631" s="87" t="str">
        <f>Índice!$G$23</f>
        <v>2015-01-01</v>
      </c>
      <c r="J1631" s="88" t="str">
        <f>Índice!$G$25</f>
        <v>2015-12-31</v>
      </c>
      <c r="K1631" s="171" t="s">
        <v>1329</v>
      </c>
      <c r="L1631" s="4" t="s">
        <v>276</v>
      </c>
    </row>
    <row r="1632" spans="1:12" ht="15.75">
      <c r="A1632" s="19"/>
      <c r="C1632" s="171" t="str">
        <f>'FC01'!B$36</f>
        <v>Contrato de concesión</v>
      </c>
      <c r="F1632" s="171">
        <f>'FC01'!$E$36</f>
        <v>0</v>
      </c>
      <c r="I1632" s="87" t="str">
        <f>Índice!$G$23</f>
        <v>2015-01-01</v>
      </c>
      <c r="J1632" s="88" t="str">
        <f>Índice!$G$25</f>
        <v>2015-12-31</v>
      </c>
      <c r="K1632" s="171" t="s">
        <v>1329</v>
      </c>
      <c r="L1632" s="4" t="s">
        <v>276</v>
      </c>
    </row>
    <row r="1633" spans="1:12" ht="15.75">
      <c r="A1633" s="19"/>
      <c r="C1633" s="171" t="str">
        <f>'FC01'!B$37</f>
        <v>Otros (FC01)</v>
      </c>
      <c r="F1633" s="171">
        <f>'FC01'!$E$37</f>
        <v>0</v>
      </c>
      <c r="I1633" s="87" t="str">
        <f>Índice!$G$23</f>
        <v>2015-01-01</v>
      </c>
      <c r="J1633" s="88" t="str">
        <f>Índice!$G$25</f>
        <v>2015-12-31</v>
      </c>
      <c r="K1633" s="171" t="s">
        <v>1329</v>
      </c>
      <c r="L1633" s="4" t="s">
        <v>276</v>
      </c>
    </row>
    <row r="1634" spans="1:12" ht="15.75">
      <c r="A1634" s="19"/>
      <c r="C1634" s="171" t="str">
        <f>'FC01'!B$38</f>
        <v>Costos asociados a las transacciones en el mercado minorista</v>
      </c>
      <c r="F1634" s="171">
        <f>'FC01'!$E$38</f>
        <v>0</v>
      </c>
      <c r="I1634" s="87" t="str">
        <f>Índice!$G$23</f>
        <v>2015-01-01</v>
      </c>
      <c r="J1634" s="88" t="str">
        <f>Índice!$G$25</f>
        <v>2015-12-31</v>
      </c>
      <c r="K1634" s="171" t="s">
        <v>1329</v>
      </c>
      <c r="L1634" s="4" t="s">
        <v>276</v>
      </c>
    </row>
    <row r="1635" spans="1:12" ht="15.75">
      <c r="A1635" s="19"/>
      <c r="C1635" s="171" t="str">
        <f>'FC01'!B$39</f>
        <v xml:space="preserve">Licencias, Contribuciones y Regalías  </v>
      </c>
      <c r="F1635" s="171">
        <f>'FC01'!$E$39</f>
        <v>0</v>
      </c>
      <c r="I1635" s="87" t="str">
        <f>Índice!$G$23</f>
        <v>2015-01-01</v>
      </c>
      <c r="J1635" s="88" t="str">
        <f>Índice!$G$25</f>
        <v>2015-12-31</v>
      </c>
      <c r="K1635" s="171" t="s">
        <v>1329</v>
      </c>
      <c r="L1635" s="4" t="s">
        <v>276</v>
      </c>
    </row>
    <row r="1636" spans="1:12" ht="15.75">
      <c r="A1636" s="19"/>
      <c r="C1636" s="171" t="str">
        <f>'FC01'!B$40</f>
        <v>Departamento Administrativo del Medio Ambiente "DAMA"</v>
      </c>
      <c r="F1636" s="171">
        <f>'FC01'!$E$40</f>
        <v>0</v>
      </c>
      <c r="I1636" s="87" t="str">
        <f>Índice!$G$23</f>
        <v>2015-01-01</v>
      </c>
      <c r="J1636" s="88" t="str">
        <f>Índice!$G$25</f>
        <v>2015-12-31</v>
      </c>
      <c r="K1636" s="171" t="s">
        <v>1329</v>
      </c>
      <c r="L1636" s="4" t="s">
        <v>276</v>
      </c>
    </row>
    <row r="1637" spans="1:12" ht="15.75">
      <c r="A1637" s="19"/>
      <c r="C1637" s="171" t="str">
        <f>'FC01'!B$41</f>
        <v>Ley 56 de 1981</v>
      </c>
      <c r="F1637" s="171">
        <f>'FC01'!$E$41</f>
        <v>0</v>
      </c>
      <c r="I1637" s="87" t="str">
        <f>Índice!$G$23</f>
        <v>2015-01-01</v>
      </c>
      <c r="J1637" s="88" t="str">
        <f>Índice!$G$25</f>
        <v>2015-12-31</v>
      </c>
      <c r="K1637" s="171" t="s">
        <v>1329</v>
      </c>
      <c r="L1637" s="4" t="s">
        <v>276</v>
      </c>
    </row>
    <row r="1638" spans="1:12" ht="15.75">
      <c r="A1638" s="19"/>
      <c r="C1638" s="171" t="str">
        <f>'FC01'!B$42</f>
        <v>Medio Ambiente – Ley 99 de 1993</v>
      </c>
      <c r="F1638" s="171">
        <f>'FC01'!$E$42</f>
        <v>0</v>
      </c>
      <c r="I1638" s="87" t="str">
        <f>Índice!$G$23</f>
        <v>2015-01-01</v>
      </c>
      <c r="J1638" s="88" t="str">
        <f>Índice!$G$25</f>
        <v>2015-12-31</v>
      </c>
      <c r="K1638" s="171" t="s">
        <v>1329</v>
      </c>
      <c r="L1638" s="4" t="s">
        <v>276</v>
      </c>
    </row>
    <row r="1639" spans="1:12" ht="15.75">
      <c r="A1639" s="19"/>
      <c r="C1639" s="171" t="str">
        <f>'FC01'!B$43</f>
        <v>Regalías</v>
      </c>
      <c r="F1639" s="171">
        <f>'FC01'!$E$43</f>
        <v>0</v>
      </c>
      <c r="I1639" s="87" t="str">
        <f>Índice!$G$23</f>
        <v>2015-01-01</v>
      </c>
      <c r="J1639" s="88" t="str">
        <f>Índice!$G$25</f>
        <v>2015-12-31</v>
      </c>
      <c r="K1639" s="171" t="s">
        <v>1329</v>
      </c>
      <c r="L1639" s="4" t="s">
        <v>276</v>
      </c>
    </row>
    <row r="1640" spans="1:12" ht="15.75">
      <c r="A1640" s="19"/>
      <c r="C1640" s="171" t="str">
        <f>'FC01'!B$44</f>
        <v>Licencia De Operación Del Servicio</v>
      </c>
      <c r="F1640" s="171">
        <f>'FC01'!$E$44</f>
        <v>0</v>
      </c>
      <c r="I1640" s="87" t="str">
        <f>Índice!$G$23</f>
        <v>2015-01-01</v>
      </c>
      <c r="J1640" s="88" t="str">
        <f>Índice!$G$25</f>
        <v>2015-12-31</v>
      </c>
      <c r="K1640" s="171" t="s">
        <v>1329</v>
      </c>
      <c r="L1640" s="4" t="s">
        <v>276</v>
      </c>
    </row>
    <row r="1641" spans="1:12" ht="15.75">
      <c r="A1641" s="19"/>
      <c r="C1641" s="171" t="str">
        <f>'FC01'!B$45</f>
        <v>FAZNI</v>
      </c>
      <c r="F1641" s="171">
        <f>'FC01'!$E$45</f>
        <v>0</v>
      </c>
      <c r="I1641" s="87" t="str">
        <f>Índice!$G$23</f>
        <v>2015-01-01</v>
      </c>
      <c r="J1641" s="88" t="str">
        <f>Índice!$G$25</f>
        <v>2015-12-31</v>
      </c>
      <c r="K1641" s="171" t="s">
        <v>1329</v>
      </c>
      <c r="L1641" s="4" t="s">
        <v>276</v>
      </c>
    </row>
    <row r="1642" spans="1:12" ht="15.75">
      <c r="A1642" s="19"/>
      <c r="C1642" s="171" t="str">
        <f>'FC01'!B$46</f>
        <v>FAER</v>
      </c>
      <c r="F1642" s="171">
        <f>'FC01'!$E$46</f>
        <v>0</v>
      </c>
      <c r="I1642" s="87" t="str">
        <f>Índice!$G$23</f>
        <v>2015-01-01</v>
      </c>
      <c r="J1642" s="88" t="str">
        <f>Índice!$G$25</f>
        <v>2015-12-31</v>
      </c>
      <c r="K1642" s="171" t="s">
        <v>1329</v>
      </c>
      <c r="L1642" s="4" t="s">
        <v>276</v>
      </c>
    </row>
    <row r="1643" spans="1:12" ht="15.75">
      <c r="A1643" s="19"/>
      <c r="C1643" s="171" t="str">
        <f>'FC01'!B$47</f>
        <v>Cuota de Fomento de gas</v>
      </c>
      <c r="F1643" s="171">
        <f>'FC01'!$E$47</f>
        <v>0</v>
      </c>
      <c r="I1643" s="87" t="str">
        <f>Índice!$G$23</f>
        <v>2015-01-01</v>
      </c>
      <c r="J1643" s="88" t="str">
        <f>Índice!$G$25</f>
        <v>2015-12-31</v>
      </c>
      <c r="K1643" s="171" t="s">
        <v>1329</v>
      </c>
      <c r="L1643" s="4" t="s">
        <v>276</v>
      </c>
    </row>
    <row r="1644" spans="1:12" ht="15.75">
      <c r="A1644" s="19"/>
      <c r="C1644" s="171" t="str">
        <f>'FC01'!B$48</f>
        <v>Ministerio de Comunicaciones y/o Fondo de Comunicaciones</v>
      </c>
      <c r="F1644" s="171">
        <f>'FC01'!$E$48</f>
        <v>0</v>
      </c>
      <c r="I1644" s="87" t="str">
        <f>Índice!$G$23</f>
        <v>2015-01-01</v>
      </c>
      <c r="J1644" s="88" t="str">
        <f>Índice!$G$25</f>
        <v>2015-12-31</v>
      </c>
      <c r="K1644" s="171" t="s">
        <v>1329</v>
      </c>
      <c r="L1644" s="4" t="s">
        <v>276</v>
      </c>
    </row>
    <row r="1645" spans="1:12" ht="15.75">
      <c r="A1645" s="19"/>
      <c r="C1645" s="171" t="str">
        <f>'FC01'!B$49</f>
        <v>Comité De Estratificación –Ley 505 De 1999</v>
      </c>
      <c r="F1645" s="171">
        <f>'FC01'!$E$49</f>
        <v>0</v>
      </c>
      <c r="I1645" s="87" t="str">
        <f>Índice!$G$23</f>
        <v>2015-01-01</v>
      </c>
      <c r="J1645" s="88" t="str">
        <f>Índice!$G$25</f>
        <v>2015-12-31</v>
      </c>
      <c r="K1645" s="171" t="s">
        <v>1329</v>
      </c>
      <c r="L1645" s="4" t="s">
        <v>276</v>
      </c>
    </row>
    <row r="1646" spans="1:12" ht="15.75">
      <c r="A1646" s="19"/>
      <c r="C1646" s="171" t="str">
        <f>'FC01'!B$50</f>
        <v>Otras licencias Ley 142 de 1994</v>
      </c>
      <c r="F1646" s="171">
        <f>'FC01'!$E$50</f>
        <v>0</v>
      </c>
      <c r="I1646" s="87" t="str">
        <f>Índice!$G$23</f>
        <v>2015-01-01</v>
      </c>
      <c r="J1646" s="88" t="str">
        <f>Índice!$G$25</f>
        <v>2015-12-31</v>
      </c>
      <c r="K1646" s="171" t="s">
        <v>1329</v>
      </c>
      <c r="L1646" s="4" t="s">
        <v>276</v>
      </c>
    </row>
    <row r="1647" spans="1:12" ht="15.75">
      <c r="A1647" s="19"/>
      <c r="C1647" s="171" t="str">
        <f>'FC01'!B$51</f>
        <v>Consumo De Insumos Directos</v>
      </c>
      <c r="F1647" s="171">
        <f>'FC01'!$E$51</f>
        <v>0</v>
      </c>
      <c r="I1647" s="87" t="str">
        <f>Índice!$G$23</f>
        <v>2015-01-01</v>
      </c>
      <c r="J1647" s="88" t="str">
        <f>Índice!$G$25</f>
        <v>2015-12-31</v>
      </c>
      <c r="K1647" s="171" t="s">
        <v>1329</v>
      </c>
      <c r="L1647" s="4" t="s">
        <v>276</v>
      </c>
    </row>
    <row r="1648" spans="1:12" ht="15.75">
      <c r="A1648" s="19"/>
      <c r="C1648" s="171" t="str">
        <f>'FC01'!B$52</f>
        <v>Productos Químicos</v>
      </c>
      <c r="F1648" s="171">
        <f>'FC01'!$E$52</f>
        <v>0</v>
      </c>
      <c r="I1648" s="87" t="str">
        <f>Índice!$G$23</f>
        <v>2015-01-01</v>
      </c>
      <c r="J1648" s="88" t="str">
        <f>Índice!$G$25</f>
        <v>2015-12-31</v>
      </c>
      <c r="K1648" s="171" t="s">
        <v>1329</v>
      </c>
      <c r="L1648" s="4" t="s">
        <v>276</v>
      </c>
    </row>
    <row r="1649" spans="1:12" ht="15.75">
      <c r="A1649" s="19"/>
      <c r="C1649" s="171" t="str">
        <f>'FC01'!B$53</f>
        <v>Gas Combustible</v>
      </c>
      <c r="F1649" s="171">
        <f>'FC01'!$E$53</f>
        <v>0</v>
      </c>
      <c r="I1649" s="87" t="str">
        <f>Índice!$G$23</f>
        <v>2015-01-01</v>
      </c>
      <c r="J1649" s="88" t="str">
        <f>Índice!$G$25</f>
        <v>2015-12-31</v>
      </c>
      <c r="K1649" s="171" t="s">
        <v>1329</v>
      </c>
      <c r="L1649" s="4" t="s">
        <v>276</v>
      </c>
    </row>
    <row r="1650" spans="1:12" ht="15.75">
      <c r="A1650" s="19"/>
      <c r="C1650" s="171" t="str">
        <f>'FC01'!B$54</f>
        <v>Carbón Mineral</v>
      </c>
      <c r="F1650" s="171">
        <f>'FC01'!$E$54</f>
        <v>0</v>
      </c>
      <c r="I1650" s="87" t="str">
        <f>Índice!$G$23</f>
        <v>2015-01-01</v>
      </c>
      <c r="J1650" s="88" t="str">
        <f>Índice!$G$25</f>
        <v>2015-12-31</v>
      </c>
      <c r="K1650" s="171" t="s">
        <v>1329</v>
      </c>
      <c r="L1650" s="4" t="s">
        <v>276</v>
      </c>
    </row>
    <row r="1651" spans="1:12" ht="15.75">
      <c r="A1651" s="19"/>
      <c r="C1651" s="171" t="str">
        <f>'FC01'!B$55</f>
        <v>Energía (FC01)</v>
      </c>
      <c r="F1651" s="171">
        <f>'FC01'!$E$55</f>
        <v>0</v>
      </c>
      <c r="I1651" s="87" t="str">
        <f>Índice!$G$23</f>
        <v>2015-01-01</v>
      </c>
      <c r="J1651" s="88" t="str">
        <f>Índice!$G$25</f>
        <v>2015-12-31</v>
      </c>
      <c r="K1651" s="171" t="s">
        <v>1329</v>
      </c>
      <c r="L1651" s="4" t="s">
        <v>276</v>
      </c>
    </row>
    <row r="1652" spans="1:12" ht="15.75">
      <c r="A1652" s="19"/>
      <c r="C1652" s="171" t="str">
        <f>'FC01'!B$56</f>
        <v>ACPM, Fuel Oil</v>
      </c>
      <c r="F1652" s="171">
        <f>'FC01'!$E$56</f>
        <v>0</v>
      </c>
      <c r="I1652" s="87" t="str">
        <f>Índice!$G$23</f>
        <v>2015-01-01</v>
      </c>
      <c r="J1652" s="88" t="str">
        <f>Índice!$G$25</f>
        <v>2015-12-31</v>
      </c>
      <c r="K1652" s="171" t="s">
        <v>1329</v>
      </c>
      <c r="L1652" s="4" t="s">
        <v>276</v>
      </c>
    </row>
    <row r="1653" spans="1:12" ht="15.75">
      <c r="C1653" s="171" t="str">
        <f>'FC01'!B$57</f>
        <v>Otros Elementos de Consumo de Insumos Directos</v>
      </c>
      <c r="F1653" s="171">
        <f>'FC01'!$E$57</f>
        <v>0</v>
      </c>
      <c r="I1653" s="87" t="str">
        <f>Índice!$G$23</f>
        <v>2015-01-01</v>
      </c>
      <c r="J1653" s="88" t="str">
        <f>Índice!$G$25</f>
        <v>2015-12-31</v>
      </c>
      <c r="K1653" s="171" t="s">
        <v>1329</v>
      </c>
      <c r="L1653" s="4" t="s">
        <v>276</v>
      </c>
    </row>
    <row r="1654" spans="1:12" ht="15.75">
      <c r="A1654" s="19"/>
      <c r="C1654" s="171" t="str">
        <f>'FC01'!B$58</f>
        <v>Ordenes Y Contratos De Mantenimiento Y Reparaciones</v>
      </c>
      <c r="F1654" s="171">
        <f>'FC01'!$E$58</f>
        <v>0</v>
      </c>
      <c r="I1654" s="87" t="str">
        <f>Índice!$G$23</f>
        <v>2015-01-01</v>
      </c>
      <c r="J1654" s="88" t="str">
        <f>Índice!$G$25</f>
        <v>2015-12-31</v>
      </c>
      <c r="K1654" s="171" t="s">
        <v>1329</v>
      </c>
      <c r="L1654" s="4" t="s">
        <v>276</v>
      </c>
    </row>
    <row r="1655" spans="1:12" ht="15.75">
      <c r="A1655" s="19"/>
      <c r="C1655" s="171" t="str">
        <f>'FC01'!B$59</f>
        <v>Honorarios</v>
      </c>
      <c r="F1655" s="171">
        <f>'FC01'!$E$59</f>
        <v>0</v>
      </c>
      <c r="I1655" s="87" t="str">
        <f>Índice!$G$23</f>
        <v>2015-01-01</v>
      </c>
      <c r="J1655" s="88" t="str">
        <f>Índice!$G$25</f>
        <v>2015-12-31</v>
      </c>
      <c r="K1655" s="171" t="s">
        <v>1329</v>
      </c>
      <c r="L1655" s="4" t="s">
        <v>276</v>
      </c>
    </row>
    <row r="1656" spans="1:12" ht="15.75">
      <c r="A1656" s="19"/>
      <c r="C1656" s="171" t="str">
        <f>'FC01'!B$60</f>
        <v>Servicios Públicos</v>
      </c>
      <c r="F1656" s="171">
        <f>'FC01'!$E$60</f>
        <v>0</v>
      </c>
      <c r="I1656" s="87" t="str">
        <f>Índice!$G$23</f>
        <v>2015-01-01</v>
      </c>
      <c r="J1656" s="88" t="str">
        <f>Índice!$G$25</f>
        <v>2015-12-31</v>
      </c>
      <c r="K1656" s="171" t="s">
        <v>1329</v>
      </c>
      <c r="L1656" s="4" t="s">
        <v>276</v>
      </c>
    </row>
    <row r="1657" spans="1:12" ht="15.75">
      <c r="A1657" s="19"/>
      <c r="C1657" s="171" t="str">
        <f>'FC01'!B$61</f>
        <v>Materiales Y Otros Costos De Operación</v>
      </c>
      <c r="F1657" s="171">
        <f>'FC01'!$E$61</f>
        <v>0</v>
      </c>
      <c r="I1657" s="87" t="str">
        <f>Índice!$G$23</f>
        <v>2015-01-01</v>
      </c>
      <c r="J1657" s="88" t="str">
        <f>Índice!$G$25</f>
        <v>2015-12-31</v>
      </c>
      <c r="K1657" s="171" t="s">
        <v>1329</v>
      </c>
      <c r="L1657" s="4" t="s">
        <v>276</v>
      </c>
    </row>
    <row r="1658" spans="1:12" ht="15.75">
      <c r="C1658" s="171" t="str">
        <f>'FC01'!B$62</f>
        <v>Costo De Pérdidas En Prestación Del Servicio  De Acueducto</v>
      </c>
      <c r="F1658" s="171">
        <f>'FC01'!$E$62</f>
        <v>0</v>
      </c>
      <c r="I1658" s="87" t="str">
        <f>Índice!$G$23</f>
        <v>2015-01-01</v>
      </c>
      <c r="J1658" s="88" t="str">
        <f>Índice!$G$25</f>
        <v>2015-12-31</v>
      </c>
      <c r="K1658" s="171" t="s">
        <v>1329</v>
      </c>
      <c r="L1658" s="4" t="s">
        <v>276</v>
      </c>
    </row>
    <row r="1659" spans="1:12" ht="15.75">
      <c r="C1659" s="171" t="str">
        <f>'FC01'!B$63</f>
        <v>Seguros</v>
      </c>
      <c r="F1659" s="171">
        <f>'FC01'!$E$63</f>
        <v>0</v>
      </c>
      <c r="I1659" s="87" t="str">
        <f>Índice!$G$23</f>
        <v>2015-01-01</v>
      </c>
      <c r="J1659" s="88" t="str">
        <f>Índice!$G$25</f>
        <v>2015-12-31</v>
      </c>
      <c r="K1659" s="171" t="s">
        <v>1329</v>
      </c>
      <c r="L1659" s="4" t="s">
        <v>276</v>
      </c>
    </row>
    <row r="1660" spans="1:12" ht="15.75">
      <c r="C1660" s="171" t="str">
        <f>'FC01'!B$64</f>
        <v>Impuestos Y Tasas</v>
      </c>
      <c r="F1660" s="171">
        <f>'FC01'!$E$64</f>
        <v>0</v>
      </c>
      <c r="I1660" s="87" t="str">
        <f>Índice!$G$23</f>
        <v>2015-01-01</v>
      </c>
      <c r="J1660" s="88" t="str">
        <f>Índice!$G$25</f>
        <v>2015-12-31</v>
      </c>
      <c r="K1660" s="171" t="s">
        <v>1329</v>
      </c>
      <c r="L1660" s="4" t="s">
        <v>276</v>
      </c>
    </row>
    <row r="1661" spans="1:12" ht="15.75">
      <c r="C1661" s="171" t="str">
        <f>'FC01'!B$65</f>
        <v>Órdenes Y Contratos Por Otros  Servicios</v>
      </c>
      <c r="F1661" s="171">
        <f>'FC01'!$E$65</f>
        <v>0</v>
      </c>
      <c r="I1661" s="87" t="str">
        <f>Índice!$G$23</f>
        <v>2015-01-01</v>
      </c>
      <c r="J1661" s="88" t="str">
        <f>Índice!$G$25</f>
        <v>2015-12-31</v>
      </c>
      <c r="K1661" s="171" t="s">
        <v>1329</v>
      </c>
      <c r="L1661" s="4" t="s">
        <v>276</v>
      </c>
    </row>
    <row r="1662" spans="1:12" ht="15.75">
      <c r="C1662" s="171" t="str">
        <f>'FC01'!B$66</f>
        <v>Donaciones</v>
      </c>
      <c r="F1662" s="171">
        <f>'FC01'!$E$66</f>
        <v>0</v>
      </c>
      <c r="I1662" s="87" t="str">
        <f>Índice!$G$23</f>
        <v>2015-01-01</v>
      </c>
      <c r="J1662" s="88" t="str">
        <f>Índice!$G$25</f>
        <v>2015-12-31</v>
      </c>
      <c r="K1662" s="171" t="s">
        <v>1329</v>
      </c>
      <c r="L1662" s="4" t="s">
        <v>276</v>
      </c>
    </row>
    <row r="1663" spans="1:12" ht="15.75">
      <c r="C1663" s="171" t="str">
        <f>'FC01'!B$67</f>
        <v>Total Costos (FC01)</v>
      </c>
      <c r="F1663" s="171">
        <f>'FC01'!$E$67</f>
        <v>0</v>
      </c>
      <c r="I1663" s="87" t="str">
        <f>Índice!$G$23</f>
        <v>2015-01-01</v>
      </c>
      <c r="J1663" s="88" t="str">
        <f>Índice!$G$25</f>
        <v>2015-12-31</v>
      </c>
      <c r="K1663" s="171" t="s">
        <v>1329</v>
      </c>
      <c r="L1663" s="4" t="s">
        <v>276</v>
      </c>
    </row>
    <row r="1664" spans="1:12" ht="15.75">
      <c r="A1664" s="224" t="s">
        <v>19</v>
      </c>
      <c r="B1664" s="22"/>
      <c r="C1664" s="217" t="s">
        <v>726</v>
      </c>
      <c r="J1664" s="5"/>
      <c r="L1664" s="14"/>
    </row>
    <row r="1665" spans="1:12" ht="15.75">
      <c r="A1665" s="19" t="s">
        <v>19</v>
      </c>
      <c r="C1665" s="171" t="str">
        <f>'FC01'!B$8</f>
        <v>Gastos [sinopsis]</v>
      </c>
      <c r="F1665" s="171">
        <f>'FC01'!$F$8</f>
        <v>0</v>
      </c>
      <c r="I1665" s="87"/>
      <c r="J1665" s="88"/>
      <c r="K1665" s="171"/>
      <c r="L1665" s="14"/>
    </row>
    <row r="1666" spans="1:12" ht="15.75">
      <c r="C1666" s="171" t="str">
        <f>'FC01'!B$9</f>
        <v>Gastos sin impuestos, tasas, contribuciones e impuesto de renta</v>
      </c>
      <c r="F1666" s="171">
        <f>'FC01'!$F$9</f>
        <v>0</v>
      </c>
      <c r="I1666" s="87" t="str">
        <f>Índice!$G$23</f>
        <v>2015-01-01</v>
      </c>
      <c r="J1666" s="88" t="str">
        <f>Índice!$G$25</f>
        <v>2015-12-31</v>
      </c>
      <c r="K1666" s="171" t="s">
        <v>1329</v>
      </c>
      <c r="L1666" s="14" t="s">
        <v>1330</v>
      </c>
    </row>
    <row r="1667" spans="1:12" ht="15.75">
      <c r="C1667" s="171" t="str">
        <f>'FC01'!B$10</f>
        <v>Impuestos, Tasas y Contribuciones (No incluye impuesto de renta)</v>
      </c>
      <c r="F1667" s="171">
        <f>'FC01'!$F$10</f>
        <v>0</v>
      </c>
      <c r="I1667" s="87" t="str">
        <f>Índice!$G$23</f>
        <v>2015-01-01</v>
      </c>
      <c r="J1667" s="88" t="str">
        <f>Índice!$G$25</f>
        <v>2015-12-31</v>
      </c>
      <c r="K1667" s="171" t="s">
        <v>1329</v>
      </c>
      <c r="L1667" s="14" t="s">
        <v>1330</v>
      </c>
    </row>
    <row r="1668" spans="1:12" ht="15.75">
      <c r="C1668" s="171" t="str">
        <f>'FC01'!B$11</f>
        <v>Gasto por impuesto de renta</v>
      </c>
      <c r="F1668" s="171">
        <f>'FC01'!$F$11</f>
        <v>0</v>
      </c>
      <c r="I1668" s="87" t="str">
        <f>Índice!$G$23</f>
        <v>2015-01-01</v>
      </c>
      <c r="J1668" s="88" t="str">
        <f>Índice!$G$25</f>
        <v>2015-12-31</v>
      </c>
      <c r="K1668" s="171" t="s">
        <v>1329</v>
      </c>
      <c r="L1668" s="14" t="s">
        <v>1330</v>
      </c>
    </row>
    <row r="1669" spans="1:12" ht="15.75">
      <c r="C1669" s="171" t="str">
        <f>'FC01'!B$12</f>
        <v>Total Gastos</v>
      </c>
      <c r="F1669" s="171">
        <f>'FC01'!$F$12</f>
        <v>0</v>
      </c>
      <c r="I1669" s="87" t="str">
        <f>Índice!$G$23</f>
        <v>2015-01-01</v>
      </c>
      <c r="J1669" s="88" t="str">
        <f>Índice!$G$25</f>
        <v>2015-12-31</v>
      </c>
      <c r="K1669" s="171" t="s">
        <v>1329</v>
      </c>
      <c r="L1669" s="14" t="s">
        <v>1330</v>
      </c>
    </row>
    <row r="1670" spans="1:12" ht="15.75">
      <c r="A1670" s="19" t="s">
        <v>19</v>
      </c>
      <c r="C1670" s="171" t="str">
        <f>'FC01'!B$13</f>
        <v>Costos de Ventas y Distribución</v>
      </c>
      <c r="F1670" s="171">
        <f>'FC01'!$F$13</f>
        <v>0</v>
      </c>
      <c r="I1670" s="87"/>
      <c r="J1670" s="88"/>
      <c r="K1670" s="171"/>
    </row>
    <row r="1671" spans="1:12" ht="15.75">
      <c r="C1671" s="171" t="str">
        <f>'FC01'!B$14</f>
        <v>Costo de Ventas</v>
      </c>
      <c r="F1671" s="171">
        <f>'FC01'!$F$14</f>
        <v>0</v>
      </c>
      <c r="I1671" s="87" t="str">
        <f>Índice!$G$23</f>
        <v>2015-01-01</v>
      </c>
      <c r="J1671" s="88" t="str">
        <f>Índice!$G$25</f>
        <v>2015-12-31</v>
      </c>
      <c r="K1671" s="171" t="s">
        <v>1329</v>
      </c>
      <c r="L1671" s="14" t="s">
        <v>1330</v>
      </c>
    </row>
    <row r="1672" spans="1:12" ht="15.75">
      <c r="C1672" s="171" t="str">
        <f>'FC01'!B$15</f>
        <v>Costos de Distribución</v>
      </c>
      <c r="F1672" s="171">
        <f>'FC01'!$F$15</f>
        <v>0</v>
      </c>
      <c r="I1672" s="87" t="str">
        <f>Índice!$G$23</f>
        <v>2015-01-01</v>
      </c>
      <c r="J1672" s="88" t="str">
        <f>Índice!$G$25</f>
        <v>2015-12-31</v>
      </c>
      <c r="K1672" s="171" t="s">
        <v>1329</v>
      </c>
      <c r="L1672" s="14" t="s">
        <v>1330</v>
      </c>
    </row>
    <row r="1673" spans="1:12" ht="15.75">
      <c r="C1673" s="171" t="str">
        <f>'FC01'!B$16</f>
        <v>Total Costos de ventas y distribución</v>
      </c>
      <c r="F1673" s="171">
        <f>'FC01'!$F$16</f>
        <v>0</v>
      </c>
      <c r="I1673" s="87" t="str">
        <f>Índice!$G$23</f>
        <v>2015-01-01</v>
      </c>
      <c r="J1673" s="88" t="str">
        <f>Índice!$G$25</f>
        <v>2015-12-31</v>
      </c>
      <c r="K1673" s="171" t="s">
        <v>1329</v>
      </c>
      <c r="L1673" s="14" t="s">
        <v>1330</v>
      </c>
    </row>
    <row r="1674" spans="1:12" ht="15.75">
      <c r="A1674" s="19" t="s">
        <v>19</v>
      </c>
      <c r="C1674" s="171" t="str">
        <f>'FC01'!B$18</f>
        <v>Detalle de los costos</v>
      </c>
      <c r="F1674" s="171" t="str">
        <f>'FC01'!$F$18</f>
        <v>ENERGIA - SIN</v>
      </c>
      <c r="J1674" s="5"/>
      <c r="L1674" s="14"/>
    </row>
    <row r="1675" spans="1:12" ht="15.75">
      <c r="A1675" s="19"/>
      <c r="C1675" s="171" t="str">
        <f>'FC01'!B$20</f>
        <v>Servicios Personales (FC01)</v>
      </c>
      <c r="F1675" s="171">
        <f>'FC01'!$F$20</f>
        <v>0</v>
      </c>
      <c r="I1675" s="87" t="str">
        <f>Índice!$G$23</f>
        <v>2015-01-01</v>
      </c>
      <c r="J1675" s="88" t="str">
        <f>Índice!$G$25</f>
        <v>2015-12-31</v>
      </c>
      <c r="K1675" s="171" t="s">
        <v>1329</v>
      </c>
      <c r="L1675" s="14" t="s">
        <v>1330</v>
      </c>
    </row>
    <row r="1676" spans="1:12" ht="15.75">
      <c r="A1676" s="19"/>
      <c r="C1676" s="171" t="str">
        <f>'FC01'!B$21</f>
        <v>Generales (FC01)</v>
      </c>
      <c r="F1676" s="171">
        <f>'FC01'!$F$21</f>
        <v>0</v>
      </c>
      <c r="I1676" s="87" t="str">
        <f>Índice!$G$23</f>
        <v>2015-01-01</v>
      </c>
      <c r="J1676" s="88" t="str">
        <f>Índice!$G$25</f>
        <v>2015-12-31</v>
      </c>
      <c r="K1676" s="171" t="s">
        <v>1329</v>
      </c>
      <c r="L1676" s="14" t="s">
        <v>1330</v>
      </c>
    </row>
    <row r="1677" spans="1:12" ht="15.75">
      <c r="A1677" s="19"/>
      <c r="C1677" s="171" t="str">
        <f>'FC01'!B$22</f>
        <v xml:space="preserve">Depreciaciones (FC01)  </v>
      </c>
      <c r="F1677" s="171">
        <f>'FC01'!$F$22</f>
        <v>0</v>
      </c>
      <c r="I1677" s="87" t="str">
        <f>Índice!$G$23</f>
        <v>2015-01-01</v>
      </c>
      <c r="J1677" s="88" t="str">
        <f>Índice!$G$25</f>
        <v>2015-12-31</v>
      </c>
      <c r="K1677" s="171" t="s">
        <v>1329</v>
      </c>
      <c r="L1677" s="14" t="s">
        <v>1330</v>
      </c>
    </row>
    <row r="1678" spans="1:12" ht="15.75">
      <c r="A1678" s="19"/>
      <c r="C1678" s="171" t="str">
        <f>'FC01'!B$23</f>
        <v>Arrendamientos (FC01)</v>
      </c>
      <c r="F1678" s="171">
        <f>'FC01'!$F$23</f>
        <v>0</v>
      </c>
      <c r="I1678" s="87" t="str">
        <f>Índice!$G$23</f>
        <v>2015-01-01</v>
      </c>
      <c r="J1678" s="88" t="str">
        <f>Índice!$G$25</f>
        <v>2015-12-31</v>
      </c>
      <c r="K1678" s="171" t="s">
        <v>1329</v>
      </c>
      <c r="L1678" s="14" t="s">
        <v>1330</v>
      </c>
    </row>
    <row r="1679" spans="1:12" ht="15.75">
      <c r="A1679" s="19"/>
      <c r="C1679" s="171" t="str">
        <f>'FC01'!B$24</f>
        <v>Amortizaciones (FC01)</v>
      </c>
      <c r="F1679" s="171">
        <f>'FC01'!$F$24</f>
        <v>0</v>
      </c>
      <c r="I1679" s="87" t="str">
        <f>Índice!$G$23</f>
        <v>2015-01-01</v>
      </c>
      <c r="J1679" s="88" t="str">
        <f>Índice!$G$25</f>
        <v>2015-12-31</v>
      </c>
      <c r="K1679" s="171" t="s">
        <v>1329</v>
      </c>
      <c r="L1679" s="14" t="s">
        <v>1330</v>
      </c>
    </row>
    <row r="1680" spans="1:12" ht="15.75">
      <c r="A1680" s="19"/>
      <c r="C1680" s="171" t="str">
        <f>'FC01'!B$25</f>
        <v>Agotamiento (FC01)</v>
      </c>
      <c r="F1680" s="171">
        <f>'FC01'!$F$25</f>
        <v>0</v>
      </c>
      <c r="I1680" s="87" t="str">
        <f>Índice!$G$23</f>
        <v>2015-01-01</v>
      </c>
      <c r="J1680" s="88" t="str">
        <f>Índice!$G$25</f>
        <v>2015-12-31</v>
      </c>
      <c r="K1680" s="171" t="s">
        <v>1329</v>
      </c>
      <c r="L1680" s="14" t="s">
        <v>1330</v>
      </c>
    </row>
    <row r="1681" spans="1:12" ht="15.75">
      <c r="A1681" s="19"/>
      <c r="C1681" s="171" t="str">
        <f>'FC01'!B$26</f>
        <v>Costo de Bienes y Servicios Públicos para la Venta</v>
      </c>
      <c r="F1681" s="171">
        <f>'FC01'!$F$26</f>
        <v>0</v>
      </c>
      <c r="I1681" s="87" t="str">
        <f>Índice!$G$23</f>
        <v>2015-01-01</v>
      </c>
      <c r="J1681" s="88" t="str">
        <f>Índice!$G$25</f>
        <v>2015-12-31</v>
      </c>
      <c r="K1681" s="171" t="s">
        <v>1329</v>
      </c>
      <c r="L1681" s="14" t="s">
        <v>1330</v>
      </c>
    </row>
    <row r="1682" spans="1:12" ht="15.75">
      <c r="C1682" s="171" t="str">
        <f>'FC01'!B$27</f>
        <v>Compras en Bloque y/o a Largo Plazo</v>
      </c>
      <c r="F1682" s="171">
        <f>'FC01'!$F$27</f>
        <v>0</v>
      </c>
      <c r="I1682" s="87" t="str">
        <f>Índice!$G$23</f>
        <v>2015-01-01</v>
      </c>
      <c r="J1682" s="88" t="str">
        <f>Índice!$G$25</f>
        <v>2015-12-31</v>
      </c>
      <c r="K1682" s="171" t="s">
        <v>1329</v>
      </c>
      <c r="L1682" s="14" t="s">
        <v>1330</v>
      </c>
    </row>
    <row r="1683" spans="1:12" ht="15.75">
      <c r="C1683" s="171" t="str">
        <f>'FC01'!B$28</f>
        <v>Compras en Bolsa  y/o a Corto Plazo</v>
      </c>
      <c r="F1683" s="171">
        <f>'FC01'!$F$28</f>
        <v>0</v>
      </c>
      <c r="I1683" s="87" t="str">
        <f>Índice!$G$23</f>
        <v>2015-01-01</v>
      </c>
      <c r="J1683" s="88" t="str">
        <f>Índice!$G$25</f>
        <v>2015-12-31</v>
      </c>
      <c r="K1683" s="171" t="s">
        <v>1329</v>
      </c>
      <c r="L1683" s="14" t="s">
        <v>1330</v>
      </c>
    </row>
    <row r="1684" spans="1:12" ht="15.75">
      <c r="C1684" s="171" t="str">
        <f>'FC01'!B$29</f>
        <v>Costo por Conexión</v>
      </c>
      <c r="F1684" s="171">
        <f>'FC01'!$F$29</f>
        <v>0</v>
      </c>
      <c r="I1684" s="87" t="str">
        <f>Índice!$G$23</f>
        <v>2015-01-01</v>
      </c>
      <c r="J1684" s="88" t="str">
        <f>Índice!$G$25</f>
        <v>2015-12-31</v>
      </c>
      <c r="K1684" s="171" t="s">
        <v>1329</v>
      </c>
      <c r="L1684" s="14" t="s">
        <v>1330</v>
      </c>
    </row>
    <row r="1685" spans="1:12" ht="15.75">
      <c r="A1685" s="19"/>
      <c r="C1685" s="171" t="str">
        <f>'FC01'!B$30</f>
        <v>Uso de Líneas, redes y ductos</v>
      </c>
      <c r="F1685" s="171">
        <f>'FC01'!$F$30</f>
        <v>0</v>
      </c>
      <c r="I1685" s="87" t="str">
        <f>Índice!$G$23</f>
        <v>2015-01-01</v>
      </c>
      <c r="J1685" s="88" t="str">
        <f>Índice!$G$25</f>
        <v>2015-12-31</v>
      </c>
      <c r="K1685" s="171" t="s">
        <v>1329</v>
      </c>
      <c r="L1685" s="14" t="s">
        <v>1330</v>
      </c>
    </row>
    <row r="1686" spans="1:12" ht="15.75">
      <c r="A1686" s="19"/>
      <c r="C1686" s="171" t="str">
        <f>'FC01'!B$31</f>
        <v>Costo de Distribución  y/o Comercialización de Gas combustible por redes</v>
      </c>
      <c r="F1686" s="171">
        <f>'FC01'!$F$31</f>
        <v>0</v>
      </c>
      <c r="I1686" s="87" t="str">
        <f>Índice!$G$23</f>
        <v>2015-01-01</v>
      </c>
      <c r="J1686" s="88" t="str">
        <f>Índice!$G$25</f>
        <v>2015-12-31</v>
      </c>
      <c r="K1686" s="171" t="s">
        <v>1329</v>
      </c>
      <c r="L1686" s="14" t="s">
        <v>1330</v>
      </c>
    </row>
    <row r="1687" spans="1:12" ht="15.75">
      <c r="A1687" s="19"/>
      <c r="C1687" s="171" t="str">
        <f>'FC01'!B$32</f>
        <v>Manejo Comercial y Financiero del Servicio</v>
      </c>
      <c r="F1687" s="171">
        <f>'FC01'!$F$32</f>
        <v>0</v>
      </c>
      <c r="I1687" s="87" t="str">
        <f>Índice!$G$23</f>
        <v>2015-01-01</v>
      </c>
      <c r="J1687" s="88" t="str">
        <f>Índice!$G$25</f>
        <v>2015-12-31</v>
      </c>
      <c r="K1687" s="171" t="s">
        <v>1329</v>
      </c>
      <c r="L1687" s="14" t="s">
        <v>1330</v>
      </c>
    </row>
    <row r="1688" spans="1:12" ht="15.75">
      <c r="A1688" s="19"/>
      <c r="C1688" s="171" t="str">
        <f>'FC01'!B$33</f>
        <v>Costo de Distribución  y/o Comercialización de Gas Licuado de Petróleo –GLP</v>
      </c>
      <c r="F1688" s="171">
        <f>'FC01'!$F$33</f>
        <v>0</v>
      </c>
      <c r="I1688" s="87" t="str">
        <f>Índice!$G$23</f>
        <v>2015-01-01</v>
      </c>
      <c r="J1688" s="88" t="str">
        <f>Índice!$G$25</f>
        <v>2015-12-31</v>
      </c>
      <c r="K1688" s="171" t="s">
        <v>1329</v>
      </c>
      <c r="L1688" s="14" t="s">
        <v>1330</v>
      </c>
    </row>
    <row r="1689" spans="1:12" ht="15.75">
      <c r="A1689" s="19"/>
      <c r="C1689" s="171" t="str">
        <f>'FC01'!B$34</f>
        <v>Contrato de explotación</v>
      </c>
      <c r="F1689" s="171">
        <f>'FC01'!$F$34</f>
        <v>0</v>
      </c>
      <c r="I1689" s="87" t="str">
        <f>Índice!$G$23</f>
        <v>2015-01-01</v>
      </c>
      <c r="J1689" s="88" t="str">
        <f>Índice!$G$25</f>
        <v>2015-12-31</v>
      </c>
      <c r="K1689" s="171" t="s">
        <v>1329</v>
      </c>
      <c r="L1689" s="14" t="s">
        <v>1330</v>
      </c>
    </row>
    <row r="1690" spans="1:12" ht="15.75">
      <c r="A1690" s="19"/>
      <c r="C1690" s="171" t="str">
        <f>'FC01'!B$35</f>
        <v>Costos asociados a las transacciones en el mercado mayorista</v>
      </c>
      <c r="F1690" s="171">
        <f>'FC01'!$F$35</f>
        <v>0</v>
      </c>
      <c r="I1690" s="87" t="str">
        <f>Índice!$G$23</f>
        <v>2015-01-01</v>
      </c>
      <c r="J1690" s="88" t="str">
        <f>Índice!$G$25</f>
        <v>2015-12-31</v>
      </c>
      <c r="K1690" s="171" t="s">
        <v>1329</v>
      </c>
      <c r="L1690" s="14" t="s">
        <v>1330</v>
      </c>
    </row>
    <row r="1691" spans="1:12" ht="15.75">
      <c r="A1691" s="19"/>
      <c r="C1691" s="171" t="str">
        <f>'FC01'!B$36</f>
        <v>Contrato de concesión</v>
      </c>
      <c r="F1691" s="171">
        <f>'FC01'!$F$36</f>
        <v>0</v>
      </c>
      <c r="I1691" s="87" t="str">
        <f>Índice!$G$23</f>
        <v>2015-01-01</v>
      </c>
      <c r="J1691" s="88" t="str">
        <f>Índice!$G$25</f>
        <v>2015-12-31</v>
      </c>
      <c r="K1691" s="171" t="s">
        <v>1329</v>
      </c>
      <c r="L1691" s="14" t="s">
        <v>1330</v>
      </c>
    </row>
    <row r="1692" spans="1:12" ht="15.75">
      <c r="A1692" s="19"/>
      <c r="C1692" s="171" t="str">
        <f>'FC01'!B$37</f>
        <v>Otros (FC01)</v>
      </c>
      <c r="F1692" s="171">
        <f>'FC01'!$F$37</f>
        <v>0</v>
      </c>
      <c r="I1692" s="87" t="str">
        <f>Índice!$G$23</f>
        <v>2015-01-01</v>
      </c>
      <c r="J1692" s="88" t="str">
        <f>Índice!$G$25</f>
        <v>2015-12-31</v>
      </c>
      <c r="K1692" s="171" t="s">
        <v>1329</v>
      </c>
      <c r="L1692" s="14" t="s">
        <v>1330</v>
      </c>
    </row>
    <row r="1693" spans="1:12" ht="15.75">
      <c r="A1693" s="19"/>
      <c r="C1693" s="171" t="str">
        <f>'FC01'!B$38</f>
        <v>Costos asociados a las transacciones en el mercado minorista</v>
      </c>
      <c r="F1693" s="171">
        <f>'FC01'!$F$38</f>
        <v>0</v>
      </c>
      <c r="I1693" s="87" t="str">
        <f>Índice!$G$23</f>
        <v>2015-01-01</v>
      </c>
      <c r="J1693" s="88" t="str">
        <f>Índice!$G$25</f>
        <v>2015-12-31</v>
      </c>
      <c r="K1693" s="171" t="s">
        <v>1329</v>
      </c>
      <c r="L1693" s="14" t="s">
        <v>1330</v>
      </c>
    </row>
    <row r="1694" spans="1:12" ht="15.75">
      <c r="A1694" s="19"/>
      <c r="C1694" s="171" t="str">
        <f>'FC01'!B$39</f>
        <v xml:space="preserve">Licencias, Contribuciones y Regalías  </v>
      </c>
      <c r="F1694" s="171">
        <f>'FC01'!$F$39</f>
        <v>0</v>
      </c>
      <c r="I1694" s="87" t="str">
        <f>Índice!$G$23</f>
        <v>2015-01-01</v>
      </c>
      <c r="J1694" s="88" t="str">
        <f>Índice!$G$25</f>
        <v>2015-12-31</v>
      </c>
      <c r="K1694" s="171" t="s">
        <v>1329</v>
      </c>
      <c r="L1694" s="14" t="s">
        <v>1330</v>
      </c>
    </row>
    <row r="1695" spans="1:12" ht="15.75">
      <c r="A1695" s="19"/>
      <c r="C1695" s="171" t="str">
        <f>'FC01'!B$40</f>
        <v>Departamento Administrativo del Medio Ambiente "DAMA"</v>
      </c>
      <c r="F1695" s="171">
        <f>'FC01'!$F$40</f>
        <v>0</v>
      </c>
      <c r="I1695" s="87" t="str">
        <f>Índice!$G$23</f>
        <v>2015-01-01</v>
      </c>
      <c r="J1695" s="88" t="str">
        <f>Índice!$G$25</f>
        <v>2015-12-31</v>
      </c>
      <c r="K1695" s="171" t="s">
        <v>1329</v>
      </c>
      <c r="L1695" s="14" t="s">
        <v>1330</v>
      </c>
    </row>
    <row r="1696" spans="1:12" ht="15.75">
      <c r="A1696" s="19"/>
      <c r="C1696" s="171" t="str">
        <f>'FC01'!B$41</f>
        <v>Ley 56 de 1981</v>
      </c>
      <c r="F1696" s="171">
        <f>'FC01'!$F$41</f>
        <v>0</v>
      </c>
      <c r="I1696" s="87" t="str">
        <f>Índice!$G$23</f>
        <v>2015-01-01</v>
      </c>
      <c r="J1696" s="88" t="str">
        <f>Índice!$G$25</f>
        <v>2015-12-31</v>
      </c>
      <c r="K1696" s="171" t="s">
        <v>1329</v>
      </c>
      <c r="L1696" s="14" t="s">
        <v>1330</v>
      </c>
    </row>
    <row r="1697" spans="1:12" ht="15.75">
      <c r="A1697" s="19"/>
      <c r="C1697" s="171" t="str">
        <f>'FC01'!B$42</f>
        <v>Medio Ambiente – Ley 99 de 1993</v>
      </c>
      <c r="F1697" s="171">
        <f>'FC01'!$F$42</f>
        <v>0</v>
      </c>
      <c r="I1697" s="87" t="str">
        <f>Índice!$G$23</f>
        <v>2015-01-01</v>
      </c>
      <c r="J1697" s="88" t="str">
        <f>Índice!$G$25</f>
        <v>2015-12-31</v>
      </c>
      <c r="K1697" s="171" t="s">
        <v>1329</v>
      </c>
      <c r="L1697" s="14" t="s">
        <v>1330</v>
      </c>
    </row>
    <row r="1698" spans="1:12" ht="15.75">
      <c r="A1698" s="19"/>
      <c r="C1698" s="171" t="str">
        <f>'FC01'!B$43</f>
        <v>Regalías</v>
      </c>
      <c r="F1698" s="171">
        <f>'FC01'!$F$43</f>
        <v>0</v>
      </c>
      <c r="I1698" s="87" t="str">
        <f>Índice!$G$23</f>
        <v>2015-01-01</v>
      </c>
      <c r="J1698" s="88" t="str">
        <f>Índice!$G$25</f>
        <v>2015-12-31</v>
      </c>
      <c r="K1698" s="171" t="s">
        <v>1329</v>
      </c>
      <c r="L1698" s="14" t="s">
        <v>1330</v>
      </c>
    </row>
    <row r="1699" spans="1:12" ht="15.75">
      <c r="A1699" s="19"/>
      <c r="C1699" s="171" t="str">
        <f>'FC01'!B$44</f>
        <v>Licencia De Operación Del Servicio</v>
      </c>
      <c r="F1699" s="171">
        <f>'FC01'!$F$44</f>
        <v>0</v>
      </c>
      <c r="I1699" s="87" t="str">
        <f>Índice!$G$23</f>
        <v>2015-01-01</v>
      </c>
      <c r="J1699" s="88" t="str">
        <f>Índice!$G$25</f>
        <v>2015-12-31</v>
      </c>
      <c r="K1699" s="171" t="s">
        <v>1329</v>
      </c>
      <c r="L1699" s="14" t="s">
        <v>1330</v>
      </c>
    </row>
    <row r="1700" spans="1:12" ht="15.75">
      <c r="A1700" s="19"/>
      <c r="C1700" s="171" t="str">
        <f>'FC01'!B$45</f>
        <v>FAZNI</v>
      </c>
      <c r="F1700" s="171">
        <f>'FC01'!$F$45</f>
        <v>0</v>
      </c>
      <c r="I1700" s="87" t="str">
        <f>Índice!$G$23</f>
        <v>2015-01-01</v>
      </c>
      <c r="J1700" s="88" t="str">
        <f>Índice!$G$25</f>
        <v>2015-12-31</v>
      </c>
      <c r="K1700" s="171" t="s">
        <v>1329</v>
      </c>
      <c r="L1700" s="14" t="s">
        <v>1330</v>
      </c>
    </row>
    <row r="1701" spans="1:12" ht="15.75">
      <c r="A1701" s="19"/>
      <c r="C1701" s="171" t="str">
        <f>'FC01'!B$46</f>
        <v>FAER</v>
      </c>
      <c r="F1701" s="171">
        <f>'FC01'!$F$46</f>
        <v>0</v>
      </c>
      <c r="I1701" s="87" t="str">
        <f>Índice!$G$23</f>
        <v>2015-01-01</v>
      </c>
      <c r="J1701" s="88" t="str">
        <f>Índice!$G$25</f>
        <v>2015-12-31</v>
      </c>
      <c r="K1701" s="171" t="s">
        <v>1329</v>
      </c>
      <c r="L1701" s="14" t="s">
        <v>1330</v>
      </c>
    </row>
    <row r="1702" spans="1:12" ht="15.75">
      <c r="A1702" s="19"/>
      <c r="C1702" s="171" t="str">
        <f>'FC01'!B$47</f>
        <v>Cuota de Fomento de gas</v>
      </c>
      <c r="F1702" s="171">
        <f>'FC01'!$F$47</f>
        <v>0</v>
      </c>
      <c r="I1702" s="87" t="str">
        <f>Índice!$G$23</f>
        <v>2015-01-01</v>
      </c>
      <c r="J1702" s="88" t="str">
        <f>Índice!$G$25</f>
        <v>2015-12-31</v>
      </c>
      <c r="K1702" s="171" t="s">
        <v>1329</v>
      </c>
      <c r="L1702" s="14" t="s">
        <v>1330</v>
      </c>
    </row>
    <row r="1703" spans="1:12" ht="15.75">
      <c r="A1703" s="19"/>
      <c r="C1703" s="171" t="str">
        <f>'FC01'!B$48</f>
        <v>Ministerio de Comunicaciones y/o Fondo de Comunicaciones</v>
      </c>
      <c r="F1703" s="171">
        <f>'FC01'!$F$48</f>
        <v>0</v>
      </c>
      <c r="I1703" s="87" t="str">
        <f>Índice!$G$23</f>
        <v>2015-01-01</v>
      </c>
      <c r="J1703" s="88" t="str">
        <f>Índice!$G$25</f>
        <v>2015-12-31</v>
      </c>
      <c r="K1703" s="171" t="s">
        <v>1329</v>
      </c>
      <c r="L1703" s="14" t="s">
        <v>1330</v>
      </c>
    </row>
    <row r="1704" spans="1:12" ht="15.75">
      <c r="A1704" s="19"/>
      <c r="C1704" s="171" t="str">
        <f>'FC01'!B$49</f>
        <v>Comité De Estratificación –Ley 505 De 1999</v>
      </c>
      <c r="F1704" s="171">
        <f>'FC01'!$F$49</f>
        <v>0</v>
      </c>
      <c r="I1704" s="87" t="str">
        <f>Índice!$G$23</f>
        <v>2015-01-01</v>
      </c>
      <c r="J1704" s="88" t="str">
        <f>Índice!$G$25</f>
        <v>2015-12-31</v>
      </c>
      <c r="K1704" s="171" t="s">
        <v>1329</v>
      </c>
      <c r="L1704" s="14" t="s">
        <v>1330</v>
      </c>
    </row>
    <row r="1705" spans="1:12" ht="15.75">
      <c r="A1705" s="19"/>
      <c r="C1705" s="171" t="str">
        <f>'FC01'!B$50</f>
        <v>Otras licencias Ley 142 de 1994</v>
      </c>
      <c r="F1705" s="171">
        <f>'FC01'!$F$50</f>
        <v>0</v>
      </c>
      <c r="I1705" s="87" t="str">
        <f>Índice!$G$23</f>
        <v>2015-01-01</v>
      </c>
      <c r="J1705" s="88" t="str">
        <f>Índice!$G$25</f>
        <v>2015-12-31</v>
      </c>
      <c r="K1705" s="171" t="s">
        <v>1329</v>
      </c>
      <c r="L1705" s="14" t="s">
        <v>1330</v>
      </c>
    </row>
    <row r="1706" spans="1:12" ht="15.75">
      <c r="A1706" s="19"/>
      <c r="C1706" s="171" t="str">
        <f>'FC01'!B$51</f>
        <v>Consumo De Insumos Directos</v>
      </c>
      <c r="F1706" s="171">
        <f>'FC01'!$F$51</f>
        <v>0</v>
      </c>
      <c r="I1706" s="87" t="str">
        <f>Índice!$G$23</f>
        <v>2015-01-01</v>
      </c>
      <c r="J1706" s="88" t="str">
        <f>Índice!$G$25</f>
        <v>2015-12-31</v>
      </c>
      <c r="K1706" s="171" t="s">
        <v>1329</v>
      </c>
      <c r="L1706" s="14" t="s">
        <v>1330</v>
      </c>
    </row>
    <row r="1707" spans="1:12" ht="15.75">
      <c r="A1707" s="19"/>
      <c r="C1707" s="171" t="str">
        <f>'FC01'!B$52</f>
        <v>Productos Químicos</v>
      </c>
      <c r="F1707" s="171">
        <f>'FC01'!$F$52</f>
        <v>0</v>
      </c>
      <c r="I1707" s="87" t="str">
        <f>Índice!$G$23</f>
        <v>2015-01-01</v>
      </c>
      <c r="J1707" s="88" t="str">
        <f>Índice!$G$25</f>
        <v>2015-12-31</v>
      </c>
      <c r="K1707" s="171" t="s">
        <v>1329</v>
      </c>
      <c r="L1707" s="14" t="s">
        <v>1330</v>
      </c>
    </row>
    <row r="1708" spans="1:12" ht="15.75">
      <c r="A1708" s="19"/>
      <c r="C1708" s="171" t="str">
        <f>'FC01'!B$53</f>
        <v>Gas Combustible</v>
      </c>
      <c r="F1708" s="171">
        <f>'FC01'!$F$53</f>
        <v>0</v>
      </c>
      <c r="I1708" s="87" t="str">
        <f>Índice!$G$23</f>
        <v>2015-01-01</v>
      </c>
      <c r="J1708" s="88" t="str">
        <f>Índice!$G$25</f>
        <v>2015-12-31</v>
      </c>
      <c r="K1708" s="171" t="s">
        <v>1329</v>
      </c>
      <c r="L1708" s="14" t="s">
        <v>1330</v>
      </c>
    </row>
    <row r="1709" spans="1:12" ht="15.75">
      <c r="A1709" s="19"/>
      <c r="C1709" s="171" t="str">
        <f>'FC01'!B$54</f>
        <v>Carbón Mineral</v>
      </c>
      <c r="F1709" s="171">
        <f>'FC01'!$F$54</f>
        <v>0</v>
      </c>
      <c r="I1709" s="87" t="str">
        <f>Índice!$G$23</f>
        <v>2015-01-01</v>
      </c>
      <c r="J1709" s="88" t="str">
        <f>Índice!$G$25</f>
        <v>2015-12-31</v>
      </c>
      <c r="K1709" s="171" t="s">
        <v>1329</v>
      </c>
      <c r="L1709" s="14" t="s">
        <v>1330</v>
      </c>
    </row>
    <row r="1710" spans="1:12" ht="15.75">
      <c r="A1710" s="19"/>
      <c r="C1710" s="171" t="str">
        <f>'FC01'!B$55</f>
        <v>Energía (FC01)</v>
      </c>
      <c r="F1710" s="171">
        <f>'FC01'!$F$55</f>
        <v>0</v>
      </c>
      <c r="I1710" s="87" t="str">
        <f>Índice!$G$23</f>
        <v>2015-01-01</v>
      </c>
      <c r="J1710" s="88" t="str">
        <f>Índice!$G$25</f>
        <v>2015-12-31</v>
      </c>
      <c r="K1710" s="171" t="s">
        <v>1329</v>
      </c>
      <c r="L1710" s="14" t="s">
        <v>1330</v>
      </c>
    </row>
    <row r="1711" spans="1:12" ht="15.75">
      <c r="A1711" s="19"/>
      <c r="C1711" s="171" t="str">
        <f>'FC01'!B$56</f>
        <v>ACPM, Fuel Oil</v>
      </c>
      <c r="F1711" s="171">
        <f>'FC01'!$F$56</f>
        <v>0</v>
      </c>
      <c r="I1711" s="87" t="str">
        <f>Índice!$G$23</f>
        <v>2015-01-01</v>
      </c>
      <c r="J1711" s="88" t="str">
        <f>Índice!$G$25</f>
        <v>2015-12-31</v>
      </c>
      <c r="K1711" s="171" t="s">
        <v>1329</v>
      </c>
      <c r="L1711" s="14" t="s">
        <v>1330</v>
      </c>
    </row>
    <row r="1712" spans="1:12" ht="15.75">
      <c r="C1712" s="171" t="str">
        <f>'FC01'!B$57</f>
        <v>Otros Elementos de Consumo de Insumos Directos</v>
      </c>
      <c r="F1712" s="171">
        <f>'FC01'!$F$57</f>
        <v>0</v>
      </c>
      <c r="I1712" s="87" t="str">
        <f>Índice!$G$23</f>
        <v>2015-01-01</v>
      </c>
      <c r="J1712" s="88" t="str">
        <f>Índice!$G$25</f>
        <v>2015-12-31</v>
      </c>
      <c r="K1712" s="171" t="s">
        <v>1329</v>
      </c>
      <c r="L1712" s="14" t="s">
        <v>1330</v>
      </c>
    </row>
    <row r="1713" spans="1:12" ht="15.75">
      <c r="A1713" s="19"/>
      <c r="C1713" s="171" t="str">
        <f>'FC01'!B$58</f>
        <v>Ordenes Y Contratos De Mantenimiento Y Reparaciones</v>
      </c>
      <c r="F1713" s="171">
        <f>'FC01'!$F$58</f>
        <v>0</v>
      </c>
      <c r="I1713" s="87" t="str">
        <f>Índice!$G$23</f>
        <v>2015-01-01</v>
      </c>
      <c r="J1713" s="88" t="str">
        <f>Índice!$G$25</f>
        <v>2015-12-31</v>
      </c>
      <c r="K1713" s="171" t="s">
        <v>1329</v>
      </c>
      <c r="L1713" s="14" t="s">
        <v>1330</v>
      </c>
    </row>
    <row r="1714" spans="1:12" ht="15.75">
      <c r="A1714" s="19"/>
      <c r="C1714" s="171" t="str">
        <f>'FC01'!B$59</f>
        <v>Honorarios</v>
      </c>
      <c r="F1714" s="171">
        <f>'FC01'!$F$59</f>
        <v>0</v>
      </c>
      <c r="I1714" s="87" t="str">
        <f>Índice!$G$23</f>
        <v>2015-01-01</v>
      </c>
      <c r="J1714" s="88" t="str">
        <f>Índice!$G$25</f>
        <v>2015-12-31</v>
      </c>
      <c r="K1714" s="171" t="s">
        <v>1329</v>
      </c>
      <c r="L1714" s="14" t="s">
        <v>1330</v>
      </c>
    </row>
    <row r="1715" spans="1:12" ht="15.75">
      <c r="A1715" s="19"/>
      <c r="C1715" s="171" t="str">
        <f>'FC01'!B$60</f>
        <v>Servicios Públicos</v>
      </c>
      <c r="F1715" s="171">
        <f>'FC01'!$F$60</f>
        <v>0</v>
      </c>
      <c r="I1715" s="87" t="str">
        <f>Índice!$G$23</f>
        <v>2015-01-01</v>
      </c>
      <c r="J1715" s="88" t="str">
        <f>Índice!$G$25</f>
        <v>2015-12-31</v>
      </c>
      <c r="K1715" s="171" t="s">
        <v>1329</v>
      </c>
      <c r="L1715" s="14" t="s">
        <v>1330</v>
      </c>
    </row>
    <row r="1716" spans="1:12" ht="15.75">
      <c r="A1716" s="19"/>
      <c r="C1716" s="171" t="str">
        <f>'FC01'!B$61</f>
        <v>Materiales Y Otros Costos De Operación</v>
      </c>
      <c r="F1716" s="171">
        <f>'FC01'!$F$61</f>
        <v>0</v>
      </c>
      <c r="I1716" s="87" t="str">
        <f>Índice!$G$23</f>
        <v>2015-01-01</v>
      </c>
      <c r="J1716" s="88" t="str">
        <f>Índice!$G$25</f>
        <v>2015-12-31</v>
      </c>
      <c r="K1716" s="171" t="s">
        <v>1329</v>
      </c>
      <c r="L1716" s="14" t="s">
        <v>1330</v>
      </c>
    </row>
    <row r="1717" spans="1:12" ht="15.75">
      <c r="C1717" s="171" t="str">
        <f>'FC01'!B$62</f>
        <v>Costo De Pérdidas En Prestación Del Servicio  De Acueducto</v>
      </c>
      <c r="F1717" s="171">
        <f>'FC01'!$F$62</f>
        <v>0</v>
      </c>
      <c r="I1717" s="87" t="str">
        <f>Índice!$G$23</f>
        <v>2015-01-01</v>
      </c>
      <c r="J1717" s="88" t="str">
        <f>Índice!$G$25</f>
        <v>2015-12-31</v>
      </c>
      <c r="K1717" s="171" t="s">
        <v>1329</v>
      </c>
      <c r="L1717" s="14" t="s">
        <v>1330</v>
      </c>
    </row>
    <row r="1718" spans="1:12" ht="15.75">
      <c r="C1718" s="171" t="str">
        <f>'FC01'!B$63</f>
        <v>Seguros</v>
      </c>
      <c r="F1718" s="171">
        <f>'FC01'!$F$63</f>
        <v>0</v>
      </c>
      <c r="I1718" s="87" t="str">
        <f>Índice!$G$23</f>
        <v>2015-01-01</v>
      </c>
      <c r="J1718" s="88" t="str">
        <f>Índice!$G$25</f>
        <v>2015-12-31</v>
      </c>
      <c r="K1718" s="171" t="s">
        <v>1329</v>
      </c>
      <c r="L1718" s="14" t="s">
        <v>1330</v>
      </c>
    </row>
    <row r="1719" spans="1:12" ht="15.75">
      <c r="C1719" s="171" t="str">
        <f>'FC01'!B$64</f>
        <v>Impuestos Y Tasas</v>
      </c>
      <c r="F1719" s="171">
        <f>'FC01'!$F$64</f>
        <v>0</v>
      </c>
      <c r="I1719" s="87" t="str">
        <f>Índice!$G$23</f>
        <v>2015-01-01</v>
      </c>
      <c r="J1719" s="88" t="str">
        <f>Índice!$G$25</f>
        <v>2015-12-31</v>
      </c>
      <c r="K1719" s="171" t="s">
        <v>1329</v>
      </c>
      <c r="L1719" s="14" t="s">
        <v>1330</v>
      </c>
    </row>
    <row r="1720" spans="1:12" ht="15.75">
      <c r="C1720" s="171" t="str">
        <f>'FC01'!B$65</f>
        <v>Órdenes Y Contratos Por Otros  Servicios</v>
      </c>
      <c r="F1720" s="171">
        <f>'FC01'!$F$65</f>
        <v>0</v>
      </c>
      <c r="I1720" s="87" t="str">
        <f>Índice!$G$23</f>
        <v>2015-01-01</v>
      </c>
      <c r="J1720" s="88" t="str">
        <f>Índice!$G$25</f>
        <v>2015-12-31</v>
      </c>
      <c r="K1720" s="171" t="s">
        <v>1329</v>
      </c>
      <c r="L1720" s="14" t="s">
        <v>1330</v>
      </c>
    </row>
    <row r="1721" spans="1:12" ht="15.75">
      <c r="C1721" s="171" t="str">
        <f>'FC01'!B$66</f>
        <v>Donaciones</v>
      </c>
      <c r="F1721" s="171">
        <f>'FC01'!$F$66</f>
        <v>0</v>
      </c>
      <c r="I1721" s="87" t="str">
        <f>Índice!$G$23</f>
        <v>2015-01-01</v>
      </c>
      <c r="J1721" s="88" t="str">
        <f>Índice!$G$25</f>
        <v>2015-12-31</v>
      </c>
      <c r="K1721" s="171" t="s">
        <v>1329</v>
      </c>
      <c r="L1721" s="14" t="s">
        <v>1330</v>
      </c>
    </row>
    <row r="1722" spans="1:12" ht="15.75">
      <c r="C1722" s="171" t="str">
        <f>'FC01'!B$67</f>
        <v>Total Costos (FC01)</v>
      </c>
      <c r="F1722" s="171">
        <f>'FC01'!$F$67</f>
        <v>0</v>
      </c>
      <c r="I1722" s="87" t="str">
        <f>Índice!$G$23</f>
        <v>2015-01-01</v>
      </c>
      <c r="J1722" s="88" t="str">
        <f>Índice!$G$25</f>
        <v>2015-12-31</v>
      </c>
      <c r="K1722" s="171" t="s">
        <v>1329</v>
      </c>
      <c r="L1722" s="14" t="s">
        <v>1330</v>
      </c>
    </row>
    <row r="1723" spans="1:12" ht="15.75">
      <c r="A1723" s="224" t="s">
        <v>19</v>
      </c>
      <c r="B1723" s="22"/>
      <c r="C1723" s="217" t="s">
        <v>725</v>
      </c>
      <c r="J1723" s="5"/>
      <c r="L1723" s="14"/>
    </row>
    <row r="1724" spans="1:12" ht="15.75">
      <c r="A1724" s="19" t="s">
        <v>19</v>
      </c>
      <c r="C1724" s="171" t="str">
        <f>'FC01'!B$8</f>
        <v>Gastos [sinopsis]</v>
      </c>
      <c r="F1724" s="171">
        <f>'FC01'!$G$8</f>
        <v>0</v>
      </c>
      <c r="I1724" s="87"/>
      <c r="J1724" s="88"/>
      <c r="K1724" s="171"/>
      <c r="L1724" s="14"/>
    </row>
    <row r="1725" spans="1:12" ht="15.75">
      <c r="C1725" s="171" t="str">
        <f>'FC01'!B$9</f>
        <v>Gastos sin impuestos, tasas, contribuciones e impuesto de renta</v>
      </c>
      <c r="F1725" s="171">
        <f>'FC01'!$G$9</f>
        <v>0</v>
      </c>
      <c r="I1725" s="87" t="str">
        <f>Índice!$G$23</f>
        <v>2015-01-01</v>
      </c>
      <c r="J1725" s="88" t="str">
        <f>Índice!$G$25</f>
        <v>2015-12-31</v>
      </c>
      <c r="K1725" s="171" t="s">
        <v>1329</v>
      </c>
      <c r="L1725" s="14" t="s">
        <v>1331</v>
      </c>
    </row>
    <row r="1726" spans="1:12" ht="15.75">
      <c r="C1726" s="171" t="str">
        <f>'FC01'!B$10</f>
        <v>Impuestos, Tasas y Contribuciones (No incluye impuesto de renta)</v>
      </c>
      <c r="F1726" s="171">
        <f>'FC01'!$G$10</f>
        <v>0</v>
      </c>
      <c r="I1726" s="87" t="str">
        <f>Índice!$G$23</f>
        <v>2015-01-01</v>
      </c>
      <c r="J1726" s="88" t="str">
        <f>Índice!$G$25</f>
        <v>2015-12-31</v>
      </c>
      <c r="K1726" s="171" t="s">
        <v>1329</v>
      </c>
      <c r="L1726" s="14" t="s">
        <v>1331</v>
      </c>
    </row>
    <row r="1727" spans="1:12" ht="15.75">
      <c r="C1727" s="171" t="str">
        <f>'FC01'!B$11</f>
        <v>Gasto por impuesto de renta</v>
      </c>
      <c r="F1727" s="171">
        <f>'FC01'!$G$11</f>
        <v>0</v>
      </c>
      <c r="I1727" s="87" t="str">
        <f>Índice!$G$23</f>
        <v>2015-01-01</v>
      </c>
      <c r="J1727" s="88" t="str">
        <f>Índice!$G$25</f>
        <v>2015-12-31</v>
      </c>
      <c r="K1727" s="171" t="s">
        <v>1329</v>
      </c>
      <c r="L1727" s="14" t="s">
        <v>1331</v>
      </c>
    </row>
    <row r="1728" spans="1:12" ht="15.75">
      <c r="C1728" s="171" t="str">
        <f>'FC01'!B$12</f>
        <v>Total Gastos</v>
      </c>
      <c r="F1728" s="171">
        <f>'FC01'!$G$12</f>
        <v>0</v>
      </c>
      <c r="I1728" s="87" t="str">
        <f>Índice!$G$23</f>
        <v>2015-01-01</v>
      </c>
      <c r="J1728" s="88" t="str">
        <f>Índice!$G$25</f>
        <v>2015-12-31</v>
      </c>
      <c r="K1728" s="171" t="s">
        <v>1329</v>
      </c>
      <c r="L1728" s="14" t="s">
        <v>1331</v>
      </c>
    </row>
    <row r="1729" spans="1:12" ht="15.75">
      <c r="A1729" s="19" t="s">
        <v>19</v>
      </c>
      <c r="C1729" s="171" t="str">
        <f>'FC01'!B$13</f>
        <v>Costos de Ventas y Distribución</v>
      </c>
      <c r="F1729" s="171">
        <f>'FC01'!$G$13</f>
        <v>0</v>
      </c>
      <c r="I1729" s="87"/>
      <c r="J1729" s="88"/>
      <c r="K1729" s="171"/>
      <c r="L1729" s="14"/>
    </row>
    <row r="1730" spans="1:12" ht="15.75">
      <c r="C1730" s="171" t="str">
        <f>'FC01'!B$14</f>
        <v>Costo de Ventas</v>
      </c>
      <c r="F1730" s="171">
        <f>'FC01'!$G$14</f>
        <v>0</v>
      </c>
      <c r="I1730" s="87" t="str">
        <f>Índice!$G$23</f>
        <v>2015-01-01</v>
      </c>
      <c r="J1730" s="88" t="str">
        <f>Índice!$G$25</f>
        <v>2015-12-31</v>
      </c>
      <c r="K1730" s="171" t="s">
        <v>1329</v>
      </c>
      <c r="L1730" s="14" t="s">
        <v>1331</v>
      </c>
    </row>
    <row r="1731" spans="1:12" ht="15.75">
      <c r="C1731" s="171" t="str">
        <f>'FC01'!B$15</f>
        <v>Costos de Distribución</v>
      </c>
      <c r="F1731" s="171">
        <f>'FC01'!$G$15</f>
        <v>0</v>
      </c>
      <c r="I1731" s="87" t="str">
        <f>Índice!$G$23</f>
        <v>2015-01-01</v>
      </c>
      <c r="J1731" s="88" t="str">
        <f>Índice!$G$25</f>
        <v>2015-12-31</v>
      </c>
      <c r="K1731" s="171" t="s">
        <v>1329</v>
      </c>
      <c r="L1731" s="14" t="s">
        <v>1331</v>
      </c>
    </row>
    <row r="1732" spans="1:12" ht="15.75">
      <c r="C1732" s="171" t="str">
        <f>'FC01'!B$16</f>
        <v>Total Costos de ventas y distribución</v>
      </c>
      <c r="F1732" s="171">
        <f>'FC01'!$G$16</f>
        <v>0</v>
      </c>
      <c r="I1732" s="87" t="str">
        <f>Índice!$G$23</f>
        <v>2015-01-01</v>
      </c>
      <c r="J1732" s="88" t="str">
        <f>Índice!$G$25</f>
        <v>2015-12-31</v>
      </c>
      <c r="K1732" s="171" t="s">
        <v>1329</v>
      </c>
      <c r="L1732" s="14" t="s">
        <v>1331</v>
      </c>
    </row>
    <row r="1733" spans="1:12" ht="15.75">
      <c r="A1733" s="19" t="s">
        <v>19</v>
      </c>
      <c r="C1733" s="171" t="str">
        <f>'FC01'!B$18</f>
        <v>Detalle de los costos</v>
      </c>
      <c r="F1733" s="171">
        <f>'FC01'!$G$18</f>
        <v>0</v>
      </c>
      <c r="J1733" s="5"/>
      <c r="L1733" s="14"/>
    </row>
    <row r="1734" spans="1:12" ht="15.75">
      <c r="A1734" s="19"/>
      <c r="C1734" s="171" t="str">
        <f>'FC01'!B$20</f>
        <v>Servicios Personales (FC01)</v>
      </c>
      <c r="F1734" s="171">
        <f>'FC01'!$G$20</f>
        <v>0</v>
      </c>
      <c r="I1734" s="87" t="str">
        <f>Índice!$G$23</f>
        <v>2015-01-01</v>
      </c>
      <c r="J1734" s="88" t="str">
        <f>Índice!$G$25</f>
        <v>2015-12-31</v>
      </c>
      <c r="K1734" s="171" t="s">
        <v>1329</v>
      </c>
      <c r="L1734" s="14" t="s">
        <v>1331</v>
      </c>
    </row>
    <row r="1735" spans="1:12" ht="15.75">
      <c r="A1735" s="19"/>
      <c r="C1735" s="171" t="str">
        <f>'FC01'!B$21</f>
        <v>Generales (FC01)</v>
      </c>
      <c r="F1735" s="171">
        <f>'FC01'!$G$21</f>
        <v>0</v>
      </c>
      <c r="I1735" s="87" t="str">
        <f>Índice!$G$23</f>
        <v>2015-01-01</v>
      </c>
      <c r="J1735" s="88" t="str">
        <f>Índice!$G$25</f>
        <v>2015-12-31</v>
      </c>
      <c r="K1735" s="171" t="s">
        <v>1329</v>
      </c>
      <c r="L1735" s="14" t="s">
        <v>1331</v>
      </c>
    </row>
    <row r="1736" spans="1:12" ht="15.75">
      <c r="A1736" s="19"/>
      <c r="C1736" s="171" t="str">
        <f>'FC01'!B$22</f>
        <v xml:space="preserve">Depreciaciones (FC01)  </v>
      </c>
      <c r="F1736" s="171">
        <f>'FC01'!$G$22</f>
        <v>0</v>
      </c>
      <c r="I1736" s="87" t="str">
        <f>Índice!$G$23</f>
        <v>2015-01-01</v>
      </c>
      <c r="J1736" s="88" t="str">
        <f>Índice!$G$25</f>
        <v>2015-12-31</v>
      </c>
      <c r="K1736" s="171" t="s">
        <v>1329</v>
      </c>
      <c r="L1736" s="14" t="s">
        <v>1331</v>
      </c>
    </row>
    <row r="1737" spans="1:12" ht="15.75">
      <c r="A1737" s="19"/>
      <c r="C1737" s="171" t="str">
        <f>'FC01'!B$23</f>
        <v>Arrendamientos (FC01)</v>
      </c>
      <c r="F1737" s="171">
        <f>'FC01'!$G$23</f>
        <v>0</v>
      </c>
      <c r="I1737" s="87" t="str">
        <f>Índice!$G$23</f>
        <v>2015-01-01</v>
      </c>
      <c r="J1737" s="88" t="str">
        <f>Índice!$G$25</f>
        <v>2015-12-31</v>
      </c>
      <c r="K1737" s="171" t="s">
        <v>1329</v>
      </c>
      <c r="L1737" s="14" t="s">
        <v>1331</v>
      </c>
    </row>
    <row r="1738" spans="1:12" ht="15.75">
      <c r="A1738" s="19"/>
      <c r="C1738" s="171" t="str">
        <f>'FC01'!B$24</f>
        <v>Amortizaciones (FC01)</v>
      </c>
      <c r="F1738" s="171">
        <f>'FC01'!$G$24</f>
        <v>0</v>
      </c>
      <c r="I1738" s="87" t="str">
        <f>Índice!$G$23</f>
        <v>2015-01-01</v>
      </c>
      <c r="J1738" s="88" t="str">
        <f>Índice!$G$25</f>
        <v>2015-12-31</v>
      </c>
      <c r="K1738" s="171" t="s">
        <v>1329</v>
      </c>
      <c r="L1738" s="14" t="s">
        <v>1331</v>
      </c>
    </row>
    <row r="1739" spans="1:12" ht="15.75">
      <c r="A1739" s="19"/>
      <c r="C1739" s="171" t="str">
        <f>'FC01'!B$25</f>
        <v>Agotamiento (FC01)</v>
      </c>
      <c r="F1739" s="171">
        <f>'FC01'!$G$25</f>
        <v>0</v>
      </c>
      <c r="I1739" s="87" t="str">
        <f>Índice!$G$23</f>
        <v>2015-01-01</v>
      </c>
      <c r="J1739" s="88" t="str">
        <f>Índice!$G$25</f>
        <v>2015-12-31</v>
      </c>
      <c r="K1739" s="171" t="s">
        <v>1329</v>
      </c>
      <c r="L1739" s="14" t="s">
        <v>1331</v>
      </c>
    </row>
    <row r="1740" spans="1:12" ht="15.75">
      <c r="A1740" s="19"/>
      <c r="C1740" s="171" t="str">
        <f>'FC01'!B$26</f>
        <v>Costo de Bienes y Servicios Públicos para la Venta</v>
      </c>
      <c r="F1740" s="171">
        <f>'FC01'!$G$26</f>
        <v>0</v>
      </c>
      <c r="I1740" s="87" t="str">
        <f>Índice!$G$23</f>
        <v>2015-01-01</v>
      </c>
      <c r="J1740" s="88" t="str">
        <f>Índice!$G$25</f>
        <v>2015-12-31</v>
      </c>
      <c r="K1740" s="171" t="s">
        <v>1329</v>
      </c>
      <c r="L1740" s="14" t="s">
        <v>1331</v>
      </c>
    </row>
    <row r="1741" spans="1:12" ht="15.75">
      <c r="C1741" s="171" t="str">
        <f>'FC01'!B$27</f>
        <v>Compras en Bloque y/o a Largo Plazo</v>
      </c>
      <c r="F1741" s="171">
        <f>'FC01'!$G$27</f>
        <v>0</v>
      </c>
      <c r="I1741" s="87" t="str">
        <f>Índice!$G$23</f>
        <v>2015-01-01</v>
      </c>
      <c r="J1741" s="88" t="str">
        <f>Índice!$G$25</f>
        <v>2015-12-31</v>
      </c>
      <c r="K1741" s="171" t="s">
        <v>1329</v>
      </c>
      <c r="L1741" s="14" t="s">
        <v>1331</v>
      </c>
    </row>
    <row r="1742" spans="1:12" ht="15.75">
      <c r="C1742" s="171" t="str">
        <f>'FC01'!B$28</f>
        <v>Compras en Bolsa  y/o a Corto Plazo</v>
      </c>
      <c r="F1742" s="171">
        <f>'FC01'!$G$28</f>
        <v>0</v>
      </c>
      <c r="I1742" s="87" t="str">
        <f>Índice!$G$23</f>
        <v>2015-01-01</v>
      </c>
      <c r="J1742" s="88" t="str">
        <f>Índice!$G$25</f>
        <v>2015-12-31</v>
      </c>
      <c r="K1742" s="171" t="s">
        <v>1329</v>
      </c>
      <c r="L1742" s="14" t="s">
        <v>1331</v>
      </c>
    </row>
    <row r="1743" spans="1:12" ht="15.75">
      <c r="C1743" s="171" t="str">
        <f>'FC01'!B$29</f>
        <v>Costo por Conexión</v>
      </c>
      <c r="F1743" s="171">
        <f>'FC01'!$G$29</f>
        <v>0</v>
      </c>
      <c r="I1743" s="87" t="str">
        <f>Índice!$G$23</f>
        <v>2015-01-01</v>
      </c>
      <c r="J1743" s="88" t="str">
        <f>Índice!$G$25</f>
        <v>2015-12-31</v>
      </c>
      <c r="K1743" s="171" t="s">
        <v>1329</v>
      </c>
      <c r="L1743" s="14" t="s">
        <v>1331</v>
      </c>
    </row>
    <row r="1744" spans="1:12" ht="15.75">
      <c r="A1744" s="19"/>
      <c r="C1744" s="171" t="str">
        <f>'FC01'!B$30</f>
        <v>Uso de Líneas, redes y ductos</v>
      </c>
      <c r="F1744" s="171">
        <f>'FC01'!$G$30</f>
        <v>0</v>
      </c>
      <c r="I1744" s="87" t="str">
        <f>Índice!$G$23</f>
        <v>2015-01-01</v>
      </c>
      <c r="J1744" s="88" t="str">
        <f>Índice!$G$25</f>
        <v>2015-12-31</v>
      </c>
      <c r="K1744" s="171" t="s">
        <v>1329</v>
      </c>
      <c r="L1744" s="14" t="s">
        <v>1331</v>
      </c>
    </row>
    <row r="1745" spans="1:12" ht="15.75">
      <c r="A1745" s="19"/>
      <c r="C1745" s="171" t="str">
        <f>'FC01'!B$31</f>
        <v>Costo de Distribución  y/o Comercialización de Gas combustible por redes</v>
      </c>
      <c r="F1745" s="171">
        <f>'FC01'!$G$31</f>
        <v>0</v>
      </c>
      <c r="I1745" s="87" t="str">
        <f>Índice!$G$23</f>
        <v>2015-01-01</v>
      </c>
      <c r="J1745" s="88" t="str">
        <f>Índice!$G$25</f>
        <v>2015-12-31</v>
      </c>
      <c r="K1745" s="171" t="s">
        <v>1329</v>
      </c>
      <c r="L1745" s="14" t="s">
        <v>1331</v>
      </c>
    </row>
    <row r="1746" spans="1:12" ht="15.75">
      <c r="A1746" s="19"/>
      <c r="C1746" s="171" t="str">
        <f>'FC01'!B$32</f>
        <v>Manejo Comercial y Financiero del Servicio</v>
      </c>
      <c r="F1746" s="171">
        <f>'FC01'!$G$32</f>
        <v>0</v>
      </c>
      <c r="I1746" s="87" t="str">
        <f>Índice!$G$23</f>
        <v>2015-01-01</v>
      </c>
      <c r="J1746" s="88" t="str">
        <f>Índice!$G$25</f>
        <v>2015-12-31</v>
      </c>
      <c r="K1746" s="171" t="s">
        <v>1329</v>
      </c>
      <c r="L1746" s="14" t="s">
        <v>1331</v>
      </c>
    </row>
    <row r="1747" spans="1:12" ht="15.75">
      <c r="A1747" s="19"/>
      <c r="C1747" s="171" t="str">
        <f>'FC01'!B$33</f>
        <v>Costo de Distribución  y/o Comercialización de Gas Licuado de Petróleo –GLP</v>
      </c>
      <c r="F1747" s="171">
        <f>'FC01'!$G$33</f>
        <v>0</v>
      </c>
      <c r="I1747" s="87" t="str">
        <f>Índice!$G$23</f>
        <v>2015-01-01</v>
      </c>
      <c r="J1747" s="88" t="str">
        <f>Índice!$G$25</f>
        <v>2015-12-31</v>
      </c>
      <c r="K1747" s="171" t="s">
        <v>1329</v>
      </c>
      <c r="L1747" s="14" t="s">
        <v>1331</v>
      </c>
    </row>
    <row r="1748" spans="1:12" ht="15.75">
      <c r="A1748" s="19"/>
      <c r="C1748" s="171" t="str">
        <f>'FC01'!B$34</f>
        <v>Contrato de explotación</v>
      </c>
      <c r="F1748" s="171">
        <f>'FC01'!$G$34</f>
        <v>0</v>
      </c>
      <c r="I1748" s="87" t="str">
        <f>Índice!$G$23</f>
        <v>2015-01-01</v>
      </c>
      <c r="J1748" s="88" t="str">
        <f>Índice!$G$25</f>
        <v>2015-12-31</v>
      </c>
      <c r="K1748" s="171" t="s">
        <v>1329</v>
      </c>
      <c r="L1748" s="14" t="s">
        <v>1331</v>
      </c>
    </row>
    <row r="1749" spans="1:12" ht="15.75">
      <c r="A1749" s="19"/>
      <c r="C1749" s="171" t="str">
        <f>'FC01'!B$35</f>
        <v>Costos asociados a las transacciones en el mercado mayorista</v>
      </c>
      <c r="F1749" s="171">
        <f>'FC01'!$G$35</f>
        <v>0</v>
      </c>
      <c r="I1749" s="87" t="str">
        <f>Índice!$G$23</f>
        <v>2015-01-01</v>
      </c>
      <c r="J1749" s="88" t="str">
        <f>Índice!$G$25</f>
        <v>2015-12-31</v>
      </c>
      <c r="K1749" s="171" t="s">
        <v>1329</v>
      </c>
      <c r="L1749" s="14" t="s">
        <v>1331</v>
      </c>
    </row>
    <row r="1750" spans="1:12" ht="15.75">
      <c r="A1750" s="19"/>
      <c r="C1750" s="171" t="str">
        <f>'FC01'!B$36</f>
        <v>Contrato de concesión</v>
      </c>
      <c r="F1750" s="171">
        <f>'FC01'!$G$36</f>
        <v>0</v>
      </c>
      <c r="I1750" s="87" t="str">
        <f>Índice!$G$23</f>
        <v>2015-01-01</v>
      </c>
      <c r="J1750" s="88" t="str">
        <f>Índice!$G$25</f>
        <v>2015-12-31</v>
      </c>
      <c r="K1750" s="171" t="s">
        <v>1329</v>
      </c>
      <c r="L1750" s="14" t="s">
        <v>1331</v>
      </c>
    </row>
    <row r="1751" spans="1:12" ht="15.75">
      <c r="A1751" s="19"/>
      <c r="C1751" s="171" t="str">
        <f>'FC01'!B$37</f>
        <v>Otros (FC01)</v>
      </c>
      <c r="F1751" s="171">
        <f>'FC01'!$G$37</f>
        <v>0</v>
      </c>
      <c r="I1751" s="87" t="str">
        <f>Índice!$G$23</f>
        <v>2015-01-01</v>
      </c>
      <c r="J1751" s="88" t="str">
        <f>Índice!$G$25</f>
        <v>2015-12-31</v>
      </c>
      <c r="K1751" s="171" t="s">
        <v>1329</v>
      </c>
      <c r="L1751" s="14" t="s">
        <v>1331</v>
      </c>
    </row>
    <row r="1752" spans="1:12" ht="15.75">
      <c r="A1752" s="19"/>
      <c r="C1752" s="171" t="str">
        <f>'FC01'!B$38</f>
        <v>Costos asociados a las transacciones en el mercado minorista</v>
      </c>
      <c r="F1752" s="171">
        <f>'FC01'!$G$38</f>
        <v>0</v>
      </c>
      <c r="I1752" s="87" t="str">
        <f>Índice!$G$23</f>
        <v>2015-01-01</v>
      </c>
      <c r="J1752" s="88" t="str">
        <f>Índice!$G$25</f>
        <v>2015-12-31</v>
      </c>
      <c r="K1752" s="171" t="s">
        <v>1329</v>
      </c>
      <c r="L1752" s="14" t="s">
        <v>1331</v>
      </c>
    </row>
    <row r="1753" spans="1:12" ht="15.75">
      <c r="A1753" s="19"/>
      <c r="C1753" s="171" t="str">
        <f>'FC01'!B$39</f>
        <v xml:space="preserve">Licencias, Contribuciones y Regalías  </v>
      </c>
      <c r="F1753" s="171">
        <f>'FC01'!$G$39</f>
        <v>0</v>
      </c>
      <c r="I1753" s="87" t="str">
        <f>Índice!$G$23</f>
        <v>2015-01-01</v>
      </c>
      <c r="J1753" s="88" t="str">
        <f>Índice!$G$25</f>
        <v>2015-12-31</v>
      </c>
      <c r="K1753" s="171" t="s">
        <v>1329</v>
      </c>
      <c r="L1753" s="14" t="s">
        <v>1331</v>
      </c>
    </row>
    <row r="1754" spans="1:12" ht="15.75">
      <c r="A1754" s="19"/>
      <c r="C1754" s="171" t="str">
        <f>'FC01'!B$40</f>
        <v>Departamento Administrativo del Medio Ambiente "DAMA"</v>
      </c>
      <c r="F1754" s="171">
        <f>'FC01'!$G$40</f>
        <v>0</v>
      </c>
      <c r="I1754" s="87" t="str">
        <f>Índice!$G$23</f>
        <v>2015-01-01</v>
      </c>
      <c r="J1754" s="88" t="str">
        <f>Índice!$G$25</f>
        <v>2015-12-31</v>
      </c>
      <c r="K1754" s="171" t="s">
        <v>1329</v>
      </c>
      <c r="L1754" s="14" t="s">
        <v>1331</v>
      </c>
    </row>
    <row r="1755" spans="1:12" ht="15.75">
      <c r="A1755" s="19"/>
      <c r="C1755" s="171" t="str">
        <f>'FC01'!B$41</f>
        <v>Ley 56 de 1981</v>
      </c>
      <c r="F1755" s="171">
        <f>'FC01'!$G$41</f>
        <v>0</v>
      </c>
      <c r="I1755" s="87" t="str">
        <f>Índice!$G$23</f>
        <v>2015-01-01</v>
      </c>
      <c r="J1755" s="88" t="str">
        <f>Índice!$G$25</f>
        <v>2015-12-31</v>
      </c>
      <c r="K1755" s="171" t="s">
        <v>1329</v>
      </c>
      <c r="L1755" s="14" t="s">
        <v>1331</v>
      </c>
    </row>
    <row r="1756" spans="1:12" ht="15.75">
      <c r="A1756" s="19"/>
      <c r="C1756" s="171" t="str">
        <f>'FC01'!B$42</f>
        <v>Medio Ambiente – Ley 99 de 1993</v>
      </c>
      <c r="F1756" s="171">
        <f>'FC01'!$G$42</f>
        <v>0</v>
      </c>
      <c r="I1756" s="87" t="str">
        <f>Índice!$G$23</f>
        <v>2015-01-01</v>
      </c>
      <c r="J1756" s="88" t="str">
        <f>Índice!$G$25</f>
        <v>2015-12-31</v>
      </c>
      <c r="K1756" s="171" t="s">
        <v>1329</v>
      </c>
      <c r="L1756" s="14" t="s">
        <v>1331</v>
      </c>
    </row>
    <row r="1757" spans="1:12" ht="15.75">
      <c r="A1757" s="19"/>
      <c r="C1757" s="171" t="str">
        <f>'FC01'!B$43</f>
        <v>Regalías</v>
      </c>
      <c r="F1757" s="171">
        <f>'FC01'!$G$43</f>
        <v>0</v>
      </c>
      <c r="I1757" s="87" t="str">
        <f>Índice!$G$23</f>
        <v>2015-01-01</v>
      </c>
      <c r="J1757" s="88" t="str">
        <f>Índice!$G$25</f>
        <v>2015-12-31</v>
      </c>
      <c r="K1757" s="171" t="s">
        <v>1329</v>
      </c>
      <c r="L1757" s="14" t="s">
        <v>1331</v>
      </c>
    </row>
    <row r="1758" spans="1:12" ht="15.75">
      <c r="A1758" s="19"/>
      <c r="C1758" s="171" t="str">
        <f>'FC01'!B$44</f>
        <v>Licencia De Operación Del Servicio</v>
      </c>
      <c r="F1758" s="171">
        <f>'FC01'!$G$44</f>
        <v>0</v>
      </c>
      <c r="I1758" s="87" t="str">
        <f>Índice!$G$23</f>
        <v>2015-01-01</v>
      </c>
      <c r="J1758" s="88" t="str">
        <f>Índice!$G$25</f>
        <v>2015-12-31</v>
      </c>
      <c r="K1758" s="171" t="s">
        <v>1329</v>
      </c>
      <c r="L1758" s="14" t="s">
        <v>1331</v>
      </c>
    </row>
    <row r="1759" spans="1:12" ht="15.75">
      <c r="A1759" s="19"/>
      <c r="C1759" s="171" t="str">
        <f>'FC01'!B$45</f>
        <v>FAZNI</v>
      </c>
      <c r="F1759" s="171">
        <f>'FC01'!$G$45</f>
        <v>0</v>
      </c>
      <c r="I1759" s="87" t="str">
        <f>Índice!$G$23</f>
        <v>2015-01-01</v>
      </c>
      <c r="J1759" s="88" t="str">
        <f>Índice!$G$25</f>
        <v>2015-12-31</v>
      </c>
      <c r="K1759" s="171" t="s">
        <v>1329</v>
      </c>
      <c r="L1759" s="14" t="s">
        <v>1331</v>
      </c>
    </row>
    <row r="1760" spans="1:12" ht="15.75">
      <c r="A1760" s="19"/>
      <c r="C1760" s="171" t="str">
        <f>'FC01'!B$46</f>
        <v>FAER</v>
      </c>
      <c r="F1760" s="171">
        <f>'FC01'!$G$46</f>
        <v>0</v>
      </c>
      <c r="I1760" s="87" t="str">
        <f>Índice!$G$23</f>
        <v>2015-01-01</v>
      </c>
      <c r="J1760" s="88" t="str">
        <f>Índice!$G$25</f>
        <v>2015-12-31</v>
      </c>
      <c r="K1760" s="171" t="s">
        <v>1329</v>
      </c>
      <c r="L1760" s="14" t="s">
        <v>1331</v>
      </c>
    </row>
    <row r="1761" spans="1:12" ht="15.75">
      <c r="A1761" s="19"/>
      <c r="C1761" s="171" t="str">
        <f>'FC01'!B$47</f>
        <v>Cuota de Fomento de gas</v>
      </c>
      <c r="F1761" s="171">
        <f>'FC01'!$G$47</f>
        <v>0</v>
      </c>
      <c r="I1761" s="87" t="str">
        <f>Índice!$G$23</f>
        <v>2015-01-01</v>
      </c>
      <c r="J1761" s="88" t="str">
        <f>Índice!$G$25</f>
        <v>2015-12-31</v>
      </c>
      <c r="K1761" s="171" t="s">
        <v>1329</v>
      </c>
      <c r="L1761" s="14" t="s">
        <v>1331</v>
      </c>
    </row>
    <row r="1762" spans="1:12" ht="15.75">
      <c r="A1762" s="19"/>
      <c r="C1762" s="171" t="str">
        <f>'FC01'!B$48</f>
        <v>Ministerio de Comunicaciones y/o Fondo de Comunicaciones</v>
      </c>
      <c r="F1762" s="171">
        <f>'FC01'!$G$48</f>
        <v>0</v>
      </c>
      <c r="I1762" s="87" t="str">
        <f>Índice!$G$23</f>
        <v>2015-01-01</v>
      </c>
      <c r="J1762" s="88" t="str">
        <f>Índice!$G$25</f>
        <v>2015-12-31</v>
      </c>
      <c r="K1762" s="171" t="s">
        <v>1329</v>
      </c>
      <c r="L1762" s="14" t="s">
        <v>1331</v>
      </c>
    </row>
    <row r="1763" spans="1:12" ht="15.75">
      <c r="A1763" s="19"/>
      <c r="C1763" s="171" t="str">
        <f>'FC01'!B$49</f>
        <v>Comité De Estratificación –Ley 505 De 1999</v>
      </c>
      <c r="F1763" s="171">
        <f>'FC01'!$G$49</f>
        <v>0</v>
      </c>
      <c r="I1763" s="87" t="str">
        <f>Índice!$G$23</f>
        <v>2015-01-01</v>
      </c>
      <c r="J1763" s="88" t="str">
        <f>Índice!$G$25</f>
        <v>2015-12-31</v>
      </c>
      <c r="K1763" s="171" t="s">
        <v>1329</v>
      </c>
      <c r="L1763" s="14" t="s">
        <v>1331</v>
      </c>
    </row>
    <row r="1764" spans="1:12" ht="15.75">
      <c r="A1764" s="19"/>
      <c r="C1764" s="171" t="str">
        <f>'FC01'!B$50</f>
        <v>Otras licencias Ley 142 de 1994</v>
      </c>
      <c r="F1764" s="171">
        <f>'FC01'!$G$50</f>
        <v>0</v>
      </c>
      <c r="I1764" s="87" t="str">
        <f>Índice!$G$23</f>
        <v>2015-01-01</v>
      </c>
      <c r="J1764" s="88" t="str">
        <f>Índice!$G$25</f>
        <v>2015-12-31</v>
      </c>
      <c r="K1764" s="171" t="s">
        <v>1329</v>
      </c>
      <c r="L1764" s="14" t="s">
        <v>1331</v>
      </c>
    </row>
    <row r="1765" spans="1:12" ht="15.75">
      <c r="A1765" s="19"/>
      <c r="C1765" s="171" t="str">
        <f>'FC01'!B$51</f>
        <v>Consumo De Insumos Directos</v>
      </c>
      <c r="F1765" s="171">
        <f>'FC01'!$G$51</f>
        <v>0</v>
      </c>
      <c r="I1765" s="87" t="str">
        <f>Índice!$G$23</f>
        <v>2015-01-01</v>
      </c>
      <c r="J1765" s="88" t="str">
        <f>Índice!$G$25</f>
        <v>2015-12-31</v>
      </c>
      <c r="K1765" s="171" t="s">
        <v>1329</v>
      </c>
      <c r="L1765" s="14" t="s">
        <v>1331</v>
      </c>
    </row>
    <row r="1766" spans="1:12" ht="15.75">
      <c r="A1766" s="19"/>
      <c r="C1766" s="171" t="str">
        <f>'FC01'!B$52</f>
        <v>Productos Químicos</v>
      </c>
      <c r="F1766" s="171">
        <f>'FC01'!$G$52</f>
        <v>0</v>
      </c>
      <c r="I1766" s="87" t="str">
        <f>Índice!$G$23</f>
        <v>2015-01-01</v>
      </c>
      <c r="J1766" s="88" t="str">
        <f>Índice!$G$25</f>
        <v>2015-12-31</v>
      </c>
      <c r="K1766" s="171" t="s">
        <v>1329</v>
      </c>
      <c r="L1766" s="14" t="s">
        <v>1331</v>
      </c>
    </row>
    <row r="1767" spans="1:12" ht="15.75">
      <c r="A1767" s="19"/>
      <c r="C1767" s="171" t="str">
        <f>'FC01'!B$53</f>
        <v>Gas Combustible</v>
      </c>
      <c r="F1767" s="171">
        <f>'FC01'!$G$53</f>
        <v>0</v>
      </c>
      <c r="I1767" s="87" t="str">
        <f>Índice!$G$23</f>
        <v>2015-01-01</v>
      </c>
      <c r="J1767" s="88" t="str">
        <f>Índice!$G$25</f>
        <v>2015-12-31</v>
      </c>
      <c r="K1767" s="171" t="s">
        <v>1329</v>
      </c>
      <c r="L1767" s="14" t="s">
        <v>1331</v>
      </c>
    </row>
    <row r="1768" spans="1:12" ht="15.75">
      <c r="A1768" s="19"/>
      <c r="C1768" s="171" t="str">
        <f>'FC01'!B$54</f>
        <v>Carbón Mineral</v>
      </c>
      <c r="F1768" s="171">
        <f>'FC01'!$G$54</f>
        <v>0</v>
      </c>
      <c r="I1768" s="87" t="str">
        <f>Índice!$G$23</f>
        <v>2015-01-01</v>
      </c>
      <c r="J1768" s="88" t="str">
        <f>Índice!$G$25</f>
        <v>2015-12-31</v>
      </c>
      <c r="K1768" s="171" t="s">
        <v>1329</v>
      </c>
      <c r="L1768" s="14" t="s">
        <v>1331</v>
      </c>
    </row>
    <row r="1769" spans="1:12" ht="15.75">
      <c r="A1769" s="19"/>
      <c r="C1769" s="171" t="str">
        <f>'FC01'!B$55</f>
        <v>Energía (FC01)</v>
      </c>
      <c r="F1769" s="171">
        <f>'FC01'!$G$55</f>
        <v>0</v>
      </c>
      <c r="I1769" s="87" t="str">
        <f>Índice!$G$23</f>
        <v>2015-01-01</v>
      </c>
      <c r="J1769" s="88" t="str">
        <f>Índice!$G$25</f>
        <v>2015-12-31</v>
      </c>
      <c r="K1769" s="171" t="s">
        <v>1329</v>
      </c>
      <c r="L1769" s="14" t="s">
        <v>1331</v>
      </c>
    </row>
    <row r="1770" spans="1:12" ht="15.75">
      <c r="A1770" s="19"/>
      <c r="C1770" s="171" t="str">
        <f>'FC01'!B$56</f>
        <v>ACPM, Fuel Oil</v>
      </c>
      <c r="F1770" s="171">
        <f>'FC01'!$G$56</f>
        <v>0</v>
      </c>
      <c r="I1770" s="87" t="str">
        <f>Índice!$G$23</f>
        <v>2015-01-01</v>
      </c>
      <c r="J1770" s="88" t="str">
        <f>Índice!$G$25</f>
        <v>2015-12-31</v>
      </c>
      <c r="K1770" s="171" t="s">
        <v>1329</v>
      </c>
      <c r="L1770" s="14" t="s">
        <v>1331</v>
      </c>
    </row>
    <row r="1771" spans="1:12" ht="15.75">
      <c r="C1771" s="171" t="str">
        <f>'FC01'!B$57</f>
        <v>Otros Elementos de Consumo de Insumos Directos</v>
      </c>
      <c r="F1771" s="171">
        <f>'FC01'!$G$57</f>
        <v>0</v>
      </c>
      <c r="I1771" s="87" t="str">
        <f>Índice!$G$23</f>
        <v>2015-01-01</v>
      </c>
      <c r="J1771" s="88" t="str">
        <f>Índice!$G$25</f>
        <v>2015-12-31</v>
      </c>
      <c r="K1771" s="171" t="s">
        <v>1329</v>
      </c>
      <c r="L1771" s="14" t="s">
        <v>1331</v>
      </c>
    </row>
    <row r="1772" spans="1:12" ht="15.75">
      <c r="A1772" s="19"/>
      <c r="C1772" s="171" t="str">
        <f>'FC01'!B$58</f>
        <v>Ordenes Y Contratos De Mantenimiento Y Reparaciones</v>
      </c>
      <c r="F1772" s="171">
        <f>'FC01'!$G$58</f>
        <v>0</v>
      </c>
      <c r="I1772" s="87" t="str">
        <f>Índice!$G$23</f>
        <v>2015-01-01</v>
      </c>
      <c r="J1772" s="88" t="str">
        <f>Índice!$G$25</f>
        <v>2015-12-31</v>
      </c>
      <c r="K1772" s="171" t="s">
        <v>1329</v>
      </c>
      <c r="L1772" s="14" t="s">
        <v>1331</v>
      </c>
    </row>
    <row r="1773" spans="1:12" ht="15.75">
      <c r="A1773" s="19"/>
      <c r="C1773" s="171" t="str">
        <f>'FC01'!B$59</f>
        <v>Honorarios</v>
      </c>
      <c r="F1773" s="171">
        <f>'FC01'!$G$59</f>
        <v>0</v>
      </c>
      <c r="I1773" s="87" t="str">
        <f>Índice!$G$23</f>
        <v>2015-01-01</v>
      </c>
      <c r="J1773" s="88" t="str">
        <f>Índice!$G$25</f>
        <v>2015-12-31</v>
      </c>
      <c r="K1773" s="171" t="s">
        <v>1329</v>
      </c>
      <c r="L1773" s="14" t="s">
        <v>1331</v>
      </c>
    </row>
    <row r="1774" spans="1:12" ht="15.75">
      <c r="A1774" s="19"/>
      <c r="C1774" s="171" t="str">
        <f>'FC01'!B$60</f>
        <v>Servicios Públicos</v>
      </c>
      <c r="F1774" s="171">
        <f>'FC01'!$G$60</f>
        <v>0</v>
      </c>
      <c r="I1774" s="87" t="str">
        <f>Índice!$G$23</f>
        <v>2015-01-01</v>
      </c>
      <c r="J1774" s="88" t="str">
        <f>Índice!$G$25</f>
        <v>2015-12-31</v>
      </c>
      <c r="K1774" s="171" t="s">
        <v>1329</v>
      </c>
      <c r="L1774" s="14" t="s">
        <v>1331</v>
      </c>
    </row>
    <row r="1775" spans="1:12" ht="15.75">
      <c r="A1775" s="19"/>
      <c r="C1775" s="171" t="str">
        <f>'FC01'!B$61</f>
        <v>Materiales Y Otros Costos De Operación</v>
      </c>
      <c r="F1775" s="171">
        <f>'FC01'!$G$61</f>
        <v>0</v>
      </c>
      <c r="I1775" s="87" t="str">
        <f>Índice!$G$23</f>
        <v>2015-01-01</v>
      </c>
      <c r="J1775" s="88" t="str">
        <f>Índice!$G$25</f>
        <v>2015-12-31</v>
      </c>
      <c r="K1775" s="171" t="s">
        <v>1329</v>
      </c>
      <c r="L1775" s="14" t="s">
        <v>1331</v>
      </c>
    </row>
    <row r="1776" spans="1:12" ht="15.75">
      <c r="C1776" s="171" t="str">
        <f>'FC01'!B$62</f>
        <v>Costo De Pérdidas En Prestación Del Servicio  De Acueducto</v>
      </c>
      <c r="F1776" s="171">
        <f>'FC01'!$G$62</f>
        <v>0</v>
      </c>
      <c r="I1776" s="87" t="str">
        <f>Índice!$G$23</f>
        <v>2015-01-01</v>
      </c>
      <c r="J1776" s="88" t="str">
        <f>Índice!$G$25</f>
        <v>2015-12-31</v>
      </c>
      <c r="K1776" s="171" t="s">
        <v>1329</v>
      </c>
      <c r="L1776" s="14" t="s">
        <v>1331</v>
      </c>
    </row>
    <row r="1777" spans="1:12" ht="15.75">
      <c r="C1777" s="171" t="str">
        <f>'FC01'!B$63</f>
        <v>Seguros</v>
      </c>
      <c r="F1777" s="171">
        <f>'FC01'!$G$63</f>
        <v>0</v>
      </c>
      <c r="I1777" s="87" t="str">
        <f>Índice!$G$23</f>
        <v>2015-01-01</v>
      </c>
      <c r="J1777" s="88" t="str">
        <f>Índice!$G$25</f>
        <v>2015-12-31</v>
      </c>
      <c r="K1777" s="171" t="s">
        <v>1329</v>
      </c>
      <c r="L1777" s="14" t="s">
        <v>1331</v>
      </c>
    </row>
    <row r="1778" spans="1:12" ht="15.75">
      <c r="C1778" s="171" t="str">
        <f>'FC01'!B$64</f>
        <v>Impuestos Y Tasas</v>
      </c>
      <c r="F1778" s="171">
        <f>'FC01'!$G$64</f>
        <v>0</v>
      </c>
      <c r="I1778" s="87" t="str">
        <f>Índice!$G$23</f>
        <v>2015-01-01</v>
      </c>
      <c r="J1778" s="88" t="str">
        <f>Índice!$G$25</f>
        <v>2015-12-31</v>
      </c>
      <c r="K1778" s="171" t="s">
        <v>1329</v>
      </c>
      <c r="L1778" s="14" t="s">
        <v>1331</v>
      </c>
    </row>
    <row r="1779" spans="1:12" ht="15.75">
      <c r="C1779" s="171" t="str">
        <f>'FC01'!B$65</f>
        <v>Órdenes Y Contratos Por Otros  Servicios</v>
      </c>
      <c r="F1779" s="171">
        <f>'FC01'!$G$65</f>
        <v>0</v>
      </c>
      <c r="I1779" s="87" t="str">
        <f>Índice!$G$23</f>
        <v>2015-01-01</v>
      </c>
      <c r="J1779" s="88" t="str">
        <f>Índice!$G$25</f>
        <v>2015-12-31</v>
      </c>
      <c r="K1779" s="171" t="s">
        <v>1329</v>
      </c>
      <c r="L1779" s="14" t="s">
        <v>1331</v>
      </c>
    </row>
    <row r="1780" spans="1:12" ht="15.75">
      <c r="C1780" s="171" t="str">
        <f>'FC01'!B$66</f>
        <v>Donaciones</v>
      </c>
      <c r="F1780" s="171">
        <f>'FC01'!$G$66</f>
        <v>0</v>
      </c>
      <c r="I1780" s="87" t="str">
        <f>Índice!$G$23</f>
        <v>2015-01-01</v>
      </c>
      <c r="J1780" s="88" t="str">
        <f>Índice!$G$25</f>
        <v>2015-12-31</v>
      </c>
      <c r="K1780" s="171" t="s">
        <v>1329</v>
      </c>
      <c r="L1780" s="14" t="s">
        <v>1331</v>
      </c>
    </row>
    <row r="1781" spans="1:12" ht="15.75">
      <c r="C1781" s="171" t="str">
        <f>'FC01'!B$67</f>
        <v>Total Costos (FC01)</v>
      </c>
      <c r="F1781" s="171">
        <f>'FC01'!$G$67</f>
        <v>0</v>
      </c>
      <c r="I1781" s="87" t="str">
        <f>Índice!$G$23</f>
        <v>2015-01-01</v>
      </c>
      <c r="J1781" s="88" t="str">
        <f>Índice!$G$25</f>
        <v>2015-12-31</v>
      </c>
      <c r="K1781" s="171" t="s">
        <v>1329</v>
      </c>
      <c r="L1781" s="14" t="s">
        <v>1331</v>
      </c>
    </row>
    <row r="1782" spans="1:12" ht="15.75">
      <c r="A1782" s="224" t="s">
        <v>19</v>
      </c>
      <c r="B1782" s="22"/>
      <c r="C1782" s="217" t="s">
        <v>724</v>
      </c>
      <c r="J1782" s="5"/>
      <c r="L1782" s="14"/>
    </row>
    <row r="1783" spans="1:12" ht="15.75">
      <c r="A1783" s="19" t="s">
        <v>19</v>
      </c>
      <c r="C1783" s="171" t="str">
        <f>'FC01'!B$8</f>
        <v>Gastos [sinopsis]</v>
      </c>
      <c r="F1783" s="171">
        <f>'FC01'!$H$8</f>
        <v>0</v>
      </c>
      <c r="I1783" s="87"/>
      <c r="J1783" s="88"/>
      <c r="K1783" s="171"/>
      <c r="L1783" s="14"/>
    </row>
    <row r="1784" spans="1:12" ht="15.75">
      <c r="C1784" s="171" t="str">
        <f>'FC01'!B$9</f>
        <v>Gastos sin impuestos, tasas, contribuciones e impuesto de renta</v>
      </c>
      <c r="F1784" s="171">
        <f>'FC01'!$H$9</f>
        <v>0</v>
      </c>
      <c r="I1784" s="87" t="str">
        <f>Índice!$G$23</f>
        <v>2015-01-01</v>
      </c>
      <c r="J1784" s="88" t="str">
        <f>Índice!$G$25</f>
        <v>2015-12-31</v>
      </c>
      <c r="K1784" s="171" t="s">
        <v>1329</v>
      </c>
      <c r="L1784" s="14" t="s">
        <v>1332</v>
      </c>
    </row>
    <row r="1785" spans="1:12" ht="15.75">
      <c r="C1785" s="171" t="str">
        <f>'FC01'!B$10</f>
        <v>Impuestos, Tasas y Contribuciones (No incluye impuesto de renta)</v>
      </c>
      <c r="F1785" s="171">
        <f>'FC01'!$H$10</f>
        <v>0</v>
      </c>
      <c r="I1785" s="87" t="str">
        <f>Índice!$G$23</f>
        <v>2015-01-01</v>
      </c>
      <c r="J1785" s="88" t="str">
        <f>Índice!$G$25</f>
        <v>2015-12-31</v>
      </c>
      <c r="K1785" s="171" t="s">
        <v>1329</v>
      </c>
      <c r="L1785" s="14" t="s">
        <v>1332</v>
      </c>
    </row>
    <row r="1786" spans="1:12" ht="15.75">
      <c r="C1786" s="171" t="str">
        <f>'FC01'!B$11</f>
        <v>Gasto por impuesto de renta</v>
      </c>
      <c r="F1786" s="171">
        <f>'FC01'!$H$11</f>
        <v>0</v>
      </c>
      <c r="I1786" s="87" t="str">
        <f>Índice!$G$23</f>
        <v>2015-01-01</v>
      </c>
      <c r="J1786" s="88" t="str">
        <f>Índice!$G$25</f>
        <v>2015-12-31</v>
      </c>
      <c r="K1786" s="171" t="s">
        <v>1329</v>
      </c>
      <c r="L1786" s="14" t="s">
        <v>1332</v>
      </c>
    </row>
    <row r="1787" spans="1:12" ht="15.75">
      <c r="C1787" s="171" t="str">
        <f>'FC01'!B$12</f>
        <v>Total Gastos</v>
      </c>
      <c r="F1787" s="171">
        <f>'FC01'!$H$12</f>
        <v>0</v>
      </c>
      <c r="I1787" s="87" t="str">
        <f>Índice!$G$23</f>
        <v>2015-01-01</v>
      </c>
      <c r="J1787" s="88" t="str">
        <f>Índice!$G$25</f>
        <v>2015-12-31</v>
      </c>
      <c r="K1787" s="171" t="s">
        <v>1329</v>
      </c>
      <c r="L1787" s="14" t="s">
        <v>1332</v>
      </c>
    </row>
    <row r="1788" spans="1:12" ht="15.75">
      <c r="A1788" s="19" t="s">
        <v>19</v>
      </c>
      <c r="C1788" s="171" t="str">
        <f>'FC01'!B$13</f>
        <v>Costos de Ventas y Distribución</v>
      </c>
      <c r="F1788" s="171">
        <f>'FC01'!$H$13</f>
        <v>0</v>
      </c>
      <c r="I1788" s="87"/>
      <c r="J1788" s="88"/>
      <c r="K1788" s="171"/>
      <c r="L1788" s="14"/>
    </row>
    <row r="1789" spans="1:12" ht="15.75">
      <c r="C1789" s="171" t="str">
        <f>'FC01'!B$14</f>
        <v>Costo de Ventas</v>
      </c>
      <c r="F1789" s="171">
        <f>'FC01'!$H$14</f>
        <v>0</v>
      </c>
      <c r="I1789" s="87" t="str">
        <f>Índice!$G$23</f>
        <v>2015-01-01</v>
      </c>
      <c r="J1789" s="88" t="str">
        <f>Índice!$G$25</f>
        <v>2015-12-31</v>
      </c>
      <c r="K1789" s="171" t="s">
        <v>1329</v>
      </c>
      <c r="L1789" s="14" t="s">
        <v>1332</v>
      </c>
    </row>
    <row r="1790" spans="1:12" ht="15.75">
      <c r="C1790" s="171" t="str">
        <f>'FC01'!B$15</f>
        <v>Costos de Distribución</v>
      </c>
      <c r="F1790" s="171">
        <f>'FC01'!$H$15</f>
        <v>0</v>
      </c>
      <c r="I1790" s="87" t="str">
        <f>Índice!$G$23</f>
        <v>2015-01-01</v>
      </c>
      <c r="J1790" s="88" t="str">
        <f>Índice!$G$25</f>
        <v>2015-12-31</v>
      </c>
      <c r="K1790" s="171" t="s">
        <v>1329</v>
      </c>
      <c r="L1790" s="14" t="s">
        <v>1332</v>
      </c>
    </row>
    <row r="1791" spans="1:12" ht="15.75">
      <c r="C1791" s="171" t="str">
        <f>'FC01'!B$16</f>
        <v>Total Costos de ventas y distribución</v>
      </c>
      <c r="F1791" s="171">
        <f>'FC01'!$H$16</f>
        <v>0</v>
      </c>
      <c r="I1791" s="87" t="str">
        <f>Índice!$G$23</f>
        <v>2015-01-01</v>
      </c>
      <c r="J1791" s="88" t="str">
        <f>Índice!$G$25</f>
        <v>2015-12-31</v>
      </c>
      <c r="K1791" s="171" t="s">
        <v>1329</v>
      </c>
      <c r="L1791" s="14" t="s">
        <v>1332</v>
      </c>
    </row>
    <row r="1792" spans="1:12" ht="15.75">
      <c r="A1792" s="19" t="s">
        <v>19</v>
      </c>
      <c r="C1792" s="171" t="str">
        <f>'FC01'!B$18</f>
        <v>Detalle de los costos</v>
      </c>
      <c r="F1792" s="171">
        <f>'FC01'!$H$18</f>
        <v>0</v>
      </c>
      <c r="J1792" s="5"/>
      <c r="L1792" s="14"/>
    </row>
    <row r="1793" spans="1:12" ht="15.75">
      <c r="A1793" s="19"/>
      <c r="C1793" s="171" t="str">
        <f>'FC01'!B$20</f>
        <v>Servicios Personales (FC01)</v>
      </c>
      <c r="F1793" s="171">
        <f>'FC01'!$H$20</f>
        <v>0</v>
      </c>
      <c r="I1793" s="87" t="str">
        <f>Índice!$G$23</f>
        <v>2015-01-01</v>
      </c>
      <c r="J1793" s="88" t="str">
        <f>Índice!$G$25</f>
        <v>2015-12-31</v>
      </c>
      <c r="K1793" s="171" t="s">
        <v>1329</v>
      </c>
      <c r="L1793" s="14" t="s">
        <v>1332</v>
      </c>
    </row>
    <row r="1794" spans="1:12" ht="15.75">
      <c r="A1794" s="19"/>
      <c r="C1794" s="171" t="str">
        <f>'FC01'!B$21</f>
        <v>Generales (FC01)</v>
      </c>
      <c r="F1794" s="171">
        <f>'FC01'!$H$21</f>
        <v>0</v>
      </c>
      <c r="I1794" s="87" t="str">
        <f>Índice!$G$23</f>
        <v>2015-01-01</v>
      </c>
      <c r="J1794" s="88" t="str">
        <f>Índice!$G$25</f>
        <v>2015-12-31</v>
      </c>
      <c r="K1794" s="171" t="s">
        <v>1329</v>
      </c>
      <c r="L1794" s="14" t="s">
        <v>1332</v>
      </c>
    </row>
    <row r="1795" spans="1:12" ht="15.75">
      <c r="A1795" s="19"/>
      <c r="C1795" s="171" t="str">
        <f>'FC01'!B$22</f>
        <v xml:space="preserve">Depreciaciones (FC01)  </v>
      </c>
      <c r="F1795" s="171">
        <f>'FC01'!$H$22</f>
        <v>0</v>
      </c>
      <c r="I1795" s="87" t="str">
        <f>Índice!$G$23</f>
        <v>2015-01-01</v>
      </c>
      <c r="J1795" s="88" t="str">
        <f>Índice!$G$25</f>
        <v>2015-12-31</v>
      </c>
      <c r="K1795" s="171" t="s">
        <v>1329</v>
      </c>
      <c r="L1795" s="14" t="s">
        <v>1332</v>
      </c>
    </row>
    <row r="1796" spans="1:12" ht="15.75">
      <c r="A1796" s="19"/>
      <c r="C1796" s="171" t="str">
        <f>'FC01'!B$23</f>
        <v>Arrendamientos (FC01)</v>
      </c>
      <c r="F1796" s="171">
        <f>'FC01'!$H$23</f>
        <v>0</v>
      </c>
      <c r="I1796" s="87" t="str">
        <f>Índice!$G$23</f>
        <v>2015-01-01</v>
      </c>
      <c r="J1796" s="88" t="str">
        <f>Índice!$G$25</f>
        <v>2015-12-31</v>
      </c>
      <c r="K1796" s="171" t="s">
        <v>1329</v>
      </c>
      <c r="L1796" s="14" t="s">
        <v>1332</v>
      </c>
    </row>
    <row r="1797" spans="1:12" ht="15.75">
      <c r="A1797" s="19"/>
      <c r="C1797" s="171" t="str">
        <f>'FC01'!B$24</f>
        <v>Amortizaciones (FC01)</v>
      </c>
      <c r="F1797" s="171">
        <f>'FC01'!$H$24</f>
        <v>0</v>
      </c>
      <c r="I1797" s="87" t="str">
        <f>Índice!$G$23</f>
        <v>2015-01-01</v>
      </c>
      <c r="J1797" s="88" t="str">
        <f>Índice!$G$25</f>
        <v>2015-12-31</v>
      </c>
      <c r="K1797" s="171" t="s">
        <v>1329</v>
      </c>
      <c r="L1797" s="14" t="s">
        <v>1332</v>
      </c>
    </row>
    <row r="1798" spans="1:12" ht="15.75">
      <c r="A1798" s="19"/>
      <c r="C1798" s="171" t="str">
        <f>'FC01'!B$25</f>
        <v>Agotamiento (FC01)</v>
      </c>
      <c r="F1798" s="171">
        <f>'FC01'!$H$25</f>
        <v>0</v>
      </c>
      <c r="I1798" s="87" t="str">
        <f>Índice!$G$23</f>
        <v>2015-01-01</v>
      </c>
      <c r="J1798" s="88" t="str">
        <f>Índice!$G$25</f>
        <v>2015-12-31</v>
      </c>
      <c r="K1798" s="171" t="s">
        <v>1329</v>
      </c>
      <c r="L1798" s="14" t="s">
        <v>1332</v>
      </c>
    </row>
    <row r="1799" spans="1:12" ht="15.75">
      <c r="A1799" s="19"/>
      <c r="C1799" s="171" t="str">
        <f>'FC01'!B$26</f>
        <v>Costo de Bienes y Servicios Públicos para la Venta</v>
      </c>
      <c r="F1799" s="171">
        <f>'FC01'!$H$26</f>
        <v>0</v>
      </c>
      <c r="I1799" s="87" t="str">
        <f>Índice!$G$23</f>
        <v>2015-01-01</v>
      </c>
      <c r="J1799" s="88" t="str">
        <f>Índice!$G$25</f>
        <v>2015-12-31</v>
      </c>
      <c r="K1799" s="171" t="s">
        <v>1329</v>
      </c>
      <c r="L1799" s="14" t="s">
        <v>1332</v>
      </c>
    </row>
    <row r="1800" spans="1:12" ht="15.75">
      <c r="C1800" s="171" t="str">
        <f>'FC01'!B$27</f>
        <v>Compras en Bloque y/o a Largo Plazo</v>
      </c>
      <c r="F1800" s="171">
        <f>'FC01'!$H$27</f>
        <v>0</v>
      </c>
      <c r="I1800" s="87" t="str">
        <f>Índice!$G$23</f>
        <v>2015-01-01</v>
      </c>
      <c r="J1800" s="88" t="str">
        <f>Índice!$G$25</f>
        <v>2015-12-31</v>
      </c>
      <c r="K1800" s="171" t="s">
        <v>1329</v>
      </c>
      <c r="L1800" s="14" t="s">
        <v>1332</v>
      </c>
    </row>
    <row r="1801" spans="1:12" ht="15.75">
      <c r="C1801" s="171" t="str">
        <f>'FC01'!B$28</f>
        <v>Compras en Bolsa  y/o a Corto Plazo</v>
      </c>
      <c r="F1801" s="171">
        <f>'FC01'!$H$28</f>
        <v>0</v>
      </c>
      <c r="I1801" s="87" t="str">
        <f>Índice!$G$23</f>
        <v>2015-01-01</v>
      </c>
      <c r="J1801" s="88" t="str">
        <f>Índice!$G$25</f>
        <v>2015-12-31</v>
      </c>
      <c r="K1801" s="171" t="s">
        <v>1329</v>
      </c>
      <c r="L1801" s="14" t="s">
        <v>1332</v>
      </c>
    </row>
    <row r="1802" spans="1:12" ht="15.75">
      <c r="C1802" s="171" t="str">
        <f>'FC01'!B$29</f>
        <v>Costo por Conexión</v>
      </c>
      <c r="F1802" s="171">
        <f>'FC01'!$H$29</f>
        <v>0</v>
      </c>
      <c r="I1802" s="87" t="str">
        <f>Índice!$G$23</f>
        <v>2015-01-01</v>
      </c>
      <c r="J1802" s="88" t="str">
        <f>Índice!$G$25</f>
        <v>2015-12-31</v>
      </c>
      <c r="K1802" s="171" t="s">
        <v>1329</v>
      </c>
      <c r="L1802" s="14" t="s">
        <v>1332</v>
      </c>
    </row>
    <row r="1803" spans="1:12" ht="15.75">
      <c r="A1803" s="19"/>
      <c r="C1803" s="171" t="str">
        <f>'FC01'!B$30</f>
        <v>Uso de Líneas, redes y ductos</v>
      </c>
      <c r="F1803" s="171">
        <f>'FC01'!$H$30</f>
        <v>0</v>
      </c>
      <c r="I1803" s="87" t="str">
        <f>Índice!$G$23</f>
        <v>2015-01-01</v>
      </c>
      <c r="J1803" s="88" t="str">
        <f>Índice!$G$25</f>
        <v>2015-12-31</v>
      </c>
      <c r="K1803" s="171" t="s">
        <v>1329</v>
      </c>
      <c r="L1803" s="14" t="s">
        <v>1332</v>
      </c>
    </row>
    <row r="1804" spans="1:12" ht="15.75">
      <c r="A1804" s="19"/>
      <c r="C1804" s="171" t="str">
        <f>'FC01'!B$31</f>
        <v>Costo de Distribución  y/o Comercialización de Gas combustible por redes</v>
      </c>
      <c r="F1804" s="171">
        <f>'FC01'!$H$31</f>
        <v>0</v>
      </c>
      <c r="I1804" s="87" t="str">
        <f>Índice!$G$23</f>
        <v>2015-01-01</v>
      </c>
      <c r="J1804" s="88" t="str">
        <f>Índice!$G$25</f>
        <v>2015-12-31</v>
      </c>
      <c r="K1804" s="171" t="s">
        <v>1329</v>
      </c>
      <c r="L1804" s="14" t="s">
        <v>1332</v>
      </c>
    </row>
    <row r="1805" spans="1:12" ht="15.75">
      <c r="A1805" s="19"/>
      <c r="C1805" s="171" t="str">
        <f>'FC01'!B$32</f>
        <v>Manejo Comercial y Financiero del Servicio</v>
      </c>
      <c r="F1805" s="171">
        <f>'FC01'!$H$32</f>
        <v>0</v>
      </c>
      <c r="I1805" s="87" t="str">
        <f>Índice!$G$23</f>
        <v>2015-01-01</v>
      </c>
      <c r="J1805" s="88" t="str">
        <f>Índice!$G$25</f>
        <v>2015-12-31</v>
      </c>
      <c r="K1805" s="171" t="s">
        <v>1329</v>
      </c>
      <c r="L1805" s="14" t="s">
        <v>1332</v>
      </c>
    </row>
    <row r="1806" spans="1:12" ht="15.75">
      <c r="A1806" s="19"/>
      <c r="C1806" s="171" t="str">
        <f>'FC01'!B$33</f>
        <v>Costo de Distribución  y/o Comercialización de Gas Licuado de Petróleo –GLP</v>
      </c>
      <c r="F1806" s="171">
        <f>'FC01'!$H$33</f>
        <v>0</v>
      </c>
      <c r="I1806" s="87" t="str">
        <f>Índice!$G$23</f>
        <v>2015-01-01</v>
      </c>
      <c r="J1806" s="88" t="str">
        <f>Índice!$G$25</f>
        <v>2015-12-31</v>
      </c>
      <c r="K1806" s="171" t="s">
        <v>1329</v>
      </c>
      <c r="L1806" s="14" t="s">
        <v>1332</v>
      </c>
    </row>
    <row r="1807" spans="1:12" ht="15.75">
      <c r="A1807" s="19"/>
      <c r="C1807" s="171" t="str">
        <f>'FC01'!B$34</f>
        <v>Contrato de explotación</v>
      </c>
      <c r="F1807" s="171">
        <f>'FC01'!$H$34</f>
        <v>0</v>
      </c>
      <c r="I1807" s="87" t="str">
        <f>Índice!$G$23</f>
        <v>2015-01-01</v>
      </c>
      <c r="J1807" s="88" t="str">
        <f>Índice!$G$25</f>
        <v>2015-12-31</v>
      </c>
      <c r="K1807" s="171" t="s">
        <v>1329</v>
      </c>
      <c r="L1807" s="14" t="s">
        <v>1332</v>
      </c>
    </row>
    <row r="1808" spans="1:12" ht="15.75">
      <c r="A1808" s="19"/>
      <c r="C1808" s="171" t="str">
        <f>'FC01'!B$35</f>
        <v>Costos asociados a las transacciones en el mercado mayorista</v>
      </c>
      <c r="F1808" s="171">
        <f>'FC01'!$H$35</f>
        <v>0</v>
      </c>
      <c r="I1808" s="87" t="str">
        <f>Índice!$G$23</f>
        <v>2015-01-01</v>
      </c>
      <c r="J1808" s="88" t="str">
        <f>Índice!$G$25</f>
        <v>2015-12-31</v>
      </c>
      <c r="K1808" s="171" t="s">
        <v>1329</v>
      </c>
      <c r="L1808" s="14" t="s">
        <v>1332</v>
      </c>
    </row>
    <row r="1809" spans="1:12" ht="15.75">
      <c r="A1809" s="19"/>
      <c r="C1809" s="171" t="str">
        <f>'FC01'!B$36</f>
        <v>Contrato de concesión</v>
      </c>
      <c r="F1809" s="171">
        <f>'FC01'!$H$36</f>
        <v>0</v>
      </c>
      <c r="I1809" s="87" t="str">
        <f>Índice!$G$23</f>
        <v>2015-01-01</v>
      </c>
      <c r="J1809" s="88" t="str">
        <f>Índice!$G$25</f>
        <v>2015-12-31</v>
      </c>
      <c r="K1809" s="171" t="s">
        <v>1329</v>
      </c>
      <c r="L1809" s="14" t="s">
        <v>1332</v>
      </c>
    </row>
    <row r="1810" spans="1:12" ht="15.75">
      <c r="A1810" s="19"/>
      <c r="C1810" s="171" t="str">
        <f>'FC01'!B$37</f>
        <v>Otros (FC01)</v>
      </c>
      <c r="F1810" s="171">
        <f>'FC01'!$H$37</f>
        <v>0</v>
      </c>
      <c r="I1810" s="87" t="str">
        <f>Índice!$G$23</f>
        <v>2015-01-01</v>
      </c>
      <c r="J1810" s="88" t="str">
        <f>Índice!$G$25</f>
        <v>2015-12-31</v>
      </c>
      <c r="K1810" s="171" t="s">
        <v>1329</v>
      </c>
      <c r="L1810" s="14" t="s">
        <v>1332</v>
      </c>
    </row>
    <row r="1811" spans="1:12" ht="15.75">
      <c r="A1811" s="19"/>
      <c r="C1811" s="171" t="str">
        <f>'FC01'!B$38</f>
        <v>Costos asociados a las transacciones en el mercado minorista</v>
      </c>
      <c r="F1811" s="171">
        <f>'FC01'!$H$38</f>
        <v>0</v>
      </c>
      <c r="I1811" s="87" t="str">
        <f>Índice!$G$23</f>
        <v>2015-01-01</v>
      </c>
      <c r="J1811" s="88" t="str">
        <f>Índice!$G$25</f>
        <v>2015-12-31</v>
      </c>
      <c r="K1811" s="171" t="s">
        <v>1329</v>
      </c>
      <c r="L1811" s="14" t="s">
        <v>1332</v>
      </c>
    </row>
    <row r="1812" spans="1:12" ht="15.75">
      <c r="A1812" s="19"/>
      <c r="C1812" s="171" t="str">
        <f>'FC01'!B$39</f>
        <v xml:space="preserve">Licencias, Contribuciones y Regalías  </v>
      </c>
      <c r="F1812" s="171">
        <f>'FC01'!$H$39</f>
        <v>0</v>
      </c>
      <c r="I1812" s="87" t="str">
        <f>Índice!$G$23</f>
        <v>2015-01-01</v>
      </c>
      <c r="J1812" s="88" t="str">
        <f>Índice!$G$25</f>
        <v>2015-12-31</v>
      </c>
      <c r="K1812" s="171" t="s">
        <v>1329</v>
      </c>
      <c r="L1812" s="14" t="s">
        <v>1332</v>
      </c>
    </row>
    <row r="1813" spans="1:12" ht="15.75">
      <c r="A1813" s="19"/>
      <c r="C1813" s="171" t="str">
        <f>'FC01'!B$40</f>
        <v>Departamento Administrativo del Medio Ambiente "DAMA"</v>
      </c>
      <c r="F1813" s="171">
        <f>'FC01'!$H$40</f>
        <v>0</v>
      </c>
      <c r="I1813" s="87" t="str">
        <f>Índice!$G$23</f>
        <v>2015-01-01</v>
      </c>
      <c r="J1813" s="88" t="str">
        <f>Índice!$G$25</f>
        <v>2015-12-31</v>
      </c>
      <c r="K1813" s="171" t="s">
        <v>1329</v>
      </c>
      <c r="L1813" s="14" t="s">
        <v>1332</v>
      </c>
    </row>
    <row r="1814" spans="1:12" ht="15.75">
      <c r="A1814" s="19"/>
      <c r="C1814" s="171" t="str">
        <f>'FC01'!B$41</f>
        <v>Ley 56 de 1981</v>
      </c>
      <c r="F1814" s="171">
        <f>'FC01'!$H$41</f>
        <v>0</v>
      </c>
      <c r="I1814" s="87" t="str">
        <f>Índice!$G$23</f>
        <v>2015-01-01</v>
      </c>
      <c r="J1814" s="88" t="str">
        <f>Índice!$G$25</f>
        <v>2015-12-31</v>
      </c>
      <c r="K1814" s="171" t="s">
        <v>1329</v>
      </c>
      <c r="L1814" s="14" t="s">
        <v>1332</v>
      </c>
    </row>
    <row r="1815" spans="1:12" ht="15.75">
      <c r="A1815" s="19"/>
      <c r="C1815" s="171" t="str">
        <f>'FC01'!B$42</f>
        <v>Medio Ambiente – Ley 99 de 1993</v>
      </c>
      <c r="F1815" s="171">
        <f>'FC01'!$H$42</f>
        <v>0</v>
      </c>
      <c r="I1815" s="87" t="str">
        <f>Índice!$G$23</f>
        <v>2015-01-01</v>
      </c>
      <c r="J1815" s="88" t="str">
        <f>Índice!$G$25</f>
        <v>2015-12-31</v>
      </c>
      <c r="K1815" s="171" t="s">
        <v>1329</v>
      </c>
      <c r="L1815" s="14" t="s">
        <v>1332</v>
      </c>
    </row>
    <row r="1816" spans="1:12" ht="15.75">
      <c r="A1816" s="19"/>
      <c r="C1816" s="171" t="str">
        <f>'FC01'!B$43</f>
        <v>Regalías</v>
      </c>
      <c r="F1816" s="171">
        <f>'FC01'!$H$43</f>
        <v>0</v>
      </c>
      <c r="I1816" s="87" t="str">
        <f>Índice!$G$23</f>
        <v>2015-01-01</v>
      </c>
      <c r="J1816" s="88" t="str">
        <f>Índice!$G$25</f>
        <v>2015-12-31</v>
      </c>
      <c r="K1816" s="171" t="s">
        <v>1329</v>
      </c>
      <c r="L1816" s="14" t="s">
        <v>1332</v>
      </c>
    </row>
    <row r="1817" spans="1:12" ht="15.75">
      <c r="A1817" s="19"/>
      <c r="C1817" s="171" t="str">
        <f>'FC01'!B$44</f>
        <v>Licencia De Operación Del Servicio</v>
      </c>
      <c r="F1817" s="171">
        <f>'FC01'!$H$44</f>
        <v>0</v>
      </c>
      <c r="I1817" s="87" t="str">
        <f>Índice!$G$23</f>
        <v>2015-01-01</v>
      </c>
      <c r="J1817" s="88" t="str">
        <f>Índice!$G$25</f>
        <v>2015-12-31</v>
      </c>
      <c r="K1817" s="171" t="s">
        <v>1329</v>
      </c>
      <c r="L1817" s="14" t="s">
        <v>1332</v>
      </c>
    </row>
    <row r="1818" spans="1:12" ht="15.75">
      <c r="A1818" s="19"/>
      <c r="C1818" s="171" t="str">
        <f>'FC01'!B$45</f>
        <v>FAZNI</v>
      </c>
      <c r="F1818" s="171">
        <f>'FC01'!$H$45</f>
        <v>0</v>
      </c>
      <c r="I1818" s="87" t="str">
        <f>Índice!$G$23</f>
        <v>2015-01-01</v>
      </c>
      <c r="J1818" s="88" t="str">
        <f>Índice!$G$25</f>
        <v>2015-12-31</v>
      </c>
      <c r="K1818" s="171" t="s">
        <v>1329</v>
      </c>
      <c r="L1818" s="14" t="s">
        <v>1332</v>
      </c>
    </row>
    <row r="1819" spans="1:12" ht="15.75">
      <c r="A1819" s="19"/>
      <c r="C1819" s="171" t="str">
        <f>'FC01'!B$46</f>
        <v>FAER</v>
      </c>
      <c r="F1819" s="171">
        <f>'FC01'!$H$46</f>
        <v>0</v>
      </c>
      <c r="I1819" s="87" t="str">
        <f>Índice!$G$23</f>
        <v>2015-01-01</v>
      </c>
      <c r="J1819" s="88" t="str">
        <f>Índice!$G$25</f>
        <v>2015-12-31</v>
      </c>
      <c r="K1819" s="171" t="s">
        <v>1329</v>
      </c>
      <c r="L1819" s="14" t="s">
        <v>1332</v>
      </c>
    </row>
    <row r="1820" spans="1:12" ht="15.75">
      <c r="A1820" s="19"/>
      <c r="C1820" s="171" t="str">
        <f>'FC01'!B$47</f>
        <v>Cuota de Fomento de gas</v>
      </c>
      <c r="F1820" s="171">
        <f>'FC01'!$H$47</f>
        <v>0</v>
      </c>
      <c r="I1820" s="87" t="str">
        <f>Índice!$G$23</f>
        <v>2015-01-01</v>
      </c>
      <c r="J1820" s="88" t="str">
        <f>Índice!$G$25</f>
        <v>2015-12-31</v>
      </c>
      <c r="K1820" s="171" t="s">
        <v>1329</v>
      </c>
      <c r="L1820" s="14" t="s">
        <v>1332</v>
      </c>
    </row>
    <row r="1821" spans="1:12" ht="15.75">
      <c r="A1821" s="19"/>
      <c r="C1821" s="171" t="str">
        <f>'FC01'!B$48</f>
        <v>Ministerio de Comunicaciones y/o Fondo de Comunicaciones</v>
      </c>
      <c r="F1821" s="171">
        <f>'FC01'!$H$48</f>
        <v>0</v>
      </c>
      <c r="I1821" s="87" t="str">
        <f>Índice!$G$23</f>
        <v>2015-01-01</v>
      </c>
      <c r="J1821" s="88" t="str">
        <f>Índice!$G$25</f>
        <v>2015-12-31</v>
      </c>
      <c r="K1821" s="171" t="s">
        <v>1329</v>
      </c>
      <c r="L1821" s="14" t="s">
        <v>1332</v>
      </c>
    </row>
    <row r="1822" spans="1:12" ht="15.75">
      <c r="A1822" s="19"/>
      <c r="C1822" s="171" t="str">
        <f>'FC01'!B$49</f>
        <v>Comité De Estratificación –Ley 505 De 1999</v>
      </c>
      <c r="F1822" s="171">
        <f>'FC01'!$H$49</f>
        <v>0</v>
      </c>
      <c r="I1822" s="87" t="str">
        <f>Índice!$G$23</f>
        <v>2015-01-01</v>
      </c>
      <c r="J1822" s="88" t="str">
        <f>Índice!$G$25</f>
        <v>2015-12-31</v>
      </c>
      <c r="K1822" s="171" t="s">
        <v>1329</v>
      </c>
      <c r="L1822" s="14" t="s">
        <v>1332</v>
      </c>
    </row>
    <row r="1823" spans="1:12" ht="15.75">
      <c r="A1823" s="19"/>
      <c r="C1823" s="171" t="str">
        <f>'FC01'!B$50</f>
        <v>Otras licencias Ley 142 de 1994</v>
      </c>
      <c r="F1823" s="171">
        <f>'FC01'!$H$50</f>
        <v>0</v>
      </c>
      <c r="I1823" s="87" t="str">
        <f>Índice!$G$23</f>
        <v>2015-01-01</v>
      </c>
      <c r="J1823" s="88" t="str">
        <f>Índice!$G$25</f>
        <v>2015-12-31</v>
      </c>
      <c r="K1823" s="171" t="s">
        <v>1329</v>
      </c>
      <c r="L1823" s="14" t="s">
        <v>1332</v>
      </c>
    </row>
    <row r="1824" spans="1:12" ht="15.75">
      <c r="A1824" s="19"/>
      <c r="C1824" s="171" t="str">
        <f>'FC01'!B$51</f>
        <v>Consumo De Insumos Directos</v>
      </c>
      <c r="F1824" s="171">
        <f>'FC01'!$H$51</f>
        <v>0</v>
      </c>
      <c r="I1824" s="87" t="str">
        <f>Índice!$G$23</f>
        <v>2015-01-01</v>
      </c>
      <c r="J1824" s="88" t="str">
        <f>Índice!$G$25</f>
        <v>2015-12-31</v>
      </c>
      <c r="K1824" s="171" t="s">
        <v>1329</v>
      </c>
      <c r="L1824" s="14" t="s">
        <v>1332</v>
      </c>
    </row>
    <row r="1825" spans="1:12" ht="15.75">
      <c r="A1825" s="19"/>
      <c r="C1825" s="171" t="str">
        <f>'FC01'!B$52</f>
        <v>Productos Químicos</v>
      </c>
      <c r="F1825" s="171">
        <f>'FC01'!$H$52</f>
        <v>0</v>
      </c>
      <c r="I1825" s="87" t="str">
        <f>Índice!$G$23</f>
        <v>2015-01-01</v>
      </c>
      <c r="J1825" s="88" t="str">
        <f>Índice!$G$25</f>
        <v>2015-12-31</v>
      </c>
      <c r="K1825" s="171" t="s">
        <v>1329</v>
      </c>
      <c r="L1825" s="14" t="s">
        <v>1332</v>
      </c>
    </row>
    <row r="1826" spans="1:12" ht="15.75">
      <c r="A1826" s="19"/>
      <c r="C1826" s="171" t="str">
        <f>'FC01'!B$53</f>
        <v>Gas Combustible</v>
      </c>
      <c r="F1826" s="171">
        <f>'FC01'!$H$53</f>
        <v>0</v>
      </c>
      <c r="I1826" s="87" t="str">
        <f>Índice!$G$23</f>
        <v>2015-01-01</v>
      </c>
      <c r="J1826" s="88" t="str">
        <f>Índice!$G$25</f>
        <v>2015-12-31</v>
      </c>
      <c r="K1826" s="171" t="s">
        <v>1329</v>
      </c>
      <c r="L1826" s="14" t="s">
        <v>1332</v>
      </c>
    </row>
    <row r="1827" spans="1:12" ht="15.75">
      <c r="A1827" s="19"/>
      <c r="C1827" s="171" t="str">
        <f>'FC01'!B$54</f>
        <v>Carbón Mineral</v>
      </c>
      <c r="F1827" s="171">
        <f>'FC01'!$H$54</f>
        <v>0</v>
      </c>
      <c r="I1827" s="87" t="str">
        <f>Índice!$G$23</f>
        <v>2015-01-01</v>
      </c>
      <c r="J1827" s="88" t="str">
        <f>Índice!$G$25</f>
        <v>2015-12-31</v>
      </c>
      <c r="K1827" s="171" t="s">
        <v>1329</v>
      </c>
      <c r="L1827" s="14" t="s">
        <v>1332</v>
      </c>
    </row>
    <row r="1828" spans="1:12" ht="15.75">
      <c r="A1828" s="19"/>
      <c r="C1828" s="171" t="str">
        <f>'FC01'!B$55</f>
        <v>Energía (FC01)</v>
      </c>
      <c r="F1828" s="171">
        <f>'FC01'!$H$55</f>
        <v>0</v>
      </c>
      <c r="I1828" s="87" t="str">
        <f>Índice!$G$23</f>
        <v>2015-01-01</v>
      </c>
      <c r="J1828" s="88" t="str">
        <f>Índice!$G$25</f>
        <v>2015-12-31</v>
      </c>
      <c r="K1828" s="171" t="s">
        <v>1329</v>
      </c>
      <c r="L1828" s="14" t="s">
        <v>1332</v>
      </c>
    </row>
    <row r="1829" spans="1:12" ht="15.75">
      <c r="A1829" s="19"/>
      <c r="C1829" s="171" t="str">
        <f>'FC01'!B$56</f>
        <v>ACPM, Fuel Oil</v>
      </c>
      <c r="F1829" s="171">
        <f>'FC01'!$H$56</f>
        <v>0</v>
      </c>
      <c r="I1829" s="87" t="str">
        <f>Índice!$G$23</f>
        <v>2015-01-01</v>
      </c>
      <c r="J1829" s="88" t="str">
        <f>Índice!$G$25</f>
        <v>2015-12-31</v>
      </c>
      <c r="K1829" s="171" t="s">
        <v>1329</v>
      </c>
      <c r="L1829" s="14" t="s">
        <v>1332</v>
      </c>
    </row>
    <row r="1830" spans="1:12" ht="15.75">
      <c r="C1830" s="171" t="str">
        <f>'FC01'!B$57</f>
        <v>Otros Elementos de Consumo de Insumos Directos</v>
      </c>
      <c r="F1830" s="171">
        <f>'FC01'!$H$57</f>
        <v>0</v>
      </c>
      <c r="I1830" s="87" t="str">
        <f>Índice!$G$23</f>
        <v>2015-01-01</v>
      </c>
      <c r="J1830" s="88" t="str">
        <f>Índice!$G$25</f>
        <v>2015-12-31</v>
      </c>
      <c r="K1830" s="171" t="s">
        <v>1329</v>
      </c>
      <c r="L1830" s="14" t="s">
        <v>1332</v>
      </c>
    </row>
    <row r="1831" spans="1:12" ht="15.75">
      <c r="A1831" s="19"/>
      <c r="C1831" s="171" t="str">
        <f>'FC01'!B$58</f>
        <v>Ordenes Y Contratos De Mantenimiento Y Reparaciones</v>
      </c>
      <c r="F1831" s="171">
        <f>'FC01'!$H$58</f>
        <v>0</v>
      </c>
      <c r="I1831" s="87" t="str">
        <f>Índice!$G$23</f>
        <v>2015-01-01</v>
      </c>
      <c r="J1831" s="88" t="str">
        <f>Índice!$G$25</f>
        <v>2015-12-31</v>
      </c>
      <c r="K1831" s="171" t="s">
        <v>1329</v>
      </c>
      <c r="L1831" s="14" t="s">
        <v>1332</v>
      </c>
    </row>
    <row r="1832" spans="1:12" ht="15.75">
      <c r="A1832" s="19"/>
      <c r="C1832" s="171" t="str">
        <f>'FC01'!B$59</f>
        <v>Honorarios</v>
      </c>
      <c r="F1832" s="171">
        <f>'FC01'!$H$59</f>
        <v>0</v>
      </c>
      <c r="I1832" s="87" t="str">
        <f>Índice!$G$23</f>
        <v>2015-01-01</v>
      </c>
      <c r="J1832" s="88" t="str">
        <f>Índice!$G$25</f>
        <v>2015-12-31</v>
      </c>
      <c r="K1832" s="171" t="s">
        <v>1329</v>
      </c>
      <c r="L1832" s="14" t="s">
        <v>1332</v>
      </c>
    </row>
    <row r="1833" spans="1:12" ht="15.75">
      <c r="A1833" s="19"/>
      <c r="C1833" s="171" t="str">
        <f>'FC01'!B$60</f>
        <v>Servicios Públicos</v>
      </c>
      <c r="F1833" s="171">
        <f>'FC01'!$H$60</f>
        <v>0</v>
      </c>
      <c r="I1833" s="87" t="str">
        <f>Índice!$G$23</f>
        <v>2015-01-01</v>
      </c>
      <c r="J1833" s="88" t="str">
        <f>Índice!$G$25</f>
        <v>2015-12-31</v>
      </c>
      <c r="K1833" s="171" t="s">
        <v>1329</v>
      </c>
      <c r="L1833" s="14" t="s">
        <v>1332</v>
      </c>
    </row>
    <row r="1834" spans="1:12" ht="15.75">
      <c r="A1834" s="19"/>
      <c r="C1834" s="171" t="str">
        <f>'FC01'!B$61</f>
        <v>Materiales Y Otros Costos De Operación</v>
      </c>
      <c r="F1834" s="171">
        <f>'FC01'!$H$61</f>
        <v>0</v>
      </c>
      <c r="I1834" s="87" t="str">
        <f>Índice!$G$23</f>
        <v>2015-01-01</v>
      </c>
      <c r="J1834" s="88" t="str">
        <f>Índice!$G$25</f>
        <v>2015-12-31</v>
      </c>
      <c r="K1834" s="171" t="s">
        <v>1329</v>
      </c>
      <c r="L1834" s="14" t="s">
        <v>1332</v>
      </c>
    </row>
    <row r="1835" spans="1:12" ht="15.75">
      <c r="C1835" s="171" t="str">
        <f>'FC01'!B$62</f>
        <v>Costo De Pérdidas En Prestación Del Servicio  De Acueducto</v>
      </c>
      <c r="F1835" s="171">
        <f>'FC01'!$H$62</f>
        <v>0</v>
      </c>
      <c r="I1835" s="87" t="str">
        <f>Índice!$G$23</f>
        <v>2015-01-01</v>
      </c>
      <c r="J1835" s="88" t="str">
        <f>Índice!$G$25</f>
        <v>2015-12-31</v>
      </c>
      <c r="K1835" s="171" t="s">
        <v>1329</v>
      </c>
      <c r="L1835" s="14" t="s">
        <v>1332</v>
      </c>
    </row>
    <row r="1836" spans="1:12" ht="15.75">
      <c r="C1836" s="171" t="str">
        <f>'FC01'!B$63</f>
        <v>Seguros</v>
      </c>
      <c r="F1836" s="171">
        <f>'FC01'!$H$63</f>
        <v>0</v>
      </c>
      <c r="I1836" s="87" t="str">
        <f>Índice!$G$23</f>
        <v>2015-01-01</v>
      </c>
      <c r="J1836" s="88" t="str">
        <f>Índice!$G$25</f>
        <v>2015-12-31</v>
      </c>
      <c r="K1836" s="171" t="s">
        <v>1329</v>
      </c>
      <c r="L1836" s="14" t="s">
        <v>1332</v>
      </c>
    </row>
    <row r="1837" spans="1:12" ht="15.75">
      <c r="C1837" s="171" t="str">
        <f>'FC01'!B$64</f>
        <v>Impuestos Y Tasas</v>
      </c>
      <c r="F1837" s="171">
        <f>'FC01'!$H$64</f>
        <v>0</v>
      </c>
      <c r="I1837" s="87" t="str">
        <f>Índice!$G$23</f>
        <v>2015-01-01</v>
      </c>
      <c r="J1837" s="88" t="str">
        <f>Índice!$G$25</f>
        <v>2015-12-31</v>
      </c>
      <c r="K1837" s="171" t="s">
        <v>1329</v>
      </c>
      <c r="L1837" s="14" t="s">
        <v>1332</v>
      </c>
    </row>
    <row r="1838" spans="1:12" ht="15.75">
      <c r="C1838" s="171" t="str">
        <f>'FC01'!B$65</f>
        <v>Órdenes Y Contratos Por Otros  Servicios</v>
      </c>
      <c r="F1838" s="171">
        <f>'FC01'!$H$65</f>
        <v>0</v>
      </c>
      <c r="I1838" s="87" t="str">
        <f>Índice!$G$23</f>
        <v>2015-01-01</v>
      </c>
      <c r="J1838" s="88" t="str">
        <f>Índice!$G$25</f>
        <v>2015-12-31</v>
      </c>
      <c r="K1838" s="171" t="s">
        <v>1329</v>
      </c>
      <c r="L1838" s="14" t="s">
        <v>1332</v>
      </c>
    </row>
    <row r="1839" spans="1:12" ht="15.75">
      <c r="C1839" s="171" t="str">
        <f>'FC01'!B$66</f>
        <v>Donaciones</v>
      </c>
      <c r="F1839" s="171">
        <f>'FC01'!$H$66</f>
        <v>0</v>
      </c>
      <c r="I1839" s="87" t="str">
        <f>Índice!$G$23</f>
        <v>2015-01-01</v>
      </c>
      <c r="J1839" s="88" t="str">
        <f>Índice!$G$25</f>
        <v>2015-12-31</v>
      </c>
      <c r="K1839" s="171" t="s">
        <v>1329</v>
      </c>
      <c r="L1839" s="14" t="s">
        <v>1332</v>
      </c>
    </row>
    <row r="1840" spans="1:12" ht="15.75">
      <c r="C1840" s="171" t="str">
        <f>'FC01'!B$67</f>
        <v>Total Costos (FC01)</v>
      </c>
      <c r="F1840" s="171">
        <f>'FC01'!$H$67</f>
        <v>0</v>
      </c>
      <c r="I1840" s="87" t="str">
        <f>Índice!$G$23</f>
        <v>2015-01-01</v>
      </c>
      <c r="J1840" s="88" t="str">
        <f>Índice!$G$25</f>
        <v>2015-12-31</v>
      </c>
      <c r="K1840" s="171" t="s">
        <v>1329</v>
      </c>
      <c r="L1840" s="14" t="s">
        <v>1332</v>
      </c>
    </row>
    <row r="1841" spans="1:12" ht="15.75">
      <c r="A1841" s="224" t="s">
        <v>19</v>
      </c>
      <c r="B1841" s="22"/>
      <c r="C1841" s="217" t="s">
        <v>723</v>
      </c>
      <c r="J1841" s="5"/>
      <c r="L1841" s="14"/>
    </row>
    <row r="1842" spans="1:12" ht="15.75">
      <c r="A1842" s="19" t="s">
        <v>19</v>
      </c>
      <c r="C1842" s="171" t="str">
        <f>'FC01'!B$8</f>
        <v>Gastos [sinopsis]</v>
      </c>
      <c r="F1842" s="171">
        <f>'FC01'!$I$8</f>
        <v>0</v>
      </c>
      <c r="I1842" s="87"/>
      <c r="J1842" s="88"/>
      <c r="K1842" s="171"/>
      <c r="L1842" s="14"/>
    </row>
    <row r="1843" spans="1:12" ht="15.75">
      <c r="C1843" s="171" t="str">
        <f>'FC01'!B$9</f>
        <v>Gastos sin impuestos, tasas, contribuciones e impuesto de renta</v>
      </c>
      <c r="F1843" s="171">
        <f>'FC01'!$I$9</f>
        <v>0</v>
      </c>
      <c r="I1843" s="87" t="str">
        <f>Índice!$G$23</f>
        <v>2015-01-01</v>
      </c>
      <c r="J1843" s="88" t="str">
        <f>Índice!$G$25</f>
        <v>2015-12-31</v>
      </c>
      <c r="K1843" s="171" t="s">
        <v>1329</v>
      </c>
      <c r="L1843" s="14" t="s">
        <v>1333</v>
      </c>
    </row>
    <row r="1844" spans="1:12" ht="15.75">
      <c r="C1844" s="171" t="str">
        <f>'FC01'!B$10</f>
        <v>Impuestos, Tasas y Contribuciones (No incluye impuesto de renta)</v>
      </c>
      <c r="F1844" s="171">
        <f>'FC01'!$I$10</f>
        <v>0</v>
      </c>
      <c r="I1844" s="87" t="str">
        <f>Índice!$G$23</f>
        <v>2015-01-01</v>
      </c>
      <c r="J1844" s="88" t="str">
        <f>Índice!$G$25</f>
        <v>2015-12-31</v>
      </c>
      <c r="K1844" s="171" t="s">
        <v>1329</v>
      </c>
      <c r="L1844" s="14" t="s">
        <v>1333</v>
      </c>
    </row>
    <row r="1845" spans="1:12" ht="15.75">
      <c r="C1845" s="171" t="str">
        <f>'FC01'!B$11</f>
        <v>Gasto por impuesto de renta</v>
      </c>
      <c r="F1845" s="171">
        <f>'FC01'!$I$11</f>
        <v>0</v>
      </c>
      <c r="I1845" s="87" t="str">
        <f>Índice!$G$23</f>
        <v>2015-01-01</v>
      </c>
      <c r="J1845" s="88" t="str">
        <f>Índice!$G$25</f>
        <v>2015-12-31</v>
      </c>
      <c r="K1845" s="171" t="s">
        <v>1329</v>
      </c>
      <c r="L1845" s="14" t="s">
        <v>1333</v>
      </c>
    </row>
    <row r="1846" spans="1:12" ht="15.75">
      <c r="C1846" s="171" t="str">
        <f>'FC01'!B$12</f>
        <v>Total Gastos</v>
      </c>
      <c r="F1846" s="171">
        <f>'FC01'!$I$12</f>
        <v>0</v>
      </c>
      <c r="I1846" s="87" t="str">
        <f>Índice!$G$23</f>
        <v>2015-01-01</v>
      </c>
      <c r="J1846" s="88" t="str">
        <f>Índice!$G$25</f>
        <v>2015-12-31</v>
      </c>
      <c r="K1846" s="171" t="s">
        <v>1329</v>
      </c>
      <c r="L1846" s="14" t="s">
        <v>1333</v>
      </c>
    </row>
    <row r="1847" spans="1:12" ht="15.75">
      <c r="A1847" s="19" t="s">
        <v>19</v>
      </c>
      <c r="C1847" s="171" t="str">
        <f>'FC01'!B$13</f>
        <v>Costos de Ventas y Distribución</v>
      </c>
      <c r="F1847" s="171">
        <f>'FC01'!$I$13</f>
        <v>0</v>
      </c>
      <c r="I1847" s="87"/>
      <c r="J1847" s="88"/>
      <c r="K1847" s="171"/>
      <c r="L1847" s="14"/>
    </row>
    <row r="1848" spans="1:12" ht="15.75">
      <c r="C1848" s="171" t="str">
        <f>'FC01'!B$14</f>
        <v>Costo de Ventas</v>
      </c>
      <c r="F1848" s="171">
        <f>'FC01'!$I$14</f>
        <v>0</v>
      </c>
      <c r="I1848" s="87" t="str">
        <f>Índice!$G$23</f>
        <v>2015-01-01</v>
      </c>
      <c r="J1848" s="88" t="str">
        <f>Índice!$G$25</f>
        <v>2015-12-31</v>
      </c>
      <c r="K1848" s="171" t="s">
        <v>1329</v>
      </c>
      <c r="L1848" s="14" t="s">
        <v>1333</v>
      </c>
    </row>
    <row r="1849" spans="1:12" ht="15.75">
      <c r="C1849" s="171" t="str">
        <f>'FC01'!B$15</f>
        <v>Costos de Distribución</v>
      </c>
      <c r="F1849" s="171">
        <f>'FC01'!$I$15</f>
        <v>0</v>
      </c>
      <c r="I1849" s="87" t="str">
        <f>Índice!$G$23</f>
        <v>2015-01-01</v>
      </c>
      <c r="J1849" s="88" t="str">
        <f>Índice!$G$25</f>
        <v>2015-12-31</v>
      </c>
      <c r="K1849" s="171" t="s">
        <v>1329</v>
      </c>
      <c r="L1849" s="14" t="s">
        <v>1333</v>
      </c>
    </row>
    <row r="1850" spans="1:12" ht="15.75">
      <c r="C1850" s="171" t="str">
        <f>'FC01'!B$16</f>
        <v>Total Costos de ventas y distribución</v>
      </c>
      <c r="F1850" s="171">
        <f>'FC01'!$I$16</f>
        <v>0</v>
      </c>
      <c r="I1850" s="87" t="str">
        <f>Índice!$G$23</f>
        <v>2015-01-01</v>
      </c>
      <c r="J1850" s="88" t="str">
        <f>Índice!$G$25</f>
        <v>2015-12-31</v>
      </c>
      <c r="K1850" s="171" t="s">
        <v>1329</v>
      </c>
      <c r="L1850" s="14" t="s">
        <v>1333</v>
      </c>
    </row>
    <row r="1851" spans="1:12" ht="15.75">
      <c r="A1851" s="19" t="s">
        <v>19</v>
      </c>
      <c r="C1851" s="171" t="str">
        <f>'FC01'!B$18</f>
        <v>Detalle de los costos</v>
      </c>
      <c r="F1851" s="171">
        <f>'FC01'!$I$18</f>
        <v>0</v>
      </c>
      <c r="J1851" s="5"/>
      <c r="L1851" s="14"/>
    </row>
    <row r="1852" spans="1:12" ht="15.75">
      <c r="A1852" s="19"/>
      <c r="C1852" s="171" t="str">
        <f>'FC01'!B$20</f>
        <v>Servicios Personales (FC01)</v>
      </c>
      <c r="F1852" s="171">
        <f>'FC01'!$I$20</f>
        <v>0</v>
      </c>
      <c r="I1852" s="87" t="str">
        <f>Índice!$G$23</f>
        <v>2015-01-01</v>
      </c>
      <c r="J1852" s="88" t="str">
        <f>Índice!$G$25</f>
        <v>2015-12-31</v>
      </c>
      <c r="K1852" s="171" t="s">
        <v>1329</v>
      </c>
      <c r="L1852" s="14" t="s">
        <v>1333</v>
      </c>
    </row>
    <row r="1853" spans="1:12" ht="15.75">
      <c r="A1853" s="19"/>
      <c r="C1853" s="171" t="str">
        <f>'FC01'!B$21</f>
        <v>Generales (FC01)</v>
      </c>
      <c r="F1853" s="171">
        <f>'FC01'!$I$21</f>
        <v>0</v>
      </c>
      <c r="I1853" s="87" t="str">
        <f>Índice!$G$23</f>
        <v>2015-01-01</v>
      </c>
      <c r="J1853" s="88" t="str">
        <f>Índice!$G$25</f>
        <v>2015-12-31</v>
      </c>
      <c r="K1853" s="171" t="s">
        <v>1329</v>
      </c>
      <c r="L1853" s="14" t="s">
        <v>1333</v>
      </c>
    </row>
    <row r="1854" spans="1:12" ht="15.75">
      <c r="A1854" s="19"/>
      <c r="C1854" s="171" t="str">
        <f>'FC01'!B$22</f>
        <v xml:space="preserve">Depreciaciones (FC01)  </v>
      </c>
      <c r="F1854" s="171">
        <f>'FC01'!$I$22</f>
        <v>0</v>
      </c>
      <c r="I1854" s="87" t="str">
        <f>Índice!$G$23</f>
        <v>2015-01-01</v>
      </c>
      <c r="J1854" s="88" t="str">
        <f>Índice!$G$25</f>
        <v>2015-12-31</v>
      </c>
      <c r="K1854" s="171" t="s">
        <v>1329</v>
      </c>
      <c r="L1854" s="14" t="s">
        <v>1333</v>
      </c>
    </row>
    <row r="1855" spans="1:12" ht="15.75">
      <c r="A1855" s="19"/>
      <c r="C1855" s="171" t="str">
        <f>'FC01'!B$23</f>
        <v>Arrendamientos (FC01)</v>
      </c>
      <c r="F1855" s="171">
        <f>'FC01'!$I$23</f>
        <v>0</v>
      </c>
      <c r="I1855" s="87" t="str">
        <f>Índice!$G$23</f>
        <v>2015-01-01</v>
      </c>
      <c r="J1855" s="88" t="str">
        <f>Índice!$G$25</f>
        <v>2015-12-31</v>
      </c>
      <c r="K1855" s="171" t="s">
        <v>1329</v>
      </c>
      <c r="L1855" s="14" t="s">
        <v>1333</v>
      </c>
    </row>
    <row r="1856" spans="1:12" ht="15.75">
      <c r="A1856" s="19"/>
      <c r="C1856" s="171" t="str">
        <f>'FC01'!B$24</f>
        <v>Amortizaciones (FC01)</v>
      </c>
      <c r="F1856" s="171">
        <f>'FC01'!$I$24</f>
        <v>0</v>
      </c>
      <c r="I1856" s="87" t="str">
        <f>Índice!$G$23</f>
        <v>2015-01-01</v>
      </c>
      <c r="J1856" s="88" t="str">
        <f>Índice!$G$25</f>
        <v>2015-12-31</v>
      </c>
      <c r="K1856" s="171" t="s">
        <v>1329</v>
      </c>
      <c r="L1856" s="14" t="s">
        <v>1333</v>
      </c>
    </row>
    <row r="1857" spans="1:12" ht="15.75">
      <c r="A1857" s="19"/>
      <c r="C1857" s="171" t="str">
        <f>'FC01'!B$25</f>
        <v>Agotamiento (FC01)</v>
      </c>
      <c r="F1857" s="171">
        <f>'FC01'!$I$25</f>
        <v>0</v>
      </c>
      <c r="I1857" s="87" t="str">
        <f>Índice!$G$23</f>
        <v>2015-01-01</v>
      </c>
      <c r="J1857" s="88" t="str">
        <f>Índice!$G$25</f>
        <v>2015-12-31</v>
      </c>
      <c r="K1857" s="171" t="s">
        <v>1329</v>
      </c>
      <c r="L1857" s="14" t="s">
        <v>1333</v>
      </c>
    </row>
    <row r="1858" spans="1:12" ht="15.75">
      <c r="A1858" s="19"/>
      <c r="C1858" s="171" t="str">
        <f>'FC01'!B$26</f>
        <v>Costo de Bienes y Servicios Públicos para la Venta</v>
      </c>
      <c r="F1858" s="171">
        <f>'FC01'!$I$26</f>
        <v>0</v>
      </c>
      <c r="I1858" s="87" t="str">
        <f>Índice!$G$23</f>
        <v>2015-01-01</v>
      </c>
      <c r="J1858" s="88" t="str">
        <f>Índice!$G$25</f>
        <v>2015-12-31</v>
      </c>
      <c r="K1858" s="171" t="s">
        <v>1329</v>
      </c>
      <c r="L1858" s="14" t="s">
        <v>1333</v>
      </c>
    </row>
    <row r="1859" spans="1:12" ht="15.75">
      <c r="C1859" s="171" t="str">
        <f>'FC01'!B$27</f>
        <v>Compras en Bloque y/o a Largo Plazo</v>
      </c>
      <c r="F1859" s="171">
        <f>'FC01'!$I$27</f>
        <v>0</v>
      </c>
      <c r="I1859" s="87" t="str">
        <f>Índice!$G$23</f>
        <v>2015-01-01</v>
      </c>
      <c r="J1859" s="88" t="str">
        <f>Índice!$G$25</f>
        <v>2015-12-31</v>
      </c>
      <c r="K1859" s="171" t="s">
        <v>1329</v>
      </c>
      <c r="L1859" s="14" t="s">
        <v>1333</v>
      </c>
    </row>
    <row r="1860" spans="1:12" ht="15.75">
      <c r="C1860" s="171" t="str">
        <f>'FC01'!B$28</f>
        <v>Compras en Bolsa  y/o a Corto Plazo</v>
      </c>
      <c r="F1860" s="171">
        <f>'FC01'!$I$28</f>
        <v>0</v>
      </c>
      <c r="I1860" s="87" t="str">
        <f>Índice!$G$23</f>
        <v>2015-01-01</v>
      </c>
      <c r="J1860" s="88" t="str">
        <f>Índice!$G$25</f>
        <v>2015-12-31</v>
      </c>
      <c r="K1860" s="171" t="s">
        <v>1329</v>
      </c>
      <c r="L1860" s="14" t="s">
        <v>1333</v>
      </c>
    </row>
    <row r="1861" spans="1:12" ht="15.75">
      <c r="C1861" s="171" t="str">
        <f>'FC01'!B$29</f>
        <v>Costo por Conexión</v>
      </c>
      <c r="F1861" s="171">
        <f>'FC01'!$I$29</f>
        <v>0</v>
      </c>
      <c r="I1861" s="87" t="str">
        <f>Índice!$G$23</f>
        <v>2015-01-01</v>
      </c>
      <c r="J1861" s="88" t="str">
        <f>Índice!$G$25</f>
        <v>2015-12-31</v>
      </c>
      <c r="K1861" s="171" t="s">
        <v>1329</v>
      </c>
      <c r="L1861" s="14" t="s">
        <v>1333</v>
      </c>
    </row>
    <row r="1862" spans="1:12" ht="15.75">
      <c r="A1862" s="19"/>
      <c r="C1862" s="171" t="str">
        <f>'FC01'!B$30</f>
        <v>Uso de Líneas, redes y ductos</v>
      </c>
      <c r="F1862" s="171">
        <f>'FC01'!$I$30</f>
        <v>0</v>
      </c>
      <c r="I1862" s="87" t="str">
        <f>Índice!$G$23</f>
        <v>2015-01-01</v>
      </c>
      <c r="J1862" s="88" t="str">
        <f>Índice!$G$25</f>
        <v>2015-12-31</v>
      </c>
      <c r="K1862" s="171" t="s">
        <v>1329</v>
      </c>
      <c r="L1862" s="14" t="s">
        <v>1333</v>
      </c>
    </row>
    <row r="1863" spans="1:12" ht="15.75">
      <c r="A1863" s="19"/>
      <c r="C1863" s="171" t="str">
        <f>'FC01'!B$31</f>
        <v>Costo de Distribución  y/o Comercialización de Gas combustible por redes</v>
      </c>
      <c r="F1863" s="171">
        <f>'FC01'!$I$31</f>
        <v>0</v>
      </c>
      <c r="I1863" s="87" t="str">
        <f>Índice!$G$23</f>
        <v>2015-01-01</v>
      </c>
      <c r="J1863" s="88" t="str">
        <f>Índice!$G$25</f>
        <v>2015-12-31</v>
      </c>
      <c r="K1863" s="171" t="s">
        <v>1329</v>
      </c>
      <c r="L1863" s="14" t="s">
        <v>1333</v>
      </c>
    </row>
    <row r="1864" spans="1:12" ht="15.75">
      <c r="A1864" s="19"/>
      <c r="C1864" s="171" t="str">
        <f>'FC01'!B$32</f>
        <v>Manejo Comercial y Financiero del Servicio</v>
      </c>
      <c r="F1864" s="171">
        <f>'FC01'!$I$32</f>
        <v>0</v>
      </c>
      <c r="I1864" s="87" t="str">
        <f>Índice!$G$23</f>
        <v>2015-01-01</v>
      </c>
      <c r="J1864" s="88" t="str">
        <f>Índice!$G$25</f>
        <v>2015-12-31</v>
      </c>
      <c r="K1864" s="171" t="s">
        <v>1329</v>
      </c>
      <c r="L1864" s="14" t="s">
        <v>1333</v>
      </c>
    </row>
    <row r="1865" spans="1:12" ht="15.75">
      <c r="A1865" s="19"/>
      <c r="C1865" s="171" t="str">
        <f>'FC01'!B$33</f>
        <v>Costo de Distribución  y/o Comercialización de Gas Licuado de Petróleo –GLP</v>
      </c>
      <c r="F1865" s="171">
        <f>'FC01'!$I$33</f>
        <v>0</v>
      </c>
      <c r="I1865" s="87" t="str">
        <f>Índice!$G$23</f>
        <v>2015-01-01</v>
      </c>
      <c r="J1865" s="88" t="str">
        <f>Índice!$G$25</f>
        <v>2015-12-31</v>
      </c>
      <c r="K1865" s="171" t="s">
        <v>1329</v>
      </c>
      <c r="L1865" s="14" t="s">
        <v>1333</v>
      </c>
    </row>
    <row r="1866" spans="1:12" ht="15.75">
      <c r="A1866" s="19"/>
      <c r="C1866" s="171" t="str">
        <f>'FC01'!B$34</f>
        <v>Contrato de explotación</v>
      </c>
      <c r="F1866" s="171">
        <f>'FC01'!$I$34</f>
        <v>0</v>
      </c>
      <c r="I1866" s="87" t="str">
        <f>Índice!$G$23</f>
        <v>2015-01-01</v>
      </c>
      <c r="J1866" s="88" t="str">
        <f>Índice!$G$25</f>
        <v>2015-12-31</v>
      </c>
      <c r="K1866" s="171" t="s">
        <v>1329</v>
      </c>
      <c r="L1866" s="14" t="s">
        <v>1333</v>
      </c>
    </row>
    <row r="1867" spans="1:12" ht="15.75">
      <c r="A1867" s="19"/>
      <c r="C1867" s="171" t="str">
        <f>'FC01'!B$35</f>
        <v>Costos asociados a las transacciones en el mercado mayorista</v>
      </c>
      <c r="F1867" s="171">
        <f>'FC01'!$I$35</f>
        <v>0</v>
      </c>
      <c r="I1867" s="87" t="str">
        <f>Índice!$G$23</f>
        <v>2015-01-01</v>
      </c>
      <c r="J1867" s="88" t="str">
        <f>Índice!$G$25</f>
        <v>2015-12-31</v>
      </c>
      <c r="K1867" s="171" t="s">
        <v>1329</v>
      </c>
      <c r="L1867" s="14" t="s">
        <v>1333</v>
      </c>
    </row>
    <row r="1868" spans="1:12" ht="15.75">
      <c r="A1868" s="19"/>
      <c r="C1868" s="171" t="str">
        <f>'FC01'!B$36</f>
        <v>Contrato de concesión</v>
      </c>
      <c r="F1868" s="171">
        <f>'FC01'!$I$36</f>
        <v>0</v>
      </c>
      <c r="I1868" s="87" t="str">
        <f>Índice!$G$23</f>
        <v>2015-01-01</v>
      </c>
      <c r="J1868" s="88" t="str">
        <f>Índice!$G$25</f>
        <v>2015-12-31</v>
      </c>
      <c r="K1868" s="171" t="s">
        <v>1329</v>
      </c>
      <c r="L1868" s="14" t="s">
        <v>1333</v>
      </c>
    </row>
    <row r="1869" spans="1:12" ht="15.75">
      <c r="A1869" s="19"/>
      <c r="C1869" s="171" t="str">
        <f>'FC01'!B$37</f>
        <v>Otros (FC01)</v>
      </c>
      <c r="F1869" s="171">
        <f>'FC01'!$I$37</f>
        <v>0</v>
      </c>
      <c r="I1869" s="87" t="str">
        <f>Índice!$G$23</f>
        <v>2015-01-01</v>
      </c>
      <c r="J1869" s="88" t="str">
        <f>Índice!$G$25</f>
        <v>2015-12-31</v>
      </c>
      <c r="K1869" s="171" t="s">
        <v>1329</v>
      </c>
      <c r="L1869" s="14" t="s">
        <v>1333</v>
      </c>
    </row>
    <row r="1870" spans="1:12" ht="15.75">
      <c r="A1870" s="19"/>
      <c r="C1870" s="171" t="str">
        <f>'FC01'!B$38</f>
        <v>Costos asociados a las transacciones en el mercado minorista</v>
      </c>
      <c r="F1870" s="171">
        <f>'FC01'!$I$38</f>
        <v>0</v>
      </c>
      <c r="I1870" s="87" t="str">
        <f>Índice!$G$23</f>
        <v>2015-01-01</v>
      </c>
      <c r="J1870" s="88" t="str">
        <f>Índice!$G$25</f>
        <v>2015-12-31</v>
      </c>
      <c r="K1870" s="171" t="s">
        <v>1329</v>
      </c>
      <c r="L1870" s="14" t="s">
        <v>1333</v>
      </c>
    </row>
    <row r="1871" spans="1:12" ht="15.75">
      <c r="A1871" s="19"/>
      <c r="C1871" s="171" t="str">
        <f>'FC01'!B$39</f>
        <v xml:space="preserve">Licencias, Contribuciones y Regalías  </v>
      </c>
      <c r="F1871" s="171">
        <f>'FC01'!$I$39</f>
        <v>0</v>
      </c>
      <c r="I1871" s="87" t="str">
        <f>Índice!$G$23</f>
        <v>2015-01-01</v>
      </c>
      <c r="J1871" s="88" t="str">
        <f>Índice!$G$25</f>
        <v>2015-12-31</v>
      </c>
      <c r="K1871" s="171" t="s">
        <v>1329</v>
      </c>
      <c r="L1871" s="14" t="s">
        <v>1333</v>
      </c>
    </row>
    <row r="1872" spans="1:12" ht="15.75">
      <c r="A1872" s="19"/>
      <c r="C1872" s="171" t="str">
        <f>'FC01'!B$40</f>
        <v>Departamento Administrativo del Medio Ambiente "DAMA"</v>
      </c>
      <c r="F1872" s="171">
        <f>'FC01'!$I$40</f>
        <v>0</v>
      </c>
      <c r="I1872" s="87" t="str">
        <f>Índice!$G$23</f>
        <v>2015-01-01</v>
      </c>
      <c r="J1872" s="88" t="str">
        <f>Índice!$G$25</f>
        <v>2015-12-31</v>
      </c>
      <c r="K1872" s="171" t="s">
        <v>1329</v>
      </c>
      <c r="L1872" s="14" t="s">
        <v>1333</v>
      </c>
    </row>
    <row r="1873" spans="1:12" ht="15.75">
      <c r="A1873" s="19"/>
      <c r="C1873" s="171" t="str">
        <f>'FC01'!B$41</f>
        <v>Ley 56 de 1981</v>
      </c>
      <c r="F1873" s="171">
        <f>'FC01'!$I$41</f>
        <v>0</v>
      </c>
      <c r="I1873" s="87" t="str">
        <f>Índice!$G$23</f>
        <v>2015-01-01</v>
      </c>
      <c r="J1873" s="88" t="str">
        <f>Índice!$G$25</f>
        <v>2015-12-31</v>
      </c>
      <c r="K1873" s="171" t="s">
        <v>1329</v>
      </c>
      <c r="L1873" s="14" t="s">
        <v>1333</v>
      </c>
    </row>
    <row r="1874" spans="1:12" ht="15.75">
      <c r="A1874" s="19"/>
      <c r="C1874" s="171" t="str">
        <f>'FC01'!B$42</f>
        <v>Medio Ambiente – Ley 99 de 1993</v>
      </c>
      <c r="F1874" s="171">
        <f>'FC01'!$I$42</f>
        <v>0</v>
      </c>
      <c r="I1874" s="87" t="str">
        <f>Índice!$G$23</f>
        <v>2015-01-01</v>
      </c>
      <c r="J1874" s="88" t="str">
        <f>Índice!$G$25</f>
        <v>2015-12-31</v>
      </c>
      <c r="K1874" s="171" t="s">
        <v>1329</v>
      </c>
      <c r="L1874" s="14" t="s">
        <v>1333</v>
      </c>
    </row>
    <row r="1875" spans="1:12" ht="15.75">
      <c r="A1875" s="19"/>
      <c r="C1875" s="171" t="str">
        <f>'FC01'!B$43</f>
        <v>Regalías</v>
      </c>
      <c r="F1875" s="171">
        <f>'FC01'!$I$43</f>
        <v>0</v>
      </c>
      <c r="I1875" s="87" t="str">
        <f>Índice!$G$23</f>
        <v>2015-01-01</v>
      </c>
      <c r="J1875" s="88" t="str">
        <f>Índice!$G$25</f>
        <v>2015-12-31</v>
      </c>
      <c r="K1875" s="171" t="s">
        <v>1329</v>
      </c>
      <c r="L1875" s="14" t="s">
        <v>1333</v>
      </c>
    </row>
    <row r="1876" spans="1:12" ht="15.75">
      <c r="A1876" s="19"/>
      <c r="C1876" s="171" t="str">
        <f>'FC01'!B$44</f>
        <v>Licencia De Operación Del Servicio</v>
      </c>
      <c r="F1876" s="171">
        <f>'FC01'!$I$44</f>
        <v>0</v>
      </c>
      <c r="I1876" s="87" t="str">
        <f>Índice!$G$23</f>
        <v>2015-01-01</v>
      </c>
      <c r="J1876" s="88" t="str">
        <f>Índice!$G$25</f>
        <v>2015-12-31</v>
      </c>
      <c r="K1876" s="171" t="s">
        <v>1329</v>
      </c>
      <c r="L1876" s="14" t="s">
        <v>1333</v>
      </c>
    </row>
    <row r="1877" spans="1:12" ht="15.75">
      <c r="A1877" s="19"/>
      <c r="C1877" s="171" t="str">
        <f>'FC01'!B$45</f>
        <v>FAZNI</v>
      </c>
      <c r="F1877" s="171">
        <f>'FC01'!$I$45</f>
        <v>0</v>
      </c>
      <c r="I1877" s="87" t="str">
        <f>Índice!$G$23</f>
        <v>2015-01-01</v>
      </c>
      <c r="J1877" s="88" t="str">
        <f>Índice!$G$25</f>
        <v>2015-12-31</v>
      </c>
      <c r="K1877" s="171" t="s">
        <v>1329</v>
      </c>
      <c r="L1877" s="14" t="s">
        <v>1333</v>
      </c>
    </row>
    <row r="1878" spans="1:12" ht="15.75">
      <c r="A1878" s="19"/>
      <c r="C1878" s="171" t="str">
        <f>'FC01'!B$46</f>
        <v>FAER</v>
      </c>
      <c r="F1878" s="171">
        <f>'FC01'!$I$46</f>
        <v>0</v>
      </c>
      <c r="I1878" s="87" t="str">
        <f>Índice!$G$23</f>
        <v>2015-01-01</v>
      </c>
      <c r="J1878" s="88" t="str">
        <f>Índice!$G$25</f>
        <v>2015-12-31</v>
      </c>
      <c r="K1878" s="171" t="s">
        <v>1329</v>
      </c>
      <c r="L1878" s="14" t="s">
        <v>1333</v>
      </c>
    </row>
    <row r="1879" spans="1:12" ht="15.75">
      <c r="A1879" s="19"/>
      <c r="C1879" s="171" t="str">
        <f>'FC01'!B$47</f>
        <v>Cuota de Fomento de gas</v>
      </c>
      <c r="F1879" s="171">
        <f>'FC01'!$I$47</f>
        <v>0</v>
      </c>
      <c r="I1879" s="87" t="str">
        <f>Índice!$G$23</f>
        <v>2015-01-01</v>
      </c>
      <c r="J1879" s="88" t="str">
        <f>Índice!$G$25</f>
        <v>2015-12-31</v>
      </c>
      <c r="K1879" s="171" t="s">
        <v>1329</v>
      </c>
      <c r="L1879" s="14" t="s">
        <v>1333</v>
      </c>
    </row>
    <row r="1880" spans="1:12" ht="15.75">
      <c r="A1880" s="19"/>
      <c r="C1880" s="171" t="str">
        <f>'FC01'!B$48</f>
        <v>Ministerio de Comunicaciones y/o Fondo de Comunicaciones</v>
      </c>
      <c r="F1880" s="171">
        <f>'FC01'!$I$48</f>
        <v>0</v>
      </c>
      <c r="I1880" s="87" t="str">
        <f>Índice!$G$23</f>
        <v>2015-01-01</v>
      </c>
      <c r="J1880" s="88" t="str">
        <f>Índice!$G$25</f>
        <v>2015-12-31</v>
      </c>
      <c r="K1880" s="171" t="s">
        <v>1329</v>
      </c>
      <c r="L1880" s="14" t="s">
        <v>1333</v>
      </c>
    </row>
    <row r="1881" spans="1:12" ht="15.75">
      <c r="A1881" s="19"/>
      <c r="C1881" s="171" t="str">
        <f>'FC01'!B$49</f>
        <v>Comité De Estratificación –Ley 505 De 1999</v>
      </c>
      <c r="F1881" s="171">
        <f>'FC01'!$I$49</f>
        <v>0</v>
      </c>
      <c r="I1881" s="87" t="str">
        <f>Índice!$G$23</f>
        <v>2015-01-01</v>
      </c>
      <c r="J1881" s="88" t="str">
        <f>Índice!$G$25</f>
        <v>2015-12-31</v>
      </c>
      <c r="K1881" s="171" t="s">
        <v>1329</v>
      </c>
      <c r="L1881" s="14" t="s">
        <v>1333</v>
      </c>
    </row>
    <row r="1882" spans="1:12" ht="15.75">
      <c r="A1882" s="19"/>
      <c r="C1882" s="171" t="str">
        <f>'FC01'!B$50</f>
        <v>Otras licencias Ley 142 de 1994</v>
      </c>
      <c r="F1882" s="171">
        <f>'FC01'!$I$50</f>
        <v>0</v>
      </c>
      <c r="I1882" s="87" t="str">
        <f>Índice!$G$23</f>
        <v>2015-01-01</v>
      </c>
      <c r="J1882" s="88" t="str">
        <f>Índice!$G$25</f>
        <v>2015-12-31</v>
      </c>
      <c r="K1882" s="171" t="s">
        <v>1329</v>
      </c>
      <c r="L1882" s="14" t="s">
        <v>1333</v>
      </c>
    </row>
    <row r="1883" spans="1:12" ht="15.75">
      <c r="A1883" s="19"/>
      <c r="C1883" s="171" t="str">
        <f>'FC01'!B$51</f>
        <v>Consumo De Insumos Directos</v>
      </c>
      <c r="F1883" s="171">
        <f>'FC01'!$I$51</f>
        <v>0</v>
      </c>
      <c r="I1883" s="87" t="str">
        <f>Índice!$G$23</f>
        <v>2015-01-01</v>
      </c>
      <c r="J1883" s="88" t="str">
        <f>Índice!$G$25</f>
        <v>2015-12-31</v>
      </c>
      <c r="K1883" s="171" t="s">
        <v>1329</v>
      </c>
      <c r="L1883" s="14" t="s">
        <v>1333</v>
      </c>
    </row>
    <row r="1884" spans="1:12" ht="15.75">
      <c r="A1884" s="19"/>
      <c r="C1884" s="171" t="str">
        <f>'FC01'!B$52</f>
        <v>Productos Químicos</v>
      </c>
      <c r="F1884" s="171">
        <f>'FC01'!$I$52</f>
        <v>0</v>
      </c>
      <c r="I1884" s="87" t="str">
        <f>Índice!$G$23</f>
        <v>2015-01-01</v>
      </c>
      <c r="J1884" s="88" t="str">
        <f>Índice!$G$25</f>
        <v>2015-12-31</v>
      </c>
      <c r="K1884" s="171" t="s">
        <v>1329</v>
      </c>
      <c r="L1884" s="14" t="s">
        <v>1333</v>
      </c>
    </row>
    <row r="1885" spans="1:12" ht="15.75">
      <c r="A1885" s="19"/>
      <c r="C1885" s="171" t="str">
        <f>'FC01'!B$53</f>
        <v>Gas Combustible</v>
      </c>
      <c r="F1885" s="171">
        <f>'FC01'!$I$53</f>
        <v>0</v>
      </c>
      <c r="I1885" s="87" t="str">
        <f>Índice!$G$23</f>
        <v>2015-01-01</v>
      </c>
      <c r="J1885" s="88" t="str">
        <f>Índice!$G$25</f>
        <v>2015-12-31</v>
      </c>
      <c r="K1885" s="171" t="s">
        <v>1329</v>
      </c>
      <c r="L1885" s="14" t="s">
        <v>1333</v>
      </c>
    </row>
    <row r="1886" spans="1:12" ht="15.75">
      <c r="A1886" s="19"/>
      <c r="C1886" s="171" t="str">
        <f>'FC01'!B$54</f>
        <v>Carbón Mineral</v>
      </c>
      <c r="F1886" s="171">
        <f>'FC01'!$I$54</f>
        <v>0</v>
      </c>
      <c r="I1886" s="87" t="str">
        <f>Índice!$G$23</f>
        <v>2015-01-01</v>
      </c>
      <c r="J1886" s="88" t="str">
        <f>Índice!$G$25</f>
        <v>2015-12-31</v>
      </c>
      <c r="K1886" s="171" t="s">
        <v>1329</v>
      </c>
      <c r="L1886" s="14" t="s">
        <v>1333</v>
      </c>
    </row>
    <row r="1887" spans="1:12" ht="15.75">
      <c r="A1887" s="19"/>
      <c r="C1887" s="171" t="str">
        <f>'FC01'!B$55</f>
        <v>Energía (FC01)</v>
      </c>
      <c r="F1887" s="171">
        <f>'FC01'!$I$55</f>
        <v>0</v>
      </c>
      <c r="I1887" s="87" t="str">
        <f>Índice!$G$23</f>
        <v>2015-01-01</v>
      </c>
      <c r="J1887" s="88" t="str">
        <f>Índice!$G$25</f>
        <v>2015-12-31</v>
      </c>
      <c r="K1887" s="171" t="s">
        <v>1329</v>
      </c>
      <c r="L1887" s="14" t="s">
        <v>1333</v>
      </c>
    </row>
    <row r="1888" spans="1:12" ht="15.75">
      <c r="A1888" s="19"/>
      <c r="C1888" s="171" t="str">
        <f>'FC01'!B$56</f>
        <v>ACPM, Fuel Oil</v>
      </c>
      <c r="F1888" s="171">
        <f>'FC01'!$I$56</f>
        <v>0</v>
      </c>
      <c r="I1888" s="87" t="str">
        <f>Índice!$G$23</f>
        <v>2015-01-01</v>
      </c>
      <c r="J1888" s="88" t="str">
        <f>Índice!$G$25</f>
        <v>2015-12-31</v>
      </c>
      <c r="K1888" s="171" t="s">
        <v>1329</v>
      </c>
      <c r="L1888" s="14" t="s">
        <v>1333</v>
      </c>
    </row>
    <row r="1889" spans="1:12" ht="15.75">
      <c r="C1889" s="171" t="str">
        <f>'FC01'!B$57</f>
        <v>Otros Elementos de Consumo de Insumos Directos</v>
      </c>
      <c r="F1889" s="171">
        <f>'FC01'!$I$57</f>
        <v>0</v>
      </c>
      <c r="I1889" s="87" t="str">
        <f>Índice!$G$23</f>
        <v>2015-01-01</v>
      </c>
      <c r="J1889" s="88" t="str">
        <f>Índice!$G$25</f>
        <v>2015-12-31</v>
      </c>
      <c r="K1889" s="171" t="s">
        <v>1329</v>
      </c>
      <c r="L1889" s="14" t="s">
        <v>1333</v>
      </c>
    </row>
    <row r="1890" spans="1:12" ht="15.75">
      <c r="A1890" s="19"/>
      <c r="C1890" s="171" t="str">
        <f>'FC01'!B$58</f>
        <v>Ordenes Y Contratos De Mantenimiento Y Reparaciones</v>
      </c>
      <c r="F1890" s="171">
        <f>'FC01'!$I$58</f>
        <v>0</v>
      </c>
      <c r="I1890" s="87" t="str">
        <f>Índice!$G$23</f>
        <v>2015-01-01</v>
      </c>
      <c r="J1890" s="88" t="str">
        <f>Índice!$G$25</f>
        <v>2015-12-31</v>
      </c>
      <c r="K1890" s="171" t="s">
        <v>1329</v>
      </c>
      <c r="L1890" s="14" t="s">
        <v>1333</v>
      </c>
    </row>
    <row r="1891" spans="1:12" ht="15.75">
      <c r="A1891" s="19"/>
      <c r="C1891" s="171" t="str">
        <f>'FC01'!B$59</f>
        <v>Honorarios</v>
      </c>
      <c r="F1891" s="171">
        <f>'FC01'!$I$59</f>
        <v>0</v>
      </c>
      <c r="I1891" s="87" t="str">
        <f>Índice!$G$23</f>
        <v>2015-01-01</v>
      </c>
      <c r="J1891" s="88" t="str">
        <f>Índice!$G$25</f>
        <v>2015-12-31</v>
      </c>
      <c r="K1891" s="171" t="s">
        <v>1329</v>
      </c>
      <c r="L1891" s="14" t="s">
        <v>1333</v>
      </c>
    </row>
    <row r="1892" spans="1:12" ht="15.75">
      <c r="A1892" s="19"/>
      <c r="C1892" s="171" t="str">
        <f>'FC01'!B$60</f>
        <v>Servicios Públicos</v>
      </c>
      <c r="F1892" s="171">
        <f>'FC01'!$I$60</f>
        <v>0</v>
      </c>
      <c r="I1892" s="87" t="str">
        <f>Índice!$G$23</f>
        <v>2015-01-01</v>
      </c>
      <c r="J1892" s="88" t="str">
        <f>Índice!$G$25</f>
        <v>2015-12-31</v>
      </c>
      <c r="K1892" s="171" t="s">
        <v>1329</v>
      </c>
      <c r="L1892" s="14" t="s">
        <v>1333</v>
      </c>
    </row>
    <row r="1893" spans="1:12" ht="15.75">
      <c r="A1893" s="19"/>
      <c r="C1893" s="171" t="str">
        <f>'FC01'!B$61</f>
        <v>Materiales Y Otros Costos De Operación</v>
      </c>
      <c r="F1893" s="171">
        <f>'FC01'!$I$61</f>
        <v>0</v>
      </c>
      <c r="I1893" s="87" t="str">
        <f>Índice!$G$23</f>
        <v>2015-01-01</v>
      </c>
      <c r="J1893" s="88" t="str">
        <f>Índice!$G$25</f>
        <v>2015-12-31</v>
      </c>
      <c r="K1893" s="171" t="s">
        <v>1329</v>
      </c>
      <c r="L1893" s="14" t="s">
        <v>1333</v>
      </c>
    </row>
    <row r="1894" spans="1:12" ht="15.75">
      <c r="C1894" s="171" t="str">
        <f>'FC01'!B$62</f>
        <v>Costo De Pérdidas En Prestación Del Servicio  De Acueducto</v>
      </c>
      <c r="F1894" s="171">
        <f>'FC01'!$I$62</f>
        <v>0</v>
      </c>
      <c r="I1894" s="87" t="str">
        <f>Índice!$G$23</f>
        <v>2015-01-01</v>
      </c>
      <c r="J1894" s="88" t="str">
        <f>Índice!$G$25</f>
        <v>2015-12-31</v>
      </c>
      <c r="K1894" s="171" t="s">
        <v>1329</v>
      </c>
      <c r="L1894" s="14" t="s">
        <v>1333</v>
      </c>
    </row>
    <row r="1895" spans="1:12" ht="15.75">
      <c r="C1895" s="171" t="str">
        <f>'FC01'!B$63</f>
        <v>Seguros</v>
      </c>
      <c r="F1895" s="171">
        <f>'FC01'!$I$63</f>
        <v>0</v>
      </c>
      <c r="I1895" s="87" t="str">
        <f>Índice!$G$23</f>
        <v>2015-01-01</v>
      </c>
      <c r="J1895" s="88" t="str">
        <f>Índice!$G$25</f>
        <v>2015-12-31</v>
      </c>
      <c r="K1895" s="171" t="s">
        <v>1329</v>
      </c>
      <c r="L1895" s="14" t="s">
        <v>1333</v>
      </c>
    </row>
    <row r="1896" spans="1:12" ht="15.75">
      <c r="C1896" s="171" t="str">
        <f>'FC01'!B$64</f>
        <v>Impuestos Y Tasas</v>
      </c>
      <c r="F1896" s="171">
        <f>'FC01'!$I$64</f>
        <v>0</v>
      </c>
      <c r="I1896" s="87" t="str">
        <f>Índice!$G$23</f>
        <v>2015-01-01</v>
      </c>
      <c r="J1896" s="88" t="str">
        <f>Índice!$G$25</f>
        <v>2015-12-31</v>
      </c>
      <c r="K1896" s="171" t="s">
        <v>1329</v>
      </c>
      <c r="L1896" s="14" t="s">
        <v>1333</v>
      </c>
    </row>
    <row r="1897" spans="1:12" ht="15.75">
      <c r="C1897" s="171" t="str">
        <f>'FC01'!B$65</f>
        <v>Órdenes Y Contratos Por Otros  Servicios</v>
      </c>
      <c r="F1897" s="171">
        <f>'FC01'!$I$65</f>
        <v>0</v>
      </c>
      <c r="I1897" s="87" t="str">
        <f>Índice!$G$23</f>
        <v>2015-01-01</v>
      </c>
      <c r="J1897" s="88" t="str">
        <f>Índice!$G$25</f>
        <v>2015-12-31</v>
      </c>
      <c r="K1897" s="171" t="s">
        <v>1329</v>
      </c>
      <c r="L1897" s="14" t="s">
        <v>1333</v>
      </c>
    </row>
    <row r="1898" spans="1:12" ht="15.75">
      <c r="C1898" s="171" t="str">
        <f>'FC01'!B$66</f>
        <v>Donaciones</v>
      </c>
      <c r="F1898" s="171">
        <f>'FC01'!$I$66</f>
        <v>0</v>
      </c>
      <c r="I1898" s="87" t="str">
        <f>Índice!$G$23</f>
        <v>2015-01-01</v>
      </c>
      <c r="J1898" s="88" t="str">
        <f>Índice!$G$25</f>
        <v>2015-12-31</v>
      </c>
      <c r="K1898" s="171" t="s">
        <v>1329</v>
      </c>
      <c r="L1898" s="14" t="s">
        <v>1333</v>
      </c>
    </row>
    <row r="1899" spans="1:12" ht="15.75">
      <c r="C1899" s="171" t="str">
        <f>'FC01'!B$67</f>
        <v>Total Costos (FC01)</v>
      </c>
      <c r="F1899" s="171">
        <f>'FC01'!$I$67</f>
        <v>0</v>
      </c>
      <c r="I1899" s="87" t="str">
        <f>Índice!$G$23</f>
        <v>2015-01-01</v>
      </c>
      <c r="J1899" s="88" t="str">
        <f>Índice!$G$25</f>
        <v>2015-12-31</v>
      </c>
      <c r="K1899" s="171" t="s">
        <v>1329</v>
      </c>
      <c r="L1899" s="14" t="s">
        <v>1333</v>
      </c>
    </row>
    <row r="1900" spans="1:12" ht="15.75">
      <c r="A1900" s="224" t="s">
        <v>19</v>
      </c>
      <c r="B1900" s="22"/>
      <c r="C1900" s="217" t="s">
        <v>722</v>
      </c>
      <c r="J1900" s="5"/>
      <c r="L1900" s="14"/>
    </row>
    <row r="1901" spans="1:12" ht="15.75">
      <c r="A1901" s="19" t="s">
        <v>19</v>
      </c>
      <c r="C1901" s="171" t="str">
        <f>'FC01'!B$8</f>
        <v>Gastos [sinopsis]</v>
      </c>
      <c r="F1901" s="171">
        <f>'FC01'!$J$8</f>
        <v>0</v>
      </c>
      <c r="I1901" s="87"/>
      <c r="J1901" s="88"/>
      <c r="K1901" s="171"/>
      <c r="L1901" s="14"/>
    </row>
    <row r="1902" spans="1:12" ht="15.75">
      <c r="C1902" s="171" t="str">
        <f>'FC01'!B$9</f>
        <v>Gastos sin impuestos, tasas, contribuciones e impuesto de renta</v>
      </c>
      <c r="F1902" s="171">
        <f>'FC01'!$J$9</f>
        <v>0</v>
      </c>
      <c r="I1902" s="87" t="str">
        <f>Índice!$G$23</f>
        <v>2015-01-01</v>
      </c>
      <c r="J1902" s="88" t="str">
        <f>Índice!$G$25</f>
        <v>2015-12-31</v>
      </c>
      <c r="K1902" s="171" t="s">
        <v>1329</v>
      </c>
      <c r="L1902" s="14" t="s">
        <v>1334</v>
      </c>
    </row>
    <row r="1903" spans="1:12" ht="15.75">
      <c r="C1903" s="171" t="str">
        <f>'FC01'!B$10</f>
        <v>Impuestos, Tasas y Contribuciones (No incluye impuesto de renta)</v>
      </c>
      <c r="F1903" s="171">
        <f>'FC01'!$J$10</f>
        <v>0</v>
      </c>
      <c r="I1903" s="87" t="str">
        <f>Índice!$G$23</f>
        <v>2015-01-01</v>
      </c>
      <c r="J1903" s="88" t="str">
        <f>Índice!$G$25</f>
        <v>2015-12-31</v>
      </c>
      <c r="K1903" s="171" t="s">
        <v>1329</v>
      </c>
      <c r="L1903" s="14" t="s">
        <v>1334</v>
      </c>
    </row>
    <row r="1904" spans="1:12" ht="15.75">
      <c r="C1904" s="171" t="str">
        <f>'FC01'!B$11</f>
        <v>Gasto por impuesto de renta</v>
      </c>
      <c r="F1904" s="171">
        <f>'FC01'!$J$11</f>
        <v>0</v>
      </c>
      <c r="I1904" s="87" t="str">
        <f>Índice!$G$23</f>
        <v>2015-01-01</v>
      </c>
      <c r="J1904" s="88" t="str">
        <f>Índice!$G$25</f>
        <v>2015-12-31</v>
      </c>
      <c r="K1904" s="171" t="s">
        <v>1329</v>
      </c>
      <c r="L1904" s="14" t="s">
        <v>1334</v>
      </c>
    </row>
    <row r="1905" spans="1:12" ht="15.75">
      <c r="C1905" s="171" t="str">
        <f>'FC01'!B$12</f>
        <v>Total Gastos</v>
      </c>
      <c r="F1905" s="171">
        <f>'FC01'!$J$12</f>
        <v>0</v>
      </c>
      <c r="I1905" s="87" t="str">
        <f>Índice!$G$23</f>
        <v>2015-01-01</v>
      </c>
      <c r="J1905" s="88" t="str">
        <f>Índice!$G$25</f>
        <v>2015-12-31</v>
      </c>
      <c r="K1905" s="171" t="s">
        <v>1329</v>
      </c>
      <c r="L1905" s="14" t="s">
        <v>1334</v>
      </c>
    </row>
    <row r="1906" spans="1:12" ht="15.75">
      <c r="A1906" s="19" t="s">
        <v>19</v>
      </c>
      <c r="C1906" s="171" t="str">
        <f>'FC01'!B$13</f>
        <v>Costos de Ventas y Distribución</v>
      </c>
      <c r="F1906" s="171">
        <f>'FC01'!$J$13</f>
        <v>0</v>
      </c>
      <c r="I1906" s="87"/>
      <c r="J1906" s="88"/>
      <c r="K1906" s="171"/>
      <c r="L1906" s="14"/>
    </row>
    <row r="1907" spans="1:12" ht="15.75">
      <c r="C1907" s="171" t="str">
        <f>'FC01'!B$14</f>
        <v>Costo de Ventas</v>
      </c>
      <c r="F1907" s="171">
        <f>'FC01'!$J$14</f>
        <v>0</v>
      </c>
      <c r="I1907" s="87" t="str">
        <f>Índice!$G$23</f>
        <v>2015-01-01</v>
      </c>
      <c r="J1907" s="88" t="str">
        <f>Índice!$G$25</f>
        <v>2015-12-31</v>
      </c>
      <c r="K1907" s="171" t="s">
        <v>1329</v>
      </c>
      <c r="L1907" s="14" t="s">
        <v>1334</v>
      </c>
    </row>
    <row r="1908" spans="1:12" ht="15.75">
      <c r="C1908" s="171" t="str">
        <f>'FC01'!B$15</f>
        <v>Costos de Distribución</v>
      </c>
      <c r="F1908" s="171">
        <f>'FC01'!$J$15</f>
        <v>0</v>
      </c>
      <c r="I1908" s="87" t="str">
        <f>Índice!$G$23</f>
        <v>2015-01-01</v>
      </c>
      <c r="J1908" s="88" t="str">
        <f>Índice!$G$25</f>
        <v>2015-12-31</v>
      </c>
      <c r="K1908" s="171" t="s">
        <v>1329</v>
      </c>
      <c r="L1908" s="14" t="s">
        <v>1334</v>
      </c>
    </row>
    <row r="1909" spans="1:12" ht="15.75">
      <c r="C1909" s="171" t="str">
        <f>'FC01'!B$16</f>
        <v>Total Costos de ventas y distribución</v>
      </c>
      <c r="F1909" s="171">
        <f>'FC01'!$J$16</f>
        <v>0</v>
      </c>
      <c r="I1909" s="87" t="str">
        <f>Índice!$G$23</f>
        <v>2015-01-01</v>
      </c>
      <c r="J1909" s="88" t="str">
        <f>Índice!$G$25</f>
        <v>2015-12-31</v>
      </c>
      <c r="K1909" s="171" t="s">
        <v>1329</v>
      </c>
      <c r="L1909" s="14" t="s">
        <v>1334</v>
      </c>
    </row>
    <row r="1910" spans="1:12" ht="15.75">
      <c r="A1910" s="19" t="s">
        <v>19</v>
      </c>
      <c r="C1910" s="171" t="str">
        <f>'FC01'!B$18</f>
        <v>Detalle de los costos</v>
      </c>
      <c r="F1910" s="171">
        <f>'FC01'!$J$18</f>
        <v>0</v>
      </c>
      <c r="J1910" s="5"/>
      <c r="L1910" s="14"/>
    </row>
    <row r="1911" spans="1:12" ht="15.75">
      <c r="A1911" s="19"/>
      <c r="C1911" s="171" t="str">
        <f>'FC01'!B$20</f>
        <v>Servicios Personales (FC01)</v>
      </c>
      <c r="F1911" s="171">
        <f>'FC01'!$J$20</f>
        <v>0</v>
      </c>
      <c r="I1911" s="87" t="str">
        <f>Índice!$G$23</f>
        <v>2015-01-01</v>
      </c>
      <c r="J1911" s="88" t="str">
        <f>Índice!$G$25</f>
        <v>2015-12-31</v>
      </c>
      <c r="K1911" s="171" t="s">
        <v>1329</v>
      </c>
      <c r="L1911" s="14" t="s">
        <v>1334</v>
      </c>
    </row>
    <row r="1912" spans="1:12" ht="15.75">
      <c r="A1912" s="19"/>
      <c r="C1912" s="171" t="str">
        <f>'FC01'!B$21</f>
        <v>Generales (FC01)</v>
      </c>
      <c r="F1912" s="171">
        <f>'FC01'!$J$21</f>
        <v>0</v>
      </c>
      <c r="I1912" s="87" t="str">
        <f>Índice!$G$23</f>
        <v>2015-01-01</v>
      </c>
      <c r="J1912" s="88" t="str">
        <f>Índice!$G$25</f>
        <v>2015-12-31</v>
      </c>
      <c r="K1912" s="171" t="s">
        <v>1329</v>
      </c>
      <c r="L1912" s="14" t="s">
        <v>1334</v>
      </c>
    </row>
    <row r="1913" spans="1:12" ht="15.75">
      <c r="A1913" s="19"/>
      <c r="C1913" s="171" t="str">
        <f>'FC01'!B$22</f>
        <v xml:space="preserve">Depreciaciones (FC01)  </v>
      </c>
      <c r="F1913" s="171">
        <f>'FC01'!$J$22</f>
        <v>0</v>
      </c>
      <c r="I1913" s="87" t="str">
        <f>Índice!$G$23</f>
        <v>2015-01-01</v>
      </c>
      <c r="J1913" s="88" t="str">
        <f>Índice!$G$25</f>
        <v>2015-12-31</v>
      </c>
      <c r="K1913" s="171" t="s">
        <v>1329</v>
      </c>
      <c r="L1913" s="14" t="s">
        <v>1334</v>
      </c>
    </row>
    <row r="1914" spans="1:12" ht="15.75">
      <c r="A1914" s="19"/>
      <c r="C1914" s="171" t="str">
        <f>'FC01'!B$23</f>
        <v>Arrendamientos (FC01)</v>
      </c>
      <c r="F1914" s="171">
        <f>'FC01'!$J$23</f>
        <v>0</v>
      </c>
      <c r="I1914" s="87" t="str">
        <f>Índice!$G$23</f>
        <v>2015-01-01</v>
      </c>
      <c r="J1914" s="88" t="str">
        <f>Índice!$G$25</f>
        <v>2015-12-31</v>
      </c>
      <c r="K1914" s="171" t="s">
        <v>1329</v>
      </c>
      <c r="L1914" s="14" t="s">
        <v>1334</v>
      </c>
    </row>
    <row r="1915" spans="1:12" ht="15.75">
      <c r="A1915" s="19"/>
      <c r="C1915" s="171" t="str">
        <f>'FC01'!B$24</f>
        <v>Amortizaciones (FC01)</v>
      </c>
      <c r="F1915" s="171">
        <f>'FC01'!$J$24</f>
        <v>0</v>
      </c>
      <c r="I1915" s="87" t="str">
        <f>Índice!$G$23</f>
        <v>2015-01-01</v>
      </c>
      <c r="J1915" s="88" t="str">
        <f>Índice!$G$25</f>
        <v>2015-12-31</v>
      </c>
      <c r="K1915" s="171" t="s">
        <v>1329</v>
      </c>
      <c r="L1915" s="14" t="s">
        <v>1334</v>
      </c>
    </row>
    <row r="1916" spans="1:12" ht="15.75">
      <c r="A1916" s="19"/>
      <c r="C1916" s="171" t="str">
        <f>'FC01'!B$25</f>
        <v>Agotamiento (FC01)</v>
      </c>
      <c r="F1916" s="171">
        <f>'FC01'!$J$25</f>
        <v>0</v>
      </c>
      <c r="I1916" s="87" t="str">
        <f>Índice!$G$23</f>
        <v>2015-01-01</v>
      </c>
      <c r="J1916" s="88" t="str">
        <f>Índice!$G$25</f>
        <v>2015-12-31</v>
      </c>
      <c r="K1916" s="171" t="s">
        <v>1329</v>
      </c>
      <c r="L1916" s="14" t="s">
        <v>1334</v>
      </c>
    </row>
    <row r="1917" spans="1:12" ht="15.75">
      <c r="A1917" s="19"/>
      <c r="C1917" s="171" t="str">
        <f>'FC01'!B$26</f>
        <v>Costo de Bienes y Servicios Públicos para la Venta</v>
      </c>
      <c r="F1917" s="171">
        <f>'FC01'!$J$26</f>
        <v>0</v>
      </c>
      <c r="I1917" s="87" t="str">
        <f>Índice!$G$23</f>
        <v>2015-01-01</v>
      </c>
      <c r="J1917" s="88" t="str">
        <f>Índice!$G$25</f>
        <v>2015-12-31</v>
      </c>
      <c r="K1917" s="171" t="s">
        <v>1329</v>
      </c>
      <c r="L1917" s="14" t="s">
        <v>1334</v>
      </c>
    </row>
    <row r="1918" spans="1:12" ht="15.75">
      <c r="C1918" s="171" t="str">
        <f>'FC01'!B$27</f>
        <v>Compras en Bloque y/o a Largo Plazo</v>
      </c>
      <c r="F1918" s="171">
        <f>'FC01'!$J$27</f>
        <v>0</v>
      </c>
      <c r="I1918" s="87" t="str">
        <f>Índice!$G$23</f>
        <v>2015-01-01</v>
      </c>
      <c r="J1918" s="88" t="str">
        <f>Índice!$G$25</f>
        <v>2015-12-31</v>
      </c>
      <c r="K1918" s="171" t="s">
        <v>1329</v>
      </c>
      <c r="L1918" s="14" t="s">
        <v>1334</v>
      </c>
    </row>
    <row r="1919" spans="1:12" ht="15.75">
      <c r="C1919" s="171" t="str">
        <f>'FC01'!B$28</f>
        <v>Compras en Bolsa  y/o a Corto Plazo</v>
      </c>
      <c r="F1919" s="171">
        <f>'FC01'!$J$28</f>
        <v>0</v>
      </c>
      <c r="I1919" s="87" t="str">
        <f>Índice!$G$23</f>
        <v>2015-01-01</v>
      </c>
      <c r="J1919" s="88" t="str">
        <f>Índice!$G$25</f>
        <v>2015-12-31</v>
      </c>
      <c r="K1919" s="171" t="s">
        <v>1329</v>
      </c>
      <c r="L1919" s="14" t="s">
        <v>1334</v>
      </c>
    </row>
    <row r="1920" spans="1:12" ht="15.75">
      <c r="C1920" s="171" t="str">
        <f>'FC01'!B$29</f>
        <v>Costo por Conexión</v>
      </c>
      <c r="F1920" s="171">
        <f>'FC01'!$J$29</f>
        <v>0</v>
      </c>
      <c r="I1920" s="87" t="str">
        <f>Índice!$G$23</f>
        <v>2015-01-01</v>
      </c>
      <c r="J1920" s="88" t="str">
        <f>Índice!$G$25</f>
        <v>2015-12-31</v>
      </c>
      <c r="K1920" s="171" t="s">
        <v>1329</v>
      </c>
      <c r="L1920" s="14" t="s">
        <v>1334</v>
      </c>
    </row>
    <row r="1921" spans="1:12" ht="15.75">
      <c r="A1921" s="19"/>
      <c r="C1921" s="171" t="str">
        <f>'FC01'!B$30</f>
        <v>Uso de Líneas, redes y ductos</v>
      </c>
      <c r="F1921" s="171">
        <f>'FC01'!$J$30</f>
        <v>0</v>
      </c>
      <c r="I1921" s="87" t="str">
        <f>Índice!$G$23</f>
        <v>2015-01-01</v>
      </c>
      <c r="J1921" s="88" t="str">
        <f>Índice!$G$25</f>
        <v>2015-12-31</v>
      </c>
      <c r="K1921" s="171" t="s">
        <v>1329</v>
      </c>
      <c r="L1921" s="14" t="s">
        <v>1334</v>
      </c>
    </row>
    <row r="1922" spans="1:12" ht="15.75">
      <c r="A1922" s="19"/>
      <c r="C1922" s="171" t="str">
        <f>'FC01'!B$31</f>
        <v>Costo de Distribución  y/o Comercialización de Gas combustible por redes</v>
      </c>
      <c r="F1922" s="171">
        <f>'FC01'!$J$31</f>
        <v>0</v>
      </c>
      <c r="I1922" s="87" t="str">
        <f>Índice!$G$23</f>
        <v>2015-01-01</v>
      </c>
      <c r="J1922" s="88" t="str">
        <f>Índice!$G$25</f>
        <v>2015-12-31</v>
      </c>
      <c r="K1922" s="171" t="s">
        <v>1329</v>
      </c>
      <c r="L1922" s="14" t="s">
        <v>1334</v>
      </c>
    </row>
    <row r="1923" spans="1:12" ht="15.75">
      <c r="A1923" s="19"/>
      <c r="C1923" s="171" t="str">
        <f>'FC01'!B$32</f>
        <v>Manejo Comercial y Financiero del Servicio</v>
      </c>
      <c r="F1923" s="171">
        <f>'FC01'!$J$32</f>
        <v>0</v>
      </c>
      <c r="I1923" s="87" t="str">
        <f>Índice!$G$23</f>
        <v>2015-01-01</v>
      </c>
      <c r="J1923" s="88" t="str">
        <f>Índice!$G$25</f>
        <v>2015-12-31</v>
      </c>
      <c r="K1923" s="171" t="s">
        <v>1329</v>
      </c>
      <c r="L1923" s="14" t="s">
        <v>1334</v>
      </c>
    </row>
    <row r="1924" spans="1:12" ht="15.75">
      <c r="A1924" s="19"/>
      <c r="C1924" s="171" t="str">
        <f>'FC01'!B$33</f>
        <v>Costo de Distribución  y/o Comercialización de Gas Licuado de Petróleo –GLP</v>
      </c>
      <c r="F1924" s="171">
        <f>'FC01'!$J$33</f>
        <v>0</v>
      </c>
      <c r="I1924" s="87" t="str">
        <f>Índice!$G$23</f>
        <v>2015-01-01</v>
      </c>
      <c r="J1924" s="88" t="str">
        <f>Índice!$G$25</f>
        <v>2015-12-31</v>
      </c>
      <c r="K1924" s="171" t="s">
        <v>1329</v>
      </c>
      <c r="L1924" s="14" t="s">
        <v>1334</v>
      </c>
    </row>
    <row r="1925" spans="1:12" ht="15.75">
      <c r="A1925" s="19"/>
      <c r="C1925" s="171" t="str">
        <f>'FC01'!B$34</f>
        <v>Contrato de explotación</v>
      </c>
      <c r="F1925" s="171">
        <f>'FC01'!$J$34</f>
        <v>0</v>
      </c>
      <c r="I1925" s="87" t="str">
        <f>Índice!$G$23</f>
        <v>2015-01-01</v>
      </c>
      <c r="J1925" s="88" t="str">
        <f>Índice!$G$25</f>
        <v>2015-12-31</v>
      </c>
      <c r="K1925" s="171" t="s">
        <v>1329</v>
      </c>
      <c r="L1925" s="14" t="s">
        <v>1334</v>
      </c>
    </row>
    <row r="1926" spans="1:12" ht="15.75">
      <c r="A1926" s="19"/>
      <c r="C1926" s="171" t="str">
        <f>'FC01'!B$35</f>
        <v>Costos asociados a las transacciones en el mercado mayorista</v>
      </c>
      <c r="F1926" s="171">
        <f>'FC01'!$J$35</f>
        <v>0</v>
      </c>
      <c r="I1926" s="87" t="str">
        <f>Índice!$G$23</f>
        <v>2015-01-01</v>
      </c>
      <c r="J1926" s="88" t="str">
        <f>Índice!$G$25</f>
        <v>2015-12-31</v>
      </c>
      <c r="K1926" s="171" t="s">
        <v>1329</v>
      </c>
      <c r="L1926" s="14" t="s">
        <v>1334</v>
      </c>
    </row>
    <row r="1927" spans="1:12" ht="15.75">
      <c r="A1927" s="19"/>
      <c r="C1927" s="171" t="str">
        <f>'FC01'!B$36</f>
        <v>Contrato de concesión</v>
      </c>
      <c r="F1927" s="171">
        <f>'FC01'!$J$36</f>
        <v>0</v>
      </c>
      <c r="I1927" s="87" t="str">
        <f>Índice!$G$23</f>
        <v>2015-01-01</v>
      </c>
      <c r="J1927" s="88" t="str">
        <f>Índice!$G$25</f>
        <v>2015-12-31</v>
      </c>
      <c r="K1927" s="171" t="s">
        <v>1329</v>
      </c>
      <c r="L1927" s="14" t="s">
        <v>1334</v>
      </c>
    </row>
    <row r="1928" spans="1:12" ht="15.75">
      <c r="A1928" s="19"/>
      <c r="C1928" s="171" t="str">
        <f>'FC01'!B$37</f>
        <v>Otros (FC01)</v>
      </c>
      <c r="F1928" s="171">
        <f>'FC01'!$J$37</f>
        <v>0</v>
      </c>
      <c r="I1928" s="87" t="str">
        <f>Índice!$G$23</f>
        <v>2015-01-01</v>
      </c>
      <c r="J1928" s="88" t="str">
        <f>Índice!$G$25</f>
        <v>2015-12-31</v>
      </c>
      <c r="K1928" s="171" t="s">
        <v>1329</v>
      </c>
      <c r="L1928" s="14" t="s">
        <v>1334</v>
      </c>
    </row>
    <row r="1929" spans="1:12" ht="15.75">
      <c r="A1929" s="19"/>
      <c r="C1929" s="171" t="str">
        <f>'FC01'!B$38</f>
        <v>Costos asociados a las transacciones en el mercado minorista</v>
      </c>
      <c r="F1929" s="171">
        <f>'FC01'!$J$38</f>
        <v>0</v>
      </c>
      <c r="I1929" s="87" t="str">
        <f>Índice!$G$23</f>
        <v>2015-01-01</v>
      </c>
      <c r="J1929" s="88" t="str">
        <f>Índice!$G$25</f>
        <v>2015-12-31</v>
      </c>
      <c r="K1929" s="171" t="s">
        <v>1329</v>
      </c>
      <c r="L1929" s="14" t="s">
        <v>1334</v>
      </c>
    </row>
    <row r="1930" spans="1:12" ht="15.75">
      <c r="A1930" s="19"/>
      <c r="C1930" s="171" t="str">
        <f>'FC01'!B$39</f>
        <v xml:space="preserve">Licencias, Contribuciones y Regalías  </v>
      </c>
      <c r="F1930" s="171">
        <f>'FC01'!$J$39</f>
        <v>0</v>
      </c>
      <c r="I1930" s="87" t="str">
        <f>Índice!$G$23</f>
        <v>2015-01-01</v>
      </c>
      <c r="J1930" s="88" t="str">
        <f>Índice!$G$25</f>
        <v>2015-12-31</v>
      </c>
      <c r="K1930" s="171" t="s">
        <v>1329</v>
      </c>
      <c r="L1930" s="14" t="s">
        <v>1334</v>
      </c>
    </row>
    <row r="1931" spans="1:12" ht="15.75">
      <c r="A1931" s="19"/>
      <c r="C1931" s="171" t="str">
        <f>'FC01'!B$40</f>
        <v>Departamento Administrativo del Medio Ambiente "DAMA"</v>
      </c>
      <c r="F1931" s="171">
        <f>'FC01'!$J$40</f>
        <v>0</v>
      </c>
      <c r="I1931" s="87" t="str">
        <f>Índice!$G$23</f>
        <v>2015-01-01</v>
      </c>
      <c r="J1931" s="88" t="str">
        <f>Índice!$G$25</f>
        <v>2015-12-31</v>
      </c>
      <c r="K1931" s="171" t="s">
        <v>1329</v>
      </c>
      <c r="L1931" s="14" t="s">
        <v>1334</v>
      </c>
    </row>
    <row r="1932" spans="1:12" ht="15.75">
      <c r="A1932" s="19"/>
      <c r="C1932" s="171" t="str">
        <f>'FC01'!B$41</f>
        <v>Ley 56 de 1981</v>
      </c>
      <c r="F1932" s="171">
        <f>'FC01'!$J$41</f>
        <v>0</v>
      </c>
      <c r="I1932" s="87" t="str">
        <f>Índice!$G$23</f>
        <v>2015-01-01</v>
      </c>
      <c r="J1932" s="88" t="str">
        <f>Índice!$G$25</f>
        <v>2015-12-31</v>
      </c>
      <c r="K1932" s="171" t="s">
        <v>1329</v>
      </c>
      <c r="L1932" s="14" t="s">
        <v>1334</v>
      </c>
    </row>
    <row r="1933" spans="1:12" ht="15.75">
      <c r="A1933" s="19"/>
      <c r="C1933" s="171" t="str">
        <f>'FC01'!B$42</f>
        <v>Medio Ambiente – Ley 99 de 1993</v>
      </c>
      <c r="F1933" s="171">
        <f>'FC01'!$J$42</f>
        <v>0</v>
      </c>
      <c r="I1933" s="87" t="str">
        <f>Índice!$G$23</f>
        <v>2015-01-01</v>
      </c>
      <c r="J1933" s="88" t="str">
        <f>Índice!$G$25</f>
        <v>2015-12-31</v>
      </c>
      <c r="K1933" s="171" t="s">
        <v>1329</v>
      </c>
      <c r="L1933" s="14" t="s">
        <v>1334</v>
      </c>
    </row>
    <row r="1934" spans="1:12" ht="15.75">
      <c r="A1934" s="19"/>
      <c r="C1934" s="171" t="str">
        <f>'FC01'!B$43</f>
        <v>Regalías</v>
      </c>
      <c r="F1934" s="171">
        <f>'FC01'!$J$43</f>
        <v>0</v>
      </c>
      <c r="I1934" s="87" t="str">
        <f>Índice!$G$23</f>
        <v>2015-01-01</v>
      </c>
      <c r="J1934" s="88" t="str">
        <f>Índice!$G$25</f>
        <v>2015-12-31</v>
      </c>
      <c r="K1934" s="171" t="s">
        <v>1329</v>
      </c>
      <c r="L1934" s="14" t="s">
        <v>1334</v>
      </c>
    </row>
    <row r="1935" spans="1:12" ht="15.75">
      <c r="A1935" s="19"/>
      <c r="C1935" s="171" t="str">
        <f>'FC01'!B$44</f>
        <v>Licencia De Operación Del Servicio</v>
      </c>
      <c r="F1935" s="171">
        <f>'FC01'!$J$44</f>
        <v>0</v>
      </c>
      <c r="I1935" s="87" t="str">
        <f>Índice!$G$23</f>
        <v>2015-01-01</v>
      </c>
      <c r="J1935" s="88" t="str">
        <f>Índice!$G$25</f>
        <v>2015-12-31</v>
      </c>
      <c r="K1935" s="171" t="s">
        <v>1329</v>
      </c>
      <c r="L1935" s="14" t="s">
        <v>1334</v>
      </c>
    </row>
    <row r="1936" spans="1:12" ht="15.75">
      <c r="A1936" s="19"/>
      <c r="C1936" s="171" t="str">
        <f>'FC01'!B$45</f>
        <v>FAZNI</v>
      </c>
      <c r="F1936" s="171">
        <f>'FC01'!$J$45</f>
        <v>0</v>
      </c>
      <c r="I1936" s="87" t="str">
        <f>Índice!$G$23</f>
        <v>2015-01-01</v>
      </c>
      <c r="J1936" s="88" t="str">
        <f>Índice!$G$25</f>
        <v>2015-12-31</v>
      </c>
      <c r="K1936" s="171" t="s">
        <v>1329</v>
      </c>
      <c r="L1936" s="14" t="s">
        <v>1334</v>
      </c>
    </row>
    <row r="1937" spans="1:12" ht="15.75">
      <c r="A1937" s="19"/>
      <c r="C1937" s="171" t="str">
        <f>'FC01'!B$46</f>
        <v>FAER</v>
      </c>
      <c r="F1937" s="171">
        <f>'FC01'!$J$46</f>
        <v>0</v>
      </c>
      <c r="I1937" s="87" t="str">
        <f>Índice!$G$23</f>
        <v>2015-01-01</v>
      </c>
      <c r="J1937" s="88" t="str">
        <f>Índice!$G$25</f>
        <v>2015-12-31</v>
      </c>
      <c r="K1937" s="171" t="s">
        <v>1329</v>
      </c>
      <c r="L1937" s="14" t="s">
        <v>1334</v>
      </c>
    </row>
    <row r="1938" spans="1:12" ht="15.75">
      <c r="A1938" s="19"/>
      <c r="C1938" s="171" t="str">
        <f>'FC01'!B$47</f>
        <v>Cuota de Fomento de gas</v>
      </c>
      <c r="F1938" s="171">
        <f>'FC01'!$J$47</f>
        <v>0</v>
      </c>
      <c r="I1938" s="87" t="str">
        <f>Índice!$G$23</f>
        <v>2015-01-01</v>
      </c>
      <c r="J1938" s="88" t="str">
        <f>Índice!$G$25</f>
        <v>2015-12-31</v>
      </c>
      <c r="K1938" s="171" t="s">
        <v>1329</v>
      </c>
      <c r="L1938" s="14" t="s">
        <v>1334</v>
      </c>
    </row>
    <row r="1939" spans="1:12" ht="15.75">
      <c r="A1939" s="19"/>
      <c r="C1939" s="171" t="str">
        <f>'FC01'!B$48</f>
        <v>Ministerio de Comunicaciones y/o Fondo de Comunicaciones</v>
      </c>
      <c r="F1939" s="171">
        <f>'FC01'!$J$48</f>
        <v>0</v>
      </c>
      <c r="I1939" s="87" t="str">
        <f>Índice!$G$23</f>
        <v>2015-01-01</v>
      </c>
      <c r="J1939" s="88" t="str">
        <f>Índice!$G$25</f>
        <v>2015-12-31</v>
      </c>
      <c r="K1939" s="171" t="s">
        <v>1329</v>
      </c>
      <c r="L1939" s="14" t="s">
        <v>1334</v>
      </c>
    </row>
    <row r="1940" spans="1:12" ht="15.75">
      <c r="A1940" s="19"/>
      <c r="C1940" s="171" t="str">
        <f>'FC01'!B$49</f>
        <v>Comité De Estratificación –Ley 505 De 1999</v>
      </c>
      <c r="F1940" s="171">
        <f>'FC01'!$J$49</f>
        <v>0</v>
      </c>
      <c r="I1940" s="87" t="str">
        <f>Índice!$G$23</f>
        <v>2015-01-01</v>
      </c>
      <c r="J1940" s="88" t="str">
        <f>Índice!$G$25</f>
        <v>2015-12-31</v>
      </c>
      <c r="K1940" s="171" t="s">
        <v>1329</v>
      </c>
      <c r="L1940" s="14" t="s">
        <v>1334</v>
      </c>
    </row>
    <row r="1941" spans="1:12" ht="15.75">
      <c r="A1941" s="19"/>
      <c r="C1941" s="171" t="str">
        <f>'FC01'!B$50</f>
        <v>Otras licencias Ley 142 de 1994</v>
      </c>
      <c r="F1941" s="171">
        <f>'FC01'!$J$50</f>
        <v>0</v>
      </c>
      <c r="I1941" s="87" t="str">
        <f>Índice!$G$23</f>
        <v>2015-01-01</v>
      </c>
      <c r="J1941" s="88" t="str">
        <f>Índice!$G$25</f>
        <v>2015-12-31</v>
      </c>
      <c r="K1941" s="171" t="s">
        <v>1329</v>
      </c>
      <c r="L1941" s="14" t="s">
        <v>1334</v>
      </c>
    </row>
    <row r="1942" spans="1:12" ht="15.75">
      <c r="A1942" s="19"/>
      <c r="C1942" s="171" t="str">
        <f>'FC01'!B$51</f>
        <v>Consumo De Insumos Directos</v>
      </c>
      <c r="F1942" s="171">
        <f>'FC01'!$J$51</f>
        <v>0</v>
      </c>
      <c r="I1942" s="87" t="str">
        <f>Índice!$G$23</f>
        <v>2015-01-01</v>
      </c>
      <c r="J1942" s="88" t="str">
        <f>Índice!$G$25</f>
        <v>2015-12-31</v>
      </c>
      <c r="K1942" s="171" t="s">
        <v>1329</v>
      </c>
      <c r="L1942" s="14" t="s">
        <v>1334</v>
      </c>
    </row>
    <row r="1943" spans="1:12" ht="15.75">
      <c r="A1943" s="19"/>
      <c r="C1943" s="171" t="str">
        <f>'FC01'!B$52</f>
        <v>Productos Químicos</v>
      </c>
      <c r="F1943" s="171">
        <f>'FC01'!$J$52</f>
        <v>0</v>
      </c>
      <c r="I1943" s="87" t="str">
        <f>Índice!$G$23</f>
        <v>2015-01-01</v>
      </c>
      <c r="J1943" s="88" t="str">
        <f>Índice!$G$25</f>
        <v>2015-12-31</v>
      </c>
      <c r="K1943" s="171" t="s">
        <v>1329</v>
      </c>
      <c r="L1943" s="14" t="s">
        <v>1334</v>
      </c>
    </row>
    <row r="1944" spans="1:12" ht="15.75">
      <c r="A1944" s="19"/>
      <c r="C1944" s="171" t="str">
        <f>'FC01'!B$53</f>
        <v>Gas Combustible</v>
      </c>
      <c r="F1944" s="171">
        <f>'FC01'!$J$53</f>
        <v>0</v>
      </c>
      <c r="I1944" s="87" t="str">
        <f>Índice!$G$23</f>
        <v>2015-01-01</v>
      </c>
      <c r="J1944" s="88" t="str">
        <f>Índice!$G$25</f>
        <v>2015-12-31</v>
      </c>
      <c r="K1944" s="171" t="s">
        <v>1329</v>
      </c>
      <c r="L1944" s="14" t="s">
        <v>1334</v>
      </c>
    </row>
    <row r="1945" spans="1:12" ht="15.75">
      <c r="A1945" s="19"/>
      <c r="C1945" s="171" t="str">
        <f>'FC01'!B$54</f>
        <v>Carbón Mineral</v>
      </c>
      <c r="F1945" s="171">
        <f>'FC01'!$J$54</f>
        <v>0</v>
      </c>
      <c r="I1945" s="87" t="str">
        <f>Índice!$G$23</f>
        <v>2015-01-01</v>
      </c>
      <c r="J1945" s="88" t="str">
        <f>Índice!$G$25</f>
        <v>2015-12-31</v>
      </c>
      <c r="K1945" s="171" t="s">
        <v>1329</v>
      </c>
      <c r="L1945" s="14" t="s">
        <v>1334</v>
      </c>
    </row>
    <row r="1946" spans="1:12" ht="15.75">
      <c r="A1946" s="19"/>
      <c r="C1946" s="171" t="str">
        <f>'FC01'!B$55</f>
        <v>Energía (FC01)</v>
      </c>
      <c r="F1946" s="171">
        <f>'FC01'!$J$55</f>
        <v>0</v>
      </c>
      <c r="I1946" s="87" t="str">
        <f>Índice!$G$23</f>
        <v>2015-01-01</v>
      </c>
      <c r="J1946" s="88" t="str">
        <f>Índice!$G$25</f>
        <v>2015-12-31</v>
      </c>
      <c r="K1946" s="171" t="s">
        <v>1329</v>
      </c>
      <c r="L1946" s="14" t="s">
        <v>1334</v>
      </c>
    </row>
    <row r="1947" spans="1:12" ht="15.75">
      <c r="A1947" s="19"/>
      <c r="C1947" s="171" t="str">
        <f>'FC01'!B$56</f>
        <v>ACPM, Fuel Oil</v>
      </c>
      <c r="F1947" s="171">
        <f>'FC01'!$J$56</f>
        <v>0</v>
      </c>
      <c r="I1947" s="87" t="str">
        <f>Índice!$G$23</f>
        <v>2015-01-01</v>
      </c>
      <c r="J1947" s="88" t="str">
        <f>Índice!$G$25</f>
        <v>2015-12-31</v>
      </c>
      <c r="K1947" s="171" t="s">
        <v>1329</v>
      </c>
      <c r="L1947" s="14" t="s">
        <v>1334</v>
      </c>
    </row>
    <row r="1948" spans="1:12" ht="15.75">
      <c r="C1948" s="171" t="str">
        <f>'FC01'!B$57</f>
        <v>Otros Elementos de Consumo de Insumos Directos</v>
      </c>
      <c r="F1948" s="171">
        <f>'FC01'!$J$57</f>
        <v>0</v>
      </c>
      <c r="I1948" s="87" t="str">
        <f>Índice!$G$23</f>
        <v>2015-01-01</v>
      </c>
      <c r="J1948" s="88" t="str">
        <f>Índice!$G$25</f>
        <v>2015-12-31</v>
      </c>
      <c r="K1948" s="171" t="s">
        <v>1329</v>
      </c>
      <c r="L1948" s="14" t="s">
        <v>1334</v>
      </c>
    </row>
    <row r="1949" spans="1:12" ht="15.75">
      <c r="A1949" s="19"/>
      <c r="C1949" s="171" t="str">
        <f>'FC01'!B$58</f>
        <v>Ordenes Y Contratos De Mantenimiento Y Reparaciones</v>
      </c>
      <c r="F1949" s="171">
        <f>'FC01'!$J$58</f>
        <v>0</v>
      </c>
      <c r="I1949" s="87" t="str">
        <f>Índice!$G$23</f>
        <v>2015-01-01</v>
      </c>
      <c r="J1949" s="88" t="str">
        <f>Índice!$G$25</f>
        <v>2015-12-31</v>
      </c>
      <c r="K1949" s="171" t="s">
        <v>1329</v>
      </c>
      <c r="L1949" s="14" t="s">
        <v>1334</v>
      </c>
    </row>
    <row r="1950" spans="1:12" ht="15.75">
      <c r="A1950" s="19"/>
      <c r="C1950" s="171" t="str">
        <f>'FC01'!B$59</f>
        <v>Honorarios</v>
      </c>
      <c r="F1950" s="171">
        <f>'FC01'!$J$59</f>
        <v>0</v>
      </c>
      <c r="I1950" s="87" t="str">
        <f>Índice!$G$23</f>
        <v>2015-01-01</v>
      </c>
      <c r="J1950" s="88" t="str">
        <f>Índice!$G$25</f>
        <v>2015-12-31</v>
      </c>
      <c r="K1950" s="171" t="s">
        <v>1329</v>
      </c>
      <c r="L1950" s="14" t="s">
        <v>1334</v>
      </c>
    </row>
    <row r="1951" spans="1:12" ht="15.75">
      <c r="A1951" s="19"/>
      <c r="C1951" s="171" t="str">
        <f>'FC01'!B$60</f>
        <v>Servicios Públicos</v>
      </c>
      <c r="F1951" s="171">
        <f>'FC01'!$J$60</f>
        <v>0</v>
      </c>
      <c r="I1951" s="87" t="str">
        <f>Índice!$G$23</f>
        <v>2015-01-01</v>
      </c>
      <c r="J1951" s="88" t="str">
        <f>Índice!$G$25</f>
        <v>2015-12-31</v>
      </c>
      <c r="K1951" s="171" t="s">
        <v>1329</v>
      </c>
      <c r="L1951" s="14" t="s">
        <v>1334</v>
      </c>
    </row>
    <row r="1952" spans="1:12" ht="15.75">
      <c r="A1952" s="19"/>
      <c r="C1952" s="171" t="str">
        <f>'FC01'!B$61</f>
        <v>Materiales Y Otros Costos De Operación</v>
      </c>
      <c r="F1952" s="171">
        <f>'FC01'!$J$61</f>
        <v>0</v>
      </c>
      <c r="I1952" s="87" t="str">
        <f>Índice!$G$23</f>
        <v>2015-01-01</v>
      </c>
      <c r="J1952" s="88" t="str">
        <f>Índice!$G$25</f>
        <v>2015-12-31</v>
      </c>
      <c r="K1952" s="171" t="s">
        <v>1329</v>
      </c>
      <c r="L1952" s="14" t="s">
        <v>1334</v>
      </c>
    </row>
    <row r="1953" spans="1:12" ht="15.75">
      <c r="C1953" s="171" t="str">
        <f>'FC01'!B$62</f>
        <v>Costo De Pérdidas En Prestación Del Servicio  De Acueducto</v>
      </c>
      <c r="F1953" s="171">
        <f>'FC01'!$J$62</f>
        <v>0</v>
      </c>
      <c r="I1953" s="87" t="str">
        <f>Índice!$G$23</f>
        <v>2015-01-01</v>
      </c>
      <c r="J1953" s="88" t="str">
        <f>Índice!$G$25</f>
        <v>2015-12-31</v>
      </c>
      <c r="K1953" s="171" t="s">
        <v>1329</v>
      </c>
      <c r="L1953" s="14" t="s">
        <v>1334</v>
      </c>
    </row>
    <row r="1954" spans="1:12" ht="15.75">
      <c r="C1954" s="171" t="str">
        <f>'FC01'!B$63</f>
        <v>Seguros</v>
      </c>
      <c r="F1954" s="171">
        <f>'FC01'!$J$63</f>
        <v>0</v>
      </c>
      <c r="I1954" s="87" t="str">
        <f>Índice!$G$23</f>
        <v>2015-01-01</v>
      </c>
      <c r="J1954" s="88" t="str">
        <f>Índice!$G$25</f>
        <v>2015-12-31</v>
      </c>
      <c r="K1954" s="171" t="s">
        <v>1329</v>
      </c>
      <c r="L1954" s="14" t="s">
        <v>1334</v>
      </c>
    </row>
    <row r="1955" spans="1:12" ht="15.75">
      <c r="C1955" s="171" t="str">
        <f>'FC01'!B$64</f>
        <v>Impuestos Y Tasas</v>
      </c>
      <c r="F1955" s="171">
        <f>'FC01'!$J$64</f>
        <v>0</v>
      </c>
      <c r="I1955" s="87" t="str">
        <f>Índice!$G$23</f>
        <v>2015-01-01</v>
      </c>
      <c r="J1955" s="88" t="str">
        <f>Índice!$G$25</f>
        <v>2015-12-31</v>
      </c>
      <c r="K1955" s="171" t="s">
        <v>1329</v>
      </c>
      <c r="L1955" s="14" t="s">
        <v>1334</v>
      </c>
    </row>
    <row r="1956" spans="1:12" ht="15.75">
      <c r="C1956" s="171" t="str">
        <f>'FC01'!B$65</f>
        <v>Órdenes Y Contratos Por Otros  Servicios</v>
      </c>
      <c r="F1956" s="171">
        <f>'FC01'!$J$65</f>
        <v>0</v>
      </c>
      <c r="I1956" s="87" t="str">
        <f>Índice!$G$23</f>
        <v>2015-01-01</v>
      </c>
      <c r="J1956" s="88" t="str">
        <f>Índice!$G$25</f>
        <v>2015-12-31</v>
      </c>
      <c r="K1956" s="171" t="s">
        <v>1329</v>
      </c>
      <c r="L1956" s="14" t="s">
        <v>1334</v>
      </c>
    </row>
    <row r="1957" spans="1:12" ht="15.75">
      <c r="C1957" s="171" t="str">
        <f>'FC01'!B$66</f>
        <v>Donaciones</v>
      </c>
      <c r="F1957" s="171">
        <f>'FC01'!$J$66</f>
        <v>0</v>
      </c>
      <c r="I1957" s="87" t="str">
        <f>Índice!$G$23</f>
        <v>2015-01-01</v>
      </c>
      <c r="J1957" s="88" t="str">
        <f>Índice!$G$25</f>
        <v>2015-12-31</v>
      </c>
      <c r="K1957" s="171" t="s">
        <v>1329</v>
      </c>
      <c r="L1957" s="14" t="s">
        <v>1334</v>
      </c>
    </row>
    <row r="1958" spans="1:12" ht="15.75">
      <c r="C1958" s="171" t="str">
        <f>'FC01'!B$67</f>
        <v>Total Costos (FC01)</v>
      </c>
      <c r="F1958" s="171">
        <f>'FC01'!$J$67</f>
        <v>0</v>
      </c>
      <c r="I1958" s="87" t="str">
        <f>Índice!$G$23</f>
        <v>2015-01-01</v>
      </c>
      <c r="J1958" s="88" t="str">
        <f>Índice!$G$25</f>
        <v>2015-12-31</v>
      </c>
      <c r="K1958" s="171" t="s">
        <v>1329</v>
      </c>
      <c r="L1958" s="14" t="s">
        <v>1334</v>
      </c>
    </row>
    <row r="1959" spans="1:12" ht="15.75">
      <c r="A1959" s="224" t="s">
        <v>19</v>
      </c>
      <c r="B1959" s="22"/>
      <c r="C1959" s="217" t="s">
        <v>721</v>
      </c>
    </row>
    <row r="1960" spans="1:12" ht="15.75">
      <c r="A1960" s="19" t="s">
        <v>19</v>
      </c>
      <c r="C1960" s="171" t="str">
        <f>'FC01'!B$8</f>
        <v>Gastos [sinopsis]</v>
      </c>
      <c r="F1960" s="171">
        <f>'FC01'!$K$8</f>
        <v>0</v>
      </c>
      <c r="I1960" s="87"/>
      <c r="J1960" s="88"/>
      <c r="K1960" s="171"/>
      <c r="L1960" s="14"/>
    </row>
    <row r="1961" spans="1:12" ht="15.75">
      <c r="C1961" s="171" t="str">
        <f>'FC01'!B$9</f>
        <v>Gastos sin impuestos, tasas, contribuciones e impuesto de renta</v>
      </c>
      <c r="F1961" s="171">
        <f>'FC01'!$K$9</f>
        <v>0</v>
      </c>
      <c r="I1961" s="87" t="str">
        <f>Índice!$G$23</f>
        <v>2015-01-01</v>
      </c>
      <c r="J1961" s="88" t="str">
        <f>Índice!$G$25</f>
        <v>2015-12-31</v>
      </c>
      <c r="K1961" s="171" t="s">
        <v>1329</v>
      </c>
      <c r="L1961" s="14" t="s">
        <v>1335</v>
      </c>
    </row>
    <row r="1962" spans="1:12" ht="15.75">
      <c r="C1962" s="171" t="str">
        <f>'FC01'!B$10</f>
        <v>Impuestos, Tasas y Contribuciones (No incluye impuesto de renta)</v>
      </c>
      <c r="F1962" s="171">
        <f>'FC01'!$K$10</f>
        <v>0</v>
      </c>
      <c r="I1962" s="87" t="str">
        <f>Índice!$G$23</f>
        <v>2015-01-01</v>
      </c>
      <c r="J1962" s="88" t="str">
        <f>Índice!$G$25</f>
        <v>2015-12-31</v>
      </c>
      <c r="K1962" s="171" t="s">
        <v>1329</v>
      </c>
      <c r="L1962" s="14" t="s">
        <v>1335</v>
      </c>
    </row>
    <row r="1963" spans="1:12" ht="15.75">
      <c r="C1963" s="171" t="str">
        <f>'FC01'!B$11</f>
        <v>Gasto por impuesto de renta</v>
      </c>
      <c r="F1963" s="171">
        <f>'FC01'!$K$11</f>
        <v>0</v>
      </c>
      <c r="I1963" s="87" t="str">
        <f>Índice!$G$23</f>
        <v>2015-01-01</v>
      </c>
      <c r="J1963" s="88" t="str">
        <f>Índice!$G$25</f>
        <v>2015-12-31</v>
      </c>
      <c r="K1963" s="171" t="s">
        <v>1329</v>
      </c>
      <c r="L1963" s="14" t="s">
        <v>1335</v>
      </c>
    </row>
    <row r="1964" spans="1:12" ht="15.75">
      <c r="C1964" s="171" t="str">
        <f>'FC01'!B$12</f>
        <v>Total Gastos</v>
      </c>
      <c r="F1964" s="171">
        <f>'FC01'!$K$12</f>
        <v>0</v>
      </c>
      <c r="I1964" s="87" t="str">
        <f>Índice!$G$23</f>
        <v>2015-01-01</v>
      </c>
      <c r="J1964" s="88" t="str">
        <f>Índice!$G$25</f>
        <v>2015-12-31</v>
      </c>
      <c r="K1964" s="171" t="s">
        <v>1329</v>
      </c>
      <c r="L1964" s="14" t="s">
        <v>1335</v>
      </c>
    </row>
    <row r="1965" spans="1:12" ht="15.75">
      <c r="A1965" s="19" t="s">
        <v>19</v>
      </c>
      <c r="C1965" s="171" t="str">
        <f>'FC01'!B$13</f>
        <v>Costos de Ventas y Distribución</v>
      </c>
      <c r="F1965" s="171">
        <f>'FC01'!$K$13</f>
        <v>0</v>
      </c>
      <c r="I1965" s="87"/>
      <c r="J1965" s="88"/>
      <c r="K1965" s="171"/>
    </row>
    <row r="1966" spans="1:12" ht="15.75">
      <c r="C1966" s="171" t="str">
        <f>'FC01'!B$14</f>
        <v>Costo de Ventas</v>
      </c>
      <c r="F1966" s="171">
        <f>'FC01'!$K$14</f>
        <v>0</v>
      </c>
      <c r="I1966" s="87" t="str">
        <f>Índice!$G$23</f>
        <v>2015-01-01</v>
      </c>
      <c r="J1966" s="88" t="str">
        <f>Índice!$G$25</f>
        <v>2015-12-31</v>
      </c>
      <c r="K1966" s="171" t="s">
        <v>1329</v>
      </c>
      <c r="L1966" s="14" t="s">
        <v>1335</v>
      </c>
    </row>
    <row r="1967" spans="1:12" ht="15.75">
      <c r="C1967" s="171" t="str">
        <f>'FC01'!B$15</f>
        <v>Costos de Distribución</v>
      </c>
      <c r="F1967" s="171">
        <f>'FC01'!$K$15</f>
        <v>0</v>
      </c>
      <c r="I1967" s="87" t="str">
        <f>Índice!$G$23</f>
        <v>2015-01-01</v>
      </c>
      <c r="J1967" s="88" t="str">
        <f>Índice!$G$25</f>
        <v>2015-12-31</v>
      </c>
      <c r="K1967" s="171" t="s">
        <v>1329</v>
      </c>
      <c r="L1967" s="14" t="s">
        <v>1335</v>
      </c>
    </row>
    <row r="1968" spans="1:12" ht="15.75">
      <c r="C1968" s="171" t="str">
        <f>'FC01'!B$16</f>
        <v>Total Costos de ventas y distribución</v>
      </c>
      <c r="F1968" s="171">
        <f>'FC01'!$K$16</f>
        <v>0</v>
      </c>
      <c r="I1968" s="87" t="str">
        <f>Índice!$G$23</f>
        <v>2015-01-01</v>
      </c>
      <c r="J1968" s="88" t="str">
        <f>Índice!$G$25</f>
        <v>2015-12-31</v>
      </c>
      <c r="K1968" s="171" t="s">
        <v>1329</v>
      </c>
      <c r="L1968" s="14" t="s">
        <v>1335</v>
      </c>
    </row>
    <row r="1969" spans="1:12" ht="15.75">
      <c r="A1969" s="19" t="s">
        <v>19</v>
      </c>
      <c r="C1969" s="171" t="str">
        <f>'FC01'!B$18</f>
        <v>Detalle de los costos</v>
      </c>
      <c r="F1969" s="171" t="str">
        <f>'FC01'!$K$18</f>
        <v>ENERGIA - ZNI</v>
      </c>
      <c r="J1969" s="5"/>
      <c r="L1969" s="14"/>
    </row>
    <row r="1970" spans="1:12" ht="15.75">
      <c r="A1970" s="19"/>
      <c r="C1970" s="171" t="str">
        <f>'FC01'!B$20</f>
        <v>Servicios Personales (FC01)</v>
      </c>
      <c r="F1970" s="171">
        <f>'FC01'!$K$20</f>
        <v>0</v>
      </c>
      <c r="I1970" s="87" t="str">
        <f>Índice!$G$23</f>
        <v>2015-01-01</v>
      </c>
      <c r="J1970" s="88" t="str">
        <f>Índice!$G$25</f>
        <v>2015-12-31</v>
      </c>
      <c r="K1970" s="171" t="s">
        <v>1329</v>
      </c>
      <c r="L1970" s="14" t="s">
        <v>1335</v>
      </c>
    </row>
    <row r="1971" spans="1:12" ht="15.75">
      <c r="A1971" s="19"/>
      <c r="C1971" s="171" t="str">
        <f>'FC01'!B$21</f>
        <v>Generales (FC01)</v>
      </c>
      <c r="F1971" s="171">
        <f>'FC01'!$K$21</f>
        <v>0</v>
      </c>
      <c r="I1971" s="87" t="str">
        <f>Índice!$G$23</f>
        <v>2015-01-01</v>
      </c>
      <c r="J1971" s="88" t="str">
        <f>Índice!$G$25</f>
        <v>2015-12-31</v>
      </c>
      <c r="K1971" s="171" t="s">
        <v>1329</v>
      </c>
      <c r="L1971" s="14" t="s">
        <v>1335</v>
      </c>
    </row>
    <row r="1972" spans="1:12" ht="15.75">
      <c r="A1972" s="19"/>
      <c r="C1972" s="171" t="str">
        <f>'FC01'!B$22</f>
        <v xml:space="preserve">Depreciaciones (FC01)  </v>
      </c>
      <c r="F1972" s="171">
        <f>'FC01'!$K$22</f>
        <v>0</v>
      </c>
      <c r="I1972" s="87" t="str">
        <f>Índice!$G$23</f>
        <v>2015-01-01</v>
      </c>
      <c r="J1972" s="88" t="str">
        <f>Índice!$G$25</f>
        <v>2015-12-31</v>
      </c>
      <c r="K1972" s="171" t="s">
        <v>1329</v>
      </c>
      <c r="L1972" s="14" t="s">
        <v>1335</v>
      </c>
    </row>
    <row r="1973" spans="1:12" ht="15.75">
      <c r="A1973" s="19"/>
      <c r="C1973" s="171" t="str">
        <f>'FC01'!B$23</f>
        <v>Arrendamientos (FC01)</v>
      </c>
      <c r="F1973" s="171">
        <f>'FC01'!$K$23</f>
        <v>0</v>
      </c>
      <c r="I1973" s="87" t="str">
        <f>Índice!$G$23</f>
        <v>2015-01-01</v>
      </c>
      <c r="J1973" s="88" t="str">
        <f>Índice!$G$25</f>
        <v>2015-12-31</v>
      </c>
      <c r="K1973" s="171" t="s">
        <v>1329</v>
      </c>
      <c r="L1973" s="14" t="s">
        <v>1335</v>
      </c>
    </row>
    <row r="1974" spans="1:12" ht="15.75">
      <c r="A1974" s="19"/>
      <c r="C1974" s="171" t="str">
        <f>'FC01'!B$24</f>
        <v>Amortizaciones (FC01)</v>
      </c>
      <c r="F1974" s="171">
        <f>'FC01'!$K$24</f>
        <v>0</v>
      </c>
      <c r="I1974" s="87" t="str">
        <f>Índice!$G$23</f>
        <v>2015-01-01</v>
      </c>
      <c r="J1974" s="88" t="str">
        <f>Índice!$G$25</f>
        <v>2015-12-31</v>
      </c>
      <c r="K1974" s="171" t="s">
        <v>1329</v>
      </c>
      <c r="L1974" s="14" t="s">
        <v>1335</v>
      </c>
    </row>
    <row r="1975" spans="1:12" ht="15.75">
      <c r="A1975" s="19"/>
      <c r="C1975" s="171" t="str">
        <f>'FC01'!B$25</f>
        <v>Agotamiento (FC01)</v>
      </c>
      <c r="F1975" s="171">
        <f>'FC01'!$K$25</f>
        <v>0</v>
      </c>
      <c r="I1975" s="87" t="str">
        <f>Índice!$G$23</f>
        <v>2015-01-01</v>
      </c>
      <c r="J1975" s="88" t="str">
        <f>Índice!$G$25</f>
        <v>2015-12-31</v>
      </c>
      <c r="K1975" s="171" t="s">
        <v>1329</v>
      </c>
      <c r="L1975" s="14" t="s">
        <v>1335</v>
      </c>
    </row>
    <row r="1976" spans="1:12" ht="15.75">
      <c r="A1976" s="19"/>
      <c r="C1976" s="171" t="str">
        <f>'FC01'!B$26</f>
        <v>Costo de Bienes y Servicios Públicos para la Venta</v>
      </c>
      <c r="F1976" s="171">
        <f>'FC01'!$K$26</f>
        <v>0</v>
      </c>
      <c r="I1976" s="87" t="str">
        <f>Índice!$G$23</f>
        <v>2015-01-01</v>
      </c>
      <c r="J1976" s="88" t="str">
        <f>Índice!$G$25</f>
        <v>2015-12-31</v>
      </c>
      <c r="K1976" s="171" t="s">
        <v>1329</v>
      </c>
      <c r="L1976" s="14" t="s">
        <v>1335</v>
      </c>
    </row>
    <row r="1977" spans="1:12" ht="15.75">
      <c r="C1977" s="171" t="str">
        <f>'FC01'!B$27</f>
        <v>Compras en Bloque y/o a Largo Plazo</v>
      </c>
      <c r="F1977" s="171">
        <f>'FC01'!$K$27</f>
        <v>0</v>
      </c>
      <c r="I1977" s="87" t="str">
        <f>Índice!$G$23</f>
        <v>2015-01-01</v>
      </c>
      <c r="J1977" s="88" t="str">
        <f>Índice!$G$25</f>
        <v>2015-12-31</v>
      </c>
      <c r="K1977" s="171" t="s">
        <v>1329</v>
      </c>
      <c r="L1977" s="14" t="s">
        <v>1335</v>
      </c>
    </row>
    <row r="1978" spans="1:12" ht="15.75">
      <c r="C1978" s="171" t="str">
        <f>'FC01'!B$28</f>
        <v>Compras en Bolsa  y/o a Corto Plazo</v>
      </c>
      <c r="F1978" s="171">
        <f>'FC01'!$K$28</f>
        <v>0</v>
      </c>
      <c r="I1978" s="87" t="str">
        <f>Índice!$G$23</f>
        <v>2015-01-01</v>
      </c>
      <c r="J1978" s="88" t="str">
        <f>Índice!$G$25</f>
        <v>2015-12-31</v>
      </c>
      <c r="K1978" s="171" t="s">
        <v>1329</v>
      </c>
      <c r="L1978" s="14" t="s">
        <v>1335</v>
      </c>
    </row>
    <row r="1979" spans="1:12" ht="15.75">
      <c r="C1979" s="171" t="str">
        <f>'FC01'!B$29</f>
        <v>Costo por Conexión</v>
      </c>
      <c r="F1979" s="171">
        <f>'FC01'!$K$29</f>
        <v>0</v>
      </c>
      <c r="I1979" s="87" t="str">
        <f>Índice!$G$23</f>
        <v>2015-01-01</v>
      </c>
      <c r="J1979" s="88" t="str">
        <f>Índice!$G$25</f>
        <v>2015-12-31</v>
      </c>
      <c r="K1979" s="171" t="s">
        <v>1329</v>
      </c>
      <c r="L1979" s="14" t="s">
        <v>1335</v>
      </c>
    </row>
    <row r="1980" spans="1:12" ht="15.75">
      <c r="A1980" s="19"/>
      <c r="C1980" s="171" t="str">
        <f>'FC01'!B$30</f>
        <v>Uso de Líneas, redes y ductos</v>
      </c>
      <c r="F1980" s="171">
        <f>'FC01'!$K$30</f>
        <v>0</v>
      </c>
      <c r="I1980" s="87" t="str">
        <f>Índice!$G$23</f>
        <v>2015-01-01</v>
      </c>
      <c r="J1980" s="88" t="str">
        <f>Índice!$G$25</f>
        <v>2015-12-31</v>
      </c>
      <c r="K1980" s="171" t="s">
        <v>1329</v>
      </c>
      <c r="L1980" s="14" t="s">
        <v>1335</v>
      </c>
    </row>
    <row r="1981" spans="1:12" ht="15.75">
      <c r="A1981" s="19"/>
      <c r="C1981" s="171" t="str">
        <f>'FC01'!B$31</f>
        <v>Costo de Distribución  y/o Comercialización de Gas combustible por redes</v>
      </c>
      <c r="F1981" s="171">
        <f>'FC01'!$K$31</f>
        <v>0</v>
      </c>
      <c r="I1981" s="87" t="str">
        <f>Índice!$G$23</f>
        <v>2015-01-01</v>
      </c>
      <c r="J1981" s="88" t="str">
        <f>Índice!$G$25</f>
        <v>2015-12-31</v>
      </c>
      <c r="K1981" s="171" t="s">
        <v>1329</v>
      </c>
      <c r="L1981" s="14" t="s">
        <v>1335</v>
      </c>
    </row>
    <row r="1982" spans="1:12" ht="15.75">
      <c r="A1982" s="19"/>
      <c r="C1982" s="171" t="str">
        <f>'FC01'!B$32</f>
        <v>Manejo Comercial y Financiero del Servicio</v>
      </c>
      <c r="F1982" s="171">
        <f>'FC01'!$K$32</f>
        <v>0</v>
      </c>
      <c r="I1982" s="87" t="str">
        <f>Índice!$G$23</f>
        <v>2015-01-01</v>
      </c>
      <c r="J1982" s="88" t="str">
        <f>Índice!$G$25</f>
        <v>2015-12-31</v>
      </c>
      <c r="K1982" s="171" t="s">
        <v>1329</v>
      </c>
      <c r="L1982" s="14" t="s">
        <v>1335</v>
      </c>
    </row>
    <row r="1983" spans="1:12" ht="15.75">
      <c r="A1983" s="19"/>
      <c r="C1983" s="171" t="str">
        <f>'FC01'!B$33</f>
        <v>Costo de Distribución  y/o Comercialización de Gas Licuado de Petróleo –GLP</v>
      </c>
      <c r="F1983" s="171">
        <f>'FC01'!$K$33</f>
        <v>0</v>
      </c>
      <c r="I1983" s="87" t="str">
        <f>Índice!$G$23</f>
        <v>2015-01-01</v>
      </c>
      <c r="J1983" s="88" t="str">
        <f>Índice!$G$25</f>
        <v>2015-12-31</v>
      </c>
      <c r="K1983" s="171" t="s">
        <v>1329</v>
      </c>
      <c r="L1983" s="14" t="s">
        <v>1335</v>
      </c>
    </row>
    <row r="1984" spans="1:12" ht="15.75">
      <c r="A1984" s="19"/>
      <c r="C1984" s="171" t="str">
        <f>'FC01'!B$34</f>
        <v>Contrato de explotación</v>
      </c>
      <c r="F1984" s="171">
        <f>'FC01'!$K$34</f>
        <v>0</v>
      </c>
      <c r="I1984" s="87" t="str">
        <f>Índice!$G$23</f>
        <v>2015-01-01</v>
      </c>
      <c r="J1984" s="88" t="str">
        <f>Índice!$G$25</f>
        <v>2015-12-31</v>
      </c>
      <c r="K1984" s="171" t="s">
        <v>1329</v>
      </c>
      <c r="L1984" s="14" t="s">
        <v>1335</v>
      </c>
    </row>
    <row r="1985" spans="1:12" ht="15.75">
      <c r="A1985" s="19"/>
      <c r="C1985" s="171" t="str">
        <f>'FC01'!B$35</f>
        <v>Costos asociados a las transacciones en el mercado mayorista</v>
      </c>
      <c r="F1985" s="171">
        <f>'FC01'!$K$35</f>
        <v>0</v>
      </c>
      <c r="I1985" s="87" t="str">
        <f>Índice!$G$23</f>
        <v>2015-01-01</v>
      </c>
      <c r="J1985" s="88" t="str">
        <f>Índice!$G$25</f>
        <v>2015-12-31</v>
      </c>
      <c r="K1985" s="171" t="s">
        <v>1329</v>
      </c>
      <c r="L1985" s="14" t="s">
        <v>1335</v>
      </c>
    </row>
    <row r="1986" spans="1:12" ht="15.75">
      <c r="A1986" s="19"/>
      <c r="C1986" s="171" t="str">
        <f>'FC01'!B$36</f>
        <v>Contrato de concesión</v>
      </c>
      <c r="F1986" s="171">
        <f>'FC01'!$K$36</f>
        <v>0</v>
      </c>
      <c r="I1986" s="87" t="str">
        <f>Índice!$G$23</f>
        <v>2015-01-01</v>
      </c>
      <c r="J1986" s="88" t="str">
        <f>Índice!$G$25</f>
        <v>2015-12-31</v>
      </c>
      <c r="K1986" s="171" t="s">
        <v>1329</v>
      </c>
      <c r="L1986" s="14" t="s">
        <v>1335</v>
      </c>
    </row>
    <row r="1987" spans="1:12" ht="15.75">
      <c r="A1987" s="19"/>
      <c r="C1987" s="171" t="str">
        <f>'FC01'!B$37</f>
        <v>Otros (FC01)</v>
      </c>
      <c r="F1987" s="171">
        <f>'FC01'!$K$37</f>
        <v>0</v>
      </c>
      <c r="I1987" s="87" t="str">
        <f>Índice!$G$23</f>
        <v>2015-01-01</v>
      </c>
      <c r="J1987" s="88" t="str">
        <f>Índice!$G$25</f>
        <v>2015-12-31</v>
      </c>
      <c r="K1987" s="171" t="s">
        <v>1329</v>
      </c>
      <c r="L1987" s="14" t="s">
        <v>1335</v>
      </c>
    </row>
    <row r="1988" spans="1:12" ht="15.75">
      <c r="A1988" s="19"/>
      <c r="C1988" s="171" t="str">
        <f>'FC01'!B$38</f>
        <v>Costos asociados a las transacciones en el mercado minorista</v>
      </c>
      <c r="F1988" s="171">
        <f>'FC01'!$K$38</f>
        <v>0</v>
      </c>
      <c r="I1988" s="87" t="str">
        <f>Índice!$G$23</f>
        <v>2015-01-01</v>
      </c>
      <c r="J1988" s="88" t="str">
        <f>Índice!$G$25</f>
        <v>2015-12-31</v>
      </c>
      <c r="K1988" s="171" t="s">
        <v>1329</v>
      </c>
      <c r="L1988" s="14" t="s">
        <v>1335</v>
      </c>
    </row>
    <row r="1989" spans="1:12" ht="15.75">
      <c r="A1989" s="19"/>
      <c r="C1989" s="171" t="str">
        <f>'FC01'!B$39</f>
        <v xml:space="preserve">Licencias, Contribuciones y Regalías  </v>
      </c>
      <c r="F1989" s="171">
        <f>'FC01'!$K$39</f>
        <v>0</v>
      </c>
      <c r="I1989" s="87" t="str">
        <f>Índice!$G$23</f>
        <v>2015-01-01</v>
      </c>
      <c r="J1989" s="88" t="str">
        <f>Índice!$G$25</f>
        <v>2015-12-31</v>
      </c>
      <c r="K1989" s="171" t="s">
        <v>1329</v>
      </c>
      <c r="L1989" s="14" t="s">
        <v>1335</v>
      </c>
    </row>
    <row r="1990" spans="1:12" ht="15.75">
      <c r="A1990" s="19"/>
      <c r="C1990" s="171" t="str">
        <f>'FC01'!B$40</f>
        <v>Departamento Administrativo del Medio Ambiente "DAMA"</v>
      </c>
      <c r="F1990" s="171">
        <f>'FC01'!$K$40</f>
        <v>0</v>
      </c>
      <c r="I1990" s="87" t="str">
        <f>Índice!$G$23</f>
        <v>2015-01-01</v>
      </c>
      <c r="J1990" s="88" t="str">
        <f>Índice!$G$25</f>
        <v>2015-12-31</v>
      </c>
      <c r="K1990" s="171" t="s">
        <v>1329</v>
      </c>
      <c r="L1990" s="14" t="s">
        <v>1335</v>
      </c>
    </row>
    <row r="1991" spans="1:12" ht="15.75">
      <c r="A1991" s="19"/>
      <c r="C1991" s="171" t="str">
        <f>'FC01'!B$41</f>
        <v>Ley 56 de 1981</v>
      </c>
      <c r="F1991" s="171">
        <f>'FC01'!$K$41</f>
        <v>0</v>
      </c>
      <c r="I1991" s="87" t="str">
        <f>Índice!$G$23</f>
        <v>2015-01-01</v>
      </c>
      <c r="J1991" s="88" t="str">
        <f>Índice!$G$25</f>
        <v>2015-12-31</v>
      </c>
      <c r="K1991" s="171" t="s">
        <v>1329</v>
      </c>
      <c r="L1991" s="14" t="s">
        <v>1335</v>
      </c>
    </row>
    <row r="1992" spans="1:12" ht="15.75">
      <c r="A1992" s="19"/>
      <c r="C1992" s="171" t="str">
        <f>'FC01'!B$42</f>
        <v>Medio Ambiente – Ley 99 de 1993</v>
      </c>
      <c r="F1992" s="171">
        <f>'FC01'!$K$42</f>
        <v>0</v>
      </c>
      <c r="I1992" s="87" t="str">
        <f>Índice!$G$23</f>
        <v>2015-01-01</v>
      </c>
      <c r="J1992" s="88" t="str">
        <f>Índice!$G$25</f>
        <v>2015-12-31</v>
      </c>
      <c r="K1992" s="171" t="s">
        <v>1329</v>
      </c>
      <c r="L1992" s="14" t="s">
        <v>1335</v>
      </c>
    </row>
    <row r="1993" spans="1:12" ht="15.75">
      <c r="A1993" s="19"/>
      <c r="C1993" s="171" t="str">
        <f>'FC01'!B$43</f>
        <v>Regalías</v>
      </c>
      <c r="F1993" s="171">
        <f>'FC01'!$K$43</f>
        <v>0</v>
      </c>
      <c r="I1993" s="87" t="str">
        <f>Índice!$G$23</f>
        <v>2015-01-01</v>
      </c>
      <c r="J1993" s="88" t="str">
        <f>Índice!$G$25</f>
        <v>2015-12-31</v>
      </c>
      <c r="K1993" s="171" t="s">
        <v>1329</v>
      </c>
      <c r="L1993" s="14" t="s">
        <v>1335</v>
      </c>
    </row>
    <row r="1994" spans="1:12" ht="15.75">
      <c r="A1994" s="19"/>
      <c r="C1994" s="171" t="str">
        <f>'FC01'!B$44</f>
        <v>Licencia De Operación Del Servicio</v>
      </c>
      <c r="F1994" s="171">
        <f>'FC01'!$K$44</f>
        <v>0</v>
      </c>
      <c r="I1994" s="87" t="str">
        <f>Índice!$G$23</f>
        <v>2015-01-01</v>
      </c>
      <c r="J1994" s="88" t="str">
        <f>Índice!$G$25</f>
        <v>2015-12-31</v>
      </c>
      <c r="K1994" s="171" t="s">
        <v>1329</v>
      </c>
      <c r="L1994" s="14" t="s">
        <v>1335</v>
      </c>
    </row>
    <row r="1995" spans="1:12" ht="15.75">
      <c r="A1995" s="19"/>
      <c r="C1995" s="171" t="str">
        <f>'FC01'!B$45</f>
        <v>FAZNI</v>
      </c>
      <c r="F1995" s="171">
        <f>'FC01'!$K$45</f>
        <v>0</v>
      </c>
      <c r="I1995" s="87" t="str">
        <f>Índice!$G$23</f>
        <v>2015-01-01</v>
      </c>
      <c r="J1995" s="88" t="str">
        <f>Índice!$G$25</f>
        <v>2015-12-31</v>
      </c>
      <c r="K1995" s="171" t="s">
        <v>1329</v>
      </c>
      <c r="L1995" s="14" t="s">
        <v>1335</v>
      </c>
    </row>
    <row r="1996" spans="1:12" ht="15.75">
      <c r="A1996" s="19"/>
      <c r="C1996" s="171" t="str">
        <f>'FC01'!B$46</f>
        <v>FAER</v>
      </c>
      <c r="F1996" s="171">
        <f>'FC01'!$K$46</f>
        <v>0</v>
      </c>
      <c r="I1996" s="87" t="str">
        <f>Índice!$G$23</f>
        <v>2015-01-01</v>
      </c>
      <c r="J1996" s="88" t="str">
        <f>Índice!$G$25</f>
        <v>2015-12-31</v>
      </c>
      <c r="K1996" s="171" t="s">
        <v>1329</v>
      </c>
      <c r="L1996" s="14" t="s">
        <v>1335</v>
      </c>
    </row>
    <row r="1997" spans="1:12" ht="15.75">
      <c r="A1997" s="19"/>
      <c r="C1997" s="171" t="str">
        <f>'FC01'!B$47</f>
        <v>Cuota de Fomento de gas</v>
      </c>
      <c r="F1997" s="171">
        <f>'FC01'!$K$47</f>
        <v>0</v>
      </c>
      <c r="I1997" s="87" t="str">
        <f>Índice!$G$23</f>
        <v>2015-01-01</v>
      </c>
      <c r="J1997" s="88" t="str">
        <f>Índice!$G$25</f>
        <v>2015-12-31</v>
      </c>
      <c r="K1997" s="171" t="s">
        <v>1329</v>
      </c>
      <c r="L1997" s="14" t="s">
        <v>1335</v>
      </c>
    </row>
    <row r="1998" spans="1:12" ht="15.75">
      <c r="A1998" s="19"/>
      <c r="C1998" s="171" t="str">
        <f>'FC01'!B$48</f>
        <v>Ministerio de Comunicaciones y/o Fondo de Comunicaciones</v>
      </c>
      <c r="F1998" s="171">
        <f>'FC01'!$K$48</f>
        <v>0</v>
      </c>
      <c r="I1998" s="87" t="str">
        <f>Índice!$G$23</f>
        <v>2015-01-01</v>
      </c>
      <c r="J1998" s="88" t="str">
        <f>Índice!$G$25</f>
        <v>2015-12-31</v>
      </c>
      <c r="K1998" s="171" t="s">
        <v>1329</v>
      </c>
      <c r="L1998" s="14" t="s">
        <v>1335</v>
      </c>
    </row>
    <row r="1999" spans="1:12" ht="15.75">
      <c r="A1999" s="19"/>
      <c r="C1999" s="171" t="str">
        <f>'FC01'!B$49</f>
        <v>Comité De Estratificación –Ley 505 De 1999</v>
      </c>
      <c r="F1999" s="171">
        <f>'FC01'!$K$49</f>
        <v>0</v>
      </c>
      <c r="I1999" s="87" t="str">
        <f>Índice!$G$23</f>
        <v>2015-01-01</v>
      </c>
      <c r="J1999" s="88" t="str">
        <f>Índice!$G$25</f>
        <v>2015-12-31</v>
      </c>
      <c r="K1999" s="171" t="s">
        <v>1329</v>
      </c>
      <c r="L1999" s="14" t="s">
        <v>1335</v>
      </c>
    </row>
    <row r="2000" spans="1:12" ht="15.75">
      <c r="A2000" s="19"/>
      <c r="C2000" s="171" t="str">
        <f>'FC01'!B$50</f>
        <v>Otras licencias Ley 142 de 1994</v>
      </c>
      <c r="F2000" s="171">
        <f>'FC01'!$K$50</f>
        <v>0</v>
      </c>
      <c r="I2000" s="87" t="str">
        <f>Índice!$G$23</f>
        <v>2015-01-01</v>
      </c>
      <c r="J2000" s="88" t="str">
        <f>Índice!$G$25</f>
        <v>2015-12-31</v>
      </c>
      <c r="K2000" s="171" t="s">
        <v>1329</v>
      </c>
      <c r="L2000" s="14" t="s">
        <v>1335</v>
      </c>
    </row>
    <row r="2001" spans="1:12" ht="15.75">
      <c r="A2001" s="19"/>
      <c r="C2001" s="171" t="str">
        <f>'FC01'!B$51</f>
        <v>Consumo De Insumos Directos</v>
      </c>
      <c r="F2001" s="171">
        <f>'FC01'!$K$51</f>
        <v>0</v>
      </c>
      <c r="I2001" s="87" t="str">
        <f>Índice!$G$23</f>
        <v>2015-01-01</v>
      </c>
      <c r="J2001" s="88" t="str">
        <f>Índice!$G$25</f>
        <v>2015-12-31</v>
      </c>
      <c r="K2001" s="171" t="s">
        <v>1329</v>
      </c>
      <c r="L2001" s="14" t="s">
        <v>1335</v>
      </c>
    </row>
    <row r="2002" spans="1:12" ht="15.75">
      <c r="A2002" s="19"/>
      <c r="C2002" s="171" t="str">
        <f>'FC01'!B$52</f>
        <v>Productos Químicos</v>
      </c>
      <c r="F2002" s="171">
        <f>'FC01'!$K$52</f>
        <v>0</v>
      </c>
      <c r="I2002" s="87" t="str">
        <f>Índice!$G$23</f>
        <v>2015-01-01</v>
      </c>
      <c r="J2002" s="88" t="str">
        <f>Índice!$G$25</f>
        <v>2015-12-31</v>
      </c>
      <c r="K2002" s="171" t="s">
        <v>1329</v>
      </c>
      <c r="L2002" s="14" t="s">
        <v>1335</v>
      </c>
    </row>
    <row r="2003" spans="1:12" ht="15.75">
      <c r="A2003" s="19"/>
      <c r="C2003" s="171" t="str">
        <f>'FC01'!B$53</f>
        <v>Gas Combustible</v>
      </c>
      <c r="F2003" s="171">
        <f>'FC01'!$K$53</f>
        <v>0</v>
      </c>
      <c r="I2003" s="87" t="str">
        <f>Índice!$G$23</f>
        <v>2015-01-01</v>
      </c>
      <c r="J2003" s="88" t="str">
        <f>Índice!$G$25</f>
        <v>2015-12-31</v>
      </c>
      <c r="K2003" s="171" t="s">
        <v>1329</v>
      </c>
      <c r="L2003" s="14" t="s">
        <v>1335</v>
      </c>
    </row>
    <row r="2004" spans="1:12" ht="15.75">
      <c r="A2004" s="19"/>
      <c r="C2004" s="171" t="str">
        <f>'FC01'!B$54</f>
        <v>Carbón Mineral</v>
      </c>
      <c r="F2004" s="171">
        <f>'FC01'!$K$54</f>
        <v>0</v>
      </c>
      <c r="I2004" s="87" t="str">
        <f>Índice!$G$23</f>
        <v>2015-01-01</v>
      </c>
      <c r="J2004" s="88" t="str">
        <f>Índice!$G$25</f>
        <v>2015-12-31</v>
      </c>
      <c r="K2004" s="171" t="s">
        <v>1329</v>
      </c>
      <c r="L2004" s="14" t="s">
        <v>1335</v>
      </c>
    </row>
    <row r="2005" spans="1:12" ht="15.75">
      <c r="A2005" s="19"/>
      <c r="C2005" s="171" t="str">
        <f>'FC01'!B$55</f>
        <v>Energía (FC01)</v>
      </c>
      <c r="F2005" s="171">
        <f>'FC01'!$K$55</f>
        <v>0</v>
      </c>
      <c r="I2005" s="87" t="str">
        <f>Índice!$G$23</f>
        <v>2015-01-01</v>
      </c>
      <c r="J2005" s="88" t="str">
        <f>Índice!$G$25</f>
        <v>2015-12-31</v>
      </c>
      <c r="K2005" s="171" t="s">
        <v>1329</v>
      </c>
      <c r="L2005" s="14" t="s">
        <v>1335</v>
      </c>
    </row>
    <row r="2006" spans="1:12" ht="15.75">
      <c r="A2006" s="19"/>
      <c r="C2006" s="171" t="str">
        <f>'FC01'!B$56</f>
        <v>ACPM, Fuel Oil</v>
      </c>
      <c r="F2006" s="171">
        <f>'FC01'!$K$56</f>
        <v>0</v>
      </c>
      <c r="I2006" s="87" t="str">
        <f>Índice!$G$23</f>
        <v>2015-01-01</v>
      </c>
      <c r="J2006" s="88" t="str">
        <f>Índice!$G$25</f>
        <v>2015-12-31</v>
      </c>
      <c r="K2006" s="171" t="s">
        <v>1329</v>
      </c>
      <c r="L2006" s="14" t="s">
        <v>1335</v>
      </c>
    </row>
    <row r="2007" spans="1:12" ht="15.75">
      <c r="C2007" s="171" t="str">
        <f>'FC01'!B$57</f>
        <v>Otros Elementos de Consumo de Insumos Directos</v>
      </c>
      <c r="F2007" s="171">
        <f>'FC01'!$K$57</f>
        <v>0</v>
      </c>
      <c r="I2007" s="87" t="str">
        <f>Índice!$G$23</f>
        <v>2015-01-01</v>
      </c>
      <c r="J2007" s="88" t="str">
        <f>Índice!$G$25</f>
        <v>2015-12-31</v>
      </c>
      <c r="K2007" s="171" t="s">
        <v>1329</v>
      </c>
      <c r="L2007" s="14" t="s">
        <v>1335</v>
      </c>
    </row>
    <row r="2008" spans="1:12" ht="15.75">
      <c r="A2008" s="19"/>
      <c r="C2008" s="171" t="str">
        <f>'FC01'!B$58</f>
        <v>Ordenes Y Contratos De Mantenimiento Y Reparaciones</v>
      </c>
      <c r="F2008" s="171">
        <f>'FC01'!$K$58</f>
        <v>0</v>
      </c>
      <c r="I2008" s="87" t="str">
        <f>Índice!$G$23</f>
        <v>2015-01-01</v>
      </c>
      <c r="J2008" s="88" t="str">
        <f>Índice!$G$25</f>
        <v>2015-12-31</v>
      </c>
      <c r="K2008" s="171" t="s">
        <v>1329</v>
      </c>
      <c r="L2008" s="14" t="s">
        <v>1335</v>
      </c>
    </row>
    <row r="2009" spans="1:12" ht="15.75">
      <c r="A2009" s="19"/>
      <c r="C2009" s="171" t="str">
        <f>'FC01'!B$59</f>
        <v>Honorarios</v>
      </c>
      <c r="F2009" s="171">
        <f>'FC01'!$K$59</f>
        <v>0</v>
      </c>
      <c r="I2009" s="87" t="str">
        <f>Índice!$G$23</f>
        <v>2015-01-01</v>
      </c>
      <c r="J2009" s="88" t="str">
        <f>Índice!$G$25</f>
        <v>2015-12-31</v>
      </c>
      <c r="K2009" s="171" t="s">
        <v>1329</v>
      </c>
      <c r="L2009" s="14" t="s">
        <v>1335</v>
      </c>
    </row>
    <row r="2010" spans="1:12" ht="15.75">
      <c r="A2010" s="19"/>
      <c r="C2010" s="171" t="str">
        <f>'FC01'!B$60</f>
        <v>Servicios Públicos</v>
      </c>
      <c r="F2010" s="171">
        <f>'FC01'!$K$60</f>
        <v>0</v>
      </c>
      <c r="I2010" s="87" t="str">
        <f>Índice!$G$23</f>
        <v>2015-01-01</v>
      </c>
      <c r="J2010" s="88" t="str">
        <f>Índice!$G$25</f>
        <v>2015-12-31</v>
      </c>
      <c r="K2010" s="171" t="s">
        <v>1329</v>
      </c>
      <c r="L2010" s="14" t="s">
        <v>1335</v>
      </c>
    </row>
    <row r="2011" spans="1:12" ht="15.75">
      <c r="A2011" s="19"/>
      <c r="C2011" s="171" t="str">
        <f>'FC01'!B$61</f>
        <v>Materiales Y Otros Costos De Operación</v>
      </c>
      <c r="F2011" s="171">
        <f>'FC01'!$K$61</f>
        <v>0</v>
      </c>
      <c r="I2011" s="87" t="str">
        <f>Índice!$G$23</f>
        <v>2015-01-01</v>
      </c>
      <c r="J2011" s="88" t="str">
        <f>Índice!$G$25</f>
        <v>2015-12-31</v>
      </c>
      <c r="K2011" s="171" t="s">
        <v>1329</v>
      </c>
      <c r="L2011" s="14" t="s">
        <v>1335</v>
      </c>
    </row>
    <row r="2012" spans="1:12" ht="15.75">
      <c r="C2012" s="171" t="str">
        <f>'FC01'!B$62</f>
        <v>Costo De Pérdidas En Prestación Del Servicio  De Acueducto</v>
      </c>
      <c r="F2012" s="171">
        <f>'FC01'!$K$62</f>
        <v>0</v>
      </c>
      <c r="I2012" s="87" t="str">
        <f>Índice!$G$23</f>
        <v>2015-01-01</v>
      </c>
      <c r="J2012" s="88" t="str">
        <f>Índice!$G$25</f>
        <v>2015-12-31</v>
      </c>
      <c r="K2012" s="171" t="s">
        <v>1329</v>
      </c>
      <c r="L2012" s="14" t="s">
        <v>1335</v>
      </c>
    </row>
    <row r="2013" spans="1:12" ht="15.75">
      <c r="C2013" s="171" t="str">
        <f>'FC01'!B$63</f>
        <v>Seguros</v>
      </c>
      <c r="F2013" s="171">
        <f>'FC01'!$K$63</f>
        <v>0</v>
      </c>
      <c r="I2013" s="87" t="str">
        <f>Índice!$G$23</f>
        <v>2015-01-01</v>
      </c>
      <c r="J2013" s="88" t="str">
        <f>Índice!$G$25</f>
        <v>2015-12-31</v>
      </c>
      <c r="K2013" s="171" t="s">
        <v>1329</v>
      </c>
      <c r="L2013" s="14" t="s">
        <v>1335</v>
      </c>
    </row>
    <row r="2014" spans="1:12" ht="15.75">
      <c r="C2014" s="171" t="str">
        <f>'FC01'!B$64</f>
        <v>Impuestos Y Tasas</v>
      </c>
      <c r="F2014" s="171">
        <f>'FC01'!$K$64</f>
        <v>0</v>
      </c>
      <c r="I2014" s="87" t="str">
        <f>Índice!$G$23</f>
        <v>2015-01-01</v>
      </c>
      <c r="J2014" s="88" t="str">
        <f>Índice!$G$25</f>
        <v>2015-12-31</v>
      </c>
      <c r="K2014" s="171" t="s">
        <v>1329</v>
      </c>
      <c r="L2014" s="14" t="s">
        <v>1335</v>
      </c>
    </row>
    <row r="2015" spans="1:12" ht="15.75">
      <c r="C2015" s="171" t="str">
        <f>'FC01'!B$65</f>
        <v>Órdenes Y Contratos Por Otros  Servicios</v>
      </c>
      <c r="F2015" s="171">
        <f>'FC01'!$K$65</f>
        <v>0</v>
      </c>
      <c r="I2015" s="87" t="str">
        <f>Índice!$G$23</f>
        <v>2015-01-01</v>
      </c>
      <c r="J2015" s="88" t="str">
        <f>Índice!$G$25</f>
        <v>2015-12-31</v>
      </c>
      <c r="K2015" s="171" t="s">
        <v>1329</v>
      </c>
      <c r="L2015" s="14" t="s">
        <v>1335</v>
      </c>
    </row>
    <row r="2016" spans="1:12" ht="15.75">
      <c r="C2016" s="171" t="str">
        <f>'FC01'!B$66</f>
        <v>Donaciones</v>
      </c>
      <c r="F2016" s="171">
        <f>'FC01'!$K$66</f>
        <v>0</v>
      </c>
      <c r="I2016" s="87" t="str">
        <f>Índice!$G$23</f>
        <v>2015-01-01</v>
      </c>
      <c r="J2016" s="88" t="str">
        <f>Índice!$G$25</f>
        <v>2015-12-31</v>
      </c>
      <c r="K2016" s="171" t="s">
        <v>1329</v>
      </c>
      <c r="L2016" s="14" t="s">
        <v>1335</v>
      </c>
    </row>
    <row r="2017" spans="1:12" ht="15.75">
      <c r="C2017" s="171" t="str">
        <f>'FC01'!B$67</f>
        <v>Total Costos (FC01)</v>
      </c>
      <c r="F2017" s="171">
        <f>'FC01'!$K$67</f>
        <v>0</v>
      </c>
      <c r="I2017" s="87" t="str">
        <f>Índice!$G$23</f>
        <v>2015-01-01</v>
      </c>
      <c r="J2017" s="88" t="str">
        <f>Índice!$G$25</f>
        <v>2015-12-31</v>
      </c>
      <c r="K2017" s="171" t="s">
        <v>1329</v>
      </c>
      <c r="L2017" s="14" t="s">
        <v>1335</v>
      </c>
    </row>
    <row r="2018" spans="1:12" ht="15.75">
      <c r="A2018" s="224" t="s">
        <v>19</v>
      </c>
      <c r="B2018" s="22"/>
      <c r="C2018" s="217" t="s">
        <v>720</v>
      </c>
      <c r="I2018" s="3"/>
      <c r="J2018" s="5"/>
      <c r="L2018" s="14"/>
    </row>
    <row r="2019" spans="1:12" ht="15.75">
      <c r="A2019" s="19" t="s">
        <v>19</v>
      </c>
      <c r="C2019" s="171" t="str">
        <f>'FC01'!B$8</f>
        <v>Gastos [sinopsis]</v>
      </c>
      <c r="F2019" s="171">
        <f>'FC01'!$L$8</f>
        <v>0</v>
      </c>
      <c r="I2019" s="87"/>
      <c r="J2019" s="88"/>
      <c r="K2019" s="171"/>
      <c r="L2019" s="14"/>
    </row>
    <row r="2020" spans="1:12" ht="15.75">
      <c r="C2020" s="171" t="str">
        <f>'FC01'!B$9</f>
        <v>Gastos sin impuestos, tasas, contribuciones e impuesto de renta</v>
      </c>
      <c r="F2020" s="171">
        <f>'FC01'!$L$9</f>
        <v>0</v>
      </c>
      <c r="I2020" s="87" t="str">
        <f>Índice!$G$23</f>
        <v>2015-01-01</v>
      </c>
      <c r="J2020" s="88" t="str">
        <f>Índice!$G$25</f>
        <v>2015-12-31</v>
      </c>
      <c r="K2020" s="171" t="s">
        <v>1329</v>
      </c>
      <c r="L2020" s="14" t="s">
        <v>1336</v>
      </c>
    </row>
    <row r="2021" spans="1:12" ht="15.75">
      <c r="C2021" s="171" t="str">
        <f>'FC01'!B$10</f>
        <v>Impuestos, Tasas y Contribuciones (No incluye impuesto de renta)</v>
      </c>
      <c r="F2021" s="171">
        <f>'FC01'!$L$10</f>
        <v>0</v>
      </c>
      <c r="I2021" s="87" t="str">
        <f>Índice!$G$23</f>
        <v>2015-01-01</v>
      </c>
      <c r="J2021" s="88" t="str">
        <f>Índice!$G$25</f>
        <v>2015-12-31</v>
      </c>
      <c r="K2021" s="171" t="s">
        <v>1329</v>
      </c>
      <c r="L2021" s="14" t="s">
        <v>1336</v>
      </c>
    </row>
    <row r="2022" spans="1:12" ht="15.75">
      <c r="C2022" s="171" t="str">
        <f>'FC01'!B$11</f>
        <v>Gasto por impuesto de renta</v>
      </c>
      <c r="F2022" s="171">
        <f>'FC01'!$L$11</f>
        <v>0</v>
      </c>
      <c r="I2022" s="87" t="str">
        <f>Índice!$G$23</f>
        <v>2015-01-01</v>
      </c>
      <c r="J2022" s="88" t="str">
        <f>Índice!$G$25</f>
        <v>2015-12-31</v>
      </c>
      <c r="K2022" s="171" t="s">
        <v>1329</v>
      </c>
      <c r="L2022" s="14" t="s">
        <v>1336</v>
      </c>
    </row>
    <row r="2023" spans="1:12" ht="15.75">
      <c r="C2023" s="171" t="str">
        <f>'FC01'!B$12</f>
        <v>Total Gastos</v>
      </c>
      <c r="F2023" s="171">
        <f>'FC01'!$L$12</f>
        <v>0</v>
      </c>
      <c r="I2023" s="87" t="str">
        <f>Índice!$G$23</f>
        <v>2015-01-01</v>
      </c>
      <c r="J2023" s="88" t="str">
        <f>Índice!$G$25</f>
        <v>2015-12-31</v>
      </c>
      <c r="K2023" s="171" t="s">
        <v>1329</v>
      </c>
      <c r="L2023" s="14" t="s">
        <v>1336</v>
      </c>
    </row>
    <row r="2024" spans="1:12" ht="15.75">
      <c r="A2024" s="19" t="s">
        <v>19</v>
      </c>
      <c r="C2024" s="171" t="str">
        <f>'FC01'!B$13</f>
        <v>Costos de Ventas y Distribución</v>
      </c>
      <c r="F2024" s="171">
        <f>'FC01'!$L$13</f>
        <v>0</v>
      </c>
      <c r="I2024" s="87"/>
      <c r="J2024" s="88"/>
      <c r="K2024" s="171"/>
      <c r="L2024" s="14"/>
    </row>
    <row r="2025" spans="1:12" ht="15.75">
      <c r="C2025" s="171" t="str">
        <f>'FC01'!B$14</f>
        <v>Costo de Ventas</v>
      </c>
      <c r="F2025" s="171">
        <f>'FC01'!$L$14</f>
        <v>0</v>
      </c>
      <c r="I2025" s="87" t="str">
        <f>Índice!$G$23</f>
        <v>2015-01-01</v>
      </c>
      <c r="J2025" s="88" t="str">
        <f>Índice!$G$25</f>
        <v>2015-12-31</v>
      </c>
      <c r="K2025" s="171" t="s">
        <v>1329</v>
      </c>
      <c r="L2025" s="14" t="s">
        <v>1336</v>
      </c>
    </row>
    <row r="2026" spans="1:12" ht="15.75">
      <c r="C2026" s="171" t="str">
        <f>'FC01'!B$15</f>
        <v>Costos de Distribución</v>
      </c>
      <c r="F2026" s="171">
        <f>'FC01'!$L$15</f>
        <v>0</v>
      </c>
      <c r="I2026" s="87" t="str">
        <f>Índice!$G$23</f>
        <v>2015-01-01</v>
      </c>
      <c r="J2026" s="88" t="str">
        <f>Índice!$G$25</f>
        <v>2015-12-31</v>
      </c>
      <c r="K2026" s="171" t="s">
        <v>1329</v>
      </c>
      <c r="L2026" s="14" t="s">
        <v>1336</v>
      </c>
    </row>
    <row r="2027" spans="1:12" ht="15.75">
      <c r="C2027" s="171" t="str">
        <f>'FC01'!B$16</f>
        <v>Total Costos de ventas y distribución</v>
      </c>
      <c r="F2027" s="171">
        <f>'FC01'!$L$16</f>
        <v>0</v>
      </c>
      <c r="I2027" s="87" t="str">
        <f>Índice!$G$23</f>
        <v>2015-01-01</v>
      </c>
      <c r="J2027" s="88" t="str">
        <f>Índice!$G$25</f>
        <v>2015-12-31</v>
      </c>
      <c r="K2027" s="171" t="s">
        <v>1329</v>
      </c>
      <c r="L2027" s="14" t="s">
        <v>1336</v>
      </c>
    </row>
    <row r="2028" spans="1:12" ht="15.75">
      <c r="A2028" s="19" t="s">
        <v>19</v>
      </c>
      <c r="C2028" s="171" t="str">
        <f>'FC01'!B$18</f>
        <v>Detalle de los costos</v>
      </c>
      <c r="F2028" s="171">
        <f>'FC01'!$L$18</f>
        <v>0</v>
      </c>
      <c r="J2028" s="5"/>
      <c r="L2028" s="14"/>
    </row>
    <row r="2029" spans="1:12" ht="15.75">
      <c r="A2029" s="19"/>
      <c r="C2029" s="171" t="str">
        <f>'FC01'!B$20</f>
        <v>Servicios Personales (FC01)</v>
      </c>
      <c r="F2029" s="171">
        <f>'FC01'!$L$20</f>
        <v>0</v>
      </c>
      <c r="I2029" s="87" t="str">
        <f>Índice!$G$23</f>
        <v>2015-01-01</v>
      </c>
      <c r="J2029" s="88" t="str">
        <f>Índice!$G$25</f>
        <v>2015-12-31</v>
      </c>
      <c r="K2029" s="171" t="s">
        <v>1329</v>
      </c>
      <c r="L2029" s="14" t="s">
        <v>1336</v>
      </c>
    </row>
    <row r="2030" spans="1:12" ht="15.75">
      <c r="A2030" s="19"/>
      <c r="C2030" s="171" t="str">
        <f>'FC01'!B$21</f>
        <v>Generales (FC01)</v>
      </c>
      <c r="F2030" s="171">
        <f>'FC01'!$L$21</f>
        <v>0</v>
      </c>
      <c r="I2030" s="87" t="str">
        <f>Índice!$G$23</f>
        <v>2015-01-01</v>
      </c>
      <c r="J2030" s="88" t="str">
        <f>Índice!$G$25</f>
        <v>2015-12-31</v>
      </c>
      <c r="K2030" s="171" t="s">
        <v>1329</v>
      </c>
      <c r="L2030" s="14" t="s">
        <v>1336</v>
      </c>
    </row>
    <row r="2031" spans="1:12" ht="15.75">
      <c r="A2031" s="19"/>
      <c r="C2031" s="171" t="str">
        <f>'FC01'!B$22</f>
        <v xml:space="preserve">Depreciaciones (FC01)  </v>
      </c>
      <c r="F2031" s="171">
        <f>'FC01'!$L$22</f>
        <v>0</v>
      </c>
      <c r="I2031" s="87" t="str">
        <f>Índice!$G$23</f>
        <v>2015-01-01</v>
      </c>
      <c r="J2031" s="88" t="str">
        <f>Índice!$G$25</f>
        <v>2015-12-31</v>
      </c>
      <c r="K2031" s="171" t="s">
        <v>1329</v>
      </c>
      <c r="L2031" s="14" t="s">
        <v>1336</v>
      </c>
    </row>
    <row r="2032" spans="1:12" ht="15.75">
      <c r="A2032" s="19"/>
      <c r="C2032" s="171" t="str">
        <f>'FC01'!B$23</f>
        <v>Arrendamientos (FC01)</v>
      </c>
      <c r="F2032" s="171">
        <f>'FC01'!$L$23</f>
        <v>0</v>
      </c>
      <c r="I2032" s="87" t="str">
        <f>Índice!$G$23</f>
        <v>2015-01-01</v>
      </c>
      <c r="J2032" s="88" t="str">
        <f>Índice!$G$25</f>
        <v>2015-12-31</v>
      </c>
      <c r="K2032" s="171" t="s">
        <v>1329</v>
      </c>
      <c r="L2032" s="14" t="s">
        <v>1336</v>
      </c>
    </row>
    <row r="2033" spans="1:12" ht="15.75">
      <c r="A2033" s="19"/>
      <c r="C2033" s="171" t="str">
        <f>'FC01'!B$24</f>
        <v>Amortizaciones (FC01)</v>
      </c>
      <c r="F2033" s="171">
        <f>'FC01'!$L$24</f>
        <v>0</v>
      </c>
      <c r="I2033" s="87" t="str">
        <f>Índice!$G$23</f>
        <v>2015-01-01</v>
      </c>
      <c r="J2033" s="88" t="str">
        <f>Índice!$G$25</f>
        <v>2015-12-31</v>
      </c>
      <c r="K2033" s="171" t="s">
        <v>1329</v>
      </c>
      <c r="L2033" s="14" t="s">
        <v>1336</v>
      </c>
    </row>
    <row r="2034" spans="1:12" ht="15.75">
      <c r="A2034" s="19"/>
      <c r="C2034" s="171" t="str">
        <f>'FC01'!B$25</f>
        <v>Agotamiento (FC01)</v>
      </c>
      <c r="F2034" s="171">
        <f>'FC01'!$L$25</f>
        <v>0</v>
      </c>
      <c r="I2034" s="87" t="str">
        <f>Índice!$G$23</f>
        <v>2015-01-01</v>
      </c>
      <c r="J2034" s="88" t="str">
        <f>Índice!$G$25</f>
        <v>2015-12-31</v>
      </c>
      <c r="K2034" s="171" t="s">
        <v>1329</v>
      </c>
      <c r="L2034" s="14" t="s">
        <v>1336</v>
      </c>
    </row>
    <row r="2035" spans="1:12" ht="15.75">
      <c r="A2035" s="19"/>
      <c r="C2035" s="171" t="str">
        <f>'FC01'!B$26</f>
        <v>Costo de Bienes y Servicios Públicos para la Venta</v>
      </c>
      <c r="F2035" s="171">
        <f>'FC01'!$L$26</f>
        <v>0</v>
      </c>
      <c r="I2035" s="87" t="str">
        <f>Índice!$G$23</f>
        <v>2015-01-01</v>
      </c>
      <c r="J2035" s="88" t="str">
        <f>Índice!$G$25</f>
        <v>2015-12-31</v>
      </c>
      <c r="K2035" s="171" t="s">
        <v>1329</v>
      </c>
      <c r="L2035" s="14" t="s">
        <v>1336</v>
      </c>
    </row>
    <row r="2036" spans="1:12" ht="15.75">
      <c r="C2036" s="171" t="str">
        <f>'FC01'!B$27</f>
        <v>Compras en Bloque y/o a Largo Plazo</v>
      </c>
      <c r="F2036" s="171">
        <f>'FC01'!$L$27</f>
        <v>0</v>
      </c>
      <c r="I2036" s="87" t="str">
        <f>Índice!$G$23</f>
        <v>2015-01-01</v>
      </c>
      <c r="J2036" s="88" t="str">
        <f>Índice!$G$25</f>
        <v>2015-12-31</v>
      </c>
      <c r="K2036" s="171" t="s">
        <v>1329</v>
      </c>
      <c r="L2036" s="14" t="s">
        <v>1336</v>
      </c>
    </row>
    <row r="2037" spans="1:12" ht="15.75">
      <c r="C2037" s="171" t="str">
        <f>'FC01'!B$28</f>
        <v>Compras en Bolsa  y/o a Corto Plazo</v>
      </c>
      <c r="F2037" s="171">
        <f>'FC01'!$L$28</f>
        <v>0</v>
      </c>
      <c r="I2037" s="87" t="str">
        <f>Índice!$G$23</f>
        <v>2015-01-01</v>
      </c>
      <c r="J2037" s="88" t="str">
        <f>Índice!$G$25</f>
        <v>2015-12-31</v>
      </c>
      <c r="K2037" s="171" t="s">
        <v>1329</v>
      </c>
      <c r="L2037" s="14" t="s">
        <v>1336</v>
      </c>
    </row>
    <row r="2038" spans="1:12" ht="15.75">
      <c r="C2038" s="171" t="str">
        <f>'FC01'!B$29</f>
        <v>Costo por Conexión</v>
      </c>
      <c r="F2038" s="171">
        <f>'FC01'!$L$29</f>
        <v>0</v>
      </c>
      <c r="I2038" s="87" t="str">
        <f>Índice!$G$23</f>
        <v>2015-01-01</v>
      </c>
      <c r="J2038" s="88" t="str">
        <f>Índice!$G$25</f>
        <v>2015-12-31</v>
      </c>
      <c r="K2038" s="171" t="s">
        <v>1329</v>
      </c>
      <c r="L2038" s="14" t="s">
        <v>1336</v>
      </c>
    </row>
    <row r="2039" spans="1:12" ht="15.75">
      <c r="A2039" s="19"/>
      <c r="C2039" s="171" t="str">
        <f>'FC01'!B$30</f>
        <v>Uso de Líneas, redes y ductos</v>
      </c>
      <c r="F2039" s="171">
        <f>'FC01'!$L$30</f>
        <v>0</v>
      </c>
      <c r="I2039" s="87" t="str">
        <f>Índice!$G$23</f>
        <v>2015-01-01</v>
      </c>
      <c r="J2039" s="88" t="str">
        <f>Índice!$G$25</f>
        <v>2015-12-31</v>
      </c>
      <c r="K2039" s="171" t="s">
        <v>1329</v>
      </c>
      <c r="L2039" s="14" t="s">
        <v>1336</v>
      </c>
    </row>
    <row r="2040" spans="1:12" ht="15.75">
      <c r="A2040" s="19"/>
      <c r="C2040" s="171" t="str">
        <f>'FC01'!B$31</f>
        <v>Costo de Distribución  y/o Comercialización de Gas combustible por redes</v>
      </c>
      <c r="F2040" s="171">
        <f>'FC01'!$L$31</f>
        <v>0</v>
      </c>
      <c r="I2040" s="87" t="str">
        <f>Índice!$G$23</f>
        <v>2015-01-01</v>
      </c>
      <c r="J2040" s="88" t="str">
        <f>Índice!$G$25</f>
        <v>2015-12-31</v>
      </c>
      <c r="K2040" s="171" t="s">
        <v>1329</v>
      </c>
      <c r="L2040" s="14" t="s">
        <v>1336</v>
      </c>
    </row>
    <row r="2041" spans="1:12" ht="15.75">
      <c r="A2041" s="19"/>
      <c r="C2041" s="171" t="str">
        <f>'FC01'!B$32</f>
        <v>Manejo Comercial y Financiero del Servicio</v>
      </c>
      <c r="F2041" s="171">
        <f>'FC01'!$L$32</f>
        <v>0</v>
      </c>
      <c r="I2041" s="87" t="str">
        <f>Índice!$G$23</f>
        <v>2015-01-01</v>
      </c>
      <c r="J2041" s="88" t="str">
        <f>Índice!$G$25</f>
        <v>2015-12-31</v>
      </c>
      <c r="K2041" s="171" t="s">
        <v>1329</v>
      </c>
      <c r="L2041" s="14" t="s">
        <v>1336</v>
      </c>
    </row>
    <row r="2042" spans="1:12" ht="15.75">
      <c r="A2042" s="19"/>
      <c r="C2042" s="171" t="str">
        <f>'FC01'!B$33</f>
        <v>Costo de Distribución  y/o Comercialización de Gas Licuado de Petróleo –GLP</v>
      </c>
      <c r="F2042" s="171">
        <f>'FC01'!$L$33</f>
        <v>0</v>
      </c>
      <c r="I2042" s="87" t="str">
        <f>Índice!$G$23</f>
        <v>2015-01-01</v>
      </c>
      <c r="J2042" s="88" t="str">
        <f>Índice!$G$25</f>
        <v>2015-12-31</v>
      </c>
      <c r="K2042" s="171" t="s">
        <v>1329</v>
      </c>
      <c r="L2042" s="14" t="s">
        <v>1336</v>
      </c>
    </row>
    <row r="2043" spans="1:12" ht="15.75">
      <c r="A2043" s="19"/>
      <c r="C2043" s="171" t="str">
        <f>'FC01'!B$34</f>
        <v>Contrato de explotación</v>
      </c>
      <c r="F2043" s="171">
        <f>'FC01'!$L$34</f>
        <v>0</v>
      </c>
      <c r="I2043" s="87" t="str">
        <f>Índice!$G$23</f>
        <v>2015-01-01</v>
      </c>
      <c r="J2043" s="88" t="str">
        <f>Índice!$G$25</f>
        <v>2015-12-31</v>
      </c>
      <c r="K2043" s="171" t="s">
        <v>1329</v>
      </c>
      <c r="L2043" s="14" t="s">
        <v>1336</v>
      </c>
    </row>
    <row r="2044" spans="1:12" ht="15.75">
      <c r="A2044" s="19"/>
      <c r="C2044" s="171" t="str">
        <f>'FC01'!B$35</f>
        <v>Costos asociados a las transacciones en el mercado mayorista</v>
      </c>
      <c r="F2044" s="171">
        <f>'FC01'!$L$35</f>
        <v>0</v>
      </c>
      <c r="I2044" s="87" t="str">
        <f>Índice!$G$23</f>
        <v>2015-01-01</v>
      </c>
      <c r="J2044" s="88" t="str">
        <f>Índice!$G$25</f>
        <v>2015-12-31</v>
      </c>
      <c r="K2044" s="171" t="s">
        <v>1329</v>
      </c>
      <c r="L2044" s="14" t="s">
        <v>1336</v>
      </c>
    </row>
    <row r="2045" spans="1:12" ht="15.75">
      <c r="A2045" s="19"/>
      <c r="C2045" s="171" t="str">
        <f>'FC01'!B$36</f>
        <v>Contrato de concesión</v>
      </c>
      <c r="F2045" s="171">
        <f>'FC01'!$L$36</f>
        <v>0</v>
      </c>
      <c r="I2045" s="87" t="str">
        <f>Índice!$G$23</f>
        <v>2015-01-01</v>
      </c>
      <c r="J2045" s="88" t="str">
        <f>Índice!$G$25</f>
        <v>2015-12-31</v>
      </c>
      <c r="K2045" s="171" t="s">
        <v>1329</v>
      </c>
      <c r="L2045" s="14" t="s">
        <v>1336</v>
      </c>
    </row>
    <row r="2046" spans="1:12" ht="15.75">
      <c r="A2046" s="19"/>
      <c r="C2046" s="171" t="str">
        <f>'FC01'!B$37</f>
        <v>Otros (FC01)</v>
      </c>
      <c r="F2046" s="171">
        <f>'FC01'!$L$37</f>
        <v>0</v>
      </c>
      <c r="I2046" s="87" t="str">
        <f>Índice!$G$23</f>
        <v>2015-01-01</v>
      </c>
      <c r="J2046" s="88" t="str">
        <f>Índice!$G$25</f>
        <v>2015-12-31</v>
      </c>
      <c r="K2046" s="171" t="s">
        <v>1329</v>
      </c>
      <c r="L2046" s="14" t="s">
        <v>1336</v>
      </c>
    </row>
    <row r="2047" spans="1:12" ht="15.75">
      <c r="A2047" s="19"/>
      <c r="C2047" s="171" t="str">
        <f>'FC01'!B$38</f>
        <v>Costos asociados a las transacciones en el mercado minorista</v>
      </c>
      <c r="F2047" s="171">
        <f>'FC01'!$L$38</f>
        <v>0</v>
      </c>
      <c r="I2047" s="87" t="str">
        <f>Índice!$G$23</f>
        <v>2015-01-01</v>
      </c>
      <c r="J2047" s="88" t="str">
        <f>Índice!$G$25</f>
        <v>2015-12-31</v>
      </c>
      <c r="K2047" s="171" t="s">
        <v>1329</v>
      </c>
      <c r="L2047" s="14" t="s">
        <v>1336</v>
      </c>
    </row>
    <row r="2048" spans="1:12" ht="15.75">
      <c r="A2048" s="19"/>
      <c r="C2048" s="171" t="str">
        <f>'FC01'!B$39</f>
        <v xml:space="preserve">Licencias, Contribuciones y Regalías  </v>
      </c>
      <c r="F2048" s="171">
        <f>'FC01'!$L$39</f>
        <v>0</v>
      </c>
      <c r="I2048" s="87" t="str">
        <f>Índice!$G$23</f>
        <v>2015-01-01</v>
      </c>
      <c r="J2048" s="88" t="str">
        <f>Índice!$G$25</f>
        <v>2015-12-31</v>
      </c>
      <c r="K2048" s="171" t="s">
        <v>1329</v>
      </c>
      <c r="L2048" s="14" t="s">
        <v>1336</v>
      </c>
    </row>
    <row r="2049" spans="1:12" ht="15.75">
      <c r="A2049" s="19"/>
      <c r="C2049" s="171" t="str">
        <f>'FC01'!B$40</f>
        <v>Departamento Administrativo del Medio Ambiente "DAMA"</v>
      </c>
      <c r="F2049" s="171">
        <f>'FC01'!$L$40</f>
        <v>0</v>
      </c>
      <c r="I2049" s="87" t="str">
        <f>Índice!$G$23</f>
        <v>2015-01-01</v>
      </c>
      <c r="J2049" s="88" t="str">
        <f>Índice!$G$25</f>
        <v>2015-12-31</v>
      </c>
      <c r="K2049" s="171" t="s">
        <v>1329</v>
      </c>
      <c r="L2049" s="14" t="s">
        <v>1336</v>
      </c>
    </row>
    <row r="2050" spans="1:12" ht="15.75">
      <c r="A2050" s="19"/>
      <c r="C2050" s="171" t="str">
        <f>'FC01'!B$41</f>
        <v>Ley 56 de 1981</v>
      </c>
      <c r="F2050" s="171">
        <f>'FC01'!$L$41</f>
        <v>0</v>
      </c>
      <c r="I2050" s="87" t="str">
        <f>Índice!$G$23</f>
        <v>2015-01-01</v>
      </c>
      <c r="J2050" s="88" t="str">
        <f>Índice!$G$25</f>
        <v>2015-12-31</v>
      </c>
      <c r="K2050" s="171" t="s">
        <v>1329</v>
      </c>
      <c r="L2050" s="14" t="s">
        <v>1336</v>
      </c>
    </row>
    <row r="2051" spans="1:12" ht="15.75">
      <c r="A2051" s="19"/>
      <c r="C2051" s="171" t="str">
        <f>'FC01'!B$42</f>
        <v>Medio Ambiente – Ley 99 de 1993</v>
      </c>
      <c r="F2051" s="171">
        <f>'FC01'!$L$42</f>
        <v>0</v>
      </c>
      <c r="I2051" s="87" t="str">
        <f>Índice!$G$23</f>
        <v>2015-01-01</v>
      </c>
      <c r="J2051" s="88" t="str">
        <f>Índice!$G$25</f>
        <v>2015-12-31</v>
      </c>
      <c r="K2051" s="171" t="s">
        <v>1329</v>
      </c>
      <c r="L2051" s="14" t="s">
        <v>1336</v>
      </c>
    </row>
    <row r="2052" spans="1:12" ht="15.75">
      <c r="A2052" s="19"/>
      <c r="C2052" s="171" t="str">
        <f>'FC01'!B$43</f>
        <v>Regalías</v>
      </c>
      <c r="F2052" s="171">
        <f>'FC01'!$L$43</f>
        <v>0</v>
      </c>
      <c r="I2052" s="87" t="str">
        <f>Índice!$G$23</f>
        <v>2015-01-01</v>
      </c>
      <c r="J2052" s="88" t="str">
        <f>Índice!$G$25</f>
        <v>2015-12-31</v>
      </c>
      <c r="K2052" s="171" t="s">
        <v>1329</v>
      </c>
      <c r="L2052" s="14" t="s">
        <v>1336</v>
      </c>
    </row>
    <row r="2053" spans="1:12" ht="15.75">
      <c r="A2053" s="19"/>
      <c r="C2053" s="171" t="str">
        <f>'FC01'!B$44</f>
        <v>Licencia De Operación Del Servicio</v>
      </c>
      <c r="F2053" s="171">
        <f>'FC01'!$L$44</f>
        <v>0</v>
      </c>
      <c r="I2053" s="87" t="str">
        <f>Índice!$G$23</f>
        <v>2015-01-01</v>
      </c>
      <c r="J2053" s="88" t="str">
        <f>Índice!$G$25</f>
        <v>2015-12-31</v>
      </c>
      <c r="K2053" s="171" t="s">
        <v>1329</v>
      </c>
      <c r="L2053" s="14" t="s">
        <v>1336</v>
      </c>
    </row>
    <row r="2054" spans="1:12" ht="15.75">
      <c r="A2054" s="19"/>
      <c r="C2054" s="171" t="str">
        <f>'FC01'!B$45</f>
        <v>FAZNI</v>
      </c>
      <c r="F2054" s="171">
        <f>'FC01'!$L$45</f>
        <v>0</v>
      </c>
      <c r="I2054" s="87" t="str">
        <f>Índice!$G$23</f>
        <v>2015-01-01</v>
      </c>
      <c r="J2054" s="88" t="str">
        <f>Índice!$G$25</f>
        <v>2015-12-31</v>
      </c>
      <c r="K2054" s="171" t="s">
        <v>1329</v>
      </c>
      <c r="L2054" s="14" t="s">
        <v>1336</v>
      </c>
    </row>
    <row r="2055" spans="1:12" ht="15.75">
      <c r="A2055" s="19"/>
      <c r="C2055" s="171" t="str">
        <f>'FC01'!B$46</f>
        <v>FAER</v>
      </c>
      <c r="F2055" s="171">
        <f>'FC01'!$L$46</f>
        <v>0</v>
      </c>
      <c r="I2055" s="87" t="str">
        <f>Índice!$G$23</f>
        <v>2015-01-01</v>
      </c>
      <c r="J2055" s="88" t="str">
        <f>Índice!$G$25</f>
        <v>2015-12-31</v>
      </c>
      <c r="K2055" s="171" t="s">
        <v>1329</v>
      </c>
      <c r="L2055" s="14" t="s">
        <v>1336</v>
      </c>
    </row>
    <row r="2056" spans="1:12" ht="15.75">
      <c r="A2056" s="19"/>
      <c r="C2056" s="171" t="str">
        <f>'FC01'!B$47</f>
        <v>Cuota de Fomento de gas</v>
      </c>
      <c r="F2056" s="171">
        <f>'FC01'!$L$47</f>
        <v>0</v>
      </c>
      <c r="I2056" s="87" t="str">
        <f>Índice!$G$23</f>
        <v>2015-01-01</v>
      </c>
      <c r="J2056" s="88" t="str">
        <f>Índice!$G$25</f>
        <v>2015-12-31</v>
      </c>
      <c r="K2056" s="171" t="s">
        <v>1329</v>
      </c>
      <c r="L2056" s="14" t="s">
        <v>1336</v>
      </c>
    </row>
    <row r="2057" spans="1:12" ht="15.75">
      <c r="A2057" s="19"/>
      <c r="C2057" s="171" t="str">
        <f>'FC01'!B$48</f>
        <v>Ministerio de Comunicaciones y/o Fondo de Comunicaciones</v>
      </c>
      <c r="F2057" s="171">
        <f>'FC01'!$L$48</f>
        <v>0</v>
      </c>
      <c r="I2057" s="87" t="str">
        <f>Índice!$G$23</f>
        <v>2015-01-01</v>
      </c>
      <c r="J2057" s="88" t="str">
        <f>Índice!$G$25</f>
        <v>2015-12-31</v>
      </c>
      <c r="K2057" s="171" t="s">
        <v>1329</v>
      </c>
      <c r="L2057" s="14" t="s">
        <v>1336</v>
      </c>
    </row>
    <row r="2058" spans="1:12" ht="15.75">
      <c r="A2058" s="19"/>
      <c r="C2058" s="171" t="str">
        <f>'FC01'!B$49</f>
        <v>Comité De Estratificación –Ley 505 De 1999</v>
      </c>
      <c r="F2058" s="171">
        <f>'FC01'!$L$49</f>
        <v>0</v>
      </c>
      <c r="I2058" s="87" t="str">
        <f>Índice!$G$23</f>
        <v>2015-01-01</v>
      </c>
      <c r="J2058" s="88" t="str">
        <f>Índice!$G$25</f>
        <v>2015-12-31</v>
      </c>
      <c r="K2058" s="171" t="s">
        <v>1329</v>
      </c>
      <c r="L2058" s="14" t="s">
        <v>1336</v>
      </c>
    </row>
    <row r="2059" spans="1:12" ht="15.75">
      <c r="A2059" s="19"/>
      <c r="C2059" s="171" t="str">
        <f>'FC01'!B$50</f>
        <v>Otras licencias Ley 142 de 1994</v>
      </c>
      <c r="F2059" s="171">
        <f>'FC01'!$L$50</f>
        <v>0</v>
      </c>
      <c r="I2059" s="87" t="str">
        <f>Índice!$G$23</f>
        <v>2015-01-01</v>
      </c>
      <c r="J2059" s="88" t="str">
        <f>Índice!$G$25</f>
        <v>2015-12-31</v>
      </c>
      <c r="K2059" s="171" t="s">
        <v>1329</v>
      </c>
      <c r="L2059" s="14" t="s">
        <v>1336</v>
      </c>
    </row>
    <row r="2060" spans="1:12" ht="15.75">
      <c r="A2060" s="19"/>
      <c r="C2060" s="171" t="str">
        <f>'FC01'!B$51</f>
        <v>Consumo De Insumos Directos</v>
      </c>
      <c r="F2060" s="171">
        <f>'FC01'!$L$51</f>
        <v>0</v>
      </c>
      <c r="I2060" s="87" t="str">
        <f>Índice!$G$23</f>
        <v>2015-01-01</v>
      </c>
      <c r="J2060" s="88" t="str">
        <f>Índice!$G$25</f>
        <v>2015-12-31</v>
      </c>
      <c r="K2060" s="171" t="s">
        <v>1329</v>
      </c>
      <c r="L2060" s="14" t="s">
        <v>1336</v>
      </c>
    </row>
    <row r="2061" spans="1:12" ht="15.75">
      <c r="A2061" s="19"/>
      <c r="C2061" s="171" t="str">
        <f>'FC01'!B$52</f>
        <v>Productos Químicos</v>
      </c>
      <c r="F2061" s="171">
        <f>'FC01'!$L$52</f>
        <v>0</v>
      </c>
      <c r="I2061" s="87" t="str">
        <f>Índice!$G$23</f>
        <v>2015-01-01</v>
      </c>
      <c r="J2061" s="88" t="str">
        <f>Índice!$G$25</f>
        <v>2015-12-31</v>
      </c>
      <c r="K2061" s="171" t="s">
        <v>1329</v>
      </c>
      <c r="L2061" s="14" t="s">
        <v>1336</v>
      </c>
    </row>
    <row r="2062" spans="1:12" ht="15.75">
      <c r="A2062" s="19"/>
      <c r="C2062" s="171" t="str">
        <f>'FC01'!B$53</f>
        <v>Gas Combustible</v>
      </c>
      <c r="F2062" s="171">
        <f>'FC01'!$L$53</f>
        <v>0</v>
      </c>
      <c r="I2062" s="87" t="str">
        <f>Índice!$G$23</f>
        <v>2015-01-01</v>
      </c>
      <c r="J2062" s="88" t="str">
        <f>Índice!$G$25</f>
        <v>2015-12-31</v>
      </c>
      <c r="K2062" s="171" t="s">
        <v>1329</v>
      </c>
      <c r="L2062" s="14" t="s">
        <v>1336</v>
      </c>
    </row>
    <row r="2063" spans="1:12" ht="15.75">
      <c r="A2063" s="19"/>
      <c r="C2063" s="171" t="str">
        <f>'FC01'!B$54</f>
        <v>Carbón Mineral</v>
      </c>
      <c r="F2063" s="171">
        <f>'FC01'!$L$54</f>
        <v>0</v>
      </c>
      <c r="I2063" s="87" t="str">
        <f>Índice!$G$23</f>
        <v>2015-01-01</v>
      </c>
      <c r="J2063" s="88" t="str">
        <f>Índice!$G$25</f>
        <v>2015-12-31</v>
      </c>
      <c r="K2063" s="171" t="s">
        <v>1329</v>
      </c>
      <c r="L2063" s="14" t="s">
        <v>1336</v>
      </c>
    </row>
    <row r="2064" spans="1:12" ht="15.75">
      <c r="A2064" s="19"/>
      <c r="C2064" s="171" t="str">
        <f>'FC01'!B$55</f>
        <v>Energía (FC01)</v>
      </c>
      <c r="F2064" s="171">
        <f>'FC01'!$L$55</f>
        <v>0</v>
      </c>
      <c r="I2064" s="87" t="str">
        <f>Índice!$G$23</f>
        <v>2015-01-01</v>
      </c>
      <c r="J2064" s="88" t="str">
        <f>Índice!$G$25</f>
        <v>2015-12-31</v>
      </c>
      <c r="K2064" s="171" t="s">
        <v>1329</v>
      </c>
      <c r="L2064" s="14" t="s">
        <v>1336</v>
      </c>
    </row>
    <row r="2065" spans="1:12" ht="15.75">
      <c r="A2065" s="19"/>
      <c r="C2065" s="171" t="str">
        <f>'FC01'!B$56</f>
        <v>ACPM, Fuel Oil</v>
      </c>
      <c r="F2065" s="171">
        <f>'FC01'!$L$56</f>
        <v>0</v>
      </c>
      <c r="I2065" s="87" t="str">
        <f>Índice!$G$23</f>
        <v>2015-01-01</v>
      </c>
      <c r="J2065" s="88" t="str">
        <f>Índice!$G$25</f>
        <v>2015-12-31</v>
      </c>
      <c r="K2065" s="171" t="s">
        <v>1329</v>
      </c>
      <c r="L2065" s="14" t="s">
        <v>1336</v>
      </c>
    </row>
    <row r="2066" spans="1:12" ht="15.75">
      <c r="C2066" s="171" t="str">
        <f>'FC01'!B$57</f>
        <v>Otros Elementos de Consumo de Insumos Directos</v>
      </c>
      <c r="F2066" s="171">
        <f>'FC01'!$L$57</f>
        <v>0</v>
      </c>
      <c r="I2066" s="87" t="str">
        <f>Índice!$G$23</f>
        <v>2015-01-01</v>
      </c>
      <c r="J2066" s="88" t="str">
        <f>Índice!$G$25</f>
        <v>2015-12-31</v>
      </c>
      <c r="K2066" s="171" t="s">
        <v>1329</v>
      </c>
      <c r="L2066" s="14" t="s">
        <v>1336</v>
      </c>
    </row>
    <row r="2067" spans="1:12" ht="15.75">
      <c r="A2067" s="19"/>
      <c r="C2067" s="171" t="str">
        <f>'FC01'!B$58</f>
        <v>Ordenes Y Contratos De Mantenimiento Y Reparaciones</v>
      </c>
      <c r="F2067" s="171">
        <f>'FC01'!$L$58</f>
        <v>0</v>
      </c>
      <c r="I2067" s="87" t="str">
        <f>Índice!$G$23</f>
        <v>2015-01-01</v>
      </c>
      <c r="J2067" s="88" t="str">
        <f>Índice!$G$25</f>
        <v>2015-12-31</v>
      </c>
      <c r="K2067" s="171" t="s">
        <v>1329</v>
      </c>
      <c r="L2067" s="14" t="s">
        <v>1336</v>
      </c>
    </row>
    <row r="2068" spans="1:12" ht="15.75">
      <c r="A2068" s="19"/>
      <c r="C2068" s="171" t="str">
        <f>'FC01'!B$59</f>
        <v>Honorarios</v>
      </c>
      <c r="F2068" s="171">
        <f>'FC01'!$L$59</f>
        <v>0</v>
      </c>
      <c r="I2068" s="87" t="str">
        <f>Índice!$G$23</f>
        <v>2015-01-01</v>
      </c>
      <c r="J2068" s="88" t="str">
        <f>Índice!$G$25</f>
        <v>2015-12-31</v>
      </c>
      <c r="K2068" s="171" t="s">
        <v>1329</v>
      </c>
      <c r="L2068" s="14" t="s">
        <v>1336</v>
      </c>
    </row>
    <row r="2069" spans="1:12" ht="15.75">
      <c r="A2069" s="19"/>
      <c r="C2069" s="171" t="str">
        <f>'FC01'!B$60</f>
        <v>Servicios Públicos</v>
      </c>
      <c r="F2069" s="171">
        <f>'FC01'!$L$60</f>
        <v>0</v>
      </c>
      <c r="I2069" s="87" t="str">
        <f>Índice!$G$23</f>
        <v>2015-01-01</v>
      </c>
      <c r="J2069" s="88" t="str">
        <f>Índice!$G$25</f>
        <v>2015-12-31</v>
      </c>
      <c r="K2069" s="171" t="s">
        <v>1329</v>
      </c>
      <c r="L2069" s="14" t="s">
        <v>1336</v>
      </c>
    </row>
    <row r="2070" spans="1:12" ht="15.75">
      <c r="A2070" s="19"/>
      <c r="C2070" s="171" t="str">
        <f>'FC01'!B$61</f>
        <v>Materiales Y Otros Costos De Operación</v>
      </c>
      <c r="F2070" s="171">
        <f>'FC01'!$L$61</f>
        <v>0</v>
      </c>
      <c r="I2070" s="87" t="str">
        <f>Índice!$G$23</f>
        <v>2015-01-01</v>
      </c>
      <c r="J2070" s="88" t="str">
        <f>Índice!$G$25</f>
        <v>2015-12-31</v>
      </c>
      <c r="K2070" s="171" t="s">
        <v>1329</v>
      </c>
      <c r="L2070" s="14" t="s">
        <v>1336</v>
      </c>
    </row>
    <row r="2071" spans="1:12" ht="15.75">
      <c r="C2071" s="171" t="str">
        <f>'FC01'!B$62</f>
        <v>Costo De Pérdidas En Prestación Del Servicio  De Acueducto</v>
      </c>
      <c r="F2071" s="171">
        <f>'FC01'!$L$62</f>
        <v>0</v>
      </c>
      <c r="I2071" s="87" t="str">
        <f>Índice!$G$23</f>
        <v>2015-01-01</v>
      </c>
      <c r="J2071" s="88" t="str">
        <f>Índice!$G$25</f>
        <v>2015-12-31</v>
      </c>
      <c r="K2071" s="171" t="s">
        <v>1329</v>
      </c>
      <c r="L2071" s="14" t="s">
        <v>1336</v>
      </c>
    </row>
    <row r="2072" spans="1:12" ht="15.75">
      <c r="C2072" s="171" t="str">
        <f>'FC01'!B$63</f>
        <v>Seguros</v>
      </c>
      <c r="F2072" s="171">
        <f>'FC01'!$L$63</f>
        <v>0</v>
      </c>
      <c r="I2072" s="87" t="str">
        <f>Índice!$G$23</f>
        <v>2015-01-01</v>
      </c>
      <c r="J2072" s="88" t="str">
        <f>Índice!$G$25</f>
        <v>2015-12-31</v>
      </c>
      <c r="K2072" s="171" t="s">
        <v>1329</v>
      </c>
      <c r="L2072" s="14" t="s">
        <v>1336</v>
      </c>
    </row>
    <row r="2073" spans="1:12" ht="15.75">
      <c r="C2073" s="171" t="str">
        <f>'FC01'!B$64</f>
        <v>Impuestos Y Tasas</v>
      </c>
      <c r="F2073" s="171">
        <f>'FC01'!$L$64</f>
        <v>0</v>
      </c>
      <c r="I2073" s="87" t="str">
        <f>Índice!$G$23</f>
        <v>2015-01-01</v>
      </c>
      <c r="J2073" s="88" t="str">
        <f>Índice!$G$25</f>
        <v>2015-12-31</v>
      </c>
      <c r="K2073" s="171" t="s">
        <v>1329</v>
      </c>
      <c r="L2073" s="14" t="s">
        <v>1336</v>
      </c>
    </row>
    <row r="2074" spans="1:12" ht="15.75">
      <c r="C2074" s="171" t="str">
        <f>'FC01'!B$65</f>
        <v>Órdenes Y Contratos Por Otros  Servicios</v>
      </c>
      <c r="F2074" s="171">
        <f>'FC01'!$L$65</f>
        <v>0</v>
      </c>
      <c r="I2074" s="87" t="str">
        <f>Índice!$G$23</f>
        <v>2015-01-01</v>
      </c>
      <c r="J2074" s="88" t="str">
        <f>Índice!$G$25</f>
        <v>2015-12-31</v>
      </c>
      <c r="K2074" s="171" t="s">
        <v>1329</v>
      </c>
      <c r="L2074" s="14" t="s">
        <v>1336</v>
      </c>
    </row>
    <row r="2075" spans="1:12" ht="15.75">
      <c r="C2075" s="171" t="str">
        <f>'FC01'!B$66</f>
        <v>Donaciones</v>
      </c>
      <c r="F2075" s="171">
        <f>'FC01'!$L$66</f>
        <v>0</v>
      </c>
      <c r="I2075" s="87" t="str">
        <f>Índice!$G$23</f>
        <v>2015-01-01</v>
      </c>
      <c r="J2075" s="88" t="str">
        <f>Índice!$G$25</f>
        <v>2015-12-31</v>
      </c>
      <c r="K2075" s="171" t="s">
        <v>1329</v>
      </c>
      <c r="L2075" s="14" t="s">
        <v>1336</v>
      </c>
    </row>
    <row r="2076" spans="1:12" ht="15.75">
      <c r="C2076" s="171" t="str">
        <f>'FC01'!B$67</f>
        <v>Total Costos (FC01)</v>
      </c>
      <c r="F2076" s="171">
        <f>'FC01'!$L$67</f>
        <v>0</v>
      </c>
      <c r="I2076" s="87" t="str">
        <f>Índice!$G$23</f>
        <v>2015-01-01</v>
      </c>
      <c r="J2076" s="88" t="str">
        <f>Índice!$G$25</f>
        <v>2015-12-31</v>
      </c>
      <c r="K2076" s="171" t="s">
        <v>1329</v>
      </c>
      <c r="L2076" s="14" t="s">
        <v>1336</v>
      </c>
    </row>
    <row r="2077" spans="1:12" ht="15.75">
      <c r="A2077" s="224" t="s">
        <v>19</v>
      </c>
      <c r="B2077" s="22"/>
      <c r="C2077" s="217" t="s">
        <v>719</v>
      </c>
      <c r="J2077" s="5"/>
      <c r="L2077" s="14"/>
    </row>
    <row r="2078" spans="1:12" ht="15.75">
      <c r="A2078" s="19" t="s">
        <v>19</v>
      </c>
      <c r="C2078" s="171" t="str">
        <f>'FC01'!B$8</f>
        <v>Gastos [sinopsis]</v>
      </c>
      <c r="F2078" s="171">
        <f>'FC01'!$M$8</f>
        <v>0</v>
      </c>
      <c r="I2078" s="87"/>
      <c r="J2078" s="88"/>
      <c r="K2078" s="171"/>
      <c r="L2078" s="14"/>
    </row>
    <row r="2079" spans="1:12" ht="15.75">
      <c r="C2079" s="171" t="str">
        <f>'FC01'!B$9</f>
        <v>Gastos sin impuestos, tasas, contribuciones e impuesto de renta</v>
      </c>
      <c r="F2079" s="171">
        <f>'FC01'!$M$9</f>
        <v>0</v>
      </c>
      <c r="I2079" s="87" t="str">
        <f>Índice!$G$23</f>
        <v>2015-01-01</v>
      </c>
      <c r="J2079" s="88" t="str">
        <f>Índice!$G$25</f>
        <v>2015-12-31</v>
      </c>
      <c r="K2079" s="171" t="s">
        <v>1329</v>
      </c>
      <c r="L2079" s="14" t="s">
        <v>1337</v>
      </c>
    </row>
    <row r="2080" spans="1:12" ht="15.75">
      <c r="C2080" s="171" t="str">
        <f>'FC01'!B$10</f>
        <v>Impuestos, Tasas y Contribuciones (No incluye impuesto de renta)</v>
      </c>
      <c r="F2080" s="171">
        <f>'FC01'!$M$10</f>
        <v>0</v>
      </c>
      <c r="I2080" s="87" t="str">
        <f>Índice!$G$23</f>
        <v>2015-01-01</v>
      </c>
      <c r="J2080" s="88" t="str">
        <f>Índice!$G$25</f>
        <v>2015-12-31</v>
      </c>
      <c r="K2080" s="171" t="s">
        <v>1329</v>
      </c>
      <c r="L2080" s="14" t="s">
        <v>1337</v>
      </c>
    </row>
    <row r="2081" spans="1:12" ht="15.75">
      <c r="C2081" s="171" t="str">
        <f>'FC01'!B$11</f>
        <v>Gasto por impuesto de renta</v>
      </c>
      <c r="F2081" s="171">
        <f>'FC01'!$M$11</f>
        <v>0</v>
      </c>
      <c r="I2081" s="87" t="str">
        <f>Índice!$G$23</f>
        <v>2015-01-01</v>
      </c>
      <c r="J2081" s="88" t="str">
        <f>Índice!$G$25</f>
        <v>2015-12-31</v>
      </c>
      <c r="K2081" s="171" t="s">
        <v>1329</v>
      </c>
      <c r="L2081" s="14" t="s">
        <v>1337</v>
      </c>
    </row>
    <row r="2082" spans="1:12" ht="15.75">
      <c r="C2082" s="171" t="str">
        <f>'FC01'!B$12</f>
        <v>Total Gastos</v>
      </c>
      <c r="F2082" s="171">
        <f>'FC01'!$M$12</f>
        <v>0</v>
      </c>
      <c r="I2082" s="87" t="str">
        <f>Índice!$G$23</f>
        <v>2015-01-01</v>
      </c>
      <c r="J2082" s="88" t="str">
        <f>Índice!$G$25</f>
        <v>2015-12-31</v>
      </c>
      <c r="K2082" s="171" t="s">
        <v>1329</v>
      </c>
      <c r="L2082" s="14" t="s">
        <v>1337</v>
      </c>
    </row>
    <row r="2083" spans="1:12" ht="15.75">
      <c r="A2083" s="19" t="s">
        <v>19</v>
      </c>
      <c r="C2083" s="171" t="str">
        <f>'FC01'!B$13</f>
        <v>Costos de Ventas y Distribución</v>
      </c>
      <c r="F2083" s="171">
        <f>'FC01'!$M$13</f>
        <v>0</v>
      </c>
      <c r="I2083" s="87"/>
      <c r="J2083" s="88"/>
      <c r="K2083" s="171"/>
      <c r="L2083" s="14"/>
    </row>
    <row r="2084" spans="1:12" ht="15.75">
      <c r="C2084" s="171" t="str">
        <f>'FC01'!B$14</f>
        <v>Costo de Ventas</v>
      </c>
      <c r="F2084" s="171">
        <f>'FC01'!$M$14</f>
        <v>0</v>
      </c>
      <c r="I2084" s="87" t="str">
        <f>Índice!$G$23</f>
        <v>2015-01-01</v>
      </c>
      <c r="J2084" s="88" t="str">
        <f>Índice!$G$25</f>
        <v>2015-12-31</v>
      </c>
      <c r="K2084" s="171" t="s">
        <v>1329</v>
      </c>
      <c r="L2084" s="14" t="s">
        <v>1337</v>
      </c>
    </row>
    <row r="2085" spans="1:12" ht="15.75">
      <c r="C2085" s="171" t="str">
        <f>'FC01'!B$15</f>
        <v>Costos de Distribución</v>
      </c>
      <c r="F2085" s="171">
        <f>'FC01'!$M$15</f>
        <v>0</v>
      </c>
      <c r="I2085" s="87" t="str">
        <f>Índice!$G$23</f>
        <v>2015-01-01</v>
      </c>
      <c r="J2085" s="88" t="str">
        <f>Índice!$G$25</f>
        <v>2015-12-31</v>
      </c>
      <c r="K2085" s="171" t="s">
        <v>1329</v>
      </c>
      <c r="L2085" s="14" t="s">
        <v>1337</v>
      </c>
    </row>
    <row r="2086" spans="1:12" ht="15.75">
      <c r="C2086" s="171" t="str">
        <f>'FC01'!B$16</f>
        <v>Total Costos de ventas y distribución</v>
      </c>
      <c r="F2086" s="171">
        <f>'FC01'!$M$16</f>
        <v>0</v>
      </c>
      <c r="I2086" s="87" t="str">
        <f>Índice!$G$23</f>
        <v>2015-01-01</v>
      </c>
      <c r="J2086" s="88" t="str">
        <f>Índice!$G$25</f>
        <v>2015-12-31</v>
      </c>
      <c r="K2086" s="171" t="s">
        <v>1329</v>
      </c>
      <c r="L2086" s="14" t="s">
        <v>1337</v>
      </c>
    </row>
    <row r="2087" spans="1:12" ht="15.75">
      <c r="A2087" s="19" t="s">
        <v>19</v>
      </c>
      <c r="C2087" s="171" t="str">
        <f>'FC01'!B$18</f>
        <v>Detalle de los costos</v>
      </c>
      <c r="F2087" s="171">
        <f>'FC01'!$M$18</f>
        <v>0</v>
      </c>
      <c r="J2087" s="5"/>
      <c r="L2087" s="14"/>
    </row>
    <row r="2088" spans="1:12" ht="15.75">
      <c r="A2088" s="19"/>
      <c r="C2088" s="171" t="str">
        <f>'FC01'!B$20</f>
        <v>Servicios Personales (FC01)</v>
      </c>
      <c r="F2088" s="171">
        <f>'FC01'!$M$20</f>
        <v>0</v>
      </c>
      <c r="I2088" s="87" t="str">
        <f>Índice!$G$23</f>
        <v>2015-01-01</v>
      </c>
      <c r="J2088" s="88" t="str">
        <f>Índice!$G$25</f>
        <v>2015-12-31</v>
      </c>
      <c r="K2088" s="171" t="s">
        <v>1329</v>
      </c>
      <c r="L2088" s="14" t="s">
        <v>1337</v>
      </c>
    </row>
    <row r="2089" spans="1:12" ht="15.75">
      <c r="A2089" s="19"/>
      <c r="C2089" s="171" t="str">
        <f>'FC01'!B$21</f>
        <v>Generales (FC01)</v>
      </c>
      <c r="F2089" s="171">
        <f>'FC01'!$M$21</f>
        <v>0</v>
      </c>
      <c r="I2089" s="87" t="str">
        <f>Índice!$G$23</f>
        <v>2015-01-01</v>
      </c>
      <c r="J2089" s="88" t="str">
        <f>Índice!$G$25</f>
        <v>2015-12-31</v>
      </c>
      <c r="K2089" s="171" t="s">
        <v>1329</v>
      </c>
      <c r="L2089" s="14" t="s">
        <v>1337</v>
      </c>
    </row>
    <row r="2090" spans="1:12" ht="15.75">
      <c r="A2090" s="19"/>
      <c r="C2090" s="171" t="str">
        <f>'FC01'!B$22</f>
        <v xml:space="preserve">Depreciaciones (FC01)  </v>
      </c>
      <c r="F2090" s="171">
        <f>'FC01'!$M$22</f>
        <v>0</v>
      </c>
      <c r="I2090" s="87" t="str">
        <f>Índice!$G$23</f>
        <v>2015-01-01</v>
      </c>
      <c r="J2090" s="88" t="str">
        <f>Índice!$G$25</f>
        <v>2015-12-31</v>
      </c>
      <c r="K2090" s="171" t="s">
        <v>1329</v>
      </c>
      <c r="L2090" s="14" t="s">
        <v>1337</v>
      </c>
    </row>
    <row r="2091" spans="1:12" ht="15.75">
      <c r="A2091" s="19"/>
      <c r="C2091" s="171" t="str">
        <f>'FC01'!B$23</f>
        <v>Arrendamientos (FC01)</v>
      </c>
      <c r="F2091" s="171">
        <f>'FC01'!$M$23</f>
        <v>0</v>
      </c>
      <c r="I2091" s="87" t="str">
        <f>Índice!$G$23</f>
        <v>2015-01-01</v>
      </c>
      <c r="J2091" s="88" t="str">
        <f>Índice!$G$25</f>
        <v>2015-12-31</v>
      </c>
      <c r="K2091" s="171" t="s">
        <v>1329</v>
      </c>
      <c r="L2091" s="14" t="s">
        <v>1337</v>
      </c>
    </row>
    <row r="2092" spans="1:12" ht="15.75">
      <c r="A2092" s="19"/>
      <c r="C2092" s="171" t="str">
        <f>'FC01'!B$24</f>
        <v>Amortizaciones (FC01)</v>
      </c>
      <c r="F2092" s="171">
        <f>'FC01'!$M$24</f>
        <v>0</v>
      </c>
      <c r="I2092" s="87" t="str">
        <f>Índice!$G$23</f>
        <v>2015-01-01</v>
      </c>
      <c r="J2092" s="88" t="str">
        <f>Índice!$G$25</f>
        <v>2015-12-31</v>
      </c>
      <c r="K2092" s="171" t="s">
        <v>1329</v>
      </c>
      <c r="L2092" s="14" t="s">
        <v>1337</v>
      </c>
    </row>
    <row r="2093" spans="1:12" ht="15.75">
      <c r="A2093" s="19"/>
      <c r="C2093" s="171" t="str">
        <f>'FC01'!B$25</f>
        <v>Agotamiento (FC01)</v>
      </c>
      <c r="F2093" s="171">
        <f>'FC01'!$M$25</f>
        <v>0</v>
      </c>
      <c r="I2093" s="87" t="str">
        <f>Índice!$G$23</f>
        <v>2015-01-01</v>
      </c>
      <c r="J2093" s="88" t="str">
        <f>Índice!$G$25</f>
        <v>2015-12-31</v>
      </c>
      <c r="K2093" s="171" t="s">
        <v>1329</v>
      </c>
      <c r="L2093" s="14" t="s">
        <v>1337</v>
      </c>
    </row>
    <row r="2094" spans="1:12" ht="15.75">
      <c r="A2094" s="19"/>
      <c r="C2094" s="171" t="str">
        <f>'FC01'!B$26</f>
        <v>Costo de Bienes y Servicios Públicos para la Venta</v>
      </c>
      <c r="F2094" s="171">
        <f>'FC01'!$M$26</f>
        <v>0</v>
      </c>
      <c r="I2094" s="87" t="str">
        <f>Índice!$G$23</f>
        <v>2015-01-01</v>
      </c>
      <c r="J2094" s="88" t="str">
        <f>Índice!$G$25</f>
        <v>2015-12-31</v>
      </c>
      <c r="K2094" s="171" t="s">
        <v>1329</v>
      </c>
      <c r="L2094" s="14" t="s">
        <v>1337</v>
      </c>
    </row>
    <row r="2095" spans="1:12" ht="15.75">
      <c r="C2095" s="171" t="str">
        <f>'FC01'!B$27</f>
        <v>Compras en Bloque y/o a Largo Plazo</v>
      </c>
      <c r="F2095" s="171">
        <f>'FC01'!$M$27</f>
        <v>0</v>
      </c>
      <c r="I2095" s="87" t="str">
        <f>Índice!$G$23</f>
        <v>2015-01-01</v>
      </c>
      <c r="J2095" s="88" t="str">
        <f>Índice!$G$25</f>
        <v>2015-12-31</v>
      </c>
      <c r="K2095" s="171" t="s">
        <v>1329</v>
      </c>
      <c r="L2095" s="14" t="s">
        <v>1337</v>
      </c>
    </row>
    <row r="2096" spans="1:12" ht="15.75">
      <c r="C2096" s="171" t="str">
        <f>'FC01'!B$28</f>
        <v>Compras en Bolsa  y/o a Corto Plazo</v>
      </c>
      <c r="F2096" s="171">
        <f>'FC01'!$M$28</f>
        <v>0</v>
      </c>
      <c r="I2096" s="87" t="str">
        <f>Índice!$G$23</f>
        <v>2015-01-01</v>
      </c>
      <c r="J2096" s="88" t="str">
        <f>Índice!$G$25</f>
        <v>2015-12-31</v>
      </c>
      <c r="K2096" s="171" t="s">
        <v>1329</v>
      </c>
      <c r="L2096" s="14" t="s">
        <v>1337</v>
      </c>
    </row>
    <row r="2097" spans="1:12" ht="15.75">
      <c r="C2097" s="171" t="str">
        <f>'FC01'!B$29</f>
        <v>Costo por Conexión</v>
      </c>
      <c r="F2097" s="171">
        <f>'FC01'!$M$29</f>
        <v>0</v>
      </c>
      <c r="I2097" s="87" t="str">
        <f>Índice!$G$23</f>
        <v>2015-01-01</v>
      </c>
      <c r="J2097" s="88" t="str">
        <f>Índice!$G$25</f>
        <v>2015-12-31</v>
      </c>
      <c r="K2097" s="171" t="s">
        <v>1329</v>
      </c>
      <c r="L2097" s="14" t="s">
        <v>1337</v>
      </c>
    </row>
    <row r="2098" spans="1:12" ht="15.75">
      <c r="A2098" s="19"/>
      <c r="C2098" s="171" t="str">
        <f>'FC01'!B$30</f>
        <v>Uso de Líneas, redes y ductos</v>
      </c>
      <c r="F2098" s="171">
        <f>'FC01'!$M$30</f>
        <v>0</v>
      </c>
      <c r="I2098" s="87" t="str">
        <f>Índice!$G$23</f>
        <v>2015-01-01</v>
      </c>
      <c r="J2098" s="88" t="str">
        <f>Índice!$G$25</f>
        <v>2015-12-31</v>
      </c>
      <c r="K2098" s="171" t="s">
        <v>1329</v>
      </c>
      <c r="L2098" s="14" t="s">
        <v>1337</v>
      </c>
    </row>
    <row r="2099" spans="1:12" ht="15.75">
      <c r="A2099" s="19"/>
      <c r="C2099" s="171" t="str">
        <f>'FC01'!B$31</f>
        <v>Costo de Distribución  y/o Comercialización de Gas combustible por redes</v>
      </c>
      <c r="F2099" s="171">
        <f>'FC01'!$M$31</f>
        <v>0</v>
      </c>
      <c r="I2099" s="87" t="str">
        <f>Índice!$G$23</f>
        <v>2015-01-01</v>
      </c>
      <c r="J2099" s="88" t="str">
        <f>Índice!$G$25</f>
        <v>2015-12-31</v>
      </c>
      <c r="K2099" s="171" t="s">
        <v>1329</v>
      </c>
      <c r="L2099" s="14" t="s">
        <v>1337</v>
      </c>
    </row>
    <row r="2100" spans="1:12" ht="15.75">
      <c r="A2100" s="19"/>
      <c r="C2100" s="171" t="str">
        <f>'FC01'!B$32</f>
        <v>Manejo Comercial y Financiero del Servicio</v>
      </c>
      <c r="F2100" s="171">
        <f>'FC01'!$M$32</f>
        <v>0</v>
      </c>
      <c r="I2100" s="87" t="str">
        <f>Índice!$G$23</f>
        <v>2015-01-01</v>
      </c>
      <c r="J2100" s="88" t="str">
        <f>Índice!$G$25</f>
        <v>2015-12-31</v>
      </c>
      <c r="K2100" s="171" t="s">
        <v>1329</v>
      </c>
      <c r="L2100" s="14" t="s">
        <v>1337</v>
      </c>
    </row>
    <row r="2101" spans="1:12" ht="15.75">
      <c r="A2101" s="19"/>
      <c r="C2101" s="171" t="str">
        <f>'FC01'!B$33</f>
        <v>Costo de Distribución  y/o Comercialización de Gas Licuado de Petróleo –GLP</v>
      </c>
      <c r="F2101" s="171">
        <f>'FC01'!$M$33</f>
        <v>0</v>
      </c>
      <c r="I2101" s="87" t="str">
        <f>Índice!$G$23</f>
        <v>2015-01-01</v>
      </c>
      <c r="J2101" s="88" t="str">
        <f>Índice!$G$25</f>
        <v>2015-12-31</v>
      </c>
      <c r="K2101" s="171" t="s">
        <v>1329</v>
      </c>
      <c r="L2101" s="14" t="s">
        <v>1337</v>
      </c>
    </row>
    <row r="2102" spans="1:12" ht="15.75">
      <c r="A2102" s="19"/>
      <c r="C2102" s="171" t="str">
        <f>'FC01'!B$34</f>
        <v>Contrato de explotación</v>
      </c>
      <c r="F2102" s="171">
        <f>'FC01'!$M$34</f>
        <v>0</v>
      </c>
      <c r="I2102" s="87" t="str">
        <f>Índice!$G$23</f>
        <v>2015-01-01</v>
      </c>
      <c r="J2102" s="88" t="str">
        <f>Índice!$G$25</f>
        <v>2015-12-31</v>
      </c>
      <c r="K2102" s="171" t="s">
        <v>1329</v>
      </c>
      <c r="L2102" s="14" t="s">
        <v>1337</v>
      </c>
    </row>
    <row r="2103" spans="1:12" ht="15.75">
      <c r="A2103" s="19"/>
      <c r="C2103" s="171" t="str">
        <f>'FC01'!B$35</f>
        <v>Costos asociados a las transacciones en el mercado mayorista</v>
      </c>
      <c r="F2103" s="171">
        <f>'FC01'!$M$35</f>
        <v>0</v>
      </c>
      <c r="I2103" s="87" t="str">
        <f>Índice!$G$23</f>
        <v>2015-01-01</v>
      </c>
      <c r="J2103" s="88" t="str">
        <f>Índice!$G$25</f>
        <v>2015-12-31</v>
      </c>
      <c r="K2103" s="171" t="s">
        <v>1329</v>
      </c>
      <c r="L2103" s="14" t="s">
        <v>1337</v>
      </c>
    </row>
    <row r="2104" spans="1:12" ht="15.75">
      <c r="A2104" s="19"/>
      <c r="C2104" s="171" t="str">
        <f>'FC01'!B$36</f>
        <v>Contrato de concesión</v>
      </c>
      <c r="F2104" s="171">
        <f>'FC01'!$M$36</f>
        <v>0</v>
      </c>
      <c r="I2104" s="87" t="str">
        <f>Índice!$G$23</f>
        <v>2015-01-01</v>
      </c>
      <c r="J2104" s="88" t="str">
        <f>Índice!$G$25</f>
        <v>2015-12-31</v>
      </c>
      <c r="K2104" s="171" t="s">
        <v>1329</v>
      </c>
      <c r="L2104" s="14" t="s">
        <v>1337</v>
      </c>
    </row>
    <row r="2105" spans="1:12" ht="15.75">
      <c r="A2105" s="19"/>
      <c r="C2105" s="171" t="str">
        <f>'FC01'!B$37</f>
        <v>Otros (FC01)</v>
      </c>
      <c r="F2105" s="171">
        <f>'FC01'!$M$37</f>
        <v>0</v>
      </c>
      <c r="I2105" s="87" t="str">
        <f>Índice!$G$23</f>
        <v>2015-01-01</v>
      </c>
      <c r="J2105" s="88" t="str">
        <f>Índice!$G$25</f>
        <v>2015-12-31</v>
      </c>
      <c r="K2105" s="171" t="s">
        <v>1329</v>
      </c>
      <c r="L2105" s="14" t="s">
        <v>1337</v>
      </c>
    </row>
    <row r="2106" spans="1:12" ht="15.75">
      <c r="A2106" s="19"/>
      <c r="C2106" s="171" t="str">
        <f>'FC01'!B$38</f>
        <v>Costos asociados a las transacciones en el mercado minorista</v>
      </c>
      <c r="F2106" s="171">
        <f>'FC01'!$M$38</f>
        <v>0</v>
      </c>
      <c r="I2106" s="87" t="str">
        <f>Índice!$G$23</f>
        <v>2015-01-01</v>
      </c>
      <c r="J2106" s="88" t="str">
        <f>Índice!$G$25</f>
        <v>2015-12-31</v>
      </c>
      <c r="K2106" s="171" t="s">
        <v>1329</v>
      </c>
      <c r="L2106" s="14" t="s">
        <v>1337</v>
      </c>
    </row>
    <row r="2107" spans="1:12" ht="15.75">
      <c r="A2107" s="19"/>
      <c r="C2107" s="171" t="str">
        <f>'FC01'!B$39</f>
        <v xml:space="preserve">Licencias, Contribuciones y Regalías  </v>
      </c>
      <c r="F2107" s="171">
        <f>'FC01'!$M$39</f>
        <v>0</v>
      </c>
      <c r="I2107" s="87" t="str">
        <f>Índice!$G$23</f>
        <v>2015-01-01</v>
      </c>
      <c r="J2107" s="88" t="str">
        <f>Índice!$G$25</f>
        <v>2015-12-31</v>
      </c>
      <c r="K2107" s="171" t="s">
        <v>1329</v>
      </c>
      <c r="L2107" s="14" t="s">
        <v>1337</v>
      </c>
    </row>
    <row r="2108" spans="1:12" ht="15.75">
      <c r="A2108" s="19"/>
      <c r="C2108" s="171" t="str">
        <f>'FC01'!B$40</f>
        <v>Departamento Administrativo del Medio Ambiente "DAMA"</v>
      </c>
      <c r="F2108" s="171">
        <f>'FC01'!$M$40</f>
        <v>0</v>
      </c>
      <c r="I2108" s="87" t="str">
        <f>Índice!$G$23</f>
        <v>2015-01-01</v>
      </c>
      <c r="J2108" s="88" t="str">
        <f>Índice!$G$25</f>
        <v>2015-12-31</v>
      </c>
      <c r="K2108" s="171" t="s">
        <v>1329</v>
      </c>
      <c r="L2108" s="14" t="s">
        <v>1337</v>
      </c>
    </row>
    <row r="2109" spans="1:12" ht="15.75">
      <c r="A2109" s="19"/>
      <c r="C2109" s="171" t="str">
        <f>'FC01'!B$41</f>
        <v>Ley 56 de 1981</v>
      </c>
      <c r="F2109" s="171">
        <f>'FC01'!$M$41</f>
        <v>0</v>
      </c>
      <c r="I2109" s="87" t="str">
        <f>Índice!$G$23</f>
        <v>2015-01-01</v>
      </c>
      <c r="J2109" s="88" t="str">
        <f>Índice!$G$25</f>
        <v>2015-12-31</v>
      </c>
      <c r="K2109" s="171" t="s">
        <v>1329</v>
      </c>
      <c r="L2109" s="14" t="s">
        <v>1337</v>
      </c>
    </row>
    <row r="2110" spans="1:12" ht="15.75">
      <c r="A2110" s="19"/>
      <c r="C2110" s="171" t="str">
        <f>'FC01'!B$42</f>
        <v>Medio Ambiente – Ley 99 de 1993</v>
      </c>
      <c r="F2110" s="171">
        <f>'FC01'!$M$42</f>
        <v>0</v>
      </c>
      <c r="I2110" s="87" t="str">
        <f>Índice!$G$23</f>
        <v>2015-01-01</v>
      </c>
      <c r="J2110" s="88" t="str">
        <f>Índice!$G$25</f>
        <v>2015-12-31</v>
      </c>
      <c r="K2110" s="171" t="s">
        <v>1329</v>
      </c>
      <c r="L2110" s="14" t="s">
        <v>1337</v>
      </c>
    </row>
    <row r="2111" spans="1:12" ht="15.75">
      <c r="A2111" s="19"/>
      <c r="C2111" s="171" t="str">
        <f>'FC01'!B$43</f>
        <v>Regalías</v>
      </c>
      <c r="F2111" s="171">
        <f>'FC01'!$M$43</f>
        <v>0</v>
      </c>
      <c r="I2111" s="87" t="str">
        <f>Índice!$G$23</f>
        <v>2015-01-01</v>
      </c>
      <c r="J2111" s="88" t="str">
        <f>Índice!$G$25</f>
        <v>2015-12-31</v>
      </c>
      <c r="K2111" s="171" t="s">
        <v>1329</v>
      </c>
      <c r="L2111" s="14" t="s">
        <v>1337</v>
      </c>
    </row>
    <row r="2112" spans="1:12" ht="15.75">
      <c r="A2112" s="19"/>
      <c r="C2112" s="171" t="str">
        <f>'FC01'!B$44</f>
        <v>Licencia De Operación Del Servicio</v>
      </c>
      <c r="F2112" s="171">
        <f>'FC01'!$M$44</f>
        <v>0</v>
      </c>
      <c r="I2112" s="87" t="str">
        <f>Índice!$G$23</f>
        <v>2015-01-01</v>
      </c>
      <c r="J2112" s="88" t="str">
        <f>Índice!$G$25</f>
        <v>2015-12-31</v>
      </c>
      <c r="K2112" s="171" t="s">
        <v>1329</v>
      </c>
      <c r="L2112" s="14" t="s">
        <v>1337</v>
      </c>
    </row>
    <row r="2113" spans="1:12" ht="15.75">
      <c r="A2113" s="19"/>
      <c r="C2113" s="171" t="str">
        <f>'FC01'!B$45</f>
        <v>FAZNI</v>
      </c>
      <c r="F2113" s="171">
        <f>'FC01'!$M$45</f>
        <v>0</v>
      </c>
      <c r="I2113" s="87" t="str">
        <f>Índice!$G$23</f>
        <v>2015-01-01</v>
      </c>
      <c r="J2113" s="88" t="str">
        <f>Índice!$G$25</f>
        <v>2015-12-31</v>
      </c>
      <c r="K2113" s="171" t="s">
        <v>1329</v>
      </c>
      <c r="L2113" s="14" t="s">
        <v>1337</v>
      </c>
    </row>
    <row r="2114" spans="1:12" ht="15.75">
      <c r="A2114" s="19"/>
      <c r="C2114" s="171" t="str">
        <f>'FC01'!B$46</f>
        <v>FAER</v>
      </c>
      <c r="F2114" s="171">
        <f>'FC01'!$M$46</f>
        <v>0</v>
      </c>
      <c r="I2114" s="87" t="str">
        <f>Índice!$G$23</f>
        <v>2015-01-01</v>
      </c>
      <c r="J2114" s="88" t="str">
        <f>Índice!$G$25</f>
        <v>2015-12-31</v>
      </c>
      <c r="K2114" s="171" t="s">
        <v>1329</v>
      </c>
      <c r="L2114" s="14" t="s">
        <v>1337</v>
      </c>
    </row>
    <row r="2115" spans="1:12" ht="15.75">
      <c r="A2115" s="19"/>
      <c r="C2115" s="171" t="str">
        <f>'FC01'!B$47</f>
        <v>Cuota de Fomento de gas</v>
      </c>
      <c r="F2115" s="171">
        <f>'FC01'!$M$47</f>
        <v>0</v>
      </c>
      <c r="I2115" s="87" t="str">
        <f>Índice!$G$23</f>
        <v>2015-01-01</v>
      </c>
      <c r="J2115" s="88" t="str">
        <f>Índice!$G$25</f>
        <v>2015-12-31</v>
      </c>
      <c r="K2115" s="171" t="s">
        <v>1329</v>
      </c>
      <c r="L2115" s="14" t="s">
        <v>1337</v>
      </c>
    </row>
    <row r="2116" spans="1:12" ht="15.75">
      <c r="A2116" s="19"/>
      <c r="C2116" s="171" t="str">
        <f>'FC01'!B$48</f>
        <v>Ministerio de Comunicaciones y/o Fondo de Comunicaciones</v>
      </c>
      <c r="F2116" s="171">
        <f>'FC01'!$M$48</f>
        <v>0</v>
      </c>
      <c r="I2116" s="87" t="str">
        <f>Índice!$G$23</f>
        <v>2015-01-01</v>
      </c>
      <c r="J2116" s="88" t="str">
        <f>Índice!$G$25</f>
        <v>2015-12-31</v>
      </c>
      <c r="K2116" s="171" t="s">
        <v>1329</v>
      </c>
      <c r="L2116" s="14" t="s">
        <v>1337</v>
      </c>
    </row>
    <row r="2117" spans="1:12" ht="15.75">
      <c r="A2117" s="19"/>
      <c r="C2117" s="171" t="str">
        <f>'FC01'!B$49</f>
        <v>Comité De Estratificación –Ley 505 De 1999</v>
      </c>
      <c r="F2117" s="171">
        <f>'FC01'!$M$49</f>
        <v>0</v>
      </c>
      <c r="I2117" s="87" t="str">
        <f>Índice!$G$23</f>
        <v>2015-01-01</v>
      </c>
      <c r="J2117" s="88" t="str">
        <f>Índice!$G$25</f>
        <v>2015-12-31</v>
      </c>
      <c r="K2117" s="171" t="s">
        <v>1329</v>
      </c>
      <c r="L2117" s="14" t="s">
        <v>1337</v>
      </c>
    </row>
    <row r="2118" spans="1:12" ht="15.75">
      <c r="A2118" s="19"/>
      <c r="C2118" s="171" t="str">
        <f>'FC01'!B$50</f>
        <v>Otras licencias Ley 142 de 1994</v>
      </c>
      <c r="F2118" s="171">
        <f>'FC01'!$M$50</f>
        <v>0</v>
      </c>
      <c r="I2118" s="87" t="str">
        <f>Índice!$G$23</f>
        <v>2015-01-01</v>
      </c>
      <c r="J2118" s="88" t="str">
        <f>Índice!$G$25</f>
        <v>2015-12-31</v>
      </c>
      <c r="K2118" s="171" t="s">
        <v>1329</v>
      </c>
      <c r="L2118" s="14" t="s">
        <v>1337</v>
      </c>
    </row>
    <row r="2119" spans="1:12" ht="15.75">
      <c r="A2119" s="19"/>
      <c r="C2119" s="171" t="str">
        <f>'FC01'!B$51</f>
        <v>Consumo De Insumos Directos</v>
      </c>
      <c r="F2119" s="171">
        <f>'FC01'!$M$51</f>
        <v>0</v>
      </c>
      <c r="I2119" s="87" t="str">
        <f>Índice!$G$23</f>
        <v>2015-01-01</v>
      </c>
      <c r="J2119" s="88" t="str">
        <f>Índice!$G$25</f>
        <v>2015-12-31</v>
      </c>
      <c r="K2119" s="171" t="s">
        <v>1329</v>
      </c>
      <c r="L2119" s="14" t="s">
        <v>1337</v>
      </c>
    </row>
    <row r="2120" spans="1:12" ht="15.75">
      <c r="A2120" s="19"/>
      <c r="C2120" s="171" t="str">
        <f>'FC01'!B$52</f>
        <v>Productos Químicos</v>
      </c>
      <c r="F2120" s="171">
        <f>'FC01'!$M$52</f>
        <v>0</v>
      </c>
      <c r="I2120" s="87" t="str">
        <f>Índice!$G$23</f>
        <v>2015-01-01</v>
      </c>
      <c r="J2120" s="88" t="str">
        <f>Índice!$G$25</f>
        <v>2015-12-31</v>
      </c>
      <c r="K2120" s="171" t="s">
        <v>1329</v>
      </c>
      <c r="L2120" s="14" t="s">
        <v>1337</v>
      </c>
    </row>
    <row r="2121" spans="1:12" ht="15.75">
      <c r="A2121" s="19"/>
      <c r="C2121" s="171" t="str">
        <f>'FC01'!B$53</f>
        <v>Gas Combustible</v>
      </c>
      <c r="F2121" s="171">
        <f>'FC01'!$M$53</f>
        <v>0</v>
      </c>
      <c r="I2121" s="87" t="str">
        <f>Índice!$G$23</f>
        <v>2015-01-01</v>
      </c>
      <c r="J2121" s="88" t="str">
        <f>Índice!$G$25</f>
        <v>2015-12-31</v>
      </c>
      <c r="K2121" s="171" t="s">
        <v>1329</v>
      </c>
      <c r="L2121" s="14" t="s">
        <v>1337</v>
      </c>
    </row>
    <row r="2122" spans="1:12" ht="15.75">
      <c r="A2122" s="19"/>
      <c r="C2122" s="171" t="str">
        <f>'FC01'!B$54</f>
        <v>Carbón Mineral</v>
      </c>
      <c r="F2122" s="171">
        <f>'FC01'!$M$54</f>
        <v>0</v>
      </c>
      <c r="I2122" s="87" t="str">
        <f>Índice!$G$23</f>
        <v>2015-01-01</v>
      </c>
      <c r="J2122" s="88" t="str">
        <f>Índice!$G$25</f>
        <v>2015-12-31</v>
      </c>
      <c r="K2122" s="171" t="s">
        <v>1329</v>
      </c>
      <c r="L2122" s="14" t="s">
        <v>1337</v>
      </c>
    </row>
    <row r="2123" spans="1:12" ht="15.75">
      <c r="A2123" s="19"/>
      <c r="C2123" s="171" t="str">
        <f>'FC01'!B$55</f>
        <v>Energía (FC01)</v>
      </c>
      <c r="F2123" s="171">
        <f>'FC01'!$M$55</f>
        <v>0</v>
      </c>
      <c r="I2123" s="87" t="str">
        <f>Índice!$G$23</f>
        <v>2015-01-01</v>
      </c>
      <c r="J2123" s="88" t="str">
        <f>Índice!$G$25</f>
        <v>2015-12-31</v>
      </c>
      <c r="K2123" s="171" t="s">
        <v>1329</v>
      </c>
      <c r="L2123" s="14" t="s">
        <v>1337</v>
      </c>
    </row>
    <row r="2124" spans="1:12" ht="15.75">
      <c r="A2124" s="19"/>
      <c r="C2124" s="171" t="str">
        <f>'FC01'!B$56</f>
        <v>ACPM, Fuel Oil</v>
      </c>
      <c r="F2124" s="171">
        <f>'FC01'!$M$56</f>
        <v>0</v>
      </c>
      <c r="I2124" s="87" t="str">
        <f>Índice!$G$23</f>
        <v>2015-01-01</v>
      </c>
      <c r="J2124" s="88" t="str">
        <f>Índice!$G$25</f>
        <v>2015-12-31</v>
      </c>
      <c r="K2124" s="171" t="s">
        <v>1329</v>
      </c>
      <c r="L2124" s="14" t="s">
        <v>1337</v>
      </c>
    </row>
    <row r="2125" spans="1:12" ht="15.75">
      <c r="C2125" s="171" t="str">
        <f>'FC01'!B$57</f>
        <v>Otros Elementos de Consumo de Insumos Directos</v>
      </c>
      <c r="F2125" s="171">
        <f>'FC01'!$M$57</f>
        <v>0</v>
      </c>
      <c r="I2125" s="87" t="str">
        <f>Índice!$G$23</f>
        <v>2015-01-01</v>
      </c>
      <c r="J2125" s="88" t="str">
        <f>Índice!$G$25</f>
        <v>2015-12-31</v>
      </c>
      <c r="K2125" s="171" t="s">
        <v>1329</v>
      </c>
      <c r="L2125" s="14" t="s">
        <v>1337</v>
      </c>
    </row>
    <row r="2126" spans="1:12" ht="15.75">
      <c r="A2126" s="19"/>
      <c r="C2126" s="171" t="str">
        <f>'FC01'!B$58</f>
        <v>Ordenes Y Contratos De Mantenimiento Y Reparaciones</v>
      </c>
      <c r="F2126" s="171">
        <f>'FC01'!$M$58</f>
        <v>0</v>
      </c>
      <c r="I2126" s="87" t="str">
        <f>Índice!$G$23</f>
        <v>2015-01-01</v>
      </c>
      <c r="J2126" s="88" t="str">
        <f>Índice!$G$25</f>
        <v>2015-12-31</v>
      </c>
      <c r="K2126" s="171" t="s">
        <v>1329</v>
      </c>
      <c r="L2126" s="14" t="s">
        <v>1337</v>
      </c>
    </row>
    <row r="2127" spans="1:12" ht="15.75">
      <c r="A2127" s="19"/>
      <c r="C2127" s="171" t="str">
        <f>'FC01'!B$59</f>
        <v>Honorarios</v>
      </c>
      <c r="F2127" s="171">
        <f>'FC01'!$M$59</f>
        <v>0</v>
      </c>
      <c r="I2127" s="87" t="str">
        <f>Índice!$G$23</f>
        <v>2015-01-01</v>
      </c>
      <c r="J2127" s="88" t="str">
        <f>Índice!$G$25</f>
        <v>2015-12-31</v>
      </c>
      <c r="K2127" s="171" t="s">
        <v>1329</v>
      </c>
      <c r="L2127" s="14" t="s">
        <v>1337</v>
      </c>
    </row>
    <row r="2128" spans="1:12" ht="15.75">
      <c r="A2128" s="19"/>
      <c r="C2128" s="171" t="str">
        <f>'FC01'!B$60</f>
        <v>Servicios Públicos</v>
      </c>
      <c r="F2128" s="171">
        <f>'FC01'!$M$60</f>
        <v>0</v>
      </c>
      <c r="I2128" s="87" t="str">
        <f>Índice!$G$23</f>
        <v>2015-01-01</v>
      </c>
      <c r="J2128" s="88" t="str">
        <f>Índice!$G$25</f>
        <v>2015-12-31</v>
      </c>
      <c r="K2128" s="171" t="s">
        <v>1329</v>
      </c>
      <c r="L2128" s="14" t="s">
        <v>1337</v>
      </c>
    </row>
    <row r="2129" spans="1:12" ht="15.75">
      <c r="A2129" s="19"/>
      <c r="C2129" s="171" t="str">
        <f>'FC01'!B$61</f>
        <v>Materiales Y Otros Costos De Operación</v>
      </c>
      <c r="F2129" s="171">
        <f>'FC01'!$M$61</f>
        <v>0</v>
      </c>
      <c r="I2129" s="87" t="str">
        <f>Índice!$G$23</f>
        <v>2015-01-01</v>
      </c>
      <c r="J2129" s="88" t="str">
        <f>Índice!$G$25</f>
        <v>2015-12-31</v>
      </c>
      <c r="K2129" s="171" t="s">
        <v>1329</v>
      </c>
      <c r="L2129" s="14" t="s">
        <v>1337</v>
      </c>
    </row>
    <row r="2130" spans="1:12" ht="15.75">
      <c r="C2130" s="171" t="str">
        <f>'FC01'!B$62</f>
        <v>Costo De Pérdidas En Prestación Del Servicio  De Acueducto</v>
      </c>
      <c r="F2130" s="171">
        <f>'FC01'!$M$62</f>
        <v>0</v>
      </c>
      <c r="I2130" s="87" t="str">
        <f>Índice!$G$23</f>
        <v>2015-01-01</v>
      </c>
      <c r="J2130" s="88" t="str">
        <f>Índice!$G$25</f>
        <v>2015-12-31</v>
      </c>
      <c r="K2130" s="171" t="s">
        <v>1329</v>
      </c>
      <c r="L2130" s="14" t="s">
        <v>1337</v>
      </c>
    </row>
    <row r="2131" spans="1:12" ht="15.75">
      <c r="C2131" s="171" t="str">
        <f>'FC01'!B$63</f>
        <v>Seguros</v>
      </c>
      <c r="F2131" s="171">
        <f>'FC01'!$M$63</f>
        <v>0</v>
      </c>
      <c r="I2131" s="87" t="str">
        <f>Índice!$G$23</f>
        <v>2015-01-01</v>
      </c>
      <c r="J2131" s="88" t="str">
        <f>Índice!$G$25</f>
        <v>2015-12-31</v>
      </c>
      <c r="K2131" s="171" t="s">
        <v>1329</v>
      </c>
      <c r="L2131" s="14" t="s">
        <v>1337</v>
      </c>
    </row>
    <row r="2132" spans="1:12" ht="15.75">
      <c r="C2132" s="171" t="str">
        <f>'FC01'!B$64</f>
        <v>Impuestos Y Tasas</v>
      </c>
      <c r="F2132" s="171">
        <f>'FC01'!$M$64</f>
        <v>0</v>
      </c>
      <c r="I2132" s="87" t="str">
        <f>Índice!$G$23</f>
        <v>2015-01-01</v>
      </c>
      <c r="J2132" s="88" t="str">
        <f>Índice!$G$25</f>
        <v>2015-12-31</v>
      </c>
      <c r="K2132" s="171" t="s">
        <v>1329</v>
      </c>
      <c r="L2132" s="14" t="s">
        <v>1337</v>
      </c>
    </row>
    <row r="2133" spans="1:12" ht="15.75">
      <c r="C2133" s="171" t="str">
        <f>'FC01'!B$65</f>
        <v>Órdenes Y Contratos Por Otros  Servicios</v>
      </c>
      <c r="F2133" s="171">
        <f>'FC01'!$M$65</f>
        <v>0</v>
      </c>
      <c r="I2133" s="87" t="str">
        <f>Índice!$G$23</f>
        <v>2015-01-01</v>
      </c>
      <c r="J2133" s="88" t="str">
        <f>Índice!$G$25</f>
        <v>2015-12-31</v>
      </c>
      <c r="K2133" s="171" t="s">
        <v>1329</v>
      </c>
      <c r="L2133" s="14" t="s">
        <v>1337</v>
      </c>
    </row>
    <row r="2134" spans="1:12" ht="15.75">
      <c r="C2134" s="171" t="str">
        <f>'FC01'!B$66</f>
        <v>Donaciones</v>
      </c>
      <c r="F2134" s="171">
        <f>'FC01'!$M$66</f>
        <v>0</v>
      </c>
      <c r="I2134" s="87" t="str">
        <f>Índice!$G$23</f>
        <v>2015-01-01</v>
      </c>
      <c r="J2134" s="88" t="str">
        <f>Índice!$G$25</f>
        <v>2015-12-31</v>
      </c>
      <c r="K2134" s="171" t="s">
        <v>1329</v>
      </c>
      <c r="L2134" s="14" t="s">
        <v>1337</v>
      </c>
    </row>
    <row r="2135" spans="1:12" ht="15.75">
      <c r="C2135" s="171" t="str">
        <f>'FC01'!B$67</f>
        <v>Total Costos (FC01)</v>
      </c>
      <c r="F2135" s="171">
        <f>'FC01'!$M$67</f>
        <v>0</v>
      </c>
      <c r="I2135" s="87" t="str">
        <f>Índice!$G$23</f>
        <v>2015-01-01</v>
      </c>
      <c r="J2135" s="88" t="str">
        <f>Índice!$G$25</f>
        <v>2015-12-31</v>
      </c>
      <c r="K2135" s="171" t="s">
        <v>1329</v>
      </c>
      <c r="L2135" s="14" t="s">
        <v>1337</v>
      </c>
    </row>
    <row r="2136" spans="1:12" ht="15.75">
      <c r="A2136" s="224" t="s">
        <v>19</v>
      </c>
      <c r="B2136" s="22"/>
      <c r="C2136" s="217" t="s">
        <v>718</v>
      </c>
      <c r="J2136" s="5"/>
      <c r="L2136" s="14"/>
    </row>
    <row r="2137" spans="1:12" ht="15.75">
      <c r="A2137" s="19" t="s">
        <v>19</v>
      </c>
      <c r="C2137" s="171" t="str">
        <f>'FC01'!B$8</f>
        <v>Gastos [sinopsis]</v>
      </c>
      <c r="F2137" s="171">
        <f>'FC01'!$N$8</f>
        <v>0</v>
      </c>
      <c r="I2137" s="87"/>
      <c r="J2137" s="88"/>
      <c r="K2137" s="171"/>
      <c r="L2137" s="14"/>
    </row>
    <row r="2138" spans="1:12" ht="15.75">
      <c r="C2138" s="171" t="str">
        <f>'FC01'!B$9</f>
        <v>Gastos sin impuestos, tasas, contribuciones e impuesto de renta</v>
      </c>
      <c r="F2138" s="171">
        <f>'FC01'!$N$9</f>
        <v>0</v>
      </c>
      <c r="I2138" s="87" t="str">
        <f>Índice!$G$23</f>
        <v>2015-01-01</v>
      </c>
      <c r="J2138" s="88" t="str">
        <f>Índice!$G$25</f>
        <v>2015-12-31</v>
      </c>
      <c r="K2138" s="171" t="s">
        <v>1329</v>
      </c>
      <c r="L2138" s="14" t="s">
        <v>1338</v>
      </c>
    </row>
    <row r="2139" spans="1:12" ht="15.75">
      <c r="C2139" s="171" t="str">
        <f>'FC01'!B$10</f>
        <v>Impuestos, Tasas y Contribuciones (No incluye impuesto de renta)</v>
      </c>
      <c r="F2139" s="171">
        <f>'FC01'!$N$10</f>
        <v>0</v>
      </c>
      <c r="I2139" s="87" t="str">
        <f>Índice!$G$23</f>
        <v>2015-01-01</v>
      </c>
      <c r="J2139" s="88" t="str">
        <f>Índice!$G$25</f>
        <v>2015-12-31</v>
      </c>
      <c r="K2139" s="171" t="s">
        <v>1329</v>
      </c>
      <c r="L2139" s="14" t="s">
        <v>1338</v>
      </c>
    </row>
    <row r="2140" spans="1:12" ht="15.75">
      <c r="C2140" s="171" t="str">
        <f>'FC01'!B$11</f>
        <v>Gasto por impuesto de renta</v>
      </c>
      <c r="F2140" s="171">
        <f>'FC01'!$N$11</f>
        <v>0</v>
      </c>
      <c r="I2140" s="87" t="str">
        <f>Índice!$G$23</f>
        <v>2015-01-01</v>
      </c>
      <c r="J2140" s="88" t="str">
        <f>Índice!$G$25</f>
        <v>2015-12-31</v>
      </c>
      <c r="K2140" s="171" t="s">
        <v>1329</v>
      </c>
      <c r="L2140" s="14" t="s">
        <v>1338</v>
      </c>
    </row>
    <row r="2141" spans="1:12" ht="15.75">
      <c r="C2141" s="171" t="str">
        <f>'FC01'!B$12</f>
        <v>Total Gastos</v>
      </c>
      <c r="F2141" s="171">
        <f>'FC01'!$N$12</f>
        <v>0</v>
      </c>
      <c r="I2141" s="87" t="str">
        <f>Índice!$G$23</f>
        <v>2015-01-01</v>
      </c>
      <c r="J2141" s="88" t="str">
        <f>Índice!$G$25</f>
        <v>2015-12-31</v>
      </c>
      <c r="K2141" s="171" t="s">
        <v>1329</v>
      </c>
      <c r="L2141" s="14" t="s">
        <v>1338</v>
      </c>
    </row>
    <row r="2142" spans="1:12" ht="15.75">
      <c r="A2142" s="19" t="s">
        <v>19</v>
      </c>
      <c r="C2142" s="171" t="str">
        <f>'FC01'!B$13</f>
        <v>Costos de Ventas y Distribución</v>
      </c>
      <c r="F2142" s="171">
        <f>'FC01'!$N$13</f>
        <v>0</v>
      </c>
      <c r="I2142" s="87"/>
      <c r="J2142" s="88"/>
      <c r="K2142" s="171"/>
      <c r="L2142" s="14"/>
    </row>
    <row r="2143" spans="1:12" ht="15.75">
      <c r="C2143" s="171" t="str">
        <f>'FC01'!B$14</f>
        <v>Costo de Ventas</v>
      </c>
      <c r="F2143" s="171">
        <f>'FC01'!$N$14</f>
        <v>0</v>
      </c>
      <c r="I2143" s="87" t="str">
        <f>Índice!$G$23</f>
        <v>2015-01-01</v>
      </c>
      <c r="J2143" s="88" t="str">
        <f>Índice!$G$25</f>
        <v>2015-12-31</v>
      </c>
      <c r="K2143" s="171" t="s">
        <v>1329</v>
      </c>
      <c r="L2143" s="14" t="s">
        <v>1338</v>
      </c>
    </row>
    <row r="2144" spans="1:12" ht="15.75">
      <c r="C2144" s="171" t="str">
        <f>'FC01'!B$15</f>
        <v>Costos de Distribución</v>
      </c>
      <c r="F2144" s="171">
        <f>'FC01'!$N$15</f>
        <v>0</v>
      </c>
      <c r="I2144" s="87" t="str">
        <f>Índice!$G$23</f>
        <v>2015-01-01</v>
      </c>
      <c r="J2144" s="88" t="str">
        <f>Índice!$G$25</f>
        <v>2015-12-31</v>
      </c>
      <c r="K2144" s="171" t="s">
        <v>1329</v>
      </c>
      <c r="L2144" s="14" t="s">
        <v>1338</v>
      </c>
    </row>
    <row r="2145" spans="1:12" ht="15.75">
      <c r="C2145" s="171" t="str">
        <f>'FC01'!B$16</f>
        <v>Total Costos de ventas y distribución</v>
      </c>
      <c r="F2145" s="171">
        <f>'FC01'!$N$16</f>
        <v>0</v>
      </c>
      <c r="I2145" s="87" t="str">
        <f>Índice!$G$23</f>
        <v>2015-01-01</v>
      </c>
      <c r="J2145" s="88" t="str">
        <f>Índice!$G$25</f>
        <v>2015-12-31</v>
      </c>
      <c r="K2145" s="171" t="s">
        <v>1329</v>
      </c>
      <c r="L2145" s="14" t="s">
        <v>1338</v>
      </c>
    </row>
    <row r="2146" spans="1:12" ht="15.75">
      <c r="A2146" s="19" t="s">
        <v>19</v>
      </c>
      <c r="C2146" s="171" t="str">
        <f>'FC01'!B$18</f>
        <v>Detalle de los costos</v>
      </c>
      <c r="F2146" s="171">
        <f>'FC01'!$N$18</f>
        <v>0</v>
      </c>
      <c r="J2146" s="5"/>
      <c r="L2146" s="14"/>
    </row>
    <row r="2147" spans="1:12" ht="15.75">
      <c r="A2147" s="19"/>
      <c r="C2147" s="171" t="str">
        <f>'FC01'!B$20</f>
        <v>Servicios Personales (FC01)</v>
      </c>
      <c r="F2147" s="171">
        <f>'FC01'!$N$20</f>
        <v>0</v>
      </c>
      <c r="I2147" s="87" t="str">
        <f>Índice!$G$23</f>
        <v>2015-01-01</v>
      </c>
      <c r="J2147" s="88" t="str">
        <f>Índice!$G$25</f>
        <v>2015-12-31</v>
      </c>
      <c r="K2147" s="171" t="s">
        <v>1329</v>
      </c>
      <c r="L2147" s="14" t="s">
        <v>1338</v>
      </c>
    </row>
    <row r="2148" spans="1:12" ht="15.75">
      <c r="A2148" s="19"/>
      <c r="C2148" s="171" t="str">
        <f>'FC01'!B$21</f>
        <v>Generales (FC01)</v>
      </c>
      <c r="F2148" s="171">
        <f>'FC01'!$N$21</f>
        <v>0</v>
      </c>
      <c r="I2148" s="87" t="str">
        <f>Índice!$G$23</f>
        <v>2015-01-01</v>
      </c>
      <c r="J2148" s="88" t="str">
        <f>Índice!$G$25</f>
        <v>2015-12-31</v>
      </c>
      <c r="K2148" s="171" t="s">
        <v>1329</v>
      </c>
      <c r="L2148" s="14" t="s">
        <v>1338</v>
      </c>
    </row>
    <row r="2149" spans="1:12" ht="15.75">
      <c r="A2149" s="19"/>
      <c r="C2149" s="171" t="str">
        <f>'FC01'!B$22</f>
        <v xml:space="preserve">Depreciaciones (FC01)  </v>
      </c>
      <c r="F2149" s="171">
        <f>'FC01'!$N$22</f>
        <v>0</v>
      </c>
      <c r="I2149" s="87" t="str">
        <f>Índice!$G$23</f>
        <v>2015-01-01</v>
      </c>
      <c r="J2149" s="88" t="str">
        <f>Índice!$G$25</f>
        <v>2015-12-31</v>
      </c>
      <c r="K2149" s="171" t="s">
        <v>1329</v>
      </c>
      <c r="L2149" s="14" t="s">
        <v>1338</v>
      </c>
    </row>
    <row r="2150" spans="1:12" ht="15.75">
      <c r="A2150" s="19"/>
      <c r="C2150" s="171" t="str">
        <f>'FC01'!B$23</f>
        <v>Arrendamientos (FC01)</v>
      </c>
      <c r="F2150" s="171">
        <f>'FC01'!$N$23</f>
        <v>0</v>
      </c>
      <c r="I2150" s="87" t="str">
        <f>Índice!$G$23</f>
        <v>2015-01-01</v>
      </c>
      <c r="J2150" s="88" t="str">
        <f>Índice!$G$25</f>
        <v>2015-12-31</v>
      </c>
      <c r="K2150" s="171" t="s">
        <v>1329</v>
      </c>
      <c r="L2150" s="14" t="s">
        <v>1338</v>
      </c>
    </row>
    <row r="2151" spans="1:12" ht="15.75">
      <c r="A2151" s="19"/>
      <c r="C2151" s="171" t="str">
        <f>'FC01'!B$24</f>
        <v>Amortizaciones (FC01)</v>
      </c>
      <c r="F2151" s="171">
        <f>'FC01'!$N$24</f>
        <v>0</v>
      </c>
      <c r="I2151" s="87" t="str">
        <f>Índice!$G$23</f>
        <v>2015-01-01</v>
      </c>
      <c r="J2151" s="88" t="str">
        <f>Índice!$G$25</f>
        <v>2015-12-31</v>
      </c>
      <c r="K2151" s="171" t="s">
        <v>1329</v>
      </c>
      <c r="L2151" s="14" t="s">
        <v>1338</v>
      </c>
    </row>
    <row r="2152" spans="1:12" ht="15.75">
      <c r="A2152" s="19"/>
      <c r="C2152" s="171" t="str">
        <f>'FC01'!B$25</f>
        <v>Agotamiento (FC01)</v>
      </c>
      <c r="F2152" s="171">
        <f>'FC01'!$N$25</f>
        <v>0</v>
      </c>
      <c r="I2152" s="87" t="str">
        <f>Índice!$G$23</f>
        <v>2015-01-01</v>
      </c>
      <c r="J2152" s="88" t="str">
        <f>Índice!$G$25</f>
        <v>2015-12-31</v>
      </c>
      <c r="K2152" s="171" t="s">
        <v>1329</v>
      </c>
      <c r="L2152" s="14" t="s">
        <v>1338</v>
      </c>
    </row>
    <row r="2153" spans="1:12" ht="15.75">
      <c r="A2153" s="19"/>
      <c r="C2153" s="171" t="str">
        <f>'FC01'!B$26</f>
        <v>Costo de Bienes y Servicios Públicos para la Venta</v>
      </c>
      <c r="F2153" s="171">
        <f>'FC01'!$N$26</f>
        <v>0</v>
      </c>
      <c r="I2153" s="87" t="str">
        <f>Índice!$G$23</f>
        <v>2015-01-01</v>
      </c>
      <c r="J2153" s="88" t="str">
        <f>Índice!$G$25</f>
        <v>2015-12-31</v>
      </c>
      <c r="K2153" s="171" t="s">
        <v>1329</v>
      </c>
      <c r="L2153" s="14" t="s">
        <v>1338</v>
      </c>
    </row>
    <row r="2154" spans="1:12" ht="15.75">
      <c r="C2154" s="171" t="str">
        <f>'FC01'!B$27</f>
        <v>Compras en Bloque y/o a Largo Plazo</v>
      </c>
      <c r="F2154" s="171">
        <f>'FC01'!$N$27</f>
        <v>0</v>
      </c>
      <c r="I2154" s="87" t="str">
        <f>Índice!$G$23</f>
        <v>2015-01-01</v>
      </c>
      <c r="J2154" s="88" t="str">
        <f>Índice!$G$25</f>
        <v>2015-12-31</v>
      </c>
      <c r="K2154" s="171" t="s">
        <v>1329</v>
      </c>
      <c r="L2154" s="14" t="s">
        <v>1338</v>
      </c>
    </row>
    <row r="2155" spans="1:12" ht="15.75">
      <c r="C2155" s="171" t="str">
        <f>'FC01'!B$28</f>
        <v>Compras en Bolsa  y/o a Corto Plazo</v>
      </c>
      <c r="F2155" s="171">
        <f>'FC01'!$N$28</f>
        <v>0</v>
      </c>
      <c r="I2155" s="87" t="str">
        <f>Índice!$G$23</f>
        <v>2015-01-01</v>
      </c>
      <c r="J2155" s="88" t="str">
        <f>Índice!$G$25</f>
        <v>2015-12-31</v>
      </c>
      <c r="K2155" s="171" t="s">
        <v>1329</v>
      </c>
      <c r="L2155" s="14" t="s">
        <v>1338</v>
      </c>
    </row>
    <row r="2156" spans="1:12" ht="15.75">
      <c r="C2156" s="171" t="str">
        <f>'FC01'!B$29</f>
        <v>Costo por Conexión</v>
      </c>
      <c r="F2156" s="171">
        <f>'FC01'!$N$29</f>
        <v>0</v>
      </c>
      <c r="I2156" s="87" t="str">
        <f>Índice!$G$23</f>
        <v>2015-01-01</v>
      </c>
      <c r="J2156" s="88" t="str">
        <f>Índice!$G$25</f>
        <v>2015-12-31</v>
      </c>
      <c r="K2156" s="171" t="s">
        <v>1329</v>
      </c>
      <c r="L2156" s="14" t="s">
        <v>1338</v>
      </c>
    </row>
    <row r="2157" spans="1:12" ht="15.75">
      <c r="A2157" s="19"/>
      <c r="C2157" s="171" t="str">
        <f>'FC01'!B$30</f>
        <v>Uso de Líneas, redes y ductos</v>
      </c>
      <c r="F2157" s="171">
        <f>'FC01'!$N$30</f>
        <v>0</v>
      </c>
      <c r="I2157" s="87" t="str">
        <f>Índice!$G$23</f>
        <v>2015-01-01</v>
      </c>
      <c r="J2157" s="88" t="str">
        <f>Índice!$G$25</f>
        <v>2015-12-31</v>
      </c>
      <c r="K2157" s="171" t="s">
        <v>1329</v>
      </c>
      <c r="L2157" s="14" t="s">
        <v>1338</v>
      </c>
    </row>
    <row r="2158" spans="1:12" ht="15.75">
      <c r="A2158" s="19"/>
      <c r="C2158" s="171" t="str">
        <f>'FC01'!B$31</f>
        <v>Costo de Distribución  y/o Comercialización de Gas combustible por redes</v>
      </c>
      <c r="F2158" s="171">
        <f>'FC01'!$N$31</f>
        <v>0</v>
      </c>
      <c r="I2158" s="87" t="str">
        <f>Índice!$G$23</f>
        <v>2015-01-01</v>
      </c>
      <c r="J2158" s="88" t="str">
        <f>Índice!$G$25</f>
        <v>2015-12-31</v>
      </c>
      <c r="K2158" s="171" t="s">
        <v>1329</v>
      </c>
      <c r="L2158" s="14" t="s">
        <v>1338</v>
      </c>
    </row>
    <row r="2159" spans="1:12" ht="15.75">
      <c r="A2159" s="19"/>
      <c r="C2159" s="171" t="str">
        <f>'FC01'!B$32</f>
        <v>Manejo Comercial y Financiero del Servicio</v>
      </c>
      <c r="F2159" s="171">
        <f>'FC01'!$N$32</f>
        <v>0</v>
      </c>
      <c r="I2159" s="87" t="str">
        <f>Índice!$G$23</f>
        <v>2015-01-01</v>
      </c>
      <c r="J2159" s="88" t="str">
        <f>Índice!$G$25</f>
        <v>2015-12-31</v>
      </c>
      <c r="K2159" s="171" t="s">
        <v>1329</v>
      </c>
      <c r="L2159" s="14" t="s">
        <v>1338</v>
      </c>
    </row>
    <row r="2160" spans="1:12" ht="15.75">
      <c r="A2160" s="19"/>
      <c r="C2160" s="171" t="str">
        <f>'FC01'!B$33</f>
        <v>Costo de Distribución  y/o Comercialización de Gas Licuado de Petróleo –GLP</v>
      </c>
      <c r="F2160" s="171">
        <f>'FC01'!$N$33</f>
        <v>0</v>
      </c>
      <c r="I2160" s="87" t="str">
        <f>Índice!$G$23</f>
        <v>2015-01-01</v>
      </c>
      <c r="J2160" s="88" t="str">
        <f>Índice!$G$25</f>
        <v>2015-12-31</v>
      </c>
      <c r="K2160" s="171" t="s">
        <v>1329</v>
      </c>
      <c r="L2160" s="14" t="s">
        <v>1338</v>
      </c>
    </row>
    <row r="2161" spans="1:12" ht="15.75">
      <c r="A2161" s="19"/>
      <c r="C2161" s="171" t="str">
        <f>'FC01'!B$34</f>
        <v>Contrato de explotación</v>
      </c>
      <c r="F2161" s="171">
        <f>'FC01'!$N$34</f>
        <v>0</v>
      </c>
      <c r="I2161" s="87" t="str">
        <f>Índice!$G$23</f>
        <v>2015-01-01</v>
      </c>
      <c r="J2161" s="88" t="str">
        <f>Índice!$G$25</f>
        <v>2015-12-31</v>
      </c>
      <c r="K2161" s="171" t="s">
        <v>1329</v>
      </c>
      <c r="L2161" s="14" t="s">
        <v>1338</v>
      </c>
    </row>
    <row r="2162" spans="1:12" ht="15.75">
      <c r="A2162" s="19"/>
      <c r="C2162" s="171" t="str">
        <f>'FC01'!B$35</f>
        <v>Costos asociados a las transacciones en el mercado mayorista</v>
      </c>
      <c r="F2162" s="171">
        <f>'FC01'!$N$35</f>
        <v>0</v>
      </c>
      <c r="I2162" s="87" t="str">
        <f>Índice!$G$23</f>
        <v>2015-01-01</v>
      </c>
      <c r="J2162" s="88" t="str">
        <f>Índice!$G$25</f>
        <v>2015-12-31</v>
      </c>
      <c r="K2162" s="171" t="s">
        <v>1329</v>
      </c>
      <c r="L2162" s="14" t="s">
        <v>1338</v>
      </c>
    </row>
    <row r="2163" spans="1:12" ht="15.75">
      <c r="A2163" s="19"/>
      <c r="C2163" s="171" t="str">
        <f>'FC01'!B$36</f>
        <v>Contrato de concesión</v>
      </c>
      <c r="F2163" s="171">
        <f>'FC01'!$N$36</f>
        <v>0</v>
      </c>
      <c r="I2163" s="87" t="str">
        <f>Índice!$G$23</f>
        <v>2015-01-01</v>
      </c>
      <c r="J2163" s="88" t="str">
        <f>Índice!$G$25</f>
        <v>2015-12-31</v>
      </c>
      <c r="K2163" s="171" t="s">
        <v>1329</v>
      </c>
      <c r="L2163" s="14" t="s">
        <v>1338</v>
      </c>
    </row>
    <row r="2164" spans="1:12" ht="15.75">
      <c r="A2164" s="19"/>
      <c r="C2164" s="171" t="str">
        <f>'FC01'!B$37</f>
        <v>Otros (FC01)</v>
      </c>
      <c r="F2164" s="171">
        <f>'FC01'!$N$37</f>
        <v>0</v>
      </c>
      <c r="I2164" s="87" t="str">
        <f>Índice!$G$23</f>
        <v>2015-01-01</v>
      </c>
      <c r="J2164" s="88" t="str">
        <f>Índice!$G$25</f>
        <v>2015-12-31</v>
      </c>
      <c r="K2164" s="171" t="s">
        <v>1329</v>
      </c>
      <c r="L2164" s="14" t="s">
        <v>1338</v>
      </c>
    </row>
    <row r="2165" spans="1:12" ht="15.75">
      <c r="A2165" s="19"/>
      <c r="C2165" s="171" t="str">
        <f>'FC01'!B$38</f>
        <v>Costos asociados a las transacciones en el mercado minorista</v>
      </c>
      <c r="F2165" s="171">
        <f>'FC01'!$N$38</f>
        <v>0</v>
      </c>
      <c r="I2165" s="87" t="str">
        <f>Índice!$G$23</f>
        <v>2015-01-01</v>
      </c>
      <c r="J2165" s="88" t="str">
        <f>Índice!$G$25</f>
        <v>2015-12-31</v>
      </c>
      <c r="K2165" s="171" t="s">
        <v>1329</v>
      </c>
      <c r="L2165" s="14" t="s">
        <v>1338</v>
      </c>
    </row>
    <row r="2166" spans="1:12" ht="15.75">
      <c r="A2166" s="19"/>
      <c r="C2166" s="171" t="str">
        <f>'FC01'!B$39</f>
        <v xml:space="preserve">Licencias, Contribuciones y Regalías  </v>
      </c>
      <c r="F2166" s="171">
        <f>'FC01'!$N$39</f>
        <v>0</v>
      </c>
      <c r="I2166" s="87" t="str">
        <f>Índice!$G$23</f>
        <v>2015-01-01</v>
      </c>
      <c r="J2166" s="88" t="str">
        <f>Índice!$G$25</f>
        <v>2015-12-31</v>
      </c>
      <c r="K2166" s="171" t="s">
        <v>1329</v>
      </c>
      <c r="L2166" s="14" t="s">
        <v>1338</v>
      </c>
    </row>
    <row r="2167" spans="1:12" ht="15.75">
      <c r="A2167" s="19"/>
      <c r="C2167" s="171" t="str">
        <f>'FC01'!B$40</f>
        <v>Departamento Administrativo del Medio Ambiente "DAMA"</v>
      </c>
      <c r="F2167" s="171">
        <f>'FC01'!$N$40</f>
        <v>0</v>
      </c>
      <c r="I2167" s="87" t="str">
        <f>Índice!$G$23</f>
        <v>2015-01-01</v>
      </c>
      <c r="J2167" s="88" t="str">
        <f>Índice!$G$25</f>
        <v>2015-12-31</v>
      </c>
      <c r="K2167" s="171" t="s">
        <v>1329</v>
      </c>
      <c r="L2167" s="14" t="s">
        <v>1338</v>
      </c>
    </row>
    <row r="2168" spans="1:12" ht="15.75">
      <c r="A2168" s="19"/>
      <c r="C2168" s="171" t="str">
        <f>'FC01'!B$41</f>
        <v>Ley 56 de 1981</v>
      </c>
      <c r="F2168" s="171">
        <f>'FC01'!$N$41</f>
        <v>0</v>
      </c>
      <c r="I2168" s="87" t="str">
        <f>Índice!$G$23</f>
        <v>2015-01-01</v>
      </c>
      <c r="J2168" s="88" t="str">
        <f>Índice!$G$25</f>
        <v>2015-12-31</v>
      </c>
      <c r="K2168" s="171" t="s">
        <v>1329</v>
      </c>
      <c r="L2168" s="14" t="s">
        <v>1338</v>
      </c>
    </row>
    <row r="2169" spans="1:12" ht="15.75">
      <c r="A2169" s="19"/>
      <c r="C2169" s="171" t="str">
        <f>'FC01'!B$42</f>
        <v>Medio Ambiente – Ley 99 de 1993</v>
      </c>
      <c r="F2169" s="171">
        <f>'FC01'!$N$42</f>
        <v>0</v>
      </c>
      <c r="I2169" s="87" t="str">
        <f>Índice!$G$23</f>
        <v>2015-01-01</v>
      </c>
      <c r="J2169" s="88" t="str">
        <f>Índice!$G$25</f>
        <v>2015-12-31</v>
      </c>
      <c r="K2169" s="171" t="s">
        <v>1329</v>
      </c>
      <c r="L2169" s="14" t="s">
        <v>1338</v>
      </c>
    </row>
    <row r="2170" spans="1:12" ht="15.75">
      <c r="A2170" s="19"/>
      <c r="C2170" s="171" t="str">
        <f>'FC01'!B$43</f>
        <v>Regalías</v>
      </c>
      <c r="F2170" s="171">
        <f>'FC01'!$N$43</f>
        <v>0</v>
      </c>
      <c r="I2170" s="87" t="str">
        <f>Índice!$G$23</f>
        <v>2015-01-01</v>
      </c>
      <c r="J2170" s="88" t="str">
        <f>Índice!$G$25</f>
        <v>2015-12-31</v>
      </c>
      <c r="K2170" s="171" t="s">
        <v>1329</v>
      </c>
      <c r="L2170" s="14" t="s">
        <v>1338</v>
      </c>
    </row>
    <row r="2171" spans="1:12" ht="15.75">
      <c r="A2171" s="19"/>
      <c r="C2171" s="171" t="str">
        <f>'FC01'!B$44</f>
        <v>Licencia De Operación Del Servicio</v>
      </c>
      <c r="F2171" s="171">
        <f>'FC01'!$N$44</f>
        <v>0</v>
      </c>
      <c r="I2171" s="87" t="str">
        <f>Índice!$G$23</f>
        <v>2015-01-01</v>
      </c>
      <c r="J2171" s="88" t="str">
        <f>Índice!$G$25</f>
        <v>2015-12-31</v>
      </c>
      <c r="K2171" s="171" t="s">
        <v>1329</v>
      </c>
      <c r="L2171" s="14" t="s">
        <v>1338</v>
      </c>
    </row>
    <row r="2172" spans="1:12" ht="15.75">
      <c r="A2172" s="19"/>
      <c r="C2172" s="171" t="str">
        <f>'FC01'!B$45</f>
        <v>FAZNI</v>
      </c>
      <c r="F2172" s="171">
        <f>'FC01'!$N$45</f>
        <v>0</v>
      </c>
      <c r="I2172" s="87" t="str">
        <f>Índice!$G$23</f>
        <v>2015-01-01</v>
      </c>
      <c r="J2172" s="88" t="str">
        <f>Índice!$G$25</f>
        <v>2015-12-31</v>
      </c>
      <c r="K2172" s="171" t="s">
        <v>1329</v>
      </c>
      <c r="L2172" s="14" t="s">
        <v>1338</v>
      </c>
    </row>
    <row r="2173" spans="1:12" ht="15.75">
      <c r="A2173" s="19"/>
      <c r="C2173" s="171" t="str">
        <f>'FC01'!B$46</f>
        <v>FAER</v>
      </c>
      <c r="F2173" s="171">
        <f>'FC01'!$N$46</f>
        <v>0</v>
      </c>
      <c r="I2173" s="87" t="str">
        <f>Índice!$G$23</f>
        <v>2015-01-01</v>
      </c>
      <c r="J2173" s="88" t="str">
        <f>Índice!$G$25</f>
        <v>2015-12-31</v>
      </c>
      <c r="K2173" s="171" t="s">
        <v>1329</v>
      </c>
      <c r="L2173" s="14" t="s">
        <v>1338</v>
      </c>
    </row>
    <row r="2174" spans="1:12" ht="15.75">
      <c r="A2174" s="19"/>
      <c r="C2174" s="171" t="str">
        <f>'FC01'!B$47</f>
        <v>Cuota de Fomento de gas</v>
      </c>
      <c r="F2174" s="171">
        <f>'FC01'!$N$47</f>
        <v>0</v>
      </c>
      <c r="I2174" s="87" t="str">
        <f>Índice!$G$23</f>
        <v>2015-01-01</v>
      </c>
      <c r="J2174" s="88" t="str">
        <f>Índice!$G$25</f>
        <v>2015-12-31</v>
      </c>
      <c r="K2174" s="171" t="s">
        <v>1329</v>
      </c>
      <c r="L2174" s="14" t="s">
        <v>1338</v>
      </c>
    </row>
    <row r="2175" spans="1:12" ht="15.75">
      <c r="A2175" s="19"/>
      <c r="C2175" s="171" t="str">
        <f>'FC01'!B$48</f>
        <v>Ministerio de Comunicaciones y/o Fondo de Comunicaciones</v>
      </c>
      <c r="F2175" s="171">
        <f>'FC01'!$N$48</f>
        <v>0</v>
      </c>
      <c r="I2175" s="87" t="str">
        <f>Índice!$G$23</f>
        <v>2015-01-01</v>
      </c>
      <c r="J2175" s="88" t="str">
        <f>Índice!$G$25</f>
        <v>2015-12-31</v>
      </c>
      <c r="K2175" s="171" t="s">
        <v>1329</v>
      </c>
      <c r="L2175" s="14" t="s">
        <v>1338</v>
      </c>
    </row>
    <row r="2176" spans="1:12" ht="15.75">
      <c r="A2176" s="19"/>
      <c r="C2176" s="171" t="str">
        <f>'FC01'!B$49</f>
        <v>Comité De Estratificación –Ley 505 De 1999</v>
      </c>
      <c r="F2176" s="171">
        <f>'FC01'!$N$49</f>
        <v>0</v>
      </c>
      <c r="I2176" s="87" t="str">
        <f>Índice!$G$23</f>
        <v>2015-01-01</v>
      </c>
      <c r="J2176" s="88" t="str">
        <f>Índice!$G$25</f>
        <v>2015-12-31</v>
      </c>
      <c r="K2176" s="171" t="s">
        <v>1329</v>
      </c>
      <c r="L2176" s="14" t="s">
        <v>1338</v>
      </c>
    </row>
    <row r="2177" spans="1:12" ht="15.75">
      <c r="A2177" s="19"/>
      <c r="C2177" s="171" t="str">
        <f>'FC01'!B$50</f>
        <v>Otras licencias Ley 142 de 1994</v>
      </c>
      <c r="F2177" s="171">
        <f>'FC01'!$N$50</f>
        <v>0</v>
      </c>
      <c r="I2177" s="87" t="str">
        <f>Índice!$G$23</f>
        <v>2015-01-01</v>
      </c>
      <c r="J2177" s="88" t="str">
        <f>Índice!$G$25</f>
        <v>2015-12-31</v>
      </c>
      <c r="K2177" s="171" t="s">
        <v>1329</v>
      </c>
      <c r="L2177" s="14" t="s">
        <v>1338</v>
      </c>
    </row>
    <row r="2178" spans="1:12" ht="15.75">
      <c r="A2178" s="19"/>
      <c r="C2178" s="171" t="str">
        <f>'FC01'!B$51</f>
        <v>Consumo De Insumos Directos</v>
      </c>
      <c r="F2178" s="171">
        <f>'FC01'!$N$51</f>
        <v>0</v>
      </c>
      <c r="I2178" s="87" t="str">
        <f>Índice!$G$23</f>
        <v>2015-01-01</v>
      </c>
      <c r="J2178" s="88" t="str">
        <f>Índice!$G$25</f>
        <v>2015-12-31</v>
      </c>
      <c r="K2178" s="171" t="s">
        <v>1329</v>
      </c>
      <c r="L2178" s="14" t="s">
        <v>1338</v>
      </c>
    </row>
    <row r="2179" spans="1:12" ht="15.75">
      <c r="A2179" s="19"/>
      <c r="C2179" s="171" t="str">
        <f>'FC01'!B$52</f>
        <v>Productos Químicos</v>
      </c>
      <c r="F2179" s="171">
        <f>'FC01'!$N$52</f>
        <v>0</v>
      </c>
      <c r="I2179" s="87" t="str">
        <f>Índice!$G$23</f>
        <v>2015-01-01</v>
      </c>
      <c r="J2179" s="88" t="str">
        <f>Índice!$G$25</f>
        <v>2015-12-31</v>
      </c>
      <c r="K2179" s="171" t="s">
        <v>1329</v>
      </c>
      <c r="L2179" s="14" t="s">
        <v>1338</v>
      </c>
    </row>
    <row r="2180" spans="1:12" ht="15.75">
      <c r="A2180" s="19"/>
      <c r="C2180" s="171" t="str">
        <f>'FC01'!B$53</f>
        <v>Gas Combustible</v>
      </c>
      <c r="F2180" s="171">
        <f>'FC01'!$N$53</f>
        <v>0</v>
      </c>
      <c r="I2180" s="87" t="str">
        <f>Índice!$G$23</f>
        <v>2015-01-01</v>
      </c>
      <c r="J2180" s="88" t="str">
        <f>Índice!$G$25</f>
        <v>2015-12-31</v>
      </c>
      <c r="K2180" s="171" t="s">
        <v>1329</v>
      </c>
      <c r="L2180" s="14" t="s">
        <v>1338</v>
      </c>
    </row>
    <row r="2181" spans="1:12" ht="15.75">
      <c r="A2181" s="19"/>
      <c r="C2181" s="171" t="str">
        <f>'FC01'!B$54</f>
        <v>Carbón Mineral</v>
      </c>
      <c r="F2181" s="171">
        <f>'FC01'!$N$54</f>
        <v>0</v>
      </c>
      <c r="I2181" s="87" t="str">
        <f>Índice!$G$23</f>
        <v>2015-01-01</v>
      </c>
      <c r="J2181" s="88" t="str">
        <f>Índice!$G$25</f>
        <v>2015-12-31</v>
      </c>
      <c r="K2181" s="171" t="s">
        <v>1329</v>
      </c>
      <c r="L2181" s="14" t="s">
        <v>1338</v>
      </c>
    </row>
    <row r="2182" spans="1:12" ht="15.75">
      <c r="A2182" s="19"/>
      <c r="C2182" s="171" t="str">
        <f>'FC01'!B$55</f>
        <v>Energía (FC01)</v>
      </c>
      <c r="F2182" s="171">
        <f>'FC01'!$N$55</f>
        <v>0</v>
      </c>
      <c r="I2182" s="87" t="str">
        <f>Índice!$G$23</f>
        <v>2015-01-01</v>
      </c>
      <c r="J2182" s="88" t="str">
        <f>Índice!$G$25</f>
        <v>2015-12-31</v>
      </c>
      <c r="K2182" s="171" t="s">
        <v>1329</v>
      </c>
      <c r="L2182" s="14" t="s">
        <v>1338</v>
      </c>
    </row>
    <row r="2183" spans="1:12" ht="15.75">
      <c r="A2183" s="19"/>
      <c r="C2183" s="171" t="str">
        <f>'FC01'!B$56</f>
        <v>ACPM, Fuel Oil</v>
      </c>
      <c r="F2183" s="171">
        <f>'FC01'!$N$56</f>
        <v>0</v>
      </c>
      <c r="I2183" s="87" t="str">
        <f>Índice!$G$23</f>
        <v>2015-01-01</v>
      </c>
      <c r="J2183" s="88" t="str">
        <f>Índice!$G$25</f>
        <v>2015-12-31</v>
      </c>
      <c r="K2183" s="171" t="s">
        <v>1329</v>
      </c>
      <c r="L2183" s="14" t="s">
        <v>1338</v>
      </c>
    </row>
    <row r="2184" spans="1:12" ht="15.75">
      <c r="C2184" s="171" t="str">
        <f>'FC01'!B$57</f>
        <v>Otros Elementos de Consumo de Insumos Directos</v>
      </c>
      <c r="F2184" s="171">
        <f>'FC01'!$N$57</f>
        <v>0</v>
      </c>
      <c r="I2184" s="87" t="str">
        <f>Índice!$G$23</f>
        <v>2015-01-01</v>
      </c>
      <c r="J2184" s="88" t="str">
        <f>Índice!$G$25</f>
        <v>2015-12-31</v>
      </c>
      <c r="K2184" s="171" t="s">
        <v>1329</v>
      </c>
      <c r="L2184" s="14" t="s">
        <v>1338</v>
      </c>
    </row>
    <row r="2185" spans="1:12" ht="15.75">
      <c r="A2185" s="19"/>
      <c r="C2185" s="171" t="str">
        <f>'FC01'!B$58</f>
        <v>Ordenes Y Contratos De Mantenimiento Y Reparaciones</v>
      </c>
      <c r="F2185" s="171">
        <f>'FC01'!$N$58</f>
        <v>0</v>
      </c>
      <c r="I2185" s="87" t="str">
        <f>Índice!$G$23</f>
        <v>2015-01-01</v>
      </c>
      <c r="J2185" s="88" t="str">
        <f>Índice!$G$25</f>
        <v>2015-12-31</v>
      </c>
      <c r="K2185" s="171" t="s">
        <v>1329</v>
      </c>
      <c r="L2185" s="14" t="s">
        <v>1338</v>
      </c>
    </row>
    <row r="2186" spans="1:12" ht="15.75">
      <c r="A2186" s="19"/>
      <c r="C2186" s="171" t="str">
        <f>'FC01'!B$59</f>
        <v>Honorarios</v>
      </c>
      <c r="F2186" s="171">
        <f>'FC01'!$N$59</f>
        <v>0</v>
      </c>
      <c r="I2186" s="87" t="str">
        <f>Índice!$G$23</f>
        <v>2015-01-01</v>
      </c>
      <c r="J2186" s="88" t="str">
        <f>Índice!$G$25</f>
        <v>2015-12-31</v>
      </c>
      <c r="K2186" s="171" t="s">
        <v>1329</v>
      </c>
      <c r="L2186" s="14" t="s">
        <v>1338</v>
      </c>
    </row>
    <row r="2187" spans="1:12" ht="15.75">
      <c r="A2187" s="19"/>
      <c r="C2187" s="171" t="str">
        <f>'FC01'!B$60</f>
        <v>Servicios Públicos</v>
      </c>
      <c r="F2187" s="171">
        <f>'FC01'!$N$60</f>
        <v>0</v>
      </c>
      <c r="I2187" s="87" t="str">
        <f>Índice!$G$23</f>
        <v>2015-01-01</v>
      </c>
      <c r="J2187" s="88" t="str">
        <f>Índice!$G$25</f>
        <v>2015-12-31</v>
      </c>
      <c r="K2187" s="171" t="s">
        <v>1329</v>
      </c>
      <c r="L2187" s="14" t="s">
        <v>1338</v>
      </c>
    </row>
    <row r="2188" spans="1:12" ht="15.75">
      <c r="A2188" s="19"/>
      <c r="C2188" s="171" t="str">
        <f>'FC01'!B$61</f>
        <v>Materiales Y Otros Costos De Operación</v>
      </c>
      <c r="F2188" s="171">
        <f>'FC01'!$N$61</f>
        <v>0</v>
      </c>
      <c r="I2188" s="87" t="str">
        <f>Índice!$G$23</f>
        <v>2015-01-01</v>
      </c>
      <c r="J2188" s="88" t="str">
        <f>Índice!$G$25</f>
        <v>2015-12-31</v>
      </c>
      <c r="K2188" s="171" t="s">
        <v>1329</v>
      </c>
      <c r="L2188" s="14" t="s">
        <v>1338</v>
      </c>
    </row>
    <row r="2189" spans="1:12" ht="15.75">
      <c r="C2189" s="171" t="str">
        <f>'FC01'!B$62</f>
        <v>Costo De Pérdidas En Prestación Del Servicio  De Acueducto</v>
      </c>
      <c r="F2189" s="171">
        <f>'FC01'!$N$62</f>
        <v>0</v>
      </c>
      <c r="I2189" s="87" t="str">
        <f>Índice!$G$23</f>
        <v>2015-01-01</v>
      </c>
      <c r="J2189" s="88" t="str">
        <f>Índice!$G$25</f>
        <v>2015-12-31</v>
      </c>
      <c r="K2189" s="171" t="s">
        <v>1329</v>
      </c>
      <c r="L2189" s="14" t="s">
        <v>1338</v>
      </c>
    </row>
    <row r="2190" spans="1:12" ht="15.75">
      <c r="C2190" s="171" t="str">
        <f>'FC01'!B$63</f>
        <v>Seguros</v>
      </c>
      <c r="F2190" s="171">
        <f>'FC01'!$N$63</f>
        <v>0</v>
      </c>
      <c r="I2190" s="87" t="str">
        <f>Índice!$G$23</f>
        <v>2015-01-01</v>
      </c>
      <c r="J2190" s="88" t="str">
        <f>Índice!$G$25</f>
        <v>2015-12-31</v>
      </c>
      <c r="K2190" s="171" t="s">
        <v>1329</v>
      </c>
      <c r="L2190" s="14" t="s">
        <v>1338</v>
      </c>
    </row>
    <row r="2191" spans="1:12" ht="15.75">
      <c r="C2191" s="171" t="str">
        <f>'FC01'!B$64</f>
        <v>Impuestos Y Tasas</v>
      </c>
      <c r="F2191" s="171">
        <f>'FC01'!$N$64</f>
        <v>0</v>
      </c>
      <c r="I2191" s="87" t="str">
        <f>Índice!$G$23</f>
        <v>2015-01-01</v>
      </c>
      <c r="J2191" s="88" t="str">
        <f>Índice!$G$25</f>
        <v>2015-12-31</v>
      </c>
      <c r="K2191" s="171" t="s">
        <v>1329</v>
      </c>
      <c r="L2191" s="14" t="s">
        <v>1338</v>
      </c>
    </row>
    <row r="2192" spans="1:12" ht="15.75">
      <c r="C2192" s="171" t="str">
        <f>'FC01'!B$65</f>
        <v>Órdenes Y Contratos Por Otros  Servicios</v>
      </c>
      <c r="F2192" s="171">
        <f>'FC01'!$N$65</f>
        <v>0</v>
      </c>
      <c r="I2192" s="87" t="str">
        <f>Índice!$G$23</f>
        <v>2015-01-01</v>
      </c>
      <c r="J2192" s="88" t="str">
        <f>Índice!$G$25</f>
        <v>2015-12-31</v>
      </c>
      <c r="K2192" s="171" t="s">
        <v>1329</v>
      </c>
      <c r="L2192" s="14" t="s">
        <v>1338</v>
      </c>
    </row>
    <row r="2193" spans="1:12" ht="15.75">
      <c r="C2193" s="171" t="str">
        <f>'FC01'!B$66</f>
        <v>Donaciones</v>
      </c>
      <c r="F2193" s="171">
        <f>'FC01'!$N$66</f>
        <v>0</v>
      </c>
      <c r="I2193" s="87" t="str">
        <f>Índice!$G$23</f>
        <v>2015-01-01</v>
      </c>
      <c r="J2193" s="88" t="str">
        <f>Índice!$G$25</f>
        <v>2015-12-31</v>
      </c>
      <c r="K2193" s="171" t="s">
        <v>1329</v>
      </c>
      <c r="L2193" s="14" t="s">
        <v>1338</v>
      </c>
    </row>
    <row r="2194" spans="1:12" ht="15.75">
      <c r="C2194" s="171" t="str">
        <f>'FC01'!B$67</f>
        <v>Total Costos (FC01)</v>
      </c>
      <c r="F2194" s="171">
        <f>'FC01'!$N$67</f>
        <v>0</v>
      </c>
      <c r="I2194" s="87" t="str">
        <f>Índice!$G$23</f>
        <v>2015-01-01</v>
      </c>
      <c r="J2194" s="88" t="str">
        <f>Índice!$G$25</f>
        <v>2015-12-31</v>
      </c>
      <c r="K2194" s="171" t="s">
        <v>1329</v>
      </c>
      <c r="L2194" s="14" t="s">
        <v>1338</v>
      </c>
    </row>
    <row r="2195" spans="1:12" ht="15.75">
      <c r="A2195" s="224" t="s">
        <v>19</v>
      </c>
      <c r="B2195" s="22"/>
      <c r="C2195" s="217" t="s">
        <v>717</v>
      </c>
      <c r="J2195" s="5"/>
      <c r="L2195" s="14"/>
    </row>
    <row r="2196" spans="1:12" ht="15.75">
      <c r="A2196" s="19" t="s">
        <v>19</v>
      </c>
      <c r="C2196" s="171" t="str">
        <f>'FC01'!B$8</f>
        <v>Gastos [sinopsis]</v>
      </c>
      <c r="F2196" s="171">
        <f>'FC01'!$O$8</f>
        <v>0</v>
      </c>
      <c r="I2196" s="87"/>
      <c r="J2196" s="88"/>
      <c r="K2196" s="171"/>
      <c r="L2196" s="14"/>
    </row>
    <row r="2197" spans="1:12" ht="15.75">
      <c r="C2197" s="171" t="str">
        <f>'FC01'!B$9</f>
        <v>Gastos sin impuestos, tasas, contribuciones e impuesto de renta</v>
      </c>
      <c r="F2197" s="171">
        <f>'FC01'!$O$9</f>
        <v>0</v>
      </c>
      <c r="I2197" s="87" t="str">
        <f>Índice!$G$23</f>
        <v>2015-01-01</v>
      </c>
      <c r="J2197" s="88" t="str">
        <f>Índice!$G$25</f>
        <v>2015-12-31</v>
      </c>
      <c r="K2197" s="171" t="s">
        <v>1329</v>
      </c>
      <c r="L2197" s="14" t="s">
        <v>277</v>
      </c>
    </row>
    <row r="2198" spans="1:12" ht="15.75">
      <c r="C2198" s="171" t="str">
        <f>'FC01'!B$10</f>
        <v>Impuestos, Tasas y Contribuciones (No incluye impuesto de renta)</v>
      </c>
      <c r="F2198" s="171">
        <f>'FC01'!$O$10</f>
        <v>0</v>
      </c>
      <c r="I2198" s="87" t="str">
        <f>Índice!$G$23</f>
        <v>2015-01-01</v>
      </c>
      <c r="J2198" s="88" t="str">
        <f>Índice!$G$25</f>
        <v>2015-12-31</v>
      </c>
      <c r="K2198" s="171" t="s">
        <v>1329</v>
      </c>
      <c r="L2198" s="14" t="s">
        <v>277</v>
      </c>
    </row>
    <row r="2199" spans="1:12" ht="15.75">
      <c r="C2199" s="171" t="str">
        <f>'FC01'!B$11</f>
        <v>Gasto por impuesto de renta</v>
      </c>
      <c r="F2199" s="171">
        <f>'FC01'!$O$11</f>
        <v>0</v>
      </c>
      <c r="I2199" s="87" t="str">
        <f>Índice!$G$23</f>
        <v>2015-01-01</v>
      </c>
      <c r="J2199" s="88" t="str">
        <f>Índice!$G$25</f>
        <v>2015-12-31</v>
      </c>
      <c r="K2199" s="171" t="s">
        <v>1329</v>
      </c>
      <c r="L2199" s="14" t="s">
        <v>277</v>
      </c>
    </row>
    <row r="2200" spans="1:12" ht="15.75">
      <c r="C2200" s="171" t="str">
        <f>'FC01'!B$12</f>
        <v>Total Gastos</v>
      </c>
      <c r="F2200" s="171">
        <f>'FC01'!$O$12</f>
        <v>0</v>
      </c>
      <c r="I2200" s="87" t="str">
        <f>Índice!$G$23</f>
        <v>2015-01-01</v>
      </c>
      <c r="J2200" s="88" t="str">
        <f>Índice!$G$25</f>
        <v>2015-12-31</v>
      </c>
      <c r="K2200" s="171" t="s">
        <v>1329</v>
      </c>
      <c r="L2200" s="14" t="s">
        <v>277</v>
      </c>
    </row>
    <row r="2201" spans="1:12" ht="15.75">
      <c r="A2201" s="19" t="s">
        <v>19</v>
      </c>
      <c r="C2201" s="171" t="str">
        <f>'FC01'!B$13</f>
        <v>Costos de Ventas y Distribución</v>
      </c>
      <c r="F2201" s="171">
        <f>'FC01'!$O$13</f>
        <v>0</v>
      </c>
      <c r="I2201" s="87"/>
      <c r="J2201" s="88"/>
      <c r="K2201" s="171"/>
    </row>
    <row r="2202" spans="1:12" ht="15.75">
      <c r="C2202" s="171" t="str">
        <f>'FC01'!B$14</f>
        <v>Costo de Ventas</v>
      </c>
      <c r="F2202" s="171">
        <f>'FC01'!$O$14</f>
        <v>0</v>
      </c>
      <c r="I2202" s="87" t="str">
        <f>Índice!$G$23</f>
        <v>2015-01-01</v>
      </c>
      <c r="J2202" s="88" t="str">
        <f>Índice!$G$25</f>
        <v>2015-12-31</v>
      </c>
      <c r="K2202" s="171" t="s">
        <v>1329</v>
      </c>
      <c r="L2202" s="14" t="s">
        <v>277</v>
      </c>
    </row>
    <row r="2203" spans="1:12" ht="15.75">
      <c r="C2203" s="171" t="str">
        <f>'FC01'!B$15</f>
        <v>Costos de Distribución</v>
      </c>
      <c r="F2203" s="171">
        <f>'FC01'!$O$15</f>
        <v>0</v>
      </c>
      <c r="I2203" s="87" t="str">
        <f>Índice!$G$23</f>
        <v>2015-01-01</v>
      </c>
      <c r="J2203" s="88" t="str">
        <f>Índice!$G$25</f>
        <v>2015-12-31</v>
      </c>
      <c r="K2203" s="171" t="s">
        <v>1329</v>
      </c>
      <c r="L2203" s="14" t="s">
        <v>277</v>
      </c>
    </row>
    <row r="2204" spans="1:12" ht="15.75">
      <c r="C2204" s="171" t="str">
        <f>'FC01'!B$16</f>
        <v>Total Costos de ventas y distribución</v>
      </c>
      <c r="F2204" s="171">
        <f>'FC01'!$O$16</f>
        <v>0</v>
      </c>
      <c r="I2204" s="87" t="str">
        <f>Índice!$G$23</f>
        <v>2015-01-01</v>
      </c>
      <c r="J2204" s="88" t="str">
        <f>Índice!$G$25</f>
        <v>2015-12-31</v>
      </c>
      <c r="K2204" s="171" t="s">
        <v>1329</v>
      </c>
      <c r="L2204" s="14" t="s">
        <v>277</v>
      </c>
    </row>
    <row r="2205" spans="1:12" ht="15.75">
      <c r="A2205" s="19" t="s">
        <v>19</v>
      </c>
      <c r="C2205" s="171" t="str">
        <f>'FC01'!B$18</f>
        <v>Detalle de los costos</v>
      </c>
      <c r="F2205" s="171" t="str">
        <f>'FC01'!$O$18</f>
        <v>Energia Total</v>
      </c>
      <c r="J2205" s="5"/>
    </row>
    <row r="2206" spans="1:12" ht="15.75">
      <c r="A2206" s="19"/>
      <c r="C2206" s="171" t="str">
        <f>'FC01'!B$20</f>
        <v>Servicios Personales (FC01)</v>
      </c>
      <c r="F2206" s="171">
        <f>'FC01'!$O$20</f>
        <v>0</v>
      </c>
      <c r="I2206" s="87" t="str">
        <f>Índice!$G$23</f>
        <v>2015-01-01</v>
      </c>
      <c r="J2206" s="88" t="str">
        <f>Índice!$G$25</f>
        <v>2015-12-31</v>
      </c>
      <c r="K2206" s="171" t="s">
        <v>1329</v>
      </c>
      <c r="L2206" s="14" t="s">
        <v>277</v>
      </c>
    </row>
    <row r="2207" spans="1:12" ht="15.75">
      <c r="A2207" s="19"/>
      <c r="C2207" s="171" t="str">
        <f>'FC01'!B$21</f>
        <v>Generales (FC01)</v>
      </c>
      <c r="F2207" s="171">
        <f>'FC01'!$O$21</f>
        <v>0</v>
      </c>
      <c r="I2207" s="87" t="str">
        <f>Índice!$G$23</f>
        <v>2015-01-01</v>
      </c>
      <c r="J2207" s="88" t="str">
        <f>Índice!$G$25</f>
        <v>2015-12-31</v>
      </c>
      <c r="K2207" s="171" t="s">
        <v>1329</v>
      </c>
      <c r="L2207" s="14" t="s">
        <v>277</v>
      </c>
    </row>
    <row r="2208" spans="1:12" ht="15.75">
      <c r="A2208" s="19"/>
      <c r="C2208" s="171" t="str">
        <f>'FC01'!B$22</f>
        <v xml:space="preserve">Depreciaciones (FC01)  </v>
      </c>
      <c r="F2208" s="171">
        <f>'FC01'!$O$22</f>
        <v>0</v>
      </c>
      <c r="I2208" s="87" t="str">
        <f>Índice!$G$23</f>
        <v>2015-01-01</v>
      </c>
      <c r="J2208" s="88" t="str">
        <f>Índice!$G$25</f>
        <v>2015-12-31</v>
      </c>
      <c r="K2208" s="171" t="s">
        <v>1329</v>
      </c>
      <c r="L2208" s="14" t="s">
        <v>277</v>
      </c>
    </row>
    <row r="2209" spans="1:12" ht="15.75">
      <c r="A2209" s="19"/>
      <c r="C2209" s="171" t="str">
        <f>'FC01'!B$23</f>
        <v>Arrendamientos (FC01)</v>
      </c>
      <c r="F2209" s="171">
        <f>'FC01'!$O$23</f>
        <v>0</v>
      </c>
      <c r="I2209" s="87" t="str">
        <f>Índice!$G$23</f>
        <v>2015-01-01</v>
      </c>
      <c r="J2209" s="88" t="str">
        <f>Índice!$G$25</f>
        <v>2015-12-31</v>
      </c>
      <c r="K2209" s="171" t="s">
        <v>1329</v>
      </c>
      <c r="L2209" s="14" t="s">
        <v>277</v>
      </c>
    </row>
    <row r="2210" spans="1:12" ht="15.75">
      <c r="A2210" s="19"/>
      <c r="C2210" s="171" t="str">
        <f>'FC01'!B$24</f>
        <v>Amortizaciones (FC01)</v>
      </c>
      <c r="F2210" s="171">
        <f>'FC01'!$O$24</f>
        <v>0</v>
      </c>
      <c r="I2210" s="87" t="str">
        <f>Índice!$G$23</f>
        <v>2015-01-01</v>
      </c>
      <c r="J2210" s="88" t="str">
        <f>Índice!$G$25</f>
        <v>2015-12-31</v>
      </c>
      <c r="K2210" s="171" t="s">
        <v>1329</v>
      </c>
      <c r="L2210" s="14" t="s">
        <v>277</v>
      </c>
    </row>
    <row r="2211" spans="1:12" ht="15.75">
      <c r="A2211" s="19"/>
      <c r="C2211" s="171" t="str">
        <f>'FC01'!B$25</f>
        <v>Agotamiento (FC01)</v>
      </c>
      <c r="F2211" s="171">
        <f>'FC01'!$O$25</f>
        <v>0</v>
      </c>
      <c r="I2211" s="87" t="str">
        <f>Índice!$G$23</f>
        <v>2015-01-01</v>
      </c>
      <c r="J2211" s="88" t="str">
        <f>Índice!$G$25</f>
        <v>2015-12-31</v>
      </c>
      <c r="K2211" s="171" t="s">
        <v>1329</v>
      </c>
      <c r="L2211" s="14" t="s">
        <v>277</v>
      </c>
    </row>
    <row r="2212" spans="1:12" ht="15.75">
      <c r="A2212" s="19"/>
      <c r="C2212" s="171" t="str">
        <f>'FC01'!B$26</f>
        <v>Costo de Bienes y Servicios Públicos para la Venta</v>
      </c>
      <c r="F2212" s="171">
        <f>'FC01'!$O$26</f>
        <v>0</v>
      </c>
      <c r="I2212" s="87" t="str">
        <f>Índice!$G$23</f>
        <v>2015-01-01</v>
      </c>
      <c r="J2212" s="88" t="str">
        <f>Índice!$G$25</f>
        <v>2015-12-31</v>
      </c>
      <c r="K2212" s="171" t="s">
        <v>1329</v>
      </c>
      <c r="L2212" s="14" t="s">
        <v>277</v>
      </c>
    </row>
    <row r="2213" spans="1:12" ht="15.75">
      <c r="C2213" s="171" t="str">
        <f>'FC01'!B$27</f>
        <v>Compras en Bloque y/o a Largo Plazo</v>
      </c>
      <c r="F2213" s="171">
        <f>'FC01'!$O$27</f>
        <v>0</v>
      </c>
      <c r="I2213" s="87" t="str">
        <f>Índice!$G$23</f>
        <v>2015-01-01</v>
      </c>
      <c r="J2213" s="88" t="str">
        <f>Índice!$G$25</f>
        <v>2015-12-31</v>
      </c>
      <c r="K2213" s="171" t="s">
        <v>1329</v>
      </c>
      <c r="L2213" s="14" t="s">
        <v>277</v>
      </c>
    </row>
    <row r="2214" spans="1:12" ht="15.75">
      <c r="C2214" s="171" t="str">
        <f>'FC01'!B$28</f>
        <v>Compras en Bolsa  y/o a Corto Plazo</v>
      </c>
      <c r="F2214" s="171">
        <f>'FC01'!$O$28</f>
        <v>0</v>
      </c>
      <c r="I2214" s="87" t="str">
        <f>Índice!$G$23</f>
        <v>2015-01-01</v>
      </c>
      <c r="J2214" s="88" t="str">
        <f>Índice!$G$25</f>
        <v>2015-12-31</v>
      </c>
      <c r="K2214" s="171" t="s">
        <v>1329</v>
      </c>
      <c r="L2214" s="14" t="s">
        <v>277</v>
      </c>
    </row>
    <row r="2215" spans="1:12" ht="15.75">
      <c r="C2215" s="171" t="str">
        <f>'FC01'!B$29</f>
        <v>Costo por Conexión</v>
      </c>
      <c r="F2215" s="171">
        <f>'FC01'!$O$29</f>
        <v>0</v>
      </c>
      <c r="I2215" s="87" t="str">
        <f>Índice!$G$23</f>
        <v>2015-01-01</v>
      </c>
      <c r="J2215" s="88" t="str">
        <f>Índice!$G$25</f>
        <v>2015-12-31</v>
      </c>
      <c r="K2215" s="171" t="s">
        <v>1329</v>
      </c>
      <c r="L2215" s="14" t="s">
        <v>277</v>
      </c>
    </row>
    <row r="2216" spans="1:12" ht="15.75">
      <c r="A2216" s="19"/>
      <c r="C2216" s="171" t="str">
        <f>'FC01'!B$30</f>
        <v>Uso de Líneas, redes y ductos</v>
      </c>
      <c r="F2216" s="171">
        <f>'FC01'!$O$30</f>
        <v>0</v>
      </c>
      <c r="I2216" s="87" t="str">
        <f>Índice!$G$23</f>
        <v>2015-01-01</v>
      </c>
      <c r="J2216" s="88" t="str">
        <f>Índice!$G$25</f>
        <v>2015-12-31</v>
      </c>
      <c r="K2216" s="171" t="s">
        <v>1329</v>
      </c>
      <c r="L2216" s="14" t="s">
        <v>277</v>
      </c>
    </row>
    <row r="2217" spans="1:12" ht="15.75">
      <c r="A2217" s="19"/>
      <c r="C2217" s="171" t="str">
        <f>'FC01'!B$31</f>
        <v>Costo de Distribución  y/o Comercialización de Gas combustible por redes</v>
      </c>
      <c r="F2217" s="171">
        <f>'FC01'!$O$31</f>
        <v>0</v>
      </c>
      <c r="I2217" s="87" t="str">
        <f>Índice!$G$23</f>
        <v>2015-01-01</v>
      </c>
      <c r="J2217" s="88" t="str">
        <f>Índice!$G$25</f>
        <v>2015-12-31</v>
      </c>
      <c r="K2217" s="171" t="s">
        <v>1329</v>
      </c>
      <c r="L2217" s="14" t="s">
        <v>277</v>
      </c>
    </row>
    <row r="2218" spans="1:12" ht="15.75">
      <c r="A2218" s="19"/>
      <c r="C2218" s="171" t="str">
        <f>'FC01'!B$32</f>
        <v>Manejo Comercial y Financiero del Servicio</v>
      </c>
      <c r="F2218" s="171">
        <f>'FC01'!$O$32</f>
        <v>0</v>
      </c>
      <c r="I2218" s="87" t="str">
        <f>Índice!$G$23</f>
        <v>2015-01-01</v>
      </c>
      <c r="J2218" s="88" t="str">
        <f>Índice!$G$25</f>
        <v>2015-12-31</v>
      </c>
      <c r="K2218" s="171" t="s">
        <v>1329</v>
      </c>
      <c r="L2218" s="14" t="s">
        <v>277</v>
      </c>
    </row>
    <row r="2219" spans="1:12" ht="15.75">
      <c r="A2219" s="19"/>
      <c r="C2219" s="171" t="str">
        <f>'FC01'!B$33</f>
        <v>Costo de Distribución  y/o Comercialización de Gas Licuado de Petróleo –GLP</v>
      </c>
      <c r="F2219" s="171">
        <f>'FC01'!$O$33</f>
        <v>0</v>
      </c>
      <c r="I2219" s="87" t="str">
        <f>Índice!$G$23</f>
        <v>2015-01-01</v>
      </c>
      <c r="J2219" s="88" t="str">
        <f>Índice!$G$25</f>
        <v>2015-12-31</v>
      </c>
      <c r="K2219" s="171" t="s">
        <v>1329</v>
      </c>
      <c r="L2219" s="14" t="s">
        <v>277</v>
      </c>
    </row>
    <row r="2220" spans="1:12" ht="15.75">
      <c r="A2220" s="19"/>
      <c r="C2220" s="171" t="str">
        <f>'FC01'!B$34</f>
        <v>Contrato de explotación</v>
      </c>
      <c r="F2220" s="171">
        <f>'FC01'!$O$34</f>
        <v>0</v>
      </c>
      <c r="I2220" s="87" t="str">
        <f>Índice!$G$23</f>
        <v>2015-01-01</v>
      </c>
      <c r="J2220" s="88" t="str">
        <f>Índice!$G$25</f>
        <v>2015-12-31</v>
      </c>
      <c r="K2220" s="171" t="s">
        <v>1329</v>
      </c>
      <c r="L2220" s="14" t="s">
        <v>277</v>
      </c>
    </row>
    <row r="2221" spans="1:12" ht="15.75">
      <c r="A2221" s="19"/>
      <c r="C2221" s="171" t="str">
        <f>'FC01'!B$35</f>
        <v>Costos asociados a las transacciones en el mercado mayorista</v>
      </c>
      <c r="F2221" s="171">
        <f>'FC01'!$O$35</f>
        <v>0</v>
      </c>
      <c r="I2221" s="87" t="str">
        <f>Índice!$G$23</f>
        <v>2015-01-01</v>
      </c>
      <c r="J2221" s="88" t="str">
        <f>Índice!$G$25</f>
        <v>2015-12-31</v>
      </c>
      <c r="K2221" s="171" t="s">
        <v>1329</v>
      </c>
      <c r="L2221" s="14" t="s">
        <v>277</v>
      </c>
    </row>
    <row r="2222" spans="1:12" ht="15.75">
      <c r="A2222" s="19"/>
      <c r="C2222" s="171" t="str">
        <f>'FC01'!B$36</f>
        <v>Contrato de concesión</v>
      </c>
      <c r="F2222" s="171">
        <f>'FC01'!$O$36</f>
        <v>0</v>
      </c>
      <c r="I2222" s="87" t="str">
        <f>Índice!$G$23</f>
        <v>2015-01-01</v>
      </c>
      <c r="J2222" s="88" t="str">
        <f>Índice!$G$25</f>
        <v>2015-12-31</v>
      </c>
      <c r="K2222" s="171" t="s">
        <v>1329</v>
      </c>
      <c r="L2222" s="14" t="s">
        <v>277</v>
      </c>
    </row>
    <row r="2223" spans="1:12" ht="15.75">
      <c r="A2223" s="19"/>
      <c r="C2223" s="171" t="str">
        <f>'FC01'!B$37</f>
        <v>Otros (FC01)</v>
      </c>
      <c r="F2223" s="171">
        <f>'FC01'!$O$37</f>
        <v>0</v>
      </c>
      <c r="I2223" s="87" t="str">
        <f>Índice!$G$23</f>
        <v>2015-01-01</v>
      </c>
      <c r="J2223" s="88" t="str">
        <f>Índice!$G$25</f>
        <v>2015-12-31</v>
      </c>
      <c r="K2223" s="171" t="s">
        <v>1329</v>
      </c>
      <c r="L2223" s="14" t="s">
        <v>277</v>
      </c>
    </row>
    <row r="2224" spans="1:12" ht="15.75">
      <c r="A2224" s="19"/>
      <c r="C2224" s="171" t="str">
        <f>'FC01'!B$38</f>
        <v>Costos asociados a las transacciones en el mercado minorista</v>
      </c>
      <c r="F2224" s="171">
        <f>'FC01'!$O$38</f>
        <v>0</v>
      </c>
      <c r="I2224" s="87" t="str">
        <f>Índice!$G$23</f>
        <v>2015-01-01</v>
      </c>
      <c r="J2224" s="88" t="str">
        <f>Índice!$G$25</f>
        <v>2015-12-31</v>
      </c>
      <c r="K2224" s="171" t="s">
        <v>1329</v>
      </c>
      <c r="L2224" s="14" t="s">
        <v>277</v>
      </c>
    </row>
    <row r="2225" spans="1:12" ht="15.75">
      <c r="A2225" s="19"/>
      <c r="C2225" s="171" t="str">
        <f>'FC01'!B$39</f>
        <v xml:space="preserve">Licencias, Contribuciones y Regalías  </v>
      </c>
      <c r="F2225" s="171">
        <f>'FC01'!$O$39</f>
        <v>0</v>
      </c>
      <c r="I2225" s="87" t="str">
        <f>Índice!$G$23</f>
        <v>2015-01-01</v>
      </c>
      <c r="J2225" s="88" t="str">
        <f>Índice!$G$25</f>
        <v>2015-12-31</v>
      </c>
      <c r="K2225" s="171" t="s">
        <v>1329</v>
      </c>
      <c r="L2225" s="14" t="s">
        <v>277</v>
      </c>
    </row>
    <row r="2226" spans="1:12" ht="15.75">
      <c r="A2226" s="19"/>
      <c r="C2226" s="171" t="str">
        <f>'FC01'!B$40</f>
        <v>Departamento Administrativo del Medio Ambiente "DAMA"</v>
      </c>
      <c r="F2226" s="171">
        <f>'FC01'!$O$40</f>
        <v>0</v>
      </c>
      <c r="I2226" s="87" t="str">
        <f>Índice!$G$23</f>
        <v>2015-01-01</v>
      </c>
      <c r="J2226" s="88" t="str">
        <f>Índice!$G$25</f>
        <v>2015-12-31</v>
      </c>
      <c r="K2226" s="171" t="s">
        <v>1329</v>
      </c>
      <c r="L2226" s="14" t="s">
        <v>277</v>
      </c>
    </row>
    <row r="2227" spans="1:12" ht="15.75">
      <c r="A2227" s="19"/>
      <c r="C2227" s="171" t="str">
        <f>'FC01'!B$41</f>
        <v>Ley 56 de 1981</v>
      </c>
      <c r="F2227" s="171">
        <f>'FC01'!$O$41</f>
        <v>0</v>
      </c>
      <c r="I2227" s="87" t="str">
        <f>Índice!$G$23</f>
        <v>2015-01-01</v>
      </c>
      <c r="J2227" s="88" t="str">
        <f>Índice!$G$25</f>
        <v>2015-12-31</v>
      </c>
      <c r="K2227" s="171" t="s">
        <v>1329</v>
      </c>
      <c r="L2227" s="14" t="s">
        <v>277</v>
      </c>
    </row>
    <row r="2228" spans="1:12" ht="15.75">
      <c r="A2228" s="19"/>
      <c r="C2228" s="171" t="str">
        <f>'FC01'!B$42</f>
        <v>Medio Ambiente – Ley 99 de 1993</v>
      </c>
      <c r="F2228" s="171">
        <f>'FC01'!$O$42</f>
        <v>0</v>
      </c>
      <c r="I2228" s="87" t="str">
        <f>Índice!$G$23</f>
        <v>2015-01-01</v>
      </c>
      <c r="J2228" s="88" t="str">
        <f>Índice!$G$25</f>
        <v>2015-12-31</v>
      </c>
      <c r="K2228" s="171" t="s">
        <v>1329</v>
      </c>
      <c r="L2228" s="14" t="s">
        <v>277</v>
      </c>
    </row>
    <row r="2229" spans="1:12" ht="15.75">
      <c r="A2229" s="19"/>
      <c r="C2229" s="171" t="str">
        <f>'FC01'!B$43</f>
        <v>Regalías</v>
      </c>
      <c r="F2229" s="171">
        <f>'FC01'!$O$43</f>
        <v>0</v>
      </c>
      <c r="I2229" s="87" t="str">
        <f>Índice!$G$23</f>
        <v>2015-01-01</v>
      </c>
      <c r="J2229" s="88" t="str">
        <f>Índice!$G$25</f>
        <v>2015-12-31</v>
      </c>
      <c r="K2229" s="171" t="s">
        <v>1329</v>
      </c>
      <c r="L2229" s="14" t="s">
        <v>277</v>
      </c>
    </row>
    <row r="2230" spans="1:12" ht="15.75">
      <c r="A2230" s="19"/>
      <c r="C2230" s="171" t="str">
        <f>'FC01'!B$44</f>
        <v>Licencia De Operación Del Servicio</v>
      </c>
      <c r="F2230" s="171">
        <f>'FC01'!$O$44</f>
        <v>0</v>
      </c>
      <c r="I2230" s="87" t="str">
        <f>Índice!$G$23</f>
        <v>2015-01-01</v>
      </c>
      <c r="J2230" s="88" t="str">
        <f>Índice!$G$25</f>
        <v>2015-12-31</v>
      </c>
      <c r="K2230" s="171" t="s">
        <v>1329</v>
      </c>
      <c r="L2230" s="14" t="s">
        <v>277</v>
      </c>
    </row>
    <row r="2231" spans="1:12" ht="15.75">
      <c r="A2231" s="19"/>
      <c r="C2231" s="171" t="str">
        <f>'FC01'!B$45</f>
        <v>FAZNI</v>
      </c>
      <c r="F2231" s="171">
        <f>'FC01'!$O$45</f>
        <v>0</v>
      </c>
      <c r="I2231" s="87" t="str">
        <f>Índice!$G$23</f>
        <v>2015-01-01</v>
      </c>
      <c r="J2231" s="88" t="str">
        <f>Índice!$G$25</f>
        <v>2015-12-31</v>
      </c>
      <c r="K2231" s="171" t="s">
        <v>1329</v>
      </c>
      <c r="L2231" s="14" t="s">
        <v>277</v>
      </c>
    </row>
    <row r="2232" spans="1:12" ht="15.75">
      <c r="A2232" s="19"/>
      <c r="C2232" s="171" t="str">
        <f>'FC01'!B$46</f>
        <v>FAER</v>
      </c>
      <c r="F2232" s="171">
        <f>'FC01'!$O$46</f>
        <v>0</v>
      </c>
      <c r="I2232" s="87" t="str">
        <f>Índice!$G$23</f>
        <v>2015-01-01</v>
      </c>
      <c r="J2232" s="88" t="str">
        <f>Índice!$G$25</f>
        <v>2015-12-31</v>
      </c>
      <c r="K2232" s="171" t="s">
        <v>1329</v>
      </c>
      <c r="L2232" s="14" t="s">
        <v>277</v>
      </c>
    </row>
    <row r="2233" spans="1:12" ht="15.75">
      <c r="A2233" s="19"/>
      <c r="C2233" s="171" t="str">
        <f>'FC01'!B$47</f>
        <v>Cuota de Fomento de gas</v>
      </c>
      <c r="F2233" s="171">
        <f>'FC01'!$O$47</f>
        <v>0</v>
      </c>
      <c r="I2233" s="87" t="str">
        <f>Índice!$G$23</f>
        <v>2015-01-01</v>
      </c>
      <c r="J2233" s="88" t="str">
        <f>Índice!$G$25</f>
        <v>2015-12-31</v>
      </c>
      <c r="K2233" s="171" t="s">
        <v>1329</v>
      </c>
      <c r="L2233" s="14" t="s">
        <v>277</v>
      </c>
    </row>
    <row r="2234" spans="1:12" ht="15.75">
      <c r="A2234" s="19"/>
      <c r="C2234" s="171" t="str">
        <f>'FC01'!B$48</f>
        <v>Ministerio de Comunicaciones y/o Fondo de Comunicaciones</v>
      </c>
      <c r="F2234" s="171">
        <f>'FC01'!$O$48</f>
        <v>0</v>
      </c>
      <c r="I2234" s="87" t="str">
        <f>Índice!$G$23</f>
        <v>2015-01-01</v>
      </c>
      <c r="J2234" s="88" t="str">
        <f>Índice!$G$25</f>
        <v>2015-12-31</v>
      </c>
      <c r="K2234" s="171" t="s">
        <v>1329</v>
      </c>
      <c r="L2234" s="14" t="s">
        <v>277</v>
      </c>
    </row>
    <row r="2235" spans="1:12" ht="15.75">
      <c r="A2235" s="19"/>
      <c r="C2235" s="171" t="str">
        <f>'FC01'!B$49</f>
        <v>Comité De Estratificación –Ley 505 De 1999</v>
      </c>
      <c r="F2235" s="171">
        <f>'FC01'!$O$49</f>
        <v>0</v>
      </c>
      <c r="I2235" s="87" t="str">
        <f>Índice!$G$23</f>
        <v>2015-01-01</v>
      </c>
      <c r="J2235" s="88" t="str">
        <f>Índice!$G$25</f>
        <v>2015-12-31</v>
      </c>
      <c r="K2235" s="171" t="s">
        <v>1329</v>
      </c>
      <c r="L2235" s="14" t="s">
        <v>277</v>
      </c>
    </row>
    <row r="2236" spans="1:12" ht="15.75">
      <c r="A2236" s="19"/>
      <c r="C2236" s="171" t="str">
        <f>'FC01'!B$50</f>
        <v>Otras licencias Ley 142 de 1994</v>
      </c>
      <c r="F2236" s="171">
        <f>'FC01'!$O$50</f>
        <v>0</v>
      </c>
      <c r="I2236" s="87" t="str">
        <f>Índice!$G$23</f>
        <v>2015-01-01</v>
      </c>
      <c r="J2236" s="88" t="str">
        <f>Índice!$G$25</f>
        <v>2015-12-31</v>
      </c>
      <c r="K2236" s="171" t="s">
        <v>1329</v>
      </c>
      <c r="L2236" s="14" t="s">
        <v>277</v>
      </c>
    </row>
    <row r="2237" spans="1:12" ht="15.75">
      <c r="A2237" s="19"/>
      <c r="C2237" s="171" t="str">
        <f>'FC01'!B$51</f>
        <v>Consumo De Insumos Directos</v>
      </c>
      <c r="F2237" s="171">
        <f>'FC01'!$O$51</f>
        <v>0</v>
      </c>
      <c r="I2237" s="87" t="str">
        <f>Índice!$G$23</f>
        <v>2015-01-01</v>
      </c>
      <c r="J2237" s="88" t="str">
        <f>Índice!$G$25</f>
        <v>2015-12-31</v>
      </c>
      <c r="K2237" s="171" t="s">
        <v>1329</v>
      </c>
      <c r="L2237" s="14" t="s">
        <v>277</v>
      </c>
    </row>
    <row r="2238" spans="1:12" ht="15.75">
      <c r="A2238" s="19"/>
      <c r="C2238" s="171" t="str">
        <f>'FC01'!B$52</f>
        <v>Productos Químicos</v>
      </c>
      <c r="F2238" s="171">
        <f>'FC01'!$O$52</f>
        <v>0</v>
      </c>
      <c r="I2238" s="87" t="str">
        <f>Índice!$G$23</f>
        <v>2015-01-01</v>
      </c>
      <c r="J2238" s="88" t="str">
        <f>Índice!$G$25</f>
        <v>2015-12-31</v>
      </c>
      <c r="K2238" s="171" t="s">
        <v>1329</v>
      </c>
      <c r="L2238" s="14" t="s">
        <v>277</v>
      </c>
    </row>
    <row r="2239" spans="1:12" ht="15.75">
      <c r="A2239" s="19"/>
      <c r="C2239" s="171" t="str">
        <f>'FC01'!B$53</f>
        <v>Gas Combustible</v>
      </c>
      <c r="F2239" s="171">
        <f>'FC01'!$O$53</f>
        <v>0</v>
      </c>
      <c r="I2239" s="87" t="str">
        <f>Índice!$G$23</f>
        <v>2015-01-01</v>
      </c>
      <c r="J2239" s="88" t="str">
        <f>Índice!$G$25</f>
        <v>2015-12-31</v>
      </c>
      <c r="K2239" s="171" t="s">
        <v>1329</v>
      </c>
      <c r="L2239" s="14" t="s">
        <v>277</v>
      </c>
    </row>
    <row r="2240" spans="1:12" ht="15.75">
      <c r="A2240" s="19"/>
      <c r="C2240" s="171" t="str">
        <f>'FC01'!B$54</f>
        <v>Carbón Mineral</v>
      </c>
      <c r="F2240" s="171">
        <f>'FC01'!$O$54</f>
        <v>0</v>
      </c>
      <c r="I2240" s="87" t="str">
        <f>Índice!$G$23</f>
        <v>2015-01-01</v>
      </c>
      <c r="J2240" s="88" t="str">
        <f>Índice!$G$25</f>
        <v>2015-12-31</v>
      </c>
      <c r="K2240" s="171" t="s">
        <v>1329</v>
      </c>
      <c r="L2240" s="14" t="s">
        <v>277</v>
      </c>
    </row>
    <row r="2241" spans="1:12" ht="15.75">
      <c r="A2241" s="19"/>
      <c r="C2241" s="171" t="str">
        <f>'FC01'!B$55</f>
        <v>Energía (FC01)</v>
      </c>
      <c r="F2241" s="171">
        <f>'FC01'!$O$55</f>
        <v>0</v>
      </c>
      <c r="I2241" s="87" t="str">
        <f>Índice!$G$23</f>
        <v>2015-01-01</v>
      </c>
      <c r="J2241" s="88" t="str">
        <f>Índice!$G$25</f>
        <v>2015-12-31</v>
      </c>
      <c r="K2241" s="171" t="s">
        <v>1329</v>
      </c>
      <c r="L2241" s="14" t="s">
        <v>277</v>
      </c>
    </row>
    <row r="2242" spans="1:12" ht="15.75">
      <c r="A2242" s="19"/>
      <c r="C2242" s="171" t="str">
        <f>'FC01'!B$56</f>
        <v>ACPM, Fuel Oil</v>
      </c>
      <c r="F2242" s="171">
        <f>'FC01'!$O$56</f>
        <v>0</v>
      </c>
      <c r="I2242" s="87" t="str">
        <f>Índice!$G$23</f>
        <v>2015-01-01</v>
      </c>
      <c r="J2242" s="88" t="str">
        <f>Índice!$G$25</f>
        <v>2015-12-31</v>
      </c>
      <c r="K2242" s="171" t="s">
        <v>1329</v>
      </c>
      <c r="L2242" s="14" t="s">
        <v>277</v>
      </c>
    </row>
    <row r="2243" spans="1:12" ht="15.75">
      <c r="C2243" s="171" t="str">
        <f>'FC01'!B$57</f>
        <v>Otros Elementos de Consumo de Insumos Directos</v>
      </c>
      <c r="F2243" s="171">
        <f>'FC01'!$O$57</f>
        <v>0</v>
      </c>
      <c r="I2243" s="87" t="str">
        <f>Índice!$G$23</f>
        <v>2015-01-01</v>
      </c>
      <c r="J2243" s="88" t="str">
        <f>Índice!$G$25</f>
        <v>2015-12-31</v>
      </c>
      <c r="K2243" s="171" t="s">
        <v>1329</v>
      </c>
      <c r="L2243" s="14" t="s">
        <v>277</v>
      </c>
    </row>
    <row r="2244" spans="1:12" ht="15.75">
      <c r="A2244" s="19"/>
      <c r="C2244" s="171" t="str">
        <f>'FC01'!B$58</f>
        <v>Ordenes Y Contratos De Mantenimiento Y Reparaciones</v>
      </c>
      <c r="F2244" s="171">
        <f>'FC01'!$O$58</f>
        <v>0</v>
      </c>
      <c r="I2244" s="87" t="str">
        <f>Índice!$G$23</f>
        <v>2015-01-01</v>
      </c>
      <c r="J2244" s="88" t="str">
        <f>Índice!$G$25</f>
        <v>2015-12-31</v>
      </c>
      <c r="K2244" s="171" t="s">
        <v>1329</v>
      </c>
      <c r="L2244" s="14" t="s">
        <v>277</v>
      </c>
    </row>
    <row r="2245" spans="1:12" ht="15.75">
      <c r="A2245" s="19"/>
      <c r="C2245" s="171" t="str">
        <f>'FC01'!B$59</f>
        <v>Honorarios</v>
      </c>
      <c r="F2245" s="171">
        <f>'FC01'!$O$59</f>
        <v>0</v>
      </c>
      <c r="I2245" s="87" t="str">
        <f>Índice!$G$23</f>
        <v>2015-01-01</v>
      </c>
      <c r="J2245" s="88" t="str">
        <f>Índice!$G$25</f>
        <v>2015-12-31</v>
      </c>
      <c r="K2245" s="171" t="s">
        <v>1329</v>
      </c>
      <c r="L2245" s="14" t="s">
        <v>277</v>
      </c>
    </row>
    <row r="2246" spans="1:12" ht="15.75">
      <c r="A2246" s="19"/>
      <c r="C2246" s="171" t="str">
        <f>'FC01'!B$60</f>
        <v>Servicios Públicos</v>
      </c>
      <c r="F2246" s="171">
        <f>'FC01'!$O$60</f>
        <v>0</v>
      </c>
      <c r="I2246" s="87" t="str">
        <f>Índice!$G$23</f>
        <v>2015-01-01</v>
      </c>
      <c r="J2246" s="88" t="str">
        <f>Índice!$G$25</f>
        <v>2015-12-31</v>
      </c>
      <c r="K2246" s="171" t="s">
        <v>1329</v>
      </c>
      <c r="L2246" s="14" t="s">
        <v>277</v>
      </c>
    </row>
    <row r="2247" spans="1:12" ht="15.75">
      <c r="A2247" s="19"/>
      <c r="C2247" s="171" t="str">
        <f>'FC01'!B$61</f>
        <v>Materiales Y Otros Costos De Operación</v>
      </c>
      <c r="F2247" s="171">
        <f>'FC01'!$O$61</f>
        <v>0</v>
      </c>
      <c r="I2247" s="87" t="str">
        <f>Índice!$G$23</f>
        <v>2015-01-01</v>
      </c>
      <c r="J2247" s="88" t="str">
        <f>Índice!$G$25</f>
        <v>2015-12-31</v>
      </c>
      <c r="K2247" s="171" t="s">
        <v>1329</v>
      </c>
      <c r="L2247" s="14" t="s">
        <v>277</v>
      </c>
    </row>
    <row r="2248" spans="1:12" ht="15.75">
      <c r="C2248" s="171" t="str">
        <f>'FC01'!B$62</f>
        <v>Costo De Pérdidas En Prestación Del Servicio  De Acueducto</v>
      </c>
      <c r="F2248" s="171">
        <f>'FC01'!$O$62</f>
        <v>0</v>
      </c>
      <c r="I2248" s="87" t="str">
        <f>Índice!$G$23</f>
        <v>2015-01-01</v>
      </c>
      <c r="J2248" s="88" t="str">
        <f>Índice!$G$25</f>
        <v>2015-12-31</v>
      </c>
      <c r="K2248" s="171" t="s">
        <v>1329</v>
      </c>
      <c r="L2248" s="14" t="s">
        <v>277</v>
      </c>
    </row>
    <row r="2249" spans="1:12" ht="15.75">
      <c r="C2249" s="171" t="str">
        <f>'FC01'!B$63</f>
        <v>Seguros</v>
      </c>
      <c r="F2249" s="171">
        <f>'FC01'!$O$63</f>
        <v>0</v>
      </c>
      <c r="I2249" s="87" t="str">
        <f>Índice!$G$23</f>
        <v>2015-01-01</v>
      </c>
      <c r="J2249" s="88" t="str">
        <f>Índice!$G$25</f>
        <v>2015-12-31</v>
      </c>
      <c r="K2249" s="171" t="s">
        <v>1329</v>
      </c>
      <c r="L2249" s="14" t="s">
        <v>277</v>
      </c>
    </row>
    <row r="2250" spans="1:12" ht="15.75">
      <c r="C2250" s="171" t="str">
        <f>'FC01'!B$64</f>
        <v>Impuestos Y Tasas</v>
      </c>
      <c r="F2250" s="171">
        <f>'FC01'!$O$64</f>
        <v>0</v>
      </c>
      <c r="I2250" s="87" t="str">
        <f>Índice!$G$23</f>
        <v>2015-01-01</v>
      </c>
      <c r="J2250" s="88" t="str">
        <f>Índice!$G$25</f>
        <v>2015-12-31</v>
      </c>
      <c r="K2250" s="171" t="s">
        <v>1329</v>
      </c>
      <c r="L2250" s="14" t="s">
        <v>277</v>
      </c>
    </row>
    <row r="2251" spans="1:12" ht="15.75">
      <c r="C2251" s="171" t="str">
        <f>'FC01'!B$65</f>
        <v>Órdenes Y Contratos Por Otros  Servicios</v>
      </c>
      <c r="F2251" s="171">
        <f>'FC01'!$O$65</f>
        <v>0</v>
      </c>
      <c r="I2251" s="87" t="str">
        <f>Índice!$G$23</f>
        <v>2015-01-01</v>
      </c>
      <c r="J2251" s="88" t="str">
        <f>Índice!$G$25</f>
        <v>2015-12-31</v>
      </c>
      <c r="K2251" s="171" t="s">
        <v>1329</v>
      </c>
      <c r="L2251" s="14" t="s">
        <v>277</v>
      </c>
    </row>
    <row r="2252" spans="1:12" ht="15.75">
      <c r="C2252" s="171" t="str">
        <f>'FC01'!B$66</f>
        <v>Donaciones</v>
      </c>
      <c r="F2252" s="171">
        <f>'FC01'!$O$66</f>
        <v>0</v>
      </c>
      <c r="I2252" s="87" t="str">
        <f>Índice!$G$23</f>
        <v>2015-01-01</v>
      </c>
      <c r="J2252" s="88" t="str">
        <f>Índice!$G$25</f>
        <v>2015-12-31</v>
      </c>
      <c r="K2252" s="171" t="s">
        <v>1329</v>
      </c>
      <c r="L2252" s="14" t="s">
        <v>277</v>
      </c>
    </row>
    <row r="2253" spans="1:12" ht="15.75">
      <c r="C2253" s="171" t="str">
        <f>'FC01'!B$67</f>
        <v>Total Costos (FC01)</v>
      </c>
      <c r="F2253" s="171">
        <f>'FC01'!$O$67</f>
        <v>0</v>
      </c>
      <c r="I2253" s="87" t="str">
        <f>Índice!$G$23</f>
        <v>2015-01-01</v>
      </c>
      <c r="J2253" s="88" t="str">
        <f>Índice!$G$25</f>
        <v>2015-12-31</v>
      </c>
      <c r="K2253" s="171" t="s">
        <v>1329</v>
      </c>
      <c r="L2253" s="14" t="s">
        <v>277</v>
      </c>
    </row>
    <row r="2254" spans="1:12" ht="15.75">
      <c r="A2254" s="224" t="s">
        <v>19</v>
      </c>
      <c r="B2254" s="22"/>
      <c r="C2254" s="217" t="s">
        <v>716</v>
      </c>
      <c r="J2254" s="5"/>
    </row>
    <row r="2255" spans="1:12" ht="15.75">
      <c r="A2255" s="19" t="s">
        <v>19</v>
      </c>
      <c r="C2255" s="171" t="str">
        <f>'FC01'!B$8</f>
        <v>Gastos [sinopsis]</v>
      </c>
      <c r="F2255" s="171">
        <f>'FC01'!$P$8</f>
        <v>0</v>
      </c>
      <c r="I2255" s="87"/>
      <c r="J2255" s="88"/>
      <c r="K2255" s="171"/>
    </row>
    <row r="2256" spans="1:12" ht="15.75">
      <c r="C2256" s="171" t="str">
        <f>'FC01'!B$9</f>
        <v>Gastos sin impuestos, tasas, contribuciones e impuesto de renta</v>
      </c>
      <c r="F2256" s="171">
        <f>'FC01'!$P$9</f>
        <v>0</v>
      </c>
      <c r="I2256" s="87" t="str">
        <f>Índice!$G$23</f>
        <v>2015-01-01</v>
      </c>
      <c r="J2256" s="88" t="str">
        <f>Índice!$G$25</f>
        <v>2015-12-31</v>
      </c>
      <c r="K2256" s="171" t="s">
        <v>1329</v>
      </c>
      <c r="L2256" s="171" t="s">
        <v>1395</v>
      </c>
    </row>
    <row r="2257" spans="1:12" ht="15.75">
      <c r="C2257" s="171" t="str">
        <f>'FC01'!B$10</f>
        <v>Impuestos, Tasas y Contribuciones (No incluye impuesto de renta)</v>
      </c>
      <c r="F2257" s="171">
        <f>'FC01'!$P$10</f>
        <v>0</v>
      </c>
      <c r="I2257" s="87" t="str">
        <f>Índice!$G$23</f>
        <v>2015-01-01</v>
      </c>
      <c r="J2257" s="88" t="str">
        <f>Índice!$G$25</f>
        <v>2015-12-31</v>
      </c>
      <c r="K2257" s="171" t="s">
        <v>1329</v>
      </c>
      <c r="L2257" s="171" t="s">
        <v>1395</v>
      </c>
    </row>
    <row r="2258" spans="1:12" ht="15.75">
      <c r="C2258" s="171" t="str">
        <f>'FC01'!B$11</f>
        <v>Gasto por impuesto de renta</v>
      </c>
      <c r="F2258" s="171">
        <f>'FC01'!$P$11</f>
        <v>0</v>
      </c>
      <c r="I2258" s="87" t="str">
        <f>Índice!$G$23</f>
        <v>2015-01-01</v>
      </c>
      <c r="J2258" s="88" t="str">
        <f>Índice!$G$25</f>
        <v>2015-12-31</v>
      </c>
      <c r="K2258" s="171" t="s">
        <v>1329</v>
      </c>
      <c r="L2258" s="171" t="s">
        <v>1395</v>
      </c>
    </row>
    <row r="2259" spans="1:12" ht="15.75">
      <c r="C2259" s="171" t="str">
        <f>'FC01'!B$12</f>
        <v>Total Gastos</v>
      </c>
      <c r="F2259" s="171">
        <f>'FC01'!$P$12</f>
        <v>0</v>
      </c>
      <c r="I2259" s="87" t="str">
        <f>Índice!$G$23</f>
        <v>2015-01-01</v>
      </c>
      <c r="J2259" s="88" t="str">
        <f>Índice!$G$25</f>
        <v>2015-12-31</v>
      </c>
      <c r="K2259" s="171" t="s">
        <v>1329</v>
      </c>
      <c r="L2259" s="171" t="s">
        <v>1395</v>
      </c>
    </row>
    <row r="2260" spans="1:12" ht="15.75">
      <c r="A2260" s="19" t="s">
        <v>19</v>
      </c>
      <c r="C2260" s="171" t="str">
        <f>'FC01'!B$13</f>
        <v>Costos de Ventas y Distribución</v>
      </c>
      <c r="F2260" s="171">
        <f>'FC01'!$P$13</f>
        <v>0</v>
      </c>
      <c r="I2260" s="87"/>
      <c r="J2260" s="88"/>
      <c r="K2260" s="171"/>
    </row>
    <row r="2261" spans="1:12" ht="15.75">
      <c r="C2261" s="171" t="str">
        <f>'FC01'!B$14</f>
        <v>Costo de Ventas</v>
      </c>
      <c r="F2261" s="171">
        <f>'FC01'!$P$14</f>
        <v>0</v>
      </c>
      <c r="I2261" s="87" t="str">
        <f>Índice!$G$23</f>
        <v>2015-01-01</v>
      </c>
      <c r="J2261" s="88" t="str">
        <f>Índice!$G$25</f>
        <v>2015-12-31</v>
      </c>
      <c r="K2261" s="171" t="s">
        <v>1329</v>
      </c>
      <c r="L2261" s="171" t="s">
        <v>1395</v>
      </c>
    </row>
    <row r="2262" spans="1:12" ht="15.75">
      <c r="C2262" s="171" t="str">
        <f>'FC01'!B$15</f>
        <v>Costos de Distribución</v>
      </c>
      <c r="F2262" s="171">
        <f>'FC01'!$P$15</f>
        <v>0</v>
      </c>
      <c r="I2262" s="87" t="str">
        <f>Índice!$G$23</f>
        <v>2015-01-01</v>
      </c>
      <c r="J2262" s="88" t="str">
        <f>Índice!$G$25</f>
        <v>2015-12-31</v>
      </c>
      <c r="K2262" s="171" t="s">
        <v>1329</v>
      </c>
      <c r="L2262" s="171" t="s">
        <v>1395</v>
      </c>
    </row>
    <row r="2263" spans="1:12" ht="15.75">
      <c r="C2263" s="171" t="str">
        <f>'FC01'!B$16</f>
        <v>Total Costos de ventas y distribución</v>
      </c>
      <c r="F2263" s="171">
        <f>'FC01'!$P$16</f>
        <v>0</v>
      </c>
      <c r="I2263" s="87" t="str">
        <f>Índice!$G$23</f>
        <v>2015-01-01</v>
      </c>
      <c r="J2263" s="88" t="str">
        <f>Índice!$G$25</f>
        <v>2015-12-31</v>
      </c>
      <c r="K2263" s="171" t="s">
        <v>1329</v>
      </c>
      <c r="L2263" s="171" t="s">
        <v>1395</v>
      </c>
    </row>
    <row r="2264" spans="1:12" ht="15.75">
      <c r="A2264" s="19" t="s">
        <v>19</v>
      </c>
      <c r="C2264" s="171" t="str">
        <f>'FC01'!B$18</f>
        <v>Detalle de los costos</v>
      </c>
      <c r="F2264" s="171" t="str">
        <f>'FC01'!$P$18</f>
        <v>Gas combustible por redes</v>
      </c>
      <c r="J2264" s="5"/>
    </row>
    <row r="2265" spans="1:12" ht="15.75">
      <c r="A2265" s="19"/>
      <c r="C2265" s="171" t="str">
        <f>'FC01'!B$20</f>
        <v>Servicios Personales (FC01)</v>
      </c>
      <c r="F2265" s="171">
        <f>'FC01'!$P$20</f>
        <v>0</v>
      </c>
      <c r="I2265" s="87" t="str">
        <f>Índice!$G$23</f>
        <v>2015-01-01</v>
      </c>
      <c r="J2265" s="88" t="str">
        <f>Índice!$G$25</f>
        <v>2015-12-31</v>
      </c>
      <c r="K2265" s="171" t="s">
        <v>1329</v>
      </c>
      <c r="L2265" s="171" t="s">
        <v>1395</v>
      </c>
    </row>
    <row r="2266" spans="1:12" ht="15.75">
      <c r="A2266" s="19"/>
      <c r="C2266" s="171" t="str">
        <f>'FC01'!B$21</f>
        <v>Generales (FC01)</v>
      </c>
      <c r="F2266" s="171">
        <f>'FC01'!$P$21</f>
        <v>0</v>
      </c>
      <c r="I2266" s="87" t="str">
        <f>Índice!$G$23</f>
        <v>2015-01-01</v>
      </c>
      <c r="J2266" s="88" t="str">
        <f>Índice!$G$25</f>
        <v>2015-12-31</v>
      </c>
      <c r="K2266" s="171" t="s">
        <v>1329</v>
      </c>
      <c r="L2266" s="171" t="s">
        <v>1395</v>
      </c>
    </row>
    <row r="2267" spans="1:12" ht="15.75">
      <c r="A2267" s="19"/>
      <c r="C2267" s="171" t="str">
        <f>'FC01'!B$22</f>
        <v xml:space="preserve">Depreciaciones (FC01)  </v>
      </c>
      <c r="F2267" s="171">
        <f>'FC01'!$P$22</f>
        <v>0</v>
      </c>
      <c r="I2267" s="87" t="str">
        <f>Índice!$G$23</f>
        <v>2015-01-01</v>
      </c>
      <c r="J2267" s="88" t="str">
        <f>Índice!$G$25</f>
        <v>2015-12-31</v>
      </c>
      <c r="K2267" s="171" t="s">
        <v>1329</v>
      </c>
      <c r="L2267" s="171" t="s">
        <v>1395</v>
      </c>
    </row>
    <row r="2268" spans="1:12" ht="15.75">
      <c r="A2268" s="19"/>
      <c r="C2268" s="171" t="str">
        <f>'FC01'!B$23</f>
        <v>Arrendamientos (FC01)</v>
      </c>
      <c r="F2268" s="171">
        <f>'FC01'!$P$23</f>
        <v>0</v>
      </c>
      <c r="I2268" s="87" t="str">
        <f>Índice!$G$23</f>
        <v>2015-01-01</v>
      </c>
      <c r="J2268" s="88" t="str">
        <f>Índice!$G$25</f>
        <v>2015-12-31</v>
      </c>
      <c r="K2268" s="171" t="s">
        <v>1329</v>
      </c>
      <c r="L2268" s="171" t="s">
        <v>1395</v>
      </c>
    </row>
    <row r="2269" spans="1:12" ht="15.75">
      <c r="A2269" s="19"/>
      <c r="C2269" s="171" t="str">
        <f>'FC01'!B$24</f>
        <v>Amortizaciones (FC01)</v>
      </c>
      <c r="F2269" s="171">
        <f>'FC01'!$P$24</f>
        <v>0</v>
      </c>
      <c r="I2269" s="87" t="str">
        <f>Índice!$G$23</f>
        <v>2015-01-01</v>
      </c>
      <c r="J2269" s="88" t="str">
        <f>Índice!$G$25</f>
        <v>2015-12-31</v>
      </c>
      <c r="K2269" s="171" t="s">
        <v>1329</v>
      </c>
      <c r="L2269" s="171" t="s">
        <v>1395</v>
      </c>
    </row>
    <row r="2270" spans="1:12" ht="15.75">
      <c r="A2270" s="19"/>
      <c r="C2270" s="171" t="str">
        <f>'FC01'!B$25</f>
        <v>Agotamiento (FC01)</v>
      </c>
      <c r="F2270" s="171">
        <f>'FC01'!$P$25</f>
        <v>0</v>
      </c>
      <c r="I2270" s="87" t="str">
        <f>Índice!$G$23</f>
        <v>2015-01-01</v>
      </c>
      <c r="J2270" s="88" t="str">
        <f>Índice!$G$25</f>
        <v>2015-12-31</v>
      </c>
      <c r="K2270" s="171" t="s">
        <v>1329</v>
      </c>
      <c r="L2270" s="171" t="s">
        <v>1395</v>
      </c>
    </row>
    <row r="2271" spans="1:12" ht="15.75">
      <c r="A2271" s="19"/>
      <c r="C2271" s="171" t="str">
        <f>'FC01'!B$26</f>
        <v>Costo de Bienes y Servicios Públicos para la Venta</v>
      </c>
      <c r="F2271" s="171">
        <f>'FC01'!$P$26</f>
        <v>0</v>
      </c>
      <c r="I2271" s="87" t="str">
        <f>Índice!$G$23</f>
        <v>2015-01-01</v>
      </c>
      <c r="J2271" s="88" t="str">
        <f>Índice!$G$25</f>
        <v>2015-12-31</v>
      </c>
      <c r="K2271" s="171" t="s">
        <v>1329</v>
      </c>
      <c r="L2271" s="171" t="s">
        <v>1395</v>
      </c>
    </row>
    <row r="2272" spans="1:12" ht="15.75">
      <c r="C2272" s="171" t="str">
        <f>'FC01'!B$27</f>
        <v>Compras en Bloque y/o a Largo Plazo</v>
      </c>
      <c r="F2272" s="171">
        <f>'FC01'!$P$27</f>
        <v>0</v>
      </c>
      <c r="I2272" s="87" t="str">
        <f>Índice!$G$23</f>
        <v>2015-01-01</v>
      </c>
      <c r="J2272" s="88" t="str">
        <f>Índice!$G$25</f>
        <v>2015-12-31</v>
      </c>
      <c r="K2272" s="171" t="s">
        <v>1329</v>
      </c>
      <c r="L2272" s="171" t="s">
        <v>1395</v>
      </c>
    </row>
    <row r="2273" spans="1:12" ht="15.75">
      <c r="C2273" s="171" t="str">
        <f>'FC01'!B$28</f>
        <v>Compras en Bolsa  y/o a Corto Plazo</v>
      </c>
      <c r="F2273" s="171">
        <f>'FC01'!$P$28</f>
        <v>0</v>
      </c>
      <c r="I2273" s="87" t="str">
        <f>Índice!$G$23</f>
        <v>2015-01-01</v>
      </c>
      <c r="J2273" s="88" t="str">
        <f>Índice!$G$25</f>
        <v>2015-12-31</v>
      </c>
      <c r="K2273" s="171" t="s">
        <v>1329</v>
      </c>
      <c r="L2273" s="171" t="s">
        <v>1395</v>
      </c>
    </row>
    <row r="2274" spans="1:12" ht="15.75">
      <c r="C2274" s="171" t="str">
        <f>'FC01'!B$29</f>
        <v>Costo por Conexión</v>
      </c>
      <c r="F2274" s="171">
        <f>'FC01'!$P$29</f>
        <v>0</v>
      </c>
      <c r="I2274" s="87" t="str">
        <f>Índice!$G$23</f>
        <v>2015-01-01</v>
      </c>
      <c r="J2274" s="88" t="str">
        <f>Índice!$G$25</f>
        <v>2015-12-31</v>
      </c>
      <c r="K2274" s="171" t="s">
        <v>1329</v>
      </c>
      <c r="L2274" s="171" t="s">
        <v>1395</v>
      </c>
    </row>
    <row r="2275" spans="1:12" ht="15.75">
      <c r="A2275" s="19"/>
      <c r="C2275" s="171" t="str">
        <f>'FC01'!B$30</f>
        <v>Uso de Líneas, redes y ductos</v>
      </c>
      <c r="F2275" s="171">
        <f>'FC01'!$P$30</f>
        <v>0</v>
      </c>
      <c r="I2275" s="87" t="str">
        <f>Índice!$G$23</f>
        <v>2015-01-01</v>
      </c>
      <c r="J2275" s="88" t="str">
        <f>Índice!$G$25</f>
        <v>2015-12-31</v>
      </c>
      <c r="K2275" s="171" t="s">
        <v>1329</v>
      </c>
      <c r="L2275" s="171" t="s">
        <v>1395</v>
      </c>
    </row>
    <row r="2276" spans="1:12" ht="15.75">
      <c r="A2276" s="19"/>
      <c r="C2276" s="171" t="str">
        <f>'FC01'!B$31</f>
        <v>Costo de Distribución  y/o Comercialización de Gas combustible por redes</v>
      </c>
      <c r="F2276" s="171">
        <f>'FC01'!$P$31</f>
        <v>0</v>
      </c>
      <c r="I2276" s="87" t="str">
        <f>Índice!$G$23</f>
        <v>2015-01-01</v>
      </c>
      <c r="J2276" s="88" t="str">
        <f>Índice!$G$25</f>
        <v>2015-12-31</v>
      </c>
      <c r="K2276" s="171" t="s">
        <v>1329</v>
      </c>
      <c r="L2276" s="171" t="s">
        <v>1395</v>
      </c>
    </row>
    <row r="2277" spans="1:12" ht="15.75">
      <c r="A2277" s="19"/>
      <c r="C2277" s="171" t="str">
        <f>'FC01'!B$32</f>
        <v>Manejo Comercial y Financiero del Servicio</v>
      </c>
      <c r="F2277" s="171">
        <f>'FC01'!$P$32</f>
        <v>0</v>
      </c>
      <c r="I2277" s="87" t="str">
        <f>Índice!$G$23</f>
        <v>2015-01-01</v>
      </c>
      <c r="J2277" s="88" t="str">
        <f>Índice!$G$25</f>
        <v>2015-12-31</v>
      </c>
      <c r="K2277" s="171" t="s">
        <v>1329</v>
      </c>
      <c r="L2277" s="171" t="s">
        <v>1395</v>
      </c>
    </row>
    <row r="2278" spans="1:12" ht="15.75">
      <c r="A2278" s="19"/>
      <c r="C2278" s="171" t="str">
        <f>'FC01'!B$33</f>
        <v>Costo de Distribución  y/o Comercialización de Gas Licuado de Petróleo –GLP</v>
      </c>
      <c r="F2278" s="171">
        <f>'FC01'!$P$33</f>
        <v>0</v>
      </c>
      <c r="I2278" s="87" t="str">
        <f>Índice!$G$23</f>
        <v>2015-01-01</v>
      </c>
      <c r="J2278" s="88" t="str">
        <f>Índice!$G$25</f>
        <v>2015-12-31</v>
      </c>
      <c r="K2278" s="171" t="s">
        <v>1329</v>
      </c>
      <c r="L2278" s="171" t="s">
        <v>1395</v>
      </c>
    </row>
    <row r="2279" spans="1:12" ht="15.75">
      <c r="A2279" s="19"/>
      <c r="C2279" s="171" t="str">
        <f>'FC01'!B$34</f>
        <v>Contrato de explotación</v>
      </c>
      <c r="F2279" s="171">
        <f>'FC01'!$P$34</f>
        <v>0</v>
      </c>
      <c r="I2279" s="87" t="str">
        <f>Índice!$G$23</f>
        <v>2015-01-01</v>
      </c>
      <c r="J2279" s="88" t="str">
        <f>Índice!$G$25</f>
        <v>2015-12-31</v>
      </c>
      <c r="K2279" s="171" t="s">
        <v>1329</v>
      </c>
      <c r="L2279" s="171" t="s">
        <v>1395</v>
      </c>
    </row>
    <row r="2280" spans="1:12" ht="15.75">
      <c r="A2280" s="19"/>
      <c r="C2280" s="171" t="str">
        <f>'FC01'!B$35</f>
        <v>Costos asociados a las transacciones en el mercado mayorista</v>
      </c>
      <c r="F2280" s="171">
        <f>'FC01'!$P$35</f>
        <v>0</v>
      </c>
      <c r="I2280" s="87" t="str">
        <f>Índice!$G$23</f>
        <v>2015-01-01</v>
      </c>
      <c r="J2280" s="88" t="str">
        <f>Índice!$G$25</f>
        <v>2015-12-31</v>
      </c>
      <c r="K2280" s="171" t="s">
        <v>1329</v>
      </c>
      <c r="L2280" s="171" t="s">
        <v>1395</v>
      </c>
    </row>
    <row r="2281" spans="1:12" ht="15.75">
      <c r="A2281" s="19"/>
      <c r="C2281" s="171" t="str">
        <f>'FC01'!B$36</f>
        <v>Contrato de concesión</v>
      </c>
      <c r="F2281" s="171">
        <f>'FC01'!$P$36</f>
        <v>0</v>
      </c>
      <c r="I2281" s="87" t="str">
        <f>Índice!$G$23</f>
        <v>2015-01-01</v>
      </c>
      <c r="J2281" s="88" t="str">
        <f>Índice!$G$25</f>
        <v>2015-12-31</v>
      </c>
      <c r="K2281" s="171" t="s">
        <v>1329</v>
      </c>
      <c r="L2281" s="171" t="s">
        <v>1395</v>
      </c>
    </row>
    <row r="2282" spans="1:12" ht="15.75">
      <c r="A2282" s="19"/>
      <c r="C2282" s="171" t="str">
        <f>'FC01'!B$37</f>
        <v>Otros (FC01)</v>
      </c>
      <c r="F2282" s="171">
        <f>'FC01'!$P$37</f>
        <v>0</v>
      </c>
      <c r="I2282" s="87" t="str">
        <f>Índice!$G$23</f>
        <v>2015-01-01</v>
      </c>
      <c r="J2282" s="88" t="str">
        <f>Índice!$G$25</f>
        <v>2015-12-31</v>
      </c>
      <c r="K2282" s="171" t="s">
        <v>1329</v>
      </c>
      <c r="L2282" s="171" t="s">
        <v>1395</v>
      </c>
    </row>
    <row r="2283" spans="1:12" ht="15.75">
      <c r="A2283" s="19"/>
      <c r="C2283" s="171" t="str">
        <f>'FC01'!B$38</f>
        <v>Costos asociados a las transacciones en el mercado minorista</v>
      </c>
      <c r="F2283" s="171">
        <f>'FC01'!$P$38</f>
        <v>0</v>
      </c>
      <c r="I2283" s="87" t="str">
        <f>Índice!$G$23</f>
        <v>2015-01-01</v>
      </c>
      <c r="J2283" s="88" t="str">
        <f>Índice!$G$25</f>
        <v>2015-12-31</v>
      </c>
      <c r="K2283" s="171" t="s">
        <v>1329</v>
      </c>
      <c r="L2283" s="171" t="s">
        <v>1395</v>
      </c>
    </row>
    <row r="2284" spans="1:12" ht="15.75">
      <c r="A2284" s="19"/>
      <c r="C2284" s="171" t="str">
        <f>'FC01'!B$39</f>
        <v xml:space="preserve">Licencias, Contribuciones y Regalías  </v>
      </c>
      <c r="F2284" s="171">
        <f>'FC01'!$P$39</f>
        <v>0</v>
      </c>
      <c r="I2284" s="87" t="str">
        <f>Índice!$G$23</f>
        <v>2015-01-01</v>
      </c>
      <c r="J2284" s="88" t="str">
        <f>Índice!$G$25</f>
        <v>2015-12-31</v>
      </c>
      <c r="K2284" s="171" t="s">
        <v>1329</v>
      </c>
      <c r="L2284" s="171" t="s">
        <v>1395</v>
      </c>
    </row>
    <row r="2285" spans="1:12" ht="15.75">
      <c r="A2285" s="19"/>
      <c r="C2285" s="171" t="str">
        <f>'FC01'!B$40</f>
        <v>Departamento Administrativo del Medio Ambiente "DAMA"</v>
      </c>
      <c r="F2285" s="171">
        <f>'FC01'!$P$40</f>
        <v>0</v>
      </c>
      <c r="I2285" s="87" t="str">
        <f>Índice!$G$23</f>
        <v>2015-01-01</v>
      </c>
      <c r="J2285" s="88" t="str">
        <f>Índice!$G$25</f>
        <v>2015-12-31</v>
      </c>
      <c r="K2285" s="171" t="s">
        <v>1329</v>
      </c>
      <c r="L2285" s="171" t="s">
        <v>1395</v>
      </c>
    </row>
    <row r="2286" spans="1:12" ht="15.75">
      <c r="A2286" s="19"/>
      <c r="C2286" s="171" t="str">
        <f>'FC01'!B$41</f>
        <v>Ley 56 de 1981</v>
      </c>
      <c r="F2286" s="171">
        <f>'FC01'!$P$41</f>
        <v>0</v>
      </c>
      <c r="I2286" s="87" t="str">
        <f>Índice!$G$23</f>
        <v>2015-01-01</v>
      </c>
      <c r="J2286" s="88" t="str">
        <f>Índice!$G$25</f>
        <v>2015-12-31</v>
      </c>
      <c r="K2286" s="171" t="s">
        <v>1329</v>
      </c>
      <c r="L2286" s="171" t="s">
        <v>1395</v>
      </c>
    </row>
    <row r="2287" spans="1:12" ht="15.75">
      <c r="A2287" s="19"/>
      <c r="C2287" s="171" t="str">
        <f>'FC01'!B$42</f>
        <v>Medio Ambiente – Ley 99 de 1993</v>
      </c>
      <c r="F2287" s="171">
        <f>'FC01'!$P$42</f>
        <v>0</v>
      </c>
      <c r="I2287" s="87" t="str">
        <f>Índice!$G$23</f>
        <v>2015-01-01</v>
      </c>
      <c r="J2287" s="88" t="str">
        <f>Índice!$G$25</f>
        <v>2015-12-31</v>
      </c>
      <c r="K2287" s="171" t="s">
        <v>1329</v>
      </c>
      <c r="L2287" s="171" t="s">
        <v>1395</v>
      </c>
    </row>
    <row r="2288" spans="1:12" ht="15.75">
      <c r="A2288" s="19"/>
      <c r="C2288" s="171" t="str">
        <f>'FC01'!B$43</f>
        <v>Regalías</v>
      </c>
      <c r="F2288" s="171">
        <f>'FC01'!$P$43</f>
        <v>0</v>
      </c>
      <c r="I2288" s="87" t="str">
        <f>Índice!$G$23</f>
        <v>2015-01-01</v>
      </c>
      <c r="J2288" s="88" t="str">
        <f>Índice!$G$25</f>
        <v>2015-12-31</v>
      </c>
      <c r="K2288" s="171" t="s">
        <v>1329</v>
      </c>
      <c r="L2288" s="171" t="s">
        <v>1395</v>
      </c>
    </row>
    <row r="2289" spans="1:12" ht="15.75">
      <c r="A2289" s="19"/>
      <c r="C2289" s="171" t="str">
        <f>'FC01'!B$44</f>
        <v>Licencia De Operación Del Servicio</v>
      </c>
      <c r="F2289" s="171">
        <f>'FC01'!$P$44</f>
        <v>0</v>
      </c>
      <c r="I2289" s="87" t="str">
        <f>Índice!$G$23</f>
        <v>2015-01-01</v>
      </c>
      <c r="J2289" s="88" t="str">
        <f>Índice!$G$25</f>
        <v>2015-12-31</v>
      </c>
      <c r="K2289" s="171" t="s">
        <v>1329</v>
      </c>
      <c r="L2289" s="171" t="s">
        <v>1395</v>
      </c>
    </row>
    <row r="2290" spans="1:12" ht="15.75">
      <c r="A2290" s="19"/>
      <c r="C2290" s="171" t="str">
        <f>'FC01'!B$45</f>
        <v>FAZNI</v>
      </c>
      <c r="F2290" s="171">
        <f>'FC01'!$P$45</f>
        <v>0</v>
      </c>
      <c r="I2290" s="87" t="str">
        <f>Índice!$G$23</f>
        <v>2015-01-01</v>
      </c>
      <c r="J2290" s="88" t="str">
        <f>Índice!$G$25</f>
        <v>2015-12-31</v>
      </c>
      <c r="K2290" s="171" t="s">
        <v>1329</v>
      </c>
      <c r="L2290" s="171" t="s">
        <v>1395</v>
      </c>
    </row>
    <row r="2291" spans="1:12" ht="15.75">
      <c r="A2291" s="19"/>
      <c r="C2291" s="171" t="str">
        <f>'FC01'!B$46</f>
        <v>FAER</v>
      </c>
      <c r="F2291" s="171">
        <f>'FC01'!$P$46</f>
        <v>0</v>
      </c>
      <c r="I2291" s="87" t="str">
        <f>Índice!$G$23</f>
        <v>2015-01-01</v>
      </c>
      <c r="J2291" s="88" t="str">
        <f>Índice!$G$25</f>
        <v>2015-12-31</v>
      </c>
      <c r="K2291" s="171" t="s">
        <v>1329</v>
      </c>
      <c r="L2291" s="171" t="s">
        <v>1395</v>
      </c>
    </row>
    <row r="2292" spans="1:12" ht="15.75">
      <c r="A2292" s="19"/>
      <c r="C2292" s="171" t="str">
        <f>'FC01'!B$47</f>
        <v>Cuota de Fomento de gas</v>
      </c>
      <c r="F2292" s="171">
        <f>'FC01'!$P$47</f>
        <v>0</v>
      </c>
      <c r="I2292" s="87" t="str">
        <f>Índice!$G$23</f>
        <v>2015-01-01</v>
      </c>
      <c r="J2292" s="88" t="str">
        <f>Índice!$G$25</f>
        <v>2015-12-31</v>
      </c>
      <c r="K2292" s="171" t="s">
        <v>1329</v>
      </c>
      <c r="L2292" s="171" t="s">
        <v>1395</v>
      </c>
    </row>
    <row r="2293" spans="1:12" ht="15.75">
      <c r="A2293" s="19"/>
      <c r="C2293" s="171" t="str">
        <f>'FC01'!B$48</f>
        <v>Ministerio de Comunicaciones y/o Fondo de Comunicaciones</v>
      </c>
      <c r="F2293" s="171">
        <f>'FC01'!$P$48</f>
        <v>0</v>
      </c>
      <c r="I2293" s="87" t="str">
        <f>Índice!$G$23</f>
        <v>2015-01-01</v>
      </c>
      <c r="J2293" s="88" t="str">
        <f>Índice!$G$25</f>
        <v>2015-12-31</v>
      </c>
      <c r="K2293" s="171" t="s">
        <v>1329</v>
      </c>
      <c r="L2293" s="171" t="s">
        <v>1395</v>
      </c>
    </row>
    <row r="2294" spans="1:12" ht="15.75">
      <c r="A2294" s="19"/>
      <c r="C2294" s="171" t="str">
        <f>'FC01'!B$49</f>
        <v>Comité De Estratificación –Ley 505 De 1999</v>
      </c>
      <c r="F2294" s="171">
        <f>'FC01'!$P$49</f>
        <v>0</v>
      </c>
      <c r="I2294" s="87" t="str">
        <f>Índice!$G$23</f>
        <v>2015-01-01</v>
      </c>
      <c r="J2294" s="88" t="str">
        <f>Índice!$G$25</f>
        <v>2015-12-31</v>
      </c>
      <c r="K2294" s="171" t="s">
        <v>1329</v>
      </c>
      <c r="L2294" s="171" t="s">
        <v>1395</v>
      </c>
    </row>
    <row r="2295" spans="1:12" ht="15.75">
      <c r="A2295" s="19"/>
      <c r="C2295" s="171" t="str">
        <f>'FC01'!B$50</f>
        <v>Otras licencias Ley 142 de 1994</v>
      </c>
      <c r="F2295" s="171">
        <f>'FC01'!$P$50</f>
        <v>0</v>
      </c>
      <c r="I2295" s="87" t="str">
        <f>Índice!$G$23</f>
        <v>2015-01-01</v>
      </c>
      <c r="J2295" s="88" t="str">
        <f>Índice!$G$25</f>
        <v>2015-12-31</v>
      </c>
      <c r="K2295" s="171" t="s">
        <v>1329</v>
      </c>
      <c r="L2295" s="171" t="s">
        <v>1395</v>
      </c>
    </row>
    <row r="2296" spans="1:12" ht="15.75">
      <c r="A2296" s="19"/>
      <c r="C2296" s="171" t="str">
        <f>'FC01'!B$51</f>
        <v>Consumo De Insumos Directos</v>
      </c>
      <c r="F2296" s="171">
        <f>'FC01'!$P$51</f>
        <v>0</v>
      </c>
      <c r="I2296" s="87" t="str">
        <f>Índice!$G$23</f>
        <v>2015-01-01</v>
      </c>
      <c r="J2296" s="88" t="str">
        <f>Índice!$G$25</f>
        <v>2015-12-31</v>
      </c>
      <c r="K2296" s="171" t="s">
        <v>1329</v>
      </c>
      <c r="L2296" s="171" t="s">
        <v>1395</v>
      </c>
    </row>
    <row r="2297" spans="1:12" ht="15.75">
      <c r="A2297" s="19"/>
      <c r="C2297" s="171" t="str">
        <f>'FC01'!B$52</f>
        <v>Productos Químicos</v>
      </c>
      <c r="F2297" s="171">
        <f>'FC01'!$P$52</f>
        <v>0</v>
      </c>
      <c r="I2297" s="87" t="str">
        <f>Índice!$G$23</f>
        <v>2015-01-01</v>
      </c>
      <c r="J2297" s="88" t="str">
        <f>Índice!$G$25</f>
        <v>2015-12-31</v>
      </c>
      <c r="K2297" s="171" t="s">
        <v>1329</v>
      </c>
      <c r="L2297" s="171" t="s">
        <v>1395</v>
      </c>
    </row>
    <row r="2298" spans="1:12" ht="15.75">
      <c r="A2298" s="19"/>
      <c r="C2298" s="171" t="str">
        <f>'FC01'!B$53</f>
        <v>Gas Combustible</v>
      </c>
      <c r="F2298" s="171">
        <f>'FC01'!$P$53</f>
        <v>0</v>
      </c>
      <c r="I2298" s="87" t="str">
        <f>Índice!$G$23</f>
        <v>2015-01-01</v>
      </c>
      <c r="J2298" s="88" t="str">
        <f>Índice!$G$25</f>
        <v>2015-12-31</v>
      </c>
      <c r="K2298" s="171" t="s">
        <v>1329</v>
      </c>
      <c r="L2298" s="171" t="s">
        <v>1395</v>
      </c>
    </row>
    <row r="2299" spans="1:12" ht="15.75">
      <c r="A2299" s="19"/>
      <c r="C2299" s="171" t="str">
        <f>'FC01'!B$54</f>
        <v>Carbón Mineral</v>
      </c>
      <c r="F2299" s="171">
        <f>'FC01'!$P$54</f>
        <v>0</v>
      </c>
      <c r="I2299" s="87" t="str">
        <f>Índice!$G$23</f>
        <v>2015-01-01</v>
      </c>
      <c r="J2299" s="88" t="str">
        <f>Índice!$G$25</f>
        <v>2015-12-31</v>
      </c>
      <c r="K2299" s="171" t="s">
        <v>1329</v>
      </c>
      <c r="L2299" s="171" t="s">
        <v>1395</v>
      </c>
    </row>
    <row r="2300" spans="1:12" ht="15.75">
      <c r="A2300" s="19"/>
      <c r="C2300" s="171" t="str">
        <f>'FC01'!B$55</f>
        <v>Energía (FC01)</v>
      </c>
      <c r="F2300" s="171">
        <f>'FC01'!$P$55</f>
        <v>0</v>
      </c>
      <c r="I2300" s="87" t="str">
        <f>Índice!$G$23</f>
        <v>2015-01-01</v>
      </c>
      <c r="J2300" s="88" t="str">
        <f>Índice!$G$25</f>
        <v>2015-12-31</v>
      </c>
      <c r="K2300" s="171" t="s">
        <v>1329</v>
      </c>
      <c r="L2300" s="171" t="s">
        <v>1395</v>
      </c>
    </row>
    <row r="2301" spans="1:12" ht="15.75">
      <c r="A2301" s="19"/>
      <c r="C2301" s="171" t="str">
        <f>'FC01'!B$56</f>
        <v>ACPM, Fuel Oil</v>
      </c>
      <c r="F2301" s="171">
        <f>'FC01'!$P$56</f>
        <v>0</v>
      </c>
      <c r="I2301" s="87" t="str">
        <f>Índice!$G$23</f>
        <v>2015-01-01</v>
      </c>
      <c r="J2301" s="88" t="str">
        <f>Índice!$G$25</f>
        <v>2015-12-31</v>
      </c>
      <c r="K2301" s="171" t="s">
        <v>1329</v>
      </c>
      <c r="L2301" s="171" t="s">
        <v>1395</v>
      </c>
    </row>
    <row r="2302" spans="1:12" ht="15.75">
      <c r="C2302" s="171" t="str">
        <f>'FC01'!B$57</f>
        <v>Otros Elementos de Consumo de Insumos Directos</v>
      </c>
      <c r="F2302" s="171">
        <f>'FC01'!$P$57</f>
        <v>0</v>
      </c>
      <c r="I2302" s="87" t="str">
        <f>Índice!$G$23</f>
        <v>2015-01-01</v>
      </c>
      <c r="J2302" s="88" t="str">
        <f>Índice!$G$25</f>
        <v>2015-12-31</v>
      </c>
      <c r="K2302" s="171" t="s">
        <v>1329</v>
      </c>
      <c r="L2302" s="171" t="s">
        <v>1395</v>
      </c>
    </row>
    <row r="2303" spans="1:12" ht="15.75">
      <c r="A2303" s="19"/>
      <c r="C2303" s="171" t="str">
        <f>'FC01'!B$58</f>
        <v>Ordenes Y Contratos De Mantenimiento Y Reparaciones</v>
      </c>
      <c r="F2303" s="171">
        <f>'FC01'!$P$58</f>
        <v>0</v>
      </c>
      <c r="I2303" s="87" t="str">
        <f>Índice!$G$23</f>
        <v>2015-01-01</v>
      </c>
      <c r="J2303" s="88" t="str">
        <f>Índice!$G$25</f>
        <v>2015-12-31</v>
      </c>
      <c r="K2303" s="171" t="s">
        <v>1329</v>
      </c>
      <c r="L2303" s="171" t="s">
        <v>1395</v>
      </c>
    </row>
    <row r="2304" spans="1:12" ht="15.75">
      <c r="A2304" s="19"/>
      <c r="C2304" s="171" t="str">
        <f>'FC01'!B$59</f>
        <v>Honorarios</v>
      </c>
      <c r="F2304" s="171">
        <f>'FC01'!$P$59</f>
        <v>0</v>
      </c>
      <c r="I2304" s="87" t="str">
        <f>Índice!$G$23</f>
        <v>2015-01-01</v>
      </c>
      <c r="J2304" s="88" t="str">
        <f>Índice!$G$25</f>
        <v>2015-12-31</v>
      </c>
      <c r="K2304" s="171" t="s">
        <v>1329</v>
      </c>
      <c r="L2304" s="171" t="s">
        <v>1395</v>
      </c>
    </row>
    <row r="2305" spans="1:12" ht="15.75">
      <c r="A2305" s="19"/>
      <c r="C2305" s="171" t="str">
        <f>'FC01'!B$60</f>
        <v>Servicios Públicos</v>
      </c>
      <c r="F2305" s="171">
        <f>'FC01'!$P$60</f>
        <v>0</v>
      </c>
      <c r="I2305" s="87" t="str">
        <f>Índice!$G$23</f>
        <v>2015-01-01</v>
      </c>
      <c r="J2305" s="88" t="str">
        <f>Índice!$G$25</f>
        <v>2015-12-31</v>
      </c>
      <c r="K2305" s="171" t="s">
        <v>1329</v>
      </c>
      <c r="L2305" s="171" t="s">
        <v>1395</v>
      </c>
    </row>
    <row r="2306" spans="1:12" ht="15.75">
      <c r="A2306" s="19"/>
      <c r="C2306" s="171" t="str">
        <f>'FC01'!B$61</f>
        <v>Materiales Y Otros Costos De Operación</v>
      </c>
      <c r="F2306" s="171">
        <f>'FC01'!$P$61</f>
        <v>0</v>
      </c>
      <c r="I2306" s="87" t="str">
        <f>Índice!$G$23</f>
        <v>2015-01-01</v>
      </c>
      <c r="J2306" s="88" t="str">
        <f>Índice!$G$25</f>
        <v>2015-12-31</v>
      </c>
      <c r="K2306" s="171" t="s">
        <v>1329</v>
      </c>
      <c r="L2306" s="171" t="s">
        <v>1395</v>
      </c>
    </row>
    <row r="2307" spans="1:12" ht="15.75">
      <c r="C2307" s="171" t="str">
        <f>'FC01'!B$62</f>
        <v>Costo De Pérdidas En Prestación Del Servicio  De Acueducto</v>
      </c>
      <c r="F2307" s="171">
        <f>'FC01'!$P$62</f>
        <v>0</v>
      </c>
      <c r="I2307" s="87" t="str">
        <f>Índice!$G$23</f>
        <v>2015-01-01</v>
      </c>
      <c r="J2307" s="88" t="str">
        <f>Índice!$G$25</f>
        <v>2015-12-31</v>
      </c>
      <c r="K2307" s="171" t="s">
        <v>1329</v>
      </c>
      <c r="L2307" s="171" t="s">
        <v>1395</v>
      </c>
    </row>
    <row r="2308" spans="1:12" ht="15.75">
      <c r="C2308" s="171" t="str">
        <f>'FC01'!B$63</f>
        <v>Seguros</v>
      </c>
      <c r="F2308" s="171">
        <f>'FC01'!$P$63</f>
        <v>0</v>
      </c>
      <c r="I2308" s="87" t="str">
        <f>Índice!$G$23</f>
        <v>2015-01-01</v>
      </c>
      <c r="J2308" s="88" t="str">
        <f>Índice!$G$25</f>
        <v>2015-12-31</v>
      </c>
      <c r="K2308" s="171" t="s">
        <v>1329</v>
      </c>
      <c r="L2308" s="171" t="s">
        <v>1395</v>
      </c>
    </row>
    <row r="2309" spans="1:12" ht="15.75">
      <c r="C2309" s="171" t="str">
        <f>'FC01'!B$64</f>
        <v>Impuestos Y Tasas</v>
      </c>
      <c r="F2309" s="171">
        <f>'FC01'!$P$64</f>
        <v>0</v>
      </c>
      <c r="I2309" s="87" t="str">
        <f>Índice!$G$23</f>
        <v>2015-01-01</v>
      </c>
      <c r="J2309" s="88" t="str">
        <f>Índice!$G$25</f>
        <v>2015-12-31</v>
      </c>
      <c r="K2309" s="171" t="s">
        <v>1329</v>
      </c>
      <c r="L2309" s="171" t="s">
        <v>1395</v>
      </c>
    </row>
    <row r="2310" spans="1:12" ht="15.75">
      <c r="C2310" s="171" t="str">
        <f>'FC01'!B$65</f>
        <v>Órdenes Y Contratos Por Otros  Servicios</v>
      </c>
      <c r="F2310" s="171">
        <f>'FC01'!$P$65</f>
        <v>0</v>
      </c>
      <c r="I2310" s="87" t="str">
        <f>Índice!$G$23</f>
        <v>2015-01-01</v>
      </c>
      <c r="J2310" s="88" t="str">
        <f>Índice!$G$25</f>
        <v>2015-12-31</v>
      </c>
      <c r="K2310" s="171" t="s">
        <v>1329</v>
      </c>
      <c r="L2310" s="171" t="s">
        <v>1395</v>
      </c>
    </row>
    <row r="2311" spans="1:12" ht="15.75">
      <c r="C2311" s="171" t="str">
        <f>'FC01'!B$66</f>
        <v>Donaciones</v>
      </c>
      <c r="F2311" s="171">
        <f>'FC01'!$P$66</f>
        <v>0</v>
      </c>
      <c r="I2311" s="87" t="str">
        <f>Índice!$G$23</f>
        <v>2015-01-01</v>
      </c>
      <c r="J2311" s="88" t="str">
        <f>Índice!$G$25</f>
        <v>2015-12-31</v>
      </c>
      <c r="K2311" s="171" t="s">
        <v>1329</v>
      </c>
      <c r="L2311" s="171" t="s">
        <v>1395</v>
      </c>
    </row>
    <row r="2312" spans="1:12" ht="15.75">
      <c r="C2312" s="171" t="str">
        <f>'FC01'!B$67</f>
        <v>Total Costos (FC01)</v>
      </c>
      <c r="F2312" s="171">
        <f>'FC01'!$P$67</f>
        <v>0</v>
      </c>
      <c r="I2312" s="87" t="str">
        <f>Índice!$G$23</f>
        <v>2015-01-01</v>
      </c>
      <c r="J2312" s="88" t="str">
        <f>Índice!$G$25</f>
        <v>2015-12-31</v>
      </c>
      <c r="K2312" s="171" t="s">
        <v>1329</v>
      </c>
      <c r="L2312" s="171" t="s">
        <v>1395</v>
      </c>
    </row>
    <row r="2313" spans="1:12" ht="15.75">
      <c r="A2313" s="224" t="s">
        <v>19</v>
      </c>
      <c r="B2313" s="22"/>
      <c r="C2313" s="217" t="s">
        <v>715</v>
      </c>
      <c r="J2313" s="5"/>
    </row>
    <row r="2314" spans="1:12" ht="15.75">
      <c r="A2314" s="19" t="s">
        <v>19</v>
      </c>
      <c r="C2314" s="171" t="str">
        <f>'FC01'!B$8</f>
        <v>Gastos [sinopsis]</v>
      </c>
      <c r="F2314" s="171">
        <f>'FC01'!$Q$8</f>
        <v>0</v>
      </c>
      <c r="I2314" s="87"/>
      <c r="J2314" s="88"/>
      <c r="K2314" s="171"/>
    </row>
    <row r="2315" spans="1:12" ht="15.75">
      <c r="C2315" s="171" t="str">
        <f>'FC01'!B$9</f>
        <v>Gastos sin impuestos, tasas, contribuciones e impuesto de renta</v>
      </c>
      <c r="F2315" s="171">
        <f>'FC01'!$Q$9</f>
        <v>0</v>
      </c>
      <c r="I2315" s="87" t="str">
        <f>Índice!$G$23</f>
        <v>2015-01-01</v>
      </c>
      <c r="J2315" s="88" t="str">
        <f>Índice!$G$25</f>
        <v>2015-12-31</v>
      </c>
      <c r="K2315" s="171" t="s">
        <v>1329</v>
      </c>
      <c r="L2315" s="171" t="s">
        <v>1396</v>
      </c>
    </row>
    <row r="2316" spans="1:12" ht="15.75">
      <c r="C2316" s="171" t="str">
        <f>'FC01'!B$10</f>
        <v>Impuestos, Tasas y Contribuciones (No incluye impuesto de renta)</v>
      </c>
      <c r="F2316" s="171">
        <f>'FC01'!$Q$10</f>
        <v>0</v>
      </c>
      <c r="I2316" s="87" t="str">
        <f>Índice!$G$23</f>
        <v>2015-01-01</v>
      </c>
      <c r="J2316" s="88" t="str">
        <f>Índice!$G$25</f>
        <v>2015-12-31</v>
      </c>
      <c r="K2316" s="171" t="s">
        <v>1329</v>
      </c>
      <c r="L2316" s="171" t="s">
        <v>1396</v>
      </c>
    </row>
    <row r="2317" spans="1:12" ht="15.75">
      <c r="C2317" s="171" t="str">
        <f>'FC01'!B$11</f>
        <v>Gasto por impuesto de renta</v>
      </c>
      <c r="F2317" s="171">
        <f>'FC01'!$Q$11</f>
        <v>0</v>
      </c>
      <c r="I2317" s="87" t="str">
        <f>Índice!$G$23</f>
        <v>2015-01-01</v>
      </c>
      <c r="J2317" s="88" t="str">
        <f>Índice!$G$25</f>
        <v>2015-12-31</v>
      </c>
      <c r="K2317" s="171" t="s">
        <v>1329</v>
      </c>
      <c r="L2317" s="171" t="s">
        <v>1396</v>
      </c>
    </row>
    <row r="2318" spans="1:12" ht="15.75">
      <c r="C2318" s="171" t="str">
        <f>'FC01'!B$12</f>
        <v>Total Gastos</v>
      </c>
      <c r="F2318" s="171">
        <f>'FC01'!$Q$12</f>
        <v>0</v>
      </c>
      <c r="I2318" s="87" t="str">
        <f>Índice!$G$23</f>
        <v>2015-01-01</v>
      </c>
      <c r="J2318" s="88" t="str">
        <f>Índice!$G$25</f>
        <v>2015-12-31</v>
      </c>
      <c r="K2318" s="171" t="s">
        <v>1329</v>
      </c>
      <c r="L2318" s="171" t="s">
        <v>1396</v>
      </c>
    </row>
    <row r="2319" spans="1:12" ht="15.75">
      <c r="A2319" s="19" t="s">
        <v>19</v>
      </c>
      <c r="C2319" s="171" t="str">
        <f>'FC01'!B$13</f>
        <v>Costos de Ventas y Distribución</v>
      </c>
      <c r="F2319" s="171">
        <f>'FC01'!$Q$13</f>
        <v>0</v>
      </c>
      <c r="I2319" s="87"/>
      <c r="J2319" s="88"/>
      <c r="K2319" s="171"/>
    </row>
    <row r="2320" spans="1:12" ht="15.75">
      <c r="C2320" s="171" t="str">
        <f>'FC01'!B$14</f>
        <v>Costo de Ventas</v>
      </c>
      <c r="F2320" s="171">
        <f>'FC01'!$Q$14</f>
        <v>0</v>
      </c>
      <c r="I2320" s="87" t="str">
        <f>Índice!$G$23</f>
        <v>2015-01-01</v>
      </c>
      <c r="J2320" s="88" t="str">
        <f>Índice!$G$25</f>
        <v>2015-12-31</v>
      </c>
      <c r="K2320" s="171" t="s">
        <v>1329</v>
      </c>
      <c r="L2320" s="171" t="s">
        <v>1396</v>
      </c>
    </row>
    <row r="2321" spans="1:12" ht="15.75">
      <c r="C2321" s="171" t="str">
        <f>'FC01'!B$15</f>
        <v>Costos de Distribución</v>
      </c>
      <c r="F2321" s="171">
        <f>'FC01'!$Q$15</f>
        <v>0</v>
      </c>
      <c r="I2321" s="87" t="str">
        <f>Índice!$G$23</f>
        <v>2015-01-01</v>
      </c>
      <c r="J2321" s="88" t="str">
        <f>Índice!$G$25</f>
        <v>2015-12-31</v>
      </c>
      <c r="K2321" s="171" t="s">
        <v>1329</v>
      </c>
      <c r="L2321" s="171" t="s">
        <v>1396</v>
      </c>
    </row>
    <row r="2322" spans="1:12" ht="15.75">
      <c r="C2322" s="171" t="str">
        <f>'FC01'!B$16</f>
        <v>Total Costos de ventas y distribución</v>
      </c>
      <c r="F2322" s="171">
        <f>'FC01'!$Q$16</f>
        <v>0</v>
      </c>
      <c r="I2322" s="87" t="str">
        <f>Índice!$G$23</f>
        <v>2015-01-01</v>
      </c>
      <c r="J2322" s="88" t="str">
        <f>Índice!$G$25</f>
        <v>2015-12-31</v>
      </c>
      <c r="K2322" s="171" t="s">
        <v>1329</v>
      </c>
      <c r="L2322" s="171" t="s">
        <v>1396</v>
      </c>
    </row>
    <row r="2323" spans="1:12" ht="15.75">
      <c r="A2323" s="19" t="s">
        <v>19</v>
      </c>
      <c r="C2323" s="171" t="str">
        <f>'FC01'!B$18</f>
        <v>Detalle de los costos</v>
      </c>
      <c r="F2323" s="171">
        <f>'FC01'!$Q$18</f>
        <v>0</v>
      </c>
      <c r="J2323" s="5"/>
    </row>
    <row r="2324" spans="1:12" ht="15.75">
      <c r="A2324" s="19"/>
      <c r="C2324" s="171" t="str">
        <f>'FC01'!B$20</f>
        <v>Servicios Personales (FC01)</v>
      </c>
      <c r="F2324" s="171">
        <f>'FC01'!$Q$20</f>
        <v>0</v>
      </c>
      <c r="I2324" s="87" t="str">
        <f>Índice!$G$23</f>
        <v>2015-01-01</v>
      </c>
      <c r="J2324" s="88" t="str">
        <f>Índice!$G$25</f>
        <v>2015-12-31</v>
      </c>
      <c r="K2324" s="171" t="s">
        <v>1329</v>
      </c>
      <c r="L2324" s="171" t="s">
        <v>1396</v>
      </c>
    </row>
    <row r="2325" spans="1:12" ht="15.75">
      <c r="A2325" s="19"/>
      <c r="C2325" s="171" t="str">
        <f>'FC01'!B$21</f>
        <v>Generales (FC01)</v>
      </c>
      <c r="F2325" s="171">
        <f>'FC01'!$Q$21</f>
        <v>0</v>
      </c>
      <c r="I2325" s="87" t="str">
        <f>Índice!$G$23</f>
        <v>2015-01-01</v>
      </c>
      <c r="J2325" s="88" t="str">
        <f>Índice!$G$25</f>
        <v>2015-12-31</v>
      </c>
      <c r="K2325" s="171" t="s">
        <v>1329</v>
      </c>
      <c r="L2325" s="171" t="s">
        <v>1396</v>
      </c>
    </row>
    <row r="2326" spans="1:12" ht="15.75">
      <c r="A2326" s="19"/>
      <c r="C2326" s="171" t="str">
        <f>'FC01'!B$22</f>
        <v xml:space="preserve">Depreciaciones (FC01)  </v>
      </c>
      <c r="F2326" s="171">
        <f>'FC01'!$Q$22</f>
        <v>0</v>
      </c>
      <c r="I2326" s="87" t="str">
        <f>Índice!$G$23</f>
        <v>2015-01-01</v>
      </c>
      <c r="J2326" s="88" t="str">
        <f>Índice!$G$25</f>
        <v>2015-12-31</v>
      </c>
      <c r="K2326" s="171" t="s">
        <v>1329</v>
      </c>
      <c r="L2326" s="171" t="s">
        <v>1396</v>
      </c>
    </row>
    <row r="2327" spans="1:12" ht="15.75">
      <c r="A2327" s="19"/>
      <c r="C2327" s="171" t="str">
        <f>'FC01'!B$23</f>
        <v>Arrendamientos (FC01)</v>
      </c>
      <c r="F2327" s="171">
        <f>'FC01'!$Q$23</f>
        <v>0</v>
      </c>
      <c r="I2327" s="87" t="str">
        <f>Índice!$G$23</f>
        <v>2015-01-01</v>
      </c>
      <c r="J2327" s="88" t="str">
        <f>Índice!$G$25</f>
        <v>2015-12-31</v>
      </c>
      <c r="K2327" s="171" t="s">
        <v>1329</v>
      </c>
      <c r="L2327" s="171" t="s">
        <v>1396</v>
      </c>
    </row>
    <row r="2328" spans="1:12" ht="15.75">
      <c r="A2328" s="19"/>
      <c r="C2328" s="171" t="str">
        <f>'FC01'!B$24</f>
        <v>Amortizaciones (FC01)</v>
      </c>
      <c r="F2328" s="171">
        <f>'FC01'!$Q$24</f>
        <v>0</v>
      </c>
      <c r="I2328" s="87" t="str">
        <f>Índice!$G$23</f>
        <v>2015-01-01</v>
      </c>
      <c r="J2328" s="88" t="str">
        <f>Índice!$G$25</f>
        <v>2015-12-31</v>
      </c>
      <c r="K2328" s="171" t="s">
        <v>1329</v>
      </c>
      <c r="L2328" s="171" t="s">
        <v>1396</v>
      </c>
    </row>
    <row r="2329" spans="1:12" ht="15.75">
      <c r="A2329" s="19"/>
      <c r="C2329" s="171" t="str">
        <f>'FC01'!B$25</f>
        <v>Agotamiento (FC01)</v>
      </c>
      <c r="F2329" s="171">
        <f>'FC01'!$Q$25</f>
        <v>0</v>
      </c>
      <c r="I2329" s="87" t="str">
        <f>Índice!$G$23</f>
        <v>2015-01-01</v>
      </c>
      <c r="J2329" s="88" t="str">
        <f>Índice!$G$25</f>
        <v>2015-12-31</v>
      </c>
      <c r="K2329" s="171" t="s">
        <v>1329</v>
      </c>
      <c r="L2329" s="171" t="s">
        <v>1396</v>
      </c>
    </row>
    <row r="2330" spans="1:12" ht="15.75">
      <c r="A2330" s="19"/>
      <c r="C2330" s="171" t="str">
        <f>'FC01'!B$26</f>
        <v>Costo de Bienes y Servicios Públicos para la Venta</v>
      </c>
      <c r="F2330" s="171">
        <f>'FC01'!$Q$26</f>
        <v>0</v>
      </c>
      <c r="I2330" s="87" t="str">
        <f>Índice!$G$23</f>
        <v>2015-01-01</v>
      </c>
      <c r="J2330" s="88" t="str">
        <f>Índice!$G$25</f>
        <v>2015-12-31</v>
      </c>
      <c r="K2330" s="171" t="s">
        <v>1329</v>
      </c>
      <c r="L2330" s="171" t="s">
        <v>1396</v>
      </c>
    </row>
    <row r="2331" spans="1:12" ht="15.75">
      <c r="C2331" s="171" t="str">
        <f>'FC01'!B$27</f>
        <v>Compras en Bloque y/o a Largo Plazo</v>
      </c>
      <c r="F2331" s="171">
        <f>'FC01'!$Q$27</f>
        <v>0</v>
      </c>
      <c r="I2331" s="87" t="str">
        <f>Índice!$G$23</f>
        <v>2015-01-01</v>
      </c>
      <c r="J2331" s="88" t="str">
        <f>Índice!$G$25</f>
        <v>2015-12-31</v>
      </c>
      <c r="K2331" s="171" t="s">
        <v>1329</v>
      </c>
      <c r="L2331" s="171" t="s">
        <v>1396</v>
      </c>
    </row>
    <row r="2332" spans="1:12" ht="15.75">
      <c r="C2332" s="171" t="str">
        <f>'FC01'!B$28</f>
        <v>Compras en Bolsa  y/o a Corto Plazo</v>
      </c>
      <c r="F2332" s="171">
        <f>'FC01'!$Q$28</f>
        <v>0</v>
      </c>
      <c r="I2332" s="87" t="str">
        <f>Índice!$G$23</f>
        <v>2015-01-01</v>
      </c>
      <c r="J2332" s="88" t="str">
        <f>Índice!$G$25</f>
        <v>2015-12-31</v>
      </c>
      <c r="K2332" s="171" t="s">
        <v>1329</v>
      </c>
      <c r="L2332" s="171" t="s">
        <v>1396</v>
      </c>
    </row>
    <row r="2333" spans="1:12" ht="15.75">
      <c r="C2333" s="171" t="str">
        <f>'FC01'!B$29</f>
        <v>Costo por Conexión</v>
      </c>
      <c r="F2333" s="171">
        <f>'FC01'!$Q$29</f>
        <v>0</v>
      </c>
      <c r="I2333" s="87" t="str">
        <f>Índice!$G$23</f>
        <v>2015-01-01</v>
      </c>
      <c r="J2333" s="88" t="str">
        <f>Índice!$G$25</f>
        <v>2015-12-31</v>
      </c>
      <c r="K2333" s="171" t="s">
        <v>1329</v>
      </c>
      <c r="L2333" s="171" t="s">
        <v>1396</v>
      </c>
    </row>
    <row r="2334" spans="1:12" ht="15.75">
      <c r="A2334" s="19"/>
      <c r="C2334" s="171" t="str">
        <f>'FC01'!B$30</f>
        <v>Uso de Líneas, redes y ductos</v>
      </c>
      <c r="F2334" s="171">
        <f>'FC01'!$Q$30</f>
        <v>0</v>
      </c>
      <c r="I2334" s="87" t="str">
        <f>Índice!$G$23</f>
        <v>2015-01-01</v>
      </c>
      <c r="J2334" s="88" t="str">
        <f>Índice!$G$25</f>
        <v>2015-12-31</v>
      </c>
      <c r="K2334" s="171" t="s">
        <v>1329</v>
      </c>
      <c r="L2334" s="171" t="s">
        <v>1396</v>
      </c>
    </row>
    <row r="2335" spans="1:12" ht="15.75">
      <c r="A2335" s="19"/>
      <c r="C2335" s="171" t="str">
        <f>'FC01'!B$31</f>
        <v>Costo de Distribución  y/o Comercialización de Gas combustible por redes</v>
      </c>
      <c r="F2335" s="171">
        <f>'FC01'!$Q$31</f>
        <v>0</v>
      </c>
      <c r="I2335" s="87" t="str">
        <f>Índice!$G$23</f>
        <v>2015-01-01</v>
      </c>
      <c r="J2335" s="88" t="str">
        <f>Índice!$G$25</f>
        <v>2015-12-31</v>
      </c>
      <c r="K2335" s="171" t="s">
        <v>1329</v>
      </c>
      <c r="L2335" s="171" t="s">
        <v>1396</v>
      </c>
    </row>
    <row r="2336" spans="1:12" ht="15.75">
      <c r="A2336" s="19"/>
      <c r="C2336" s="171" t="str">
        <f>'FC01'!B$32</f>
        <v>Manejo Comercial y Financiero del Servicio</v>
      </c>
      <c r="F2336" s="171">
        <f>'FC01'!$Q$32</f>
        <v>0</v>
      </c>
      <c r="I2336" s="87" t="str">
        <f>Índice!$G$23</f>
        <v>2015-01-01</v>
      </c>
      <c r="J2336" s="88" t="str">
        <f>Índice!$G$25</f>
        <v>2015-12-31</v>
      </c>
      <c r="K2336" s="171" t="s">
        <v>1329</v>
      </c>
      <c r="L2336" s="171" t="s">
        <v>1396</v>
      </c>
    </row>
    <row r="2337" spans="1:12" ht="15.75">
      <c r="A2337" s="19"/>
      <c r="C2337" s="171" t="str">
        <f>'FC01'!B$33</f>
        <v>Costo de Distribución  y/o Comercialización de Gas Licuado de Petróleo –GLP</v>
      </c>
      <c r="F2337" s="171">
        <f>'FC01'!$Q$33</f>
        <v>0</v>
      </c>
      <c r="I2337" s="87" t="str">
        <f>Índice!$G$23</f>
        <v>2015-01-01</v>
      </c>
      <c r="J2337" s="88" t="str">
        <f>Índice!$G$25</f>
        <v>2015-12-31</v>
      </c>
      <c r="K2337" s="171" t="s">
        <v>1329</v>
      </c>
      <c r="L2337" s="171" t="s">
        <v>1396</v>
      </c>
    </row>
    <row r="2338" spans="1:12" ht="15.75">
      <c r="A2338" s="19"/>
      <c r="C2338" s="171" t="str">
        <f>'FC01'!B$34</f>
        <v>Contrato de explotación</v>
      </c>
      <c r="F2338" s="171">
        <f>'FC01'!$Q$34</f>
        <v>0</v>
      </c>
      <c r="I2338" s="87" t="str">
        <f>Índice!$G$23</f>
        <v>2015-01-01</v>
      </c>
      <c r="J2338" s="88" t="str">
        <f>Índice!$G$25</f>
        <v>2015-12-31</v>
      </c>
      <c r="K2338" s="171" t="s">
        <v>1329</v>
      </c>
      <c r="L2338" s="171" t="s">
        <v>1396</v>
      </c>
    </row>
    <row r="2339" spans="1:12" ht="15.75">
      <c r="A2339" s="19"/>
      <c r="C2339" s="171" t="str">
        <f>'FC01'!B$35</f>
        <v>Costos asociados a las transacciones en el mercado mayorista</v>
      </c>
      <c r="F2339" s="171">
        <f>'FC01'!$Q$35</f>
        <v>0</v>
      </c>
      <c r="I2339" s="87" t="str">
        <f>Índice!$G$23</f>
        <v>2015-01-01</v>
      </c>
      <c r="J2339" s="88" t="str">
        <f>Índice!$G$25</f>
        <v>2015-12-31</v>
      </c>
      <c r="K2339" s="171" t="s">
        <v>1329</v>
      </c>
      <c r="L2339" s="171" t="s">
        <v>1396</v>
      </c>
    </row>
    <row r="2340" spans="1:12" ht="15.75">
      <c r="A2340" s="19"/>
      <c r="C2340" s="171" t="str">
        <f>'FC01'!B$36</f>
        <v>Contrato de concesión</v>
      </c>
      <c r="F2340" s="171">
        <f>'FC01'!$Q$36</f>
        <v>0</v>
      </c>
      <c r="I2340" s="87" t="str">
        <f>Índice!$G$23</f>
        <v>2015-01-01</v>
      </c>
      <c r="J2340" s="88" t="str">
        <f>Índice!$G$25</f>
        <v>2015-12-31</v>
      </c>
      <c r="K2340" s="171" t="s">
        <v>1329</v>
      </c>
      <c r="L2340" s="171" t="s">
        <v>1396</v>
      </c>
    </row>
    <row r="2341" spans="1:12" ht="15.75">
      <c r="A2341" s="19"/>
      <c r="C2341" s="171" t="str">
        <f>'FC01'!B$37</f>
        <v>Otros (FC01)</v>
      </c>
      <c r="F2341" s="171">
        <f>'FC01'!$Q$37</f>
        <v>0</v>
      </c>
      <c r="I2341" s="87" t="str">
        <f>Índice!$G$23</f>
        <v>2015-01-01</v>
      </c>
      <c r="J2341" s="88" t="str">
        <f>Índice!$G$25</f>
        <v>2015-12-31</v>
      </c>
      <c r="K2341" s="171" t="s">
        <v>1329</v>
      </c>
      <c r="L2341" s="171" t="s">
        <v>1396</v>
      </c>
    </row>
    <row r="2342" spans="1:12" ht="15.75">
      <c r="A2342" s="19"/>
      <c r="C2342" s="171" t="str">
        <f>'FC01'!B$38</f>
        <v>Costos asociados a las transacciones en el mercado minorista</v>
      </c>
      <c r="F2342" s="171">
        <f>'FC01'!$Q$38</f>
        <v>0</v>
      </c>
      <c r="I2342" s="87" t="str">
        <f>Índice!$G$23</f>
        <v>2015-01-01</v>
      </c>
      <c r="J2342" s="88" t="str">
        <f>Índice!$G$25</f>
        <v>2015-12-31</v>
      </c>
      <c r="K2342" s="171" t="s">
        <v>1329</v>
      </c>
      <c r="L2342" s="171" t="s">
        <v>1396</v>
      </c>
    </row>
    <row r="2343" spans="1:12" ht="15.75">
      <c r="A2343" s="19"/>
      <c r="C2343" s="171" t="str">
        <f>'FC01'!B$39</f>
        <v xml:space="preserve">Licencias, Contribuciones y Regalías  </v>
      </c>
      <c r="F2343" s="171">
        <f>'FC01'!$Q$39</f>
        <v>0</v>
      </c>
      <c r="I2343" s="87" t="str">
        <f>Índice!$G$23</f>
        <v>2015-01-01</v>
      </c>
      <c r="J2343" s="88" t="str">
        <f>Índice!$G$25</f>
        <v>2015-12-31</v>
      </c>
      <c r="K2343" s="171" t="s">
        <v>1329</v>
      </c>
      <c r="L2343" s="171" t="s">
        <v>1396</v>
      </c>
    </row>
    <row r="2344" spans="1:12" ht="15.75">
      <c r="A2344" s="19"/>
      <c r="C2344" s="171" t="str">
        <f>'FC01'!B$40</f>
        <v>Departamento Administrativo del Medio Ambiente "DAMA"</v>
      </c>
      <c r="F2344" s="171">
        <f>'FC01'!$Q$40</f>
        <v>0</v>
      </c>
      <c r="I2344" s="87" t="str">
        <f>Índice!$G$23</f>
        <v>2015-01-01</v>
      </c>
      <c r="J2344" s="88" t="str">
        <f>Índice!$G$25</f>
        <v>2015-12-31</v>
      </c>
      <c r="K2344" s="171" t="s">
        <v>1329</v>
      </c>
      <c r="L2344" s="171" t="s">
        <v>1396</v>
      </c>
    </row>
    <row r="2345" spans="1:12" ht="15.75">
      <c r="A2345" s="19"/>
      <c r="C2345" s="171" t="str">
        <f>'FC01'!B$41</f>
        <v>Ley 56 de 1981</v>
      </c>
      <c r="F2345" s="171">
        <f>'FC01'!$Q$41</f>
        <v>0</v>
      </c>
      <c r="I2345" s="87" t="str">
        <f>Índice!$G$23</f>
        <v>2015-01-01</v>
      </c>
      <c r="J2345" s="88" t="str">
        <f>Índice!$G$25</f>
        <v>2015-12-31</v>
      </c>
      <c r="K2345" s="171" t="s">
        <v>1329</v>
      </c>
      <c r="L2345" s="171" t="s">
        <v>1396</v>
      </c>
    </row>
    <row r="2346" spans="1:12" ht="15.75">
      <c r="A2346" s="19"/>
      <c r="C2346" s="171" t="str">
        <f>'FC01'!B$42</f>
        <v>Medio Ambiente – Ley 99 de 1993</v>
      </c>
      <c r="F2346" s="171">
        <f>'FC01'!$Q$42</f>
        <v>0</v>
      </c>
      <c r="I2346" s="87" t="str">
        <f>Índice!$G$23</f>
        <v>2015-01-01</v>
      </c>
      <c r="J2346" s="88" t="str">
        <f>Índice!$G$25</f>
        <v>2015-12-31</v>
      </c>
      <c r="K2346" s="171" t="s">
        <v>1329</v>
      </c>
      <c r="L2346" s="171" t="s">
        <v>1396</v>
      </c>
    </row>
    <row r="2347" spans="1:12" ht="15.75">
      <c r="A2347" s="19"/>
      <c r="C2347" s="171" t="str">
        <f>'FC01'!B$43</f>
        <v>Regalías</v>
      </c>
      <c r="F2347" s="171">
        <f>'FC01'!$Q$43</f>
        <v>0</v>
      </c>
      <c r="I2347" s="87" t="str">
        <f>Índice!$G$23</f>
        <v>2015-01-01</v>
      </c>
      <c r="J2347" s="88" t="str">
        <f>Índice!$G$25</f>
        <v>2015-12-31</v>
      </c>
      <c r="K2347" s="171" t="s">
        <v>1329</v>
      </c>
      <c r="L2347" s="171" t="s">
        <v>1396</v>
      </c>
    </row>
    <row r="2348" spans="1:12" ht="15.75">
      <c r="A2348" s="19"/>
      <c r="C2348" s="171" t="str">
        <f>'FC01'!B$44</f>
        <v>Licencia De Operación Del Servicio</v>
      </c>
      <c r="F2348" s="171">
        <f>'FC01'!$Q$44</f>
        <v>0</v>
      </c>
      <c r="I2348" s="87" t="str">
        <f>Índice!$G$23</f>
        <v>2015-01-01</v>
      </c>
      <c r="J2348" s="88" t="str">
        <f>Índice!$G$25</f>
        <v>2015-12-31</v>
      </c>
      <c r="K2348" s="171" t="s">
        <v>1329</v>
      </c>
      <c r="L2348" s="171" t="s">
        <v>1396</v>
      </c>
    </row>
    <row r="2349" spans="1:12" ht="15.75">
      <c r="A2349" s="19"/>
      <c r="C2349" s="171" t="str">
        <f>'FC01'!B$45</f>
        <v>FAZNI</v>
      </c>
      <c r="F2349" s="171">
        <f>'FC01'!$Q$45</f>
        <v>0</v>
      </c>
      <c r="I2349" s="87" t="str">
        <f>Índice!$G$23</f>
        <v>2015-01-01</v>
      </c>
      <c r="J2349" s="88" t="str">
        <f>Índice!$G$25</f>
        <v>2015-12-31</v>
      </c>
      <c r="K2349" s="171" t="s">
        <v>1329</v>
      </c>
      <c r="L2349" s="171" t="s">
        <v>1396</v>
      </c>
    </row>
    <row r="2350" spans="1:12" ht="15.75">
      <c r="A2350" s="19"/>
      <c r="C2350" s="171" t="str">
        <f>'FC01'!B$46</f>
        <v>FAER</v>
      </c>
      <c r="F2350" s="171">
        <f>'FC01'!$Q$46</f>
        <v>0</v>
      </c>
      <c r="I2350" s="87" t="str">
        <f>Índice!$G$23</f>
        <v>2015-01-01</v>
      </c>
      <c r="J2350" s="88" t="str">
        <f>Índice!$G$25</f>
        <v>2015-12-31</v>
      </c>
      <c r="K2350" s="171" t="s">
        <v>1329</v>
      </c>
      <c r="L2350" s="171" t="s">
        <v>1396</v>
      </c>
    </row>
    <row r="2351" spans="1:12" ht="15.75">
      <c r="A2351" s="19"/>
      <c r="C2351" s="171" t="str">
        <f>'FC01'!B$47</f>
        <v>Cuota de Fomento de gas</v>
      </c>
      <c r="F2351" s="171">
        <f>'FC01'!$Q$47</f>
        <v>0</v>
      </c>
      <c r="I2351" s="87" t="str">
        <f>Índice!$G$23</f>
        <v>2015-01-01</v>
      </c>
      <c r="J2351" s="88" t="str">
        <f>Índice!$G$25</f>
        <v>2015-12-31</v>
      </c>
      <c r="K2351" s="171" t="s">
        <v>1329</v>
      </c>
      <c r="L2351" s="171" t="s">
        <v>1396</v>
      </c>
    </row>
    <row r="2352" spans="1:12" ht="15.75">
      <c r="A2352" s="19"/>
      <c r="C2352" s="171" t="str">
        <f>'FC01'!B$48</f>
        <v>Ministerio de Comunicaciones y/o Fondo de Comunicaciones</v>
      </c>
      <c r="F2352" s="171">
        <f>'FC01'!$Q$48</f>
        <v>0</v>
      </c>
      <c r="I2352" s="87" t="str">
        <f>Índice!$G$23</f>
        <v>2015-01-01</v>
      </c>
      <c r="J2352" s="88" t="str">
        <f>Índice!$G$25</f>
        <v>2015-12-31</v>
      </c>
      <c r="K2352" s="171" t="s">
        <v>1329</v>
      </c>
      <c r="L2352" s="171" t="s">
        <v>1396</v>
      </c>
    </row>
    <row r="2353" spans="1:12" ht="15.75">
      <c r="A2353" s="19"/>
      <c r="C2353" s="171" t="str">
        <f>'FC01'!B$49</f>
        <v>Comité De Estratificación –Ley 505 De 1999</v>
      </c>
      <c r="F2353" s="171">
        <f>'FC01'!$Q$49</f>
        <v>0</v>
      </c>
      <c r="I2353" s="87" t="str">
        <f>Índice!$G$23</f>
        <v>2015-01-01</v>
      </c>
      <c r="J2353" s="88" t="str">
        <f>Índice!$G$25</f>
        <v>2015-12-31</v>
      </c>
      <c r="K2353" s="171" t="s">
        <v>1329</v>
      </c>
      <c r="L2353" s="171" t="s">
        <v>1396</v>
      </c>
    </row>
    <row r="2354" spans="1:12" ht="15.75">
      <c r="A2354" s="19"/>
      <c r="C2354" s="171" t="str">
        <f>'FC01'!B$50</f>
        <v>Otras licencias Ley 142 de 1994</v>
      </c>
      <c r="F2354" s="171">
        <f>'FC01'!$Q$50</f>
        <v>0</v>
      </c>
      <c r="I2354" s="87" t="str">
        <f>Índice!$G$23</f>
        <v>2015-01-01</v>
      </c>
      <c r="J2354" s="88" t="str">
        <f>Índice!$G$25</f>
        <v>2015-12-31</v>
      </c>
      <c r="K2354" s="171" t="s">
        <v>1329</v>
      </c>
      <c r="L2354" s="171" t="s">
        <v>1396</v>
      </c>
    </row>
    <row r="2355" spans="1:12" ht="15.75">
      <c r="A2355" s="19"/>
      <c r="C2355" s="171" t="str">
        <f>'FC01'!B$51</f>
        <v>Consumo De Insumos Directos</v>
      </c>
      <c r="F2355" s="171">
        <f>'FC01'!$Q$51</f>
        <v>0</v>
      </c>
      <c r="I2355" s="87" t="str">
        <f>Índice!$G$23</f>
        <v>2015-01-01</v>
      </c>
      <c r="J2355" s="88" t="str">
        <f>Índice!$G$25</f>
        <v>2015-12-31</v>
      </c>
      <c r="K2355" s="171" t="s">
        <v>1329</v>
      </c>
      <c r="L2355" s="171" t="s">
        <v>1396</v>
      </c>
    </row>
    <row r="2356" spans="1:12" ht="15.75">
      <c r="A2356" s="19"/>
      <c r="C2356" s="171" t="str">
        <f>'FC01'!B$52</f>
        <v>Productos Químicos</v>
      </c>
      <c r="F2356" s="171">
        <f>'FC01'!$Q$52</f>
        <v>0</v>
      </c>
      <c r="I2356" s="87" t="str">
        <f>Índice!$G$23</f>
        <v>2015-01-01</v>
      </c>
      <c r="J2356" s="88" t="str">
        <f>Índice!$G$25</f>
        <v>2015-12-31</v>
      </c>
      <c r="K2356" s="171" t="s">
        <v>1329</v>
      </c>
      <c r="L2356" s="171" t="s">
        <v>1396</v>
      </c>
    </row>
    <row r="2357" spans="1:12" ht="15.75">
      <c r="A2357" s="19"/>
      <c r="C2357" s="171" t="str">
        <f>'FC01'!B$53</f>
        <v>Gas Combustible</v>
      </c>
      <c r="F2357" s="171">
        <f>'FC01'!$Q$53</f>
        <v>0</v>
      </c>
      <c r="I2357" s="87" t="str">
        <f>Índice!$G$23</f>
        <v>2015-01-01</v>
      </c>
      <c r="J2357" s="88" t="str">
        <f>Índice!$G$25</f>
        <v>2015-12-31</v>
      </c>
      <c r="K2357" s="171" t="s">
        <v>1329</v>
      </c>
      <c r="L2357" s="171" t="s">
        <v>1396</v>
      </c>
    </row>
    <row r="2358" spans="1:12" ht="15.75">
      <c r="A2358" s="19"/>
      <c r="C2358" s="171" t="str">
        <f>'FC01'!B$54</f>
        <v>Carbón Mineral</v>
      </c>
      <c r="F2358" s="171">
        <f>'FC01'!$Q$54</f>
        <v>0</v>
      </c>
      <c r="I2358" s="87" t="str">
        <f>Índice!$G$23</f>
        <v>2015-01-01</v>
      </c>
      <c r="J2358" s="88" t="str">
        <f>Índice!$G$25</f>
        <v>2015-12-31</v>
      </c>
      <c r="K2358" s="171" t="s">
        <v>1329</v>
      </c>
      <c r="L2358" s="171" t="s">
        <v>1396</v>
      </c>
    </row>
    <row r="2359" spans="1:12" ht="15.75">
      <c r="A2359" s="19"/>
      <c r="C2359" s="171" t="str">
        <f>'FC01'!B$55</f>
        <v>Energía (FC01)</v>
      </c>
      <c r="F2359" s="171">
        <f>'FC01'!$Q$55</f>
        <v>0</v>
      </c>
      <c r="I2359" s="87" t="str">
        <f>Índice!$G$23</f>
        <v>2015-01-01</v>
      </c>
      <c r="J2359" s="88" t="str">
        <f>Índice!$G$25</f>
        <v>2015-12-31</v>
      </c>
      <c r="K2359" s="171" t="s">
        <v>1329</v>
      </c>
      <c r="L2359" s="171" t="s">
        <v>1396</v>
      </c>
    </row>
    <row r="2360" spans="1:12" ht="15.75">
      <c r="A2360" s="19"/>
      <c r="C2360" s="171" t="str">
        <f>'FC01'!B$56</f>
        <v>ACPM, Fuel Oil</v>
      </c>
      <c r="F2360" s="171">
        <f>'FC01'!$Q$56</f>
        <v>0</v>
      </c>
      <c r="I2360" s="87" t="str">
        <f>Índice!$G$23</f>
        <v>2015-01-01</v>
      </c>
      <c r="J2360" s="88" t="str">
        <f>Índice!$G$25</f>
        <v>2015-12-31</v>
      </c>
      <c r="K2360" s="171" t="s">
        <v>1329</v>
      </c>
      <c r="L2360" s="171" t="s">
        <v>1396</v>
      </c>
    </row>
    <row r="2361" spans="1:12" ht="15.75">
      <c r="C2361" s="171" t="str">
        <f>'FC01'!B$57</f>
        <v>Otros Elementos de Consumo de Insumos Directos</v>
      </c>
      <c r="F2361" s="171">
        <f>'FC01'!$Q$57</f>
        <v>0</v>
      </c>
      <c r="I2361" s="87" t="str">
        <f>Índice!$G$23</f>
        <v>2015-01-01</v>
      </c>
      <c r="J2361" s="88" t="str">
        <f>Índice!$G$25</f>
        <v>2015-12-31</v>
      </c>
      <c r="K2361" s="171" t="s">
        <v>1329</v>
      </c>
      <c r="L2361" s="171" t="s">
        <v>1396</v>
      </c>
    </row>
    <row r="2362" spans="1:12" ht="15.75">
      <c r="A2362" s="19"/>
      <c r="C2362" s="171" t="str">
        <f>'FC01'!B$58</f>
        <v>Ordenes Y Contratos De Mantenimiento Y Reparaciones</v>
      </c>
      <c r="F2362" s="171">
        <f>'FC01'!$Q$58</f>
        <v>0</v>
      </c>
      <c r="I2362" s="87" t="str">
        <f>Índice!$G$23</f>
        <v>2015-01-01</v>
      </c>
      <c r="J2362" s="88" t="str">
        <f>Índice!$G$25</f>
        <v>2015-12-31</v>
      </c>
      <c r="K2362" s="171" t="s">
        <v>1329</v>
      </c>
      <c r="L2362" s="171" t="s">
        <v>1396</v>
      </c>
    </row>
    <row r="2363" spans="1:12" ht="15.75">
      <c r="A2363" s="19"/>
      <c r="C2363" s="171" t="str">
        <f>'FC01'!B$59</f>
        <v>Honorarios</v>
      </c>
      <c r="F2363" s="171">
        <f>'FC01'!$Q$59</f>
        <v>0</v>
      </c>
      <c r="I2363" s="87" t="str">
        <f>Índice!$G$23</f>
        <v>2015-01-01</v>
      </c>
      <c r="J2363" s="88" t="str">
        <f>Índice!$G$25</f>
        <v>2015-12-31</v>
      </c>
      <c r="K2363" s="171" t="s">
        <v>1329</v>
      </c>
      <c r="L2363" s="171" t="s">
        <v>1396</v>
      </c>
    </row>
    <row r="2364" spans="1:12" ht="15.75">
      <c r="A2364" s="19"/>
      <c r="C2364" s="171" t="str">
        <f>'FC01'!B$60</f>
        <v>Servicios Públicos</v>
      </c>
      <c r="F2364" s="171">
        <f>'FC01'!$Q$60</f>
        <v>0</v>
      </c>
      <c r="I2364" s="87" t="str">
        <f>Índice!$G$23</f>
        <v>2015-01-01</v>
      </c>
      <c r="J2364" s="88" t="str">
        <f>Índice!$G$25</f>
        <v>2015-12-31</v>
      </c>
      <c r="K2364" s="171" t="s">
        <v>1329</v>
      </c>
      <c r="L2364" s="171" t="s">
        <v>1396</v>
      </c>
    </row>
    <row r="2365" spans="1:12" ht="15.75">
      <c r="A2365" s="19"/>
      <c r="C2365" s="171" t="str">
        <f>'FC01'!B$61</f>
        <v>Materiales Y Otros Costos De Operación</v>
      </c>
      <c r="F2365" s="171">
        <f>'FC01'!$Q$61</f>
        <v>0</v>
      </c>
      <c r="I2365" s="87" t="str">
        <f>Índice!$G$23</f>
        <v>2015-01-01</v>
      </c>
      <c r="J2365" s="88" t="str">
        <f>Índice!$G$25</f>
        <v>2015-12-31</v>
      </c>
      <c r="K2365" s="171" t="s">
        <v>1329</v>
      </c>
      <c r="L2365" s="171" t="s">
        <v>1396</v>
      </c>
    </row>
    <row r="2366" spans="1:12" ht="15.75">
      <c r="C2366" s="171" t="str">
        <f>'FC01'!B$62</f>
        <v>Costo De Pérdidas En Prestación Del Servicio  De Acueducto</v>
      </c>
      <c r="F2366" s="171">
        <f>'FC01'!$Q$62</f>
        <v>0</v>
      </c>
      <c r="I2366" s="87" t="str">
        <f>Índice!$G$23</f>
        <v>2015-01-01</v>
      </c>
      <c r="J2366" s="88" t="str">
        <f>Índice!$G$25</f>
        <v>2015-12-31</v>
      </c>
      <c r="K2366" s="171" t="s">
        <v>1329</v>
      </c>
      <c r="L2366" s="171" t="s">
        <v>1396</v>
      </c>
    </row>
    <row r="2367" spans="1:12" ht="15.75">
      <c r="C2367" s="171" t="str">
        <f>'FC01'!B$63</f>
        <v>Seguros</v>
      </c>
      <c r="F2367" s="171">
        <f>'FC01'!$Q$63</f>
        <v>0</v>
      </c>
      <c r="I2367" s="87" t="str">
        <f>Índice!$G$23</f>
        <v>2015-01-01</v>
      </c>
      <c r="J2367" s="88" t="str">
        <f>Índice!$G$25</f>
        <v>2015-12-31</v>
      </c>
      <c r="K2367" s="171" t="s">
        <v>1329</v>
      </c>
      <c r="L2367" s="171" t="s">
        <v>1396</v>
      </c>
    </row>
    <row r="2368" spans="1:12" ht="15.75">
      <c r="C2368" s="171" t="str">
        <f>'FC01'!B$64</f>
        <v>Impuestos Y Tasas</v>
      </c>
      <c r="F2368" s="171">
        <f>'FC01'!$Q$64</f>
        <v>0</v>
      </c>
      <c r="I2368" s="87" t="str">
        <f>Índice!$G$23</f>
        <v>2015-01-01</v>
      </c>
      <c r="J2368" s="88" t="str">
        <f>Índice!$G$25</f>
        <v>2015-12-31</v>
      </c>
      <c r="K2368" s="171" t="s">
        <v>1329</v>
      </c>
      <c r="L2368" s="171" t="s">
        <v>1396</v>
      </c>
    </row>
    <row r="2369" spans="1:12" ht="15.75">
      <c r="C2369" s="171" t="str">
        <f>'FC01'!B$65</f>
        <v>Órdenes Y Contratos Por Otros  Servicios</v>
      </c>
      <c r="F2369" s="171">
        <f>'FC01'!$Q$65</f>
        <v>0</v>
      </c>
      <c r="I2369" s="87" t="str">
        <f>Índice!$G$23</f>
        <v>2015-01-01</v>
      </c>
      <c r="J2369" s="88" t="str">
        <f>Índice!$G$25</f>
        <v>2015-12-31</v>
      </c>
      <c r="K2369" s="171" t="s">
        <v>1329</v>
      </c>
      <c r="L2369" s="171" t="s">
        <v>1396</v>
      </c>
    </row>
    <row r="2370" spans="1:12" ht="15.75">
      <c r="C2370" s="171" t="str">
        <f>'FC01'!B$66</f>
        <v>Donaciones</v>
      </c>
      <c r="F2370" s="171">
        <f>'FC01'!$Q$66</f>
        <v>0</v>
      </c>
      <c r="I2370" s="87" t="str">
        <f>Índice!$G$23</f>
        <v>2015-01-01</v>
      </c>
      <c r="J2370" s="88" t="str">
        <f>Índice!$G$25</f>
        <v>2015-12-31</v>
      </c>
      <c r="K2370" s="171" t="s">
        <v>1329</v>
      </c>
      <c r="L2370" s="171" t="s">
        <v>1396</v>
      </c>
    </row>
    <row r="2371" spans="1:12" ht="15.75">
      <c r="C2371" s="171" t="str">
        <f>'FC01'!B$67</f>
        <v>Total Costos (FC01)</v>
      </c>
      <c r="F2371" s="171">
        <f>'FC01'!$Q$67</f>
        <v>0</v>
      </c>
      <c r="I2371" s="87" t="str">
        <f>Índice!$G$23</f>
        <v>2015-01-01</v>
      </c>
      <c r="J2371" s="88" t="str">
        <f>Índice!$G$25</f>
        <v>2015-12-31</v>
      </c>
      <c r="K2371" s="171" t="s">
        <v>1329</v>
      </c>
      <c r="L2371" s="171" t="s">
        <v>1396</v>
      </c>
    </row>
    <row r="2372" spans="1:12" ht="15.75">
      <c r="A2372" s="224" t="s">
        <v>19</v>
      </c>
      <c r="B2372" s="22"/>
      <c r="C2372" s="217" t="s">
        <v>714</v>
      </c>
      <c r="J2372" s="5"/>
    </row>
    <row r="2373" spans="1:12" ht="15.75">
      <c r="A2373" s="19" t="s">
        <v>19</v>
      </c>
      <c r="C2373" s="171" t="str">
        <f>'FC01'!B$8</f>
        <v>Gastos [sinopsis]</v>
      </c>
      <c r="F2373" s="171">
        <f>'FC01'!$R$8</f>
        <v>0</v>
      </c>
      <c r="I2373" s="87"/>
      <c r="J2373" s="88"/>
      <c r="K2373" s="171"/>
    </row>
    <row r="2374" spans="1:12" ht="15.75">
      <c r="C2374" s="171" t="str">
        <f>'FC01'!B$9</f>
        <v>Gastos sin impuestos, tasas, contribuciones e impuesto de renta</v>
      </c>
      <c r="F2374" s="171">
        <f>'FC01'!$R$9</f>
        <v>0</v>
      </c>
      <c r="I2374" s="87" t="str">
        <f>Índice!$G$23</f>
        <v>2015-01-01</v>
      </c>
      <c r="J2374" s="88" t="str">
        <f>Índice!$G$25</f>
        <v>2015-12-31</v>
      </c>
      <c r="K2374" s="171" t="s">
        <v>1329</v>
      </c>
      <c r="L2374" s="171" t="s">
        <v>1339</v>
      </c>
    </row>
    <row r="2375" spans="1:12" ht="15.75">
      <c r="C2375" s="171" t="str">
        <f>'FC01'!B$10</f>
        <v>Impuestos, Tasas y Contribuciones (No incluye impuesto de renta)</v>
      </c>
      <c r="F2375" s="171">
        <f>'FC01'!$R$10</f>
        <v>0</v>
      </c>
      <c r="I2375" s="87" t="str">
        <f>Índice!$G$23</f>
        <v>2015-01-01</v>
      </c>
      <c r="J2375" s="88" t="str">
        <f>Índice!$G$25</f>
        <v>2015-12-31</v>
      </c>
      <c r="K2375" s="171" t="s">
        <v>1329</v>
      </c>
      <c r="L2375" s="171" t="s">
        <v>1339</v>
      </c>
    </row>
    <row r="2376" spans="1:12" ht="15.75">
      <c r="C2376" s="171" t="str">
        <f>'FC01'!B$11</f>
        <v>Gasto por impuesto de renta</v>
      </c>
      <c r="F2376" s="171">
        <f>'FC01'!$R$11</f>
        <v>0</v>
      </c>
      <c r="I2376" s="87" t="str">
        <f>Índice!$G$23</f>
        <v>2015-01-01</v>
      </c>
      <c r="J2376" s="88" t="str">
        <f>Índice!$G$25</f>
        <v>2015-12-31</v>
      </c>
      <c r="K2376" s="171" t="s">
        <v>1329</v>
      </c>
      <c r="L2376" s="171" t="s">
        <v>1339</v>
      </c>
    </row>
    <row r="2377" spans="1:12" ht="15.75">
      <c r="C2377" s="171" t="str">
        <f>'FC01'!B$12</f>
        <v>Total Gastos</v>
      </c>
      <c r="F2377" s="171">
        <f>'FC01'!$R$12</f>
        <v>0</v>
      </c>
      <c r="I2377" s="87" t="str">
        <f>Índice!$G$23</f>
        <v>2015-01-01</v>
      </c>
      <c r="J2377" s="88" t="str">
        <f>Índice!$G$25</f>
        <v>2015-12-31</v>
      </c>
      <c r="K2377" s="171" t="s">
        <v>1329</v>
      </c>
      <c r="L2377" s="171" t="s">
        <v>1339</v>
      </c>
    </row>
    <row r="2378" spans="1:12" ht="15.75">
      <c r="A2378" s="19" t="s">
        <v>19</v>
      </c>
      <c r="C2378" s="171" t="str">
        <f>'FC01'!B$13</f>
        <v>Costos de Ventas y Distribución</v>
      </c>
      <c r="F2378" s="171">
        <f>'FC01'!$R$13</f>
        <v>0</v>
      </c>
      <c r="I2378" s="87"/>
      <c r="J2378" s="88"/>
      <c r="K2378" s="171"/>
    </row>
    <row r="2379" spans="1:12" ht="15.75">
      <c r="C2379" s="171" t="str">
        <f>'FC01'!B$14</f>
        <v>Costo de Ventas</v>
      </c>
      <c r="F2379" s="171">
        <f>'FC01'!$R$14</f>
        <v>0</v>
      </c>
      <c r="I2379" s="87" t="str">
        <f>Índice!$G$23</f>
        <v>2015-01-01</v>
      </c>
      <c r="J2379" s="88" t="str">
        <f>Índice!$G$25</f>
        <v>2015-12-31</v>
      </c>
      <c r="K2379" s="171" t="s">
        <v>1329</v>
      </c>
      <c r="L2379" s="171" t="s">
        <v>1339</v>
      </c>
    </row>
    <row r="2380" spans="1:12" ht="15.75">
      <c r="C2380" s="171" t="str">
        <f>'FC01'!B$15</f>
        <v>Costos de Distribución</v>
      </c>
      <c r="F2380" s="171">
        <f>'FC01'!$R$15</f>
        <v>0</v>
      </c>
      <c r="I2380" s="87" t="str">
        <f>Índice!$G$23</f>
        <v>2015-01-01</v>
      </c>
      <c r="J2380" s="88" t="str">
        <f>Índice!$G$25</f>
        <v>2015-12-31</v>
      </c>
      <c r="K2380" s="171" t="s">
        <v>1329</v>
      </c>
      <c r="L2380" s="171" t="s">
        <v>1339</v>
      </c>
    </row>
    <row r="2381" spans="1:12" ht="15.75">
      <c r="C2381" s="171" t="str">
        <f>'FC01'!B$16</f>
        <v>Total Costos de ventas y distribución</v>
      </c>
      <c r="F2381" s="171">
        <f>'FC01'!$R$16</f>
        <v>0</v>
      </c>
      <c r="I2381" s="87" t="str">
        <f>Índice!$G$23</f>
        <v>2015-01-01</v>
      </c>
      <c r="J2381" s="88" t="str">
        <f>Índice!$G$25</f>
        <v>2015-12-31</v>
      </c>
      <c r="K2381" s="171" t="s">
        <v>1329</v>
      </c>
      <c r="L2381" s="171" t="s">
        <v>1339</v>
      </c>
    </row>
    <row r="2382" spans="1:12" ht="15.75">
      <c r="A2382" s="19" t="s">
        <v>19</v>
      </c>
      <c r="C2382" s="171" t="str">
        <f>'FC01'!B$18</f>
        <v>Detalle de los costos</v>
      </c>
      <c r="F2382" s="171">
        <f>'FC01'!$R$18</f>
        <v>0</v>
      </c>
      <c r="J2382" s="5"/>
    </row>
    <row r="2383" spans="1:12" ht="15.75">
      <c r="A2383" s="19"/>
      <c r="C2383" s="171" t="str">
        <f>'FC01'!B$20</f>
        <v>Servicios Personales (FC01)</v>
      </c>
      <c r="F2383" s="171">
        <f>'FC01'!$R$20</f>
        <v>0</v>
      </c>
      <c r="I2383" s="87" t="str">
        <f>Índice!$G$23</f>
        <v>2015-01-01</v>
      </c>
      <c r="J2383" s="88" t="str">
        <f>Índice!$G$25</f>
        <v>2015-12-31</v>
      </c>
      <c r="K2383" s="171" t="s">
        <v>1329</v>
      </c>
      <c r="L2383" s="171" t="s">
        <v>1339</v>
      </c>
    </row>
    <row r="2384" spans="1:12" ht="15.75">
      <c r="A2384" s="19"/>
      <c r="C2384" s="171" t="str">
        <f>'FC01'!B$21</f>
        <v>Generales (FC01)</v>
      </c>
      <c r="F2384" s="171">
        <f>'FC01'!$R$21</f>
        <v>0</v>
      </c>
      <c r="I2384" s="87" t="str">
        <f>Índice!$G$23</f>
        <v>2015-01-01</v>
      </c>
      <c r="J2384" s="88" t="str">
        <f>Índice!$G$25</f>
        <v>2015-12-31</v>
      </c>
      <c r="K2384" s="171" t="s">
        <v>1329</v>
      </c>
      <c r="L2384" s="171" t="s">
        <v>1339</v>
      </c>
    </row>
    <row r="2385" spans="1:12" ht="15.75">
      <c r="A2385" s="19"/>
      <c r="C2385" s="171" t="str">
        <f>'FC01'!B$22</f>
        <v xml:space="preserve">Depreciaciones (FC01)  </v>
      </c>
      <c r="F2385" s="171">
        <f>'FC01'!$R$22</f>
        <v>0</v>
      </c>
      <c r="I2385" s="87" t="str">
        <f>Índice!$G$23</f>
        <v>2015-01-01</v>
      </c>
      <c r="J2385" s="88" t="str">
        <f>Índice!$G$25</f>
        <v>2015-12-31</v>
      </c>
      <c r="K2385" s="171" t="s">
        <v>1329</v>
      </c>
      <c r="L2385" s="171" t="s">
        <v>1339</v>
      </c>
    </row>
    <row r="2386" spans="1:12" ht="15.75">
      <c r="A2386" s="19"/>
      <c r="C2386" s="171" t="str">
        <f>'FC01'!B$23</f>
        <v>Arrendamientos (FC01)</v>
      </c>
      <c r="F2386" s="171">
        <f>'FC01'!$R$23</f>
        <v>0</v>
      </c>
      <c r="I2386" s="87" t="str">
        <f>Índice!$G$23</f>
        <v>2015-01-01</v>
      </c>
      <c r="J2386" s="88" t="str">
        <f>Índice!$G$25</f>
        <v>2015-12-31</v>
      </c>
      <c r="K2386" s="171" t="s">
        <v>1329</v>
      </c>
      <c r="L2386" s="171" t="s">
        <v>1339</v>
      </c>
    </row>
    <row r="2387" spans="1:12" ht="15.75">
      <c r="A2387" s="19"/>
      <c r="C2387" s="171" t="str">
        <f>'FC01'!B$24</f>
        <v>Amortizaciones (FC01)</v>
      </c>
      <c r="F2387" s="171">
        <f>'FC01'!$R$24</f>
        <v>0</v>
      </c>
      <c r="I2387" s="87" t="str">
        <f>Índice!$G$23</f>
        <v>2015-01-01</v>
      </c>
      <c r="J2387" s="88" t="str">
        <f>Índice!$G$25</f>
        <v>2015-12-31</v>
      </c>
      <c r="K2387" s="171" t="s">
        <v>1329</v>
      </c>
      <c r="L2387" s="171" t="s">
        <v>1339</v>
      </c>
    </row>
    <row r="2388" spans="1:12" ht="15.75">
      <c r="A2388" s="19"/>
      <c r="C2388" s="171" t="str">
        <f>'FC01'!B$25</f>
        <v>Agotamiento (FC01)</v>
      </c>
      <c r="F2388" s="171">
        <f>'FC01'!$R$25</f>
        <v>0</v>
      </c>
      <c r="I2388" s="87" t="str">
        <f>Índice!$G$23</f>
        <v>2015-01-01</v>
      </c>
      <c r="J2388" s="88" t="str">
        <f>Índice!$G$25</f>
        <v>2015-12-31</v>
      </c>
      <c r="K2388" s="171" t="s">
        <v>1329</v>
      </c>
      <c r="L2388" s="171" t="s">
        <v>1339</v>
      </c>
    </row>
    <row r="2389" spans="1:12" ht="15.75">
      <c r="A2389" s="19"/>
      <c r="C2389" s="171" t="str">
        <f>'FC01'!B$26</f>
        <v>Costo de Bienes y Servicios Públicos para la Venta</v>
      </c>
      <c r="F2389" s="171">
        <f>'FC01'!$R$26</f>
        <v>0</v>
      </c>
      <c r="I2389" s="87" t="str">
        <f>Índice!$G$23</f>
        <v>2015-01-01</v>
      </c>
      <c r="J2389" s="88" t="str">
        <f>Índice!$G$25</f>
        <v>2015-12-31</v>
      </c>
      <c r="K2389" s="171" t="s">
        <v>1329</v>
      </c>
      <c r="L2389" s="171" t="s">
        <v>1339</v>
      </c>
    </row>
    <row r="2390" spans="1:12" ht="15.75">
      <c r="C2390" s="171" t="str">
        <f>'FC01'!B$27</f>
        <v>Compras en Bloque y/o a Largo Plazo</v>
      </c>
      <c r="F2390" s="171">
        <f>'FC01'!$R$27</f>
        <v>0</v>
      </c>
      <c r="I2390" s="87" t="str">
        <f>Índice!$G$23</f>
        <v>2015-01-01</v>
      </c>
      <c r="J2390" s="88" t="str">
        <f>Índice!$G$25</f>
        <v>2015-12-31</v>
      </c>
      <c r="K2390" s="171" t="s">
        <v>1329</v>
      </c>
      <c r="L2390" s="171" t="s">
        <v>1339</v>
      </c>
    </row>
    <row r="2391" spans="1:12" ht="15.75">
      <c r="C2391" s="171" t="str">
        <f>'FC01'!B$28</f>
        <v>Compras en Bolsa  y/o a Corto Plazo</v>
      </c>
      <c r="F2391" s="171">
        <f>'FC01'!$R$28</f>
        <v>0</v>
      </c>
      <c r="I2391" s="87" t="str">
        <f>Índice!$G$23</f>
        <v>2015-01-01</v>
      </c>
      <c r="J2391" s="88" t="str">
        <f>Índice!$G$25</f>
        <v>2015-12-31</v>
      </c>
      <c r="K2391" s="171" t="s">
        <v>1329</v>
      </c>
      <c r="L2391" s="171" t="s">
        <v>1339</v>
      </c>
    </row>
    <row r="2392" spans="1:12" ht="15.75">
      <c r="C2392" s="171" t="str">
        <f>'FC01'!B$29</f>
        <v>Costo por Conexión</v>
      </c>
      <c r="F2392" s="171">
        <f>'FC01'!$R$29</f>
        <v>0</v>
      </c>
      <c r="I2392" s="87" t="str">
        <f>Índice!$G$23</f>
        <v>2015-01-01</v>
      </c>
      <c r="J2392" s="88" t="str">
        <f>Índice!$G$25</f>
        <v>2015-12-31</v>
      </c>
      <c r="K2392" s="171" t="s">
        <v>1329</v>
      </c>
      <c r="L2392" s="171" t="s">
        <v>1339</v>
      </c>
    </row>
    <row r="2393" spans="1:12" ht="15.75">
      <c r="A2393" s="19"/>
      <c r="C2393" s="171" t="str">
        <f>'FC01'!B$30</f>
        <v>Uso de Líneas, redes y ductos</v>
      </c>
      <c r="F2393" s="171">
        <f>'FC01'!$R$30</f>
        <v>0</v>
      </c>
      <c r="I2393" s="87" t="str">
        <f>Índice!$G$23</f>
        <v>2015-01-01</v>
      </c>
      <c r="J2393" s="88" t="str">
        <f>Índice!$G$25</f>
        <v>2015-12-31</v>
      </c>
      <c r="K2393" s="171" t="s">
        <v>1329</v>
      </c>
      <c r="L2393" s="171" t="s">
        <v>1339</v>
      </c>
    </row>
    <row r="2394" spans="1:12" ht="15.75">
      <c r="A2394" s="19"/>
      <c r="C2394" s="171" t="str">
        <f>'FC01'!B$31</f>
        <v>Costo de Distribución  y/o Comercialización de Gas combustible por redes</v>
      </c>
      <c r="F2394" s="171">
        <f>'FC01'!$R$31</f>
        <v>0</v>
      </c>
      <c r="I2394" s="87" t="str">
        <f>Índice!$G$23</f>
        <v>2015-01-01</v>
      </c>
      <c r="J2394" s="88" t="str">
        <f>Índice!$G$25</f>
        <v>2015-12-31</v>
      </c>
      <c r="K2394" s="171" t="s">
        <v>1329</v>
      </c>
      <c r="L2394" s="171" t="s">
        <v>1339</v>
      </c>
    </row>
    <row r="2395" spans="1:12" ht="15.75">
      <c r="A2395" s="19"/>
      <c r="C2395" s="171" t="str">
        <f>'FC01'!B$32</f>
        <v>Manejo Comercial y Financiero del Servicio</v>
      </c>
      <c r="F2395" s="171">
        <f>'FC01'!$R$32</f>
        <v>0</v>
      </c>
      <c r="I2395" s="87" t="str">
        <f>Índice!$G$23</f>
        <v>2015-01-01</v>
      </c>
      <c r="J2395" s="88" t="str">
        <f>Índice!$G$25</f>
        <v>2015-12-31</v>
      </c>
      <c r="K2395" s="171" t="s">
        <v>1329</v>
      </c>
      <c r="L2395" s="171" t="s">
        <v>1339</v>
      </c>
    </row>
    <row r="2396" spans="1:12" ht="15.75">
      <c r="A2396" s="19"/>
      <c r="C2396" s="171" t="str">
        <f>'FC01'!B$33</f>
        <v>Costo de Distribución  y/o Comercialización de Gas Licuado de Petróleo –GLP</v>
      </c>
      <c r="F2396" s="171">
        <f>'FC01'!$R$33</f>
        <v>0</v>
      </c>
      <c r="I2396" s="87" t="str">
        <f>Índice!$G$23</f>
        <v>2015-01-01</v>
      </c>
      <c r="J2396" s="88" t="str">
        <f>Índice!$G$25</f>
        <v>2015-12-31</v>
      </c>
      <c r="K2396" s="171" t="s">
        <v>1329</v>
      </c>
      <c r="L2396" s="171" t="s">
        <v>1339</v>
      </c>
    </row>
    <row r="2397" spans="1:12" ht="15.75">
      <c r="A2397" s="19"/>
      <c r="C2397" s="171" t="str">
        <f>'FC01'!B$34</f>
        <v>Contrato de explotación</v>
      </c>
      <c r="F2397" s="171">
        <f>'FC01'!$R$34</f>
        <v>0</v>
      </c>
      <c r="I2397" s="87" t="str">
        <f>Índice!$G$23</f>
        <v>2015-01-01</v>
      </c>
      <c r="J2397" s="88" t="str">
        <f>Índice!$G$25</f>
        <v>2015-12-31</v>
      </c>
      <c r="K2397" s="171" t="s">
        <v>1329</v>
      </c>
      <c r="L2397" s="171" t="s">
        <v>1339</v>
      </c>
    </row>
    <row r="2398" spans="1:12" ht="15.75">
      <c r="A2398" s="19"/>
      <c r="C2398" s="171" t="str">
        <f>'FC01'!B$35</f>
        <v>Costos asociados a las transacciones en el mercado mayorista</v>
      </c>
      <c r="F2398" s="171">
        <f>'FC01'!$R$35</f>
        <v>0</v>
      </c>
      <c r="I2398" s="87" t="str">
        <f>Índice!$G$23</f>
        <v>2015-01-01</v>
      </c>
      <c r="J2398" s="88" t="str">
        <f>Índice!$G$25</f>
        <v>2015-12-31</v>
      </c>
      <c r="K2398" s="171" t="s">
        <v>1329</v>
      </c>
      <c r="L2398" s="171" t="s">
        <v>1339</v>
      </c>
    </row>
    <row r="2399" spans="1:12" ht="15.75">
      <c r="A2399" s="19"/>
      <c r="C2399" s="171" t="str">
        <f>'FC01'!B$36</f>
        <v>Contrato de concesión</v>
      </c>
      <c r="F2399" s="171">
        <f>'FC01'!$R$36</f>
        <v>0</v>
      </c>
      <c r="I2399" s="87" t="str">
        <f>Índice!$G$23</f>
        <v>2015-01-01</v>
      </c>
      <c r="J2399" s="88" t="str">
        <f>Índice!$G$25</f>
        <v>2015-12-31</v>
      </c>
      <c r="K2399" s="171" t="s">
        <v>1329</v>
      </c>
      <c r="L2399" s="171" t="s">
        <v>1339</v>
      </c>
    </row>
    <row r="2400" spans="1:12" ht="15.75">
      <c r="A2400" s="19"/>
      <c r="C2400" s="171" t="str">
        <f>'FC01'!B$37</f>
        <v>Otros (FC01)</v>
      </c>
      <c r="F2400" s="171">
        <f>'FC01'!$R$37</f>
        <v>0</v>
      </c>
      <c r="I2400" s="87" t="str">
        <f>Índice!$G$23</f>
        <v>2015-01-01</v>
      </c>
      <c r="J2400" s="88" t="str">
        <f>Índice!$G$25</f>
        <v>2015-12-31</v>
      </c>
      <c r="K2400" s="171" t="s">
        <v>1329</v>
      </c>
      <c r="L2400" s="171" t="s">
        <v>1339</v>
      </c>
    </row>
    <row r="2401" spans="1:12" ht="15.75">
      <c r="A2401" s="19"/>
      <c r="C2401" s="171" t="str">
        <f>'FC01'!B$38</f>
        <v>Costos asociados a las transacciones en el mercado minorista</v>
      </c>
      <c r="F2401" s="171">
        <f>'FC01'!$R$38</f>
        <v>0</v>
      </c>
      <c r="I2401" s="87" t="str">
        <f>Índice!$G$23</f>
        <v>2015-01-01</v>
      </c>
      <c r="J2401" s="88" t="str">
        <f>Índice!$G$25</f>
        <v>2015-12-31</v>
      </c>
      <c r="K2401" s="171" t="s">
        <v>1329</v>
      </c>
      <c r="L2401" s="171" t="s">
        <v>1339</v>
      </c>
    </row>
    <row r="2402" spans="1:12" ht="15.75">
      <c r="A2402" s="19"/>
      <c r="C2402" s="171" t="str">
        <f>'FC01'!B$39</f>
        <v xml:space="preserve">Licencias, Contribuciones y Regalías  </v>
      </c>
      <c r="F2402" s="171">
        <f>'FC01'!$R$39</f>
        <v>0</v>
      </c>
      <c r="I2402" s="87" t="str">
        <f>Índice!$G$23</f>
        <v>2015-01-01</v>
      </c>
      <c r="J2402" s="88" t="str">
        <f>Índice!$G$25</f>
        <v>2015-12-31</v>
      </c>
      <c r="K2402" s="171" t="s">
        <v>1329</v>
      </c>
      <c r="L2402" s="171" t="s">
        <v>1339</v>
      </c>
    </row>
    <row r="2403" spans="1:12" ht="15.75">
      <c r="A2403" s="19"/>
      <c r="C2403" s="171" t="str">
        <f>'FC01'!B$40</f>
        <v>Departamento Administrativo del Medio Ambiente "DAMA"</v>
      </c>
      <c r="F2403" s="171">
        <f>'FC01'!$R$40</f>
        <v>0</v>
      </c>
      <c r="I2403" s="87" t="str">
        <f>Índice!$G$23</f>
        <v>2015-01-01</v>
      </c>
      <c r="J2403" s="88" t="str">
        <f>Índice!$G$25</f>
        <v>2015-12-31</v>
      </c>
      <c r="K2403" s="171" t="s">
        <v>1329</v>
      </c>
      <c r="L2403" s="171" t="s">
        <v>1339</v>
      </c>
    </row>
    <row r="2404" spans="1:12" ht="15.75">
      <c r="A2404" s="19"/>
      <c r="C2404" s="171" t="str">
        <f>'FC01'!B$41</f>
        <v>Ley 56 de 1981</v>
      </c>
      <c r="F2404" s="171">
        <f>'FC01'!$R$41</f>
        <v>0</v>
      </c>
      <c r="I2404" s="87" t="str">
        <f>Índice!$G$23</f>
        <v>2015-01-01</v>
      </c>
      <c r="J2404" s="88" t="str">
        <f>Índice!$G$25</f>
        <v>2015-12-31</v>
      </c>
      <c r="K2404" s="171" t="s">
        <v>1329</v>
      </c>
      <c r="L2404" s="171" t="s">
        <v>1339</v>
      </c>
    </row>
    <row r="2405" spans="1:12" ht="15.75">
      <c r="A2405" s="19"/>
      <c r="C2405" s="171" t="str">
        <f>'FC01'!B$42</f>
        <v>Medio Ambiente – Ley 99 de 1993</v>
      </c>
      <c r="F2405" s="171">
        <f>'FC01'!$R$42</f>
        <v>0</v>
      </c>
      <c r="I2405" s="87" t="str">
        <f>Índice!$G$23</f>
        <v>2015-01-01</v>
      </c>
      <c r="J2405" s="88" t="str">
        <f>Índice!$G$25</f>
        <v>2015-12-31</v>
      </c>
      <c r="K2405" s="171" t="s">
        <v>1329</v>
      </c>
      <c r="L2405" s="171" t="s">
        <v>1339</v>
      </c>
    </row>
    <row r="2406" spans="1:12" ht="15.75">
      <c r="A2406" s="19"/>
      <c r="C2406" s="171" t="str">
        <f>'FC01'!B$43</f>
        <v>Regalías</v>
      </c>
      <c r="F2406" s="171">
        <f>'FC01'!$R$43</f>
        <v>0</v>
      </c>
      <c r="I2406" s="87" t="str">
        <f>Índice!$G$23</f>
        <v>2015-01-01</v>
      </c>
      <c r="J2406" s="88" t="str">
        <f>Índice!$G$25</f>
        <v>2015-12-31</v>
      </c>
      <c r="K2406" s="171" t="s">
        <v>1329</v>
      </c>
      <c r="L2406" s="171" t="s">
        <v>1339</v>
      </c>
    </row>
    <row r="2407" spans="1:12" ht="15.75">
      <c r="A2407" s="19"/>
      <c r="C2407" s="171" t="str">
        <f>'FC01'!B$44</f>
        <v>Licencia De Operación Del Servicio</v>
      </c>
      <c r="F2407" s="171">
        <f>'FC01'!$R$44</f>
        <v>0</v>
      </c>
      <c r="I2407" s="87" t="str">
        <f>Índice!$G$23</f>
        <v>2015-01-01</v>
      </c>
      <c r="J2407" s="88" t="str">
        <f>Índice!$G$25</f>
        <v>2015-12-31</v>
      </c>
      <c r="K2407" s="171" t="s">
        <v>1329</v>
      </c>
      <c r="L2407" s="171" t="s">
        <v>1339</v>
      </c>
    </row>
    <row r="2408" spans="1:12" ht="15.75">
      <c r="A2408" s="19"/>
      <c r="C2408" s="171" t="str">
        <f>'FC01'!B$45</f>
        <v>FAZNI</v>
      </c>
      <c r="F2408" s="171">
        <f>'FC01'!$R$45</f>
        <v>0</v>
      </c>
      <c r="I2408" s="87" t="str">
        <f>Índice!$G$23</f>
        <v>2015-01-01</v>
      </c>
      <c r="J2408" s="88" t="str">
        <f>Índice!$G$25</f>
        <v>2015-12-31</v>
      </c>
      <c r="K2408" s="171" t="s">
        <v>1329</v>
      </c>
      <c r="L2408" s="171" t="s">
        <v>1339</v>
      </c>
    </row>
    <row r="2409" spans="1:12" ht="15.75">
      <c r="A2409" s="19"/>
      <c r="C2409" s="171" t="str">
        <f>'FC01'!B$46</f>
        <v>FAER</v>
      </c>
      <c r="F2409" s="171">
        <f>'FC01'!$R$46</f>
        <v>0</v>
      </c>
      <c r="I2409" s="87" t="str">
        <f>Índice!$G$23</f>
        <v>2015-01-01</v>
      </c>
      <c r="J2409" s="88" t="str">
        <f>Índice!$G$25</f>
        <v>2015-12-31</v>
      </c>
      <c r="K2409" s="171" t="s">
        <v>1329</v>
      </c>
      <c r="L2409" s="171" t="s">
        <v>1339</v>
      </c>
    </row>
    <row r="2410" spans="1:12" ht="15.75">
      <c r="A2410" s="19"/>
      <c r="C2410" s="171" t="str">
        <f>'FC01'!B$47</f>
        <v>Cuota de Fomento de gas</v>
      </c>
      <c r="F2410" s="171">
        <f>'FC01'!$R$47</f>
        <v>0</v>
      </c>
      <c r="I2410" s="87" t="str">
        <f>Índice!$G$23</f>
        <v>2015-01-01</v>
      </c>
      <c r="J2410" s="88" t="str">
        <f>Índice!$G$25</f>
        <v>2015-12-31</v>
      </c>
      <c r="K2410" s="171" t="s">
        <v>1329</v>
      </c>
      <c r="L2410" s="171" t="s">
        <v>1339</v>
      </c>
    </row>
    <row r="2411" spans="1:12" ht="15.75">
      <c r="A2411" s="19"/>
      <c r="C2411" s="171" t="str">
        <f>'FC01'!B$48</f>
        <v>Ministerio de Comunicaciones y/o Fondo de Comunicaciones</v>
      </c>
      <c r="F2411" s="171">
        <f>'FC01'!$R$48</f>
        <v>0</v>
      </c>
      <c r="I2411" s="87" t="str">
        <f>Índice!$G$23</f>
        <v>2015-01-01</v>
      </c>
      <c r="J2411" s="88" t="str">
        <f>Índice!$G$25</f>
        <v>2015-12-31</v>
      </c>
      <c r="K2411" s="171" t="s">
        <v>1329</v>
      </c>
      <c r="L2411" s="171" t="s">
        <v>1339</v>
      </c>
    </row>
    <row r="2412" spans="1:12" ht="15.75">
      <c r="A2412" s="19"/>
      <c r="C2412" s="171" t="str">
        <f>'FC01'!B$49</f>
        <v>Comité De Estratificación –Ley 505 De 1999</v>
      </c>
      <c r="F2412" s="171">
        <f>'FC01'!$R$49</f>
        <v>0</v>
      </c>
      <c r="I2412" s="87" t="str">
        <f>Índice!$G$23</f>
        <v>2015-01-01</v>
      </c>
      <c r="J2412" s="88" t="str">
        <f>Índice!$G$25</f>
        <v>2015-12-31</v>
      </c>
      <c r="K2412" s="171" t="s">
        <v>1329</v>
      </c>
      <c r="L2412" s="171" t="s">
        <v>1339</v>
      </c>
    </row>
    <row r="2413" spans="1:12" ht="15.75">
      <c r="A2413" s="19"/>
      <c r="C2413" s="171" t="str">
        <f>'FC01'!B$50</f>
        <v>Otras licencias Ley 142 de 1994</v>
      </c>
      <c r="F2413" s="171">
        <f>'FC01'!$R$50</f>
        <v>0</v>
      </c>
      <c r="I2413" s="87" t="str">
        <f>Índice!$G$23</f>
        <v>2015-01-01</v>
      </c>
      <c r="J2413" s="88" t="str">
        <f>Índice!$G$25</f>
        <v>2015-12-31</v>
      </c>
      <c r="K2413" s="171" t="s">
        <v>1329</v>
      </c>
      <c r="L2413" s="171" t="s">
        <v>1339</v>
      </c>
    </row>
    <row r="2414" spans="1:12" ht="15.75">
      <c r="A2414" s="19"/>
      <c r="C2414" s="171" t="str">
        <f>'FC01'!B$51</f>
        <v>Consumo De Insumos Directos</v>
      </c>
      <c r="F2414" s="171">
        <f>'FC01'!$R$51</f>
        <v>0</v>
      </c>
      <c r="I2414" s="87" t="str">
        <f>Índice!$G$23</f>
        <v>2015-01-01</v>
      </c>
      <c r="J2414" s="88" t="str">
        <f>Índice!$G$25</f>
        <v>2015-12-31</v>
      </c>
      <c r="K2414" s="171" t="s">
        <v>1329</v>
      </c>
      <c r="L2414" s="171" t="s">
        <v>1339</v>
      </c>
    </row>
    <row r="2415" spans="1:12" ht="15.75">
      <c r="A2415" s="19"/>
      <c r="C2415" s="171" t="str">
        <f>'FC01'!B$52</f>
        <v>Productos Químicos</v>
      </c>
      <c r="F2415" s="171">
        <f>'FC01'!$R$52</f>
        <v>0</v>
      </c>
      <c r="I2415" s="87" t="str">
        <f>Índice!$G$23</f>
        <v>2015-01-01</v>
      </c>
      <c r="J2415" s="88" t="str">
        <f>Índice!$G$25</f>
        <v>2015-12-31</v>
      </c>
      <c r="K2415" s="171" t="s">
        <v>1329</v>
      </c>
      <c r="L2415" s="171" t="s">
        <v>1339</v>
      </c>
    </row>
    <row r="2416" spans="1:12" ht="15.75">
      <c r="A2416" s="19"/>
      <c r="C2416" s="171" t="str">
        <f>'FC01'!B$53</f>
        <v>Gas Combustible</v>
      </c>
      <c r="F2416" s="171">
        <f>'FC01'!$R$53</f>
        <v>0</v>
      </c>
      <c r="I2416" s="87" t="str">
        <f>Índice!$G$23</f>
        <v>2015-01-01</v>
      </c>
      <c r="J2416" s="88" t="str">
        <f>Índice!$G$25</f>
        <v>2015-12-31</v>
      </c>
      <c r="K2416" s="171" t="s">
        <v>1329</v>
      </c>
      <c r="L2416" s="171" t="s">
        <v>1339</v>
      </c>
    </row>
    <row r="2417" spans="1:12" ht="15.75">
      <c r="A2417" s="19"/>
      <c r="C2417" s="171" t="str">
        <f>'FC01'!B$54</f>
        <v>Carbón Mineral</v>
      </c>
      <c r="F2417" s="171">
        <f>'FC01'!$R$54</f>
        <v>0</v>
      </c>
      <c r="I2417" s="87" t="str">
        <f>Índice!$G$23</f>
        <v>2015-01-01</v>
      </c>
      <c r="J2417" s="88" t="str">
        <f>Índice!$G$25</f>
        <v>2015-12-31</v>
      </c>
      <c r="K2417" s="171" t="s">
        <v>1329</v>
      </c>
      <c r="L2417" s="171" t="s">
        <v>1339</v>
      </c>
    </row>
    <row r="2418" spans="1:12" ht="15.75">
      <c r="A2418" s="19"/>
      <c r="C2418" s="171" t="str">
        <f>'FC01'!B$55</f>
        <v>Energía (FC01)</v>
      </c>
      <c r="F2418" s="171">
        <f>'FC01'!$R$55</f>
        <v>0</v>
      </c>
      <c r="I2418" s="87" t="str">
        <f>Índice!$G$23</f>
        <v>2015-01-01</v>
      </c>
      <c r="J2418" s="88" t="str">
        <f>Índice!$G$25</f>
        <v>2015-12-31</v>
      </c>
      <c r="K2418" s="171" t="s">
        <v>1329</v>
      </c>
      <c r="L2418" s="171" t="s">
        <v>1339</v>
      </c>
    </row>
    <row r="2419" spans="1:12" ht="15.75">
      <c r="A2419" s="19"/>
      <c r="C2419" s="171" t="str">
        <f>'FC01'!B$56</f>
        <v>ACPM, Fuel Oil</v>
      </c>
      <c r="F2419" s="171">
        <f>'FC01'!$R$56</f>
        <v>0</v>
      </c>
      <c r="I2419" s="87" t="str">
        <f>Índice!$G$23</f>
        <v>2015-01-01</v>
      </c>
      <c r="J2419" s="88" t="str">
        <f>Índice!$G$25</f>
        <v>2015-12-31</v>
      </c>
      <c r="K2419" s="171" t="s">
        <v>1329</v>
      </c>
      <c r="L2419" s="171" t="s">
        <v>1339</v>
      </c>
    </row>
    <row r="2420" spans="1:12" ht="15.75">
      <c r="C2420" s="171" t="str">
        <f>'FC01'!B$57</f>
        <v>Otros Elementos de Consumo de Insumos Directos</v>
      </c>
      <c r="F2420" s="171">
        <f>'FC01'!$R$57</f>
        <v>0</v>
      </c>
      <c r="I2420" s="87" t="str">
        <f>Índice!$G$23</f>
        <v>2015-01-01</v>
      </c>
      <c r="J2420" s="88" t="str">
        <f>Índice!$G$25</f>
        <v>2015-12-31</v>
      </c>
      <c r="K2420" s="171" t="s">
        <v>1329</v>
      </c>
      <c r="L2420" s="171" t="s">
        <v>1339</v>
      </c>
    </row>
    <row r="2421" spans="1:12" ht="15.75">
      <c r="A2421" s="19"/>
      <c r="C2421" s="171" t="str">
        <f>'FC01'!B$58</f>
        <v>Ordenes Y Contratos De Mantenimiento Y Reparaciones</v>
      </c>
      <c r="F2421" s="171">
        <f>'FC01'!$R$58</f>
        <v>0</v>
      </c>
      <c r="I2421" s="87" t="str">
        <f>Índice!$G$23</f>
        <v>2015-01-01</v>
      </c>
      <c r="J2421" s="88" t="str">
        <f>Índice!$G$25</f>
        <v>2015-12-31</v>
      </c>
      <c r="K2421" s="171" t="s">
        <v>1329</v>
      </c>
      <c r="L2421" s="171" t="s">
        <v>1339</v>
      </c>
    </row>
    <row r="2422" spans="1:12" ht="15.75">
      <c r="A2422" s="19"/>
      <c r="C2422" s="171" t="str">
        <f>'FC01'!B$59</f>
        <v>Honorarios</v>
      </c>
      <c r="F2422" s="171">
        <f>'FC01'!$R$59</f>
        <v>0</v>
      </c>
      <c r="I2422" s="87" t="str">
        <f>Índice!$G$23</f>
        <v>2015-01-01</v>
      </c>
      <c r="J2422" s="88" t="str">
        <f>Índice!$G$25</f>
        <v>2015-12-31</v>
      </c>
      <c r="K2422" s="171" t="s">
        <v>1329</v>
      </c>
      <c r="L2422" s="171" t="s">
        <v>1339</v>
      </c>
    </row>
    <row r="2423" spans="1:12" ht="15.75">
      <c r="A2423" s="19"/>
      <c r="C2423" s="171" t="str">
        <f>'FC01'!B$60</f>
        <v>Servicios Públicos</v>
      </c>
      <c r="F2423" s="171">
        <f>'FC01'!$R$60</f>
        <v>0</v>
      </c>
      <c r="I2423" s="87" t="str">
        <f>Índice!$G$23</f>
        <v>2015-01-01</v>
      </c>
      <c r="J2423" s="88" t="str">
        <f>Índice!$G$25</f>
        <v>2015-12-31</v>
      </c>
      <c r="K2423" s="171" t="s">
        <v>1329</v>
      </c>
      <c r="L2423" s="171" t="s">
        <v>1339</v>
      </c>
    </row>
    <row r="2424" spans="1:12" ht="15.75">
      <c r="A2424" s="19"/>
      <c r="C2424" s="171" t="str">
        <f>'FC01'!B$61</f>
        <v>Materiales Y Otros Costos De Operación</v>
      </c>
      <c r="F2424" s="171">
        <f>'FC01'!$R$61</f>
        <v>0</v>
      </c>
      <c r="I2424" s="87" t="str">
        <f>Índice!$G$23</f>
        <v>2015-01-01</v>
      </c>
      <c r="J2424" s="88" t="str">
        <f>Índice!$G$25</f>
        <v>2015-12-31</v>
      </c>
      <c r="K2424" s="171" t="s">
        <v>1329</v>
      </c>
      <c r="L2424" s="171" t="s">
        <v>1339</v>
      </c>
    </row>
    <row r="2425" spans="1:12" ht="15.75">
      <c r="C2425" s="171" t="str">
        <f>'FC01'!B$62</f>
        <v>Costo De Pérdidas En Prestación Del Servicio  De Acueducto</v>
      </c>
      <c r="F2425" s="171">
        <f>'FC01'!$R$62</f>
        <v>0</v>
      </c>
      <c r="I2425" s="87" t="str">
        <f>Índice!$G$23</f>
        <v>2015-01-01</v>
      </c>
      <c r="J2425" s="88" t="str">
        <f>Índice!$G$25</f>
        <v>2015-12-31</v>
      </c>
      <c r="K2425" s="171" t="s">
        <v>1329</v>
      </c>
      <c r="L2425" s="171" t="s">
        <v>1339</v>
      </c>
    </row>
    <row r="2426" spans="1:12" ht="15.75">
      <c r="C2426" s="171" t="str">
        <f>'FC01'!B$63</f>
        <v>Seguros</v>
      </c>
      <c r="F2426" s="171">
        <f>'FC01'!$R$63</f>
        <v>0</v>
      </c>
      <c r="I2426" s="87" t="str">
        <f>Índice!$G$23</f>
        <v>2015-01-01</v>
      </c>
      <c r="J2426" s="88" t="str">
        <f>Índice!$G$25</f>
        <v>2015-12-31</v>
      </c>
      <c r="K2426" s="171" t="s">
        <v>1329</v>
      </c>
      <c r="L2426" s="171" t="s">
        <v>1339</v>
      </c>
    </row>
    <row r="2427" spans="1:12" ht="15.75">
      <c r="C2427" s="171" t="str">
        <f>'FC01'!B$64</f>
        <v>Impuestos Y Tasas</v>
      </c>
      <c r="F2427" s="171">
        <f>'FC01'!$R$64</f>
        <v>0</v>
      </c>
      <c r="I2427" s="87" t="str">
        <f>Índice!$G$23</f>
        <v>2015-01-01</v>
      </c>
      <c r="J2427" s="88" t="str">
        <f>Índice!$G$25</f>
        <v>2015-12-31</v>
      </c>
      <c r="K2427" s="171" t="s">
        <v>1329</v>
      </c>
      <c r="L2427" s="171" t="s">
        <v>1339</v>
      </c>
    </row>
    <row r="2428" spans="1:12" ht="15.75">
      <c r="C2428" s="171" t="str">
        <f>'FC01'!B$65</f>
        <v>Órdenes Y Contratos Por Otros  Servicios</v>
      </c>
      <c r="F2428" s="171">
        <f>'FC01'!$R$65</f>
        <v>0</v>
      </c>
      <c r="I2428" s="87" t="str">
        <f>Índice!$G$23</f>
        <v>2015-01-01</v>
      </c>
      <c r="J2428" s="88" t="str">
        <f>Índice!$G$25</f>
        <v>2015-12-31</v>
      </c>
      <c r="K2428" s="171" t="s">
        <v>1329</v>
      </c>
      <c r="L2428" s="171" t="s">
        <v>1339</v>
      </c>
    </row>
    <row r="2429" spans="1:12" ht="15.75">
      <c r="C2429" s="171" t="str">
        <f>'FC01'!B$66</f>
        <v>Donaciones</v>
      </c>
      <c r="F2429" s="171">
        <f>'FC01'!$R$66</f>
        <v>0</v>
      </c>
      <c r="I2429" s="87" t="str">
        <f>Índice!$G$23</f>
        <v>2015-01-01</v>
      </c>
      <c r="J2429" s="88" t="str">
        <f>Índice!$G$25</f>
        <v>2015-12-31</v>
      </c>
      <c r="K2429" s="171" t="s">
        <v>1329</v>
      </c>
      <c r="L2429" s="171" t="s">
        <v>1339</v>
      </c>
    </row>
    <row r="2430" spans="1:12" ht="15.75">
      <c r="C2430" s="171" t="str">
        <f>'FC01'!B$67</f>
        <v>Total Costos (FC01)</v>
      </c>
      <c r="F2430" s="171">
        <f>'FC01'!$R$67</f>
        <v>0</v>
      </c>
      <c r="I2430" s="87" t="str">
        <f>Índice!$G$23</f>
        <v>2015-01-01</v>
      </c>
      <c r="J2430" s="88" t="str">
        <f>Índice!$G$25</f>
        <v>2015-12-31</v>
      </c>
      <c r="K2430" s="171" t="s">
        <v>1329</v>
      </c>
      <c r="L2430" s="171" t="s">
        <v>1339</v>
      </c>
    </row>
    <row r="2431" spans="1:12" ht="15.75">
      <c r="A2431" s="224" t="s">
        <v>19</v>
      </c>
      <c r="B2431" s="22"/>
      <c r="C2431" s="217" t="s">
        <v>713</v>
      </c>
      <c r="L2431" s="245"/>
    </row>
    <row r="2432" spans="1:12" ht="15.75">
      <c r="A2432" s="19" t="s">
        <v>19</v>
      </c>
      <c r="C2432" s="171" t="str">
        <f>'FC01'!B$8</f>
        <v>Gastos [sinopsis]</v>
      </c>
      <c r="F2432" s="171">
        <f>'FC01'!$S$8</f>
        <v>0</v>
      </c>
      <c r="I2432" s="87"/>
      <c r="J2432" s="88"/>
      <c r="K2432" s="171"/>
      <c r="L2432" s="245"/>
    </row>
    <row r="2433" spans="1:12" ht="15.75">
      <c r="C2433" s="171" t="str">
        <f>'FC01'!B$9</f>
        <v>Gastos sin impuestos, tasas, contribuciones e impuesto de renta</v>
      </c>
      <c r="F2433" s="171">
        <f>'FC01'!$S$9</f>
        <v>0</v>
      </c>
      <c r="I2433" s="87" t="str">
        <f>Índice!$G$23</f>
        <v>2015-01-01</v>
      </c>
      <c r="J2433" s="88" t="str">
        <f>Índice!$G$25</f>
        <v>2015-12-31</v>
      </c>
      <c r="K2433" s="171" t="s">
        <v>1329</v>
      </c>
      <c r="L2433" s="171" t="s">
        <v>1340</v>
      </c>
    </row>
    <row r="2434" spans="1:12" ht="15.75">
      <c r="C2434" s="171" t="str">
        <f>'FC01'!B$10</f>
        <v>Impuestos, Tasas y Contribuciones (No incluye impuesto de renta)</v>
      </c>
      <c r="F2434" s="171">
        <f>'FC01'!$S$10</f>
        <v>0</v>
      </c>
      <c r="I2434" s="87" t="str">
        <f>Índice!$G$23</f>
        <v>2015-01-01</v>
      </c>
      <c r="J2434" s="88" t="str">
        <f>Índice!$G$25</f>
        <v>2015-12-31</v>
      </c>
      <c r="K2434" s="171" t="s">
        <v>1329</v>
      </c>
      <c r="L2434" s="171" t="s">
        <v>1340</v>
      </c>
    </row>
    <row r="2435" spans="1:12" ht="15.75">
      <c r="C2435" s="171" t="str">
        <f>'FC01'!B$11</f>
        <v>Gasto por impuesto de renta</v>
      </c>
      <c r="F2435" s="171">
        <f>'FC01'!$S$11</f>
        <v>0</v>
      </c>
      <c r="I2435" s="87" t="str">
        <f>Índice!$G$23</f>
        <v>2015-01-01</v>
      </c>
      <c r="J2435" s="88" t="str">
        <f>Índice!$G$25</f>
        <v>2015-12-31</v>
      </c>
      <c r="K2435" s="171" t="s">
        <v>1329</v>
      </c>
      <c r="L2435" s="171" t="s">
        <v>1340</v>
      </c>
    </row>
    <row r="2436" spans="1:12" ht="15.75">
      <c r="C2436" s="171" t="str">
        <f>'FC01'!B$12</f>
        <v>Total Gastos</v>
      </c>
      <c r="F2436" s="171">
        <f>'FC01'!$S$12</f>
        <v>0</v>
      </c>
      <c r="I2436" s="87" t="str">
        <f>Índice!$G$23</f>
        <v>2015-01-01</v>
      </c>
      <c r="J2436" s="88" t="str">
        <f>Índice!$G$25</f>
        <v>2015-12-31</v>
      </c>
      <c r="K2436" s="171" t="s">
        <v>1329</v>
      </c>
      <c r="L2436" s="171" t="s">
        <v>1340</v>
      </c>
    </row>
    <row r="2437" spans="1:12" ht="15.75">
      <c r="A2437" s="19" t="s">
        <v>19</v>
      </c>
      <c r="C2437" s="171" t="str">
        <f>'FC01'!B$13</f>
        <v>Costos de Ventas y Distribución</v>
      </c>
      <c r="F2437" s="171">
        <f>'FC01'!$S$13</f>
        <v>0</v>
      </c>
      <c r="I2437" s="87"/>
      <c r="J2437" s="88"/>
      <c r="K2437" s="171"/>
      <c r="L2437" s="245"/>
    </row>
    <row r="2438" spans="1:12" ht="15.75">
      <c r="C2438" s="171" t="str">
        <f>'FC01'!B$14</f>
        <v>Costo de Ventas</v>
      </c>
      <c r="F2438" s="171">
        <f>'FC01'!$S$14</f>
        <v>0</v>
      </c>
      <c r="I2438" s="87" t="str">
        <f>Índice!$G$23</f>
        <v>2015-01-01</v>
      </c>
      <c r="J2438" s="88" t="str">
        <f>Índice!$G$25</f>
        <v>2015-12-31</v>
      </c>
      <c r="K2438" s="171" t="s">
        <v>1329</v>
      </c>
      <c r="L2438" s="171" t="s">
        <v>1340</v>
      </c>
    </row>
    <row r="2439" spans="1:12" ht="15.75">
      <c r="C2439" s="171" t="str">
        <f>'FC01'!B$15</f>
        <v>Costos de Distribución</v>
      </c>
      <c r="F2439" s="171">
        <f>'FC01'!$S$15</f>
        <v>0</v>
      </c>
      <c r="I2439" s="87" t="str">
        <f>Índice!$G$23</f>
        <v>2015-01-01</v>
      </c>
      <c r="J2439" s="88" t="str">
        <f>Índice!$G$25</f>
        <v>2015-12-31</v>
      </c>
      <c r="K2439" s="171" t="s">
        <v>1329</v>
      </c>
      <c r="L2439" s="171" t="s">
        <v>1340</v>
      </c>
    </row>
    <row r="2440" spans="1:12" ht="15.75">
      <c r="C2440" s="171" t="str">
        <f>'FC01'!B$16</f>
        <v>Total Costos de ventas y distribución</v>
      </c>
      <c r="F2440" s="171">
        <f>'FC01'!$S$16</f>
        <v>0</v>
      </c>
      <c r="I2440" s="87" t="str">
        <f>Índice!$G$23</f>
        <v>2015-01-01</v>
      </c>
      <c r="J2440" s="88" t="str">
        <f>Índice!$G$25</f>
        <v>2015-12-31</v>
      </c>
      <c r="K2440" s="171" t="s">
        <v>1329</v>
      </c>
      <c r="L2440" s="171" t="s">
        <v>1340</v>
      </c>
    </row>
    <row r="2441" spans="1:12" ht="15.75">
      <c r="A2441" s="19" t="s">
        <v>19</v>
      </c>
      <c r="C2441" s="171" t="str">
        <f>'FC01'!B$18</f>
        <v>Detalle de los costos</v>
      </c>
      <c r="F2441" s="171">
        <f>'FC01'!$S$18</f>
        <v>0</v>
      </c>
      <c r="J2441" s="5"/>
      <c r="L2441" s="245"/>
    </row>
    <row r="2442" spans="1:12" ht="15.75">
      <c r="A2442" s="19"/>
      <c r="C2442" s="171" t="str">
        <f>'FC01'!B$20</f>
        <v>Servicios Personales (FC01)</v>
      </c>
      <c r="F2442" s="171">
        <f>'FC01'!$S$20</f>
        <v>0</v>
      </c>
      <c r="I2442" s="87" t="str">
        <f>Índice!$G$23</f>
        <v>2015-01-01</v>
      </c>
      <c r="J2442" s="88" t="str">
        <f>Índice!$G$25</f>
        <v>2015-12-31</v>
      </c>
      <c r="K2442" s="171" t="s">
        <v>1329</v>
      </c>
      <c r="L2442" s="171" t="s">
        <v>1340</v>
      </c>
    </row>
    <row r="2443" spans="1:12" ht="15.75">
      <c r="A2443" s="19"/>
      <c r="C2443" s="171" t="str">
        <f>'FC01'!B$21</f>
        <v>Generales (FC01)</v>
      </c>
      <c r="F2443" s="171">
        <f>'FC01'!$S$21</f>
        <v>0</v>
      </c>
      <c r="I2443" s="87" t="str">
        <f>Índice!$G$23</f>
        <v>2015-01-01</v>
      </c>
      <c r="J2443" s="88" t="str">
        <f>Índice!$G$25</f>
        <v>2015-12-31</v>
      </c>
      <c r="K2443" s="171" t="s">
        <v>1329</v>
      </c>
      <c r="L2443" s="171" t="s">
        <v>1340</v>
      </c>
    </row>
    <row r="2444" spans="1:12" ht="15.75">
      <c r="A2444" s="19"/>
      <c r="C2444" s="171" t="str">
        <f>'FC01'!B$22</f>
        <v xml:space="preserve">Depreciaciones (FC01)  </v>
      </c>
      <c r="F2444" s="171">
        <f>'FC01'!$S$22</f>
        <v>0</v>
      </c>
      <c r="I2444" s="87" t="str">
        <f>Índice!$G$23</f>
        <v>2015-01-01</v>
      </c>
      <c r="J2444" s="88" t="str">
        <f>Índice!$G$25</f>
        <v>2015-12-31</v>
      </c>
      <c r="K2444" s="171" t="s">
        <v>1329</v>
      </c>
      <c r="L2444" s="171" t="s">
        <v>1340</v>
      </c>
    </row>
    <row r="2445" spans="1:12" ht="15.75">
      <c r="A2445" s="19"/>
      <c r="C2445" s="171" t="str">
        <f>'FC01'!B$23</f>
        <v>Arrendamientos (FC01)</v>
      </c>
      <c r="F2445" s="171">
        <f>'FC01'!$S$23</f>
        <v>0</v>
      </c>
      <c r="I2445" s="87" t="str">
        <f>Índice!$G$23</f>
        <v>2015-01-01</v>
      </c>
      <c r="J2445" s="88" t="str">
        <f>Índice!$G$25</f>
        <v>2015-12-31</v>
      </c>
      <c r="K2445" s="171" t="s">
        <v>1329</v>
      </c>
      <c r="L2445" s="171" t="s">
        <v>1340</v>
      </c>
    </row>
    <row r="2446" spans="1:12" ht="15.75">
      <c r="A2446" s="19"/>
      <c r="C2446" s="171" t="str">
        <f>'FC01'!B$24</f>
        <v>Amortizaciones (FC01)</v>
      </c>
      <c r="F2446" s="171">
        <f>'FC01'!$S$24</f>
        <v>0</v>
      </c>
      <c r="I2446" s="87" t="str">
        <f>Índice!$G$23</f>
        <v>2015-01-01</v>
      </c>
      <c r="J2446" s="88" t="str">
        <f>Índice!$G$25</f>
        <v>2015-12-31</v>
      </c>
      <c r="K2446" s="171" t="s">
        <v>1329</v>
      </c>
      <c r="L2446" s="171" t="s">
        <v>1340</v>
      </c>
    </row>
    <row r="2447" spans="1:12" ht="15.75">
      <c r="A2447" s="19"/>
      <c r="C2447" s="171" t="str">
        <f>'FC01'!B$25</f>
        <v>Agotamiento (FC01)</v>
      </c>
      <c r="F2447" s="171">
        <f>'FC01'!$S$25</f>
        <v>0</v>
      </c>
      <c r="I2447" s="87" t="str">
        <f>Índice!$G$23</f>
        <v>2015-01-01</v>
      </c>
      <c r="J2447" s="88" t="str">
        <f>Índice!$G$25</f>
        <v>2015-12-31</v>
      </c>
      <c r="K2447" s="171" t="s">
        <v>1329</v>
      </c>
      <c r="L2447" s="171" t="s">
        <v>1340</v>
      </c>
    </row>
    <row r="2448" spans="1:12" ht="15.75">
      <c r="A2448" s="19"/>
      <c r="C2448" s="171" t="str">
        <f>'FC01'!B$26</f>
        <v>Costo de Bienes y Servicios Públicos para la Venta</v>
      </c>
      <c r="F2448" s="171">
        <f>'FC01'!$S$26</f>
        <v>0</v>
      </c>
      <c r="I2448" s="87" t="str">
        <f>Índice!$G$23</f>
        <v>2015-01-01</v>
      </c>
      <c r="J2448" s="88" t="str">
        <f>Índice!$G$25</f>
        <v>2015-12-31</v>
      </c>
      <c r="K2448" s="171" t="s">
        <v>1329</v>
      </c>
      <c r="L2448" s="171" t="s">
        <v>1340</v>
      </c>
    </row>
    <row r="2449" spans="1:12" ht="15.75">
      <c r="C2449" s="171" t="str">
        <f>'FC01'!B$27</f>
        <v>Compras en Bloque y/o a Largo Plazo</v>
      </c>
      <c r="F2449" s="171">
        <f>'FC01'!$S$27</f>
        <v>0</v>
      </c>
      <c r="I2449" s="87" t="str">
        <f>Índice!$G$23</f>
        <v>2015-01-01</v>
      </c>
      <c r="J2449" s="88" t="str">
        <f>Índice!$G$25</f>
        <v>2015-12-31</v>
      </c>
      <c r="K2449" s="171" t="s">
        <v>1329</v>
      </c>
      <c r="L2449" s="171" t="s">
        <v>1340</v>
      </c>
    </row>
    <row r="2450" spans="1:12" ht="15.75">
      <c r="C2450" s="171" t="str">
        <f>'FC01'!B$28</f>
        <v>Compras en Bolsa  y/o a Corto Plazo</v>
      </c>
      <c r="F2450" s="171">
        <f>'FC01'!$S$28</f>
        <v>0</v>
      </c>
      <c r="I2450" s="87" t="str">
        <f>Índice!$G$23</f>
        <v>2015-01-01</v>
      </c>
      <c r="J2450" s="88" t="str">
        <f>Índice!$G$25</f>
        <v>2015-12-31</v>
      </c>
      <c r="K2450" s="171" t="s">
        <v>1329</v>
      </c>
      <c r="L2450" s="171" t="s">
        <v>1340</v>
      </c>
    </row>
    <row r="2451" spans="1:12" ht="15.75">
      <c r="C2451" s="171" t="str">
        <f>'FC01'!B$29</f>
        <v>Costo por Conexión</v>
      </c>
      <c r="F2451" s="171">
        <f>'FC01'!$S$29</f>
        <v>0</v>
      </c>
      <c r="I2451" s="87" t="str">
        <f>Índice!$G$23</f>
        <v>2015-01-01</v>
      </c>
      <c r="J2451" s="88" t="str">
        <f>Índice!$G$25</f>
        <v>2015-12-31</v>
      </c>
      <c r="K2451" s="171" t="s">
        <v>1329</v>
      </c>
      <c r="L2451" s="171" t="s">
        <v>1340</v>
      </c>
    </row>
    <row r="2452" spans="1:12" ht="15.75">
      <c r="A2452" s="19"/>
      <c r="C2452" s="171" t="str">
        <f>'FC01'!B$30</f>
        <v>Uso de Líneas, redes y ductos</v>
      </c>
      <c r="F2452" s="171">
        <f>'FC01'!$S$30</f>
        <v>0</v>
      </c>
      <c r="I2452" s="87" t="str">
        <f>Índice!$G$23</f>
        <v>2015-01-01</v>
      </c>
      <c r="J2452" s="88" t="str">
        <f>Índice!$G$25</f>
        <v>2015-12-31</v>
      </c>
      <c r="K2452" s="171" t="s">
        <v>1329</v>
      </c>
      <c r="L2452" s="171" t="s">
        <v>1340</v>
      </c>
    </row>
    <row r="2453" spans="1:12" ht="15.75">
      <c r="A2453" s="19"/>
      <c r="C2453" s="171" t="str">
        <f>'FC01'!B$31</f>
        <v>Costo de Distribución  y/o Comercialización de Gas combustible por redes</v>
      </c>
      <c r="F2453" s="171">
        <f>'FC01'!$S$31</f>
        <v>0</v>
      </c>
      <c r="I2453" s="87" t="str">
        <f>Índice!$G$23</f>
        <v>2015-01-01</v>
      </c>
      <c r="J2453" s="88" t="str">
        <f>Índice!$G$25</f>
        <v>2015-12-31</v>
      </c>
      <c r="K2453" s="171" t="s">
        <v>1329</v>
      </c>
      <c r="L2453" s="171" t="s">
        <v>1340</v>
      </c>
    </row>
    <row r="2454" spans="1:12" ht="15.75">
      <c r="A2454" s="19"/>
      <c r="C2454" s="171" t="str">
        <f>'FC01'!B$32</f>
        <v>Manejo Comercial y Financiero del Servicio</v>
      </c>
      <c r="F2454" s="171">
        <f>'FC01'!$S$32</f>
        <v>0</v>
      </c>
      <c r="I2454" s="87" t="str">
        <f>Índice!$G$23</f>
        <v>2015-01-01</v>
      </c>
      <c r="J2454" s="88" t="str">
        <f>Índice!$G$25</f>
        <v>2015-12-31</v>
      </c>
      <c r="K2454" s="171" t="s">
        <v>1329</v>
      </c>
      <c r="L2454" s="171" t="s">
        <v>1340</v>
      </c>
    </row>
    <row r="2455" spans="1:12" ht="15.75">
      <c r="A2455" s="19"/>
      <c r="C2455" s="171" t="str">
        <f>'FC01'!B$33</f>
        <v>Costo de Distribución  y/o Comercialización de Gas Licuado de Petróleo –GLP</v>
      </c>
      <c r="F2455" s="171">
        <f>'FC01'!$S$33</f>
        <v>0</v>
      </c>
      <c r="I2455" s="87" t="str">
        <f>Índice!$G$23</f>
        <v>2015-01-01</v>
      </c>
      <c r="J2455" s="88" t="str">
        <f>Índice!$G$25</f>
        <v>2015-12-31</v>
      </c>
      <c r="K2455" s="171" t="s">
        <v>1329</v>
      </c>
      <c r="L2455" s="171" t="s">
        <v>1340</v>
      </c>
    </row>
    <row r="2456" spans="1:12" ht="15.75">
      <c r="A2456" s="19"/>
      <c r="C2456" s="171" t="str">
        <f>'FC01'!B$34</f>
        <v>Contrato de explotación</v>
      </c>
      <c r="F2456" s="171">
        <f>'FC01'!$S$34</f>
        <v>0</v>
      </c>
      <c r="I2456" s="87" t="str">
        <f>Índice!$G$23</f>
        <v>2015-01-01</v>
      </c>
      <c r="J2456" s="88" t="str">
        <f>Índice!$G$25</f>
        <v>2015-12-31</v>
      </c>
      <c r="K2456" s="171" t="s">
        <v>1329</v>
      </c>
      <c r="L2456" s="171" t="s">
        <v>1340</v>
      </c>
    </row>
    <row r="2457" spans="1:12" ht="15.75">
      <c r="A2457" s="19"/>
      <c r="C2457" s="171" t="str">
        <f>'FC01'!B$35</f>
        <v>Costos asociados a las transacciones en el mercado mayorista</v>
      </c>
      <c r="F2457" s="171">
        <f>'FC01'!$S$35</f>
        <v>0</v>
      </c>
      <c r="I2457" s="87" t="str">
        <f>Índice!$G$23</f>
        <v>2015-01-01</v>
      </c>
      <c r="J2457" s="88" t="str">
        <f>Índice!$G$25</f>
        <v>2015-12-31</v>
      </c>
      <c r="K2457" s="171" t="s">
        <v>1329</v>
      </c>
      <c r="L2457" s="171" t="s">
        <v>1340</v>
      </c>
    </row>
    <row r="2458" spans="1:12" ht="15.75">
      <c r="A2458" s="19"/>
      <c r="C2458" s="171" t="str">
        <f>'FC01'!B$36</f>
        <v>Contrato de concesión</v>
      </c>
      <c r="F2458" s="171">
        <f>'FC01'!$S$36</f>
        <v>0</v>
      </c>
      <c r="I2458" s="87" t="str">
        <f>Índice!$G$23</f>
        <v>2015-01-01</v>
      </c>
      <c r="J2458" s="88" t="str">
        <f>Índice!$G$25</f>
        <v>2015-12-31</v>
      </c>
      <c r="K2458" s="171" t="s">
        <v>1329</v>
      </c>
      <c r="L2458" s="171" t="s">
        <v>1340</v>
      </c>
    </row>
    <row r="2459" spans="1:12" ht="15.75">
      <c r="A2459" s="19"/>
      <c r="C2459" s="171" t="str">
        <f>'FC01'!B$37</f>
        <v>Otros (FC01)</v>
      </c>
      <c r="F2459" s="171">
        <f>'FC01'!$S$37</f>
        <v>0</v>
      </c>
      <c r="I2459" s="87" t="str">
        <f>Índice!$G$23</f>
        <v>2015-01-01</v>
      </c>
      <c r="J2459" s="88" t="str">
        <f>Índice!$G$25</f>
        <v>2015-12-31</v>
      </c>
      <c r="K2459" s="171" t="s">
        <v>1329</v>
      </c>
      <c r="L2459" s="171" t="s">
        <v>1340</v>
      </c>
    </row>
    <row r="2460" spans="1:12" ht="15.75">
      <c r="A2460" s="19"/>
      <c r="C2460" s="171" t="str">
        <f>'FC01'!B$38</f>
        <v>Costos asociados a las transacciones en el mercado minorista</v>
      </c>
      <c r="F2460" s="171">
        <f>'FC01'!$S$38</f>
        <v>0</v>
      </c>
      <c r="I2460" s="87" t="str">
        <f>Índice!$G$23</f>
        <v>2015-01-01</v>
      </c>
      <c r="J2460" s="88" t="str">
        <f>Índice!$G$25</f>
        <v>2015-12-31</v>
      </c>
      <c r="K2460" s="171" t="s">
        <v>1329</v>
      </c>
      <c r="L2460" s="171" t="s">
        <v>1340</v>
      </c>
    </row>
    <row r="2461" spans="1:12" ht="15.75">
      <c r="A2461" s="19"/>
      <c r="C2461" s="171" t="str">
        <f>'FC01'!B$39</f>
        <v xml:space="preserve">Licencias, Contribuciones y Regalías  </v>
      </c>
      <c r="F2461" s="171">
        <f>'FC01'!$S$39</f>
        <v>0</v>
      </c>
      <c r="I2461" s="87" t="str">
        <f>Índice!$G$23</f>
        <v>2015-01-01</v>
      </c>
      <c r="J2461" s="88" t="str">
        <f>Índice!$G$25</f>
        <v>2015-12-31</v>
      </c>
      <c r="K2461" s="171" t="s">
        <v>1329</v>
      </c>
      <c r="L2461" s="171" t="s">
        <v>1340</v>
      </c>
    </row>
    <row r="2462" spans="1:12" ht="15.75">
      <c r="A2462" s="19"/>
      <c r="C2462" s="171" t="str">
        <f>'FC01'!B$40</f>
        <v>Departamento Administrativo del Medio Ambiente "DAMA"</v>
      </c>
      <c r="F2462" s="171">
        <f>'FC01'!$S$40</f>
        <v>0</v>
      </c>
      <c r="I2462" s="87" t="str">
        <f>Índice!$G$23</f>
        <v>2015-01-01</v>
      </c>
      <c r="J2462" s="88" t="str">
        <f>Índice!$G$25</f>
        <v>2015-12-31</v>
      </c>
      <c r="K2462" s="171" t="s">
        <v>1329</v>
      </c>
      <c r="L2462" s="171" t="s">
        <v>1340</v>
      </c>
    </row>
    <row r="2463" spans="1:12" ht="15.75">
      <c r="A2463" s="19"/>
      <c r="C2463" s="171" t="str">
        <f>'FC01'!B$41</f>
        <v>Ley 56 de 1981</v>
      </c>
      <c r="F2463" s="171">
        <f>'FC01'!$S$41</f>
        <v>0</v>
      </c>
      <c r="I2463" s="87" t="str">
        <f>Índice!$G$23</f>
        <v>2015-01-01</v>
      </c>
      <c r="J2463" s="88" t="str">
        <f>Índice!$G$25</f>
        <v>2015-12-31</v>
      </c>
      <c r="K2463" s="171" t="s">
        <v>1329</v>
      </c>
      <c r="L2463" s="171" t="s">
        <v>1340</v>
      </c>
    </row>
    <row r="2464" spans="1:12" ht="15.75">
      <c r="A2464" s="19"/>
      <c r="C2464" s="171" t="str">
        <f>'FC01'!B$42</f>
        <v>Medio Ambiente – Ley 99 de 1993</v>
      </c>
      <c r="F2464" s="171">
        <f>'FC01'!$S$42</f>
        <v>0</v>
      </c>
      <c r="I2464" s="87" t="str">
        <f>Índice!$G$23</f>
        <v>2015-01-01</v>
      </c>
      <c r="J2464" s="88" t="str">
        <f>Índice!$G$25</f>
        <v>2015-12-31</v>
      </c>
      <c r="K2464" s="171" t="s">
        <v>1329</v>
      </c>
      <c r="L2464" s="171" t="s">
        <v>1340</v>
      </c>
    </row>
    <row r="2465" spans="1:12" ht="15.75">
      <c r="A2465" s="19"/>
      <c r="C2465" s="171" t="str">
        <f>'FC01'!B$43</f>
        <v>Regalías</v>
      </c>
      <c r="F2465" s="171">
        <f>'FC01'!$S$43</f>
        <v>0</v>
      </c>
      <c r="I2465" s="87" t="str">
        <f>Índice!$G$23</f>
        <v>2015-01-01</v>
      </c>
      <c r="J2465" s="88" t="str">
        <f>Índice!$G$25</f>
        <v>2015-12-31</v>
      </c>
      <c r="K2465" s="171" t="s">
        <v>1329</v>
      </c>
      <c r="L2465" s="171" t="s">
        <v>1340</v>
      </c>
    </row>
    <row r="2466" spans="1:12" ht="15.75">
      <c r="A2466" s="19"/>
      <c r="C2466" s="171" t="str">
        <f>'FC01'!B$44</f>
        <v>Licencia De Operación Del Servicio</v>
      </c>
      <c r="F2466" s="171">
        <f>'FC01'!$S$44</f>
        <v>0</v>
      </c>
      <c r="I2466" s="87" t="str">
        <f>Índice!$G$23</f>
        <v>2015-01-01</v>
      </c>
      <c r="J2466" s="88" t="str">
        <f>Índice!$G$25</f>
        <v>2015-12-31</v>
      </c>
      <c r="K2466" s="171" t="s">
        <v>1329</v>
      </c>
      <c r="L2466" s="171" t="s">
        <v>1340</v>
      </c>
    </row>
    <row r="2467" spans="1:12" ht="15.75">
      <c r="A2467" s="19"/>
      <c r="C2467" s="171" t="str">
        <f>'FC01'!B$45</f>
        <v>FAZNI</v>
      </c>
      <c r="F2467" s="171">
        <f>'FC01'!$S$45</f>
        <v>0</v>
      </c>
      <c r="I2467" s="87" t="str">
        <f>Índice!$G$23</f>
        <v>2015-01-01</v>
      </c>
      <c r="J2467" s="88" t="str">
        <f>Índice!$G$25</f>
        <v>2015-12-31</v>
      </c>
      <c r="K2467" s="171" t="s">
        <v>1329</v>
      </c>
      <c r="L2467" s="171" t="s">
        <v>1340</v>
      </c>
    </row>
    <row r="2468" spans="1:12" ht="15.75">
      <c r="A2468" s="19"/>
      <c r="C2468" s="171" t="str">
        <f>'FC01'!B$46</f>
        <v>FAER</v>
      </c>
      <c r="F2468" s="171">
        <f>'FC01'!$S$46</f>
        <v>0</v>
      </c>
      <c r="I2468" s="87" t="str">
        <f>Índice!$G$23</f>
        <v>2015-01-01</v>
      </c>
      <c r="J2468" s="88" t="str">
        <f>Índice!$G$25</f>
        <v>2015-12-31</v>
      </c>
      <c r="K2468" s="171" t="s">
        <v>1329</v>
      </c>
      <c r="L2468" s="171" t="s">
        <v>1340</v>
      </c>
    </row>
    <row r="2469" spans="1:12" ht="15.75">
      <c r="A2469" s="19"/>
      <c r="C2469" s="171" t="str">
        <f>'FC01'!B$47</f>
        <v>Cuota de Fomento de gas</v>
      </c>
      <c r="F2469" s="171">
        <f>'FC01'!$S$47</f>
        <v>0</v>
      </c>
      <c r="I2469" s="87" t="str">
        <f>Índice!$G$23</f>
        <v>2015-01-01</v>
      </c>
      <c r="J2469" s="88" t="str">
        <f>Índice!$G$25</f>
        <v>2015-12-31</v>
      </c>
      <c r="K2469" s="171" t="s">
        <v>1329</v>
      </c>
      <c r="L2469" s="171" t="s">
        <v>1340</v>
      </c>
    </row>
    <row r="2470" spans="1:12" ht="15.75">
      <c r="A2470" s="19"/>
      <c r="C2470" s="171" t="str">
        <f>'FC01'!B$48</f>
        <v>Ministerio de Comunicaciones y/o Fondo de Comunicaciones</v>
      </c>
      <c r="F2470" s="171">
        <f>'FC01'!$S$48</f>
        <v>0</v>
      </c>
      <c r="I2470" s="87" t="str">
        <f>Índice!$G$23</f>
        <v>2015-01-01</v>
      </c>
      <c r="J2470" s="88" t="str">
        <f>Índice!$G$25</f>
        <v>2015-12-31</v>
      </c>
      <c r="K2470" s="171" t="s">
        <v>1329</v>
      </c>
      <c r="L2470" s="171" t="s">
        <v>1340</v>
      </c>
    </row>
    <row r="2471" spans="1:12" ht="15.75">
      <c r="A2471" s="19"/>
      <c r="C2471" s="171" t="str">
        <f>'FC01'!B$49</f>
        <v>Comité De Estratificación –Ley 505 De 1999</v>
      </c>
      <c r="F2471" s="171">
        <f>'FC01'!$S$49</f>
        <v>0</v>
      </c>
      <c r="I2471" s="87" t="str">
        <f>Índice!$G$23</f>
        <v>2015-01-01</v>
      </c>
      <c r="J2471" s="88" t="str">
        <f>Índice!$G$25</f>
        <v>2015-12-31</v>
      </c>
      <c r="K2471" s="171" t="s">
        <v>1329</v>
      </c>
      <c r="L2471" s="171" t="s">
        <v>1340</v>
      </c>
    </row>
    <row r="2472" spans="1:12" ht="15.75">
      <c r="A2472" s="19"/>
      <c r="C2472" s="171" t="str">
        <f>'FC01'!B$50</f>
        <v>Otras licencias Ley 142 de 1994</v>
      </c>
      <c r="F2472" s="171">
        <f>'FC01'!$S$50</f>
        <v>0</v>
      </c>
      <c r="I2472" s="87" t="str">
        <f>Índice!$G$23</f>
        <v>2015-01-01</v>
      </c>
      <c r="J2472" s="88" t="str">
        <f>Índice!$G$25</f>
        <v>2015-12-31</v>
      </c>
      <c r="K2472" s="171" t="s">
        <v>1329</v>
      </c>
      <c r="L2472" s="171" t="s">
        <v>1340</v>
      </c>
    </row>
    <row r="2473" spans="1:12" ht="15.75">
      <c r="A2473" s="19"/>
      <c r="C2473" s="171" t="str">
        <f>'FC01'!B$51</f>
        <v>Consumo De Insumos Directos</v>
      </c>
      <c r="F2473" s="171">
        <f>'FC01'!$S$51</f>
        <v>0</v>
      </c>
      <c r="I2473" s="87" t="str">
        <f>Índice!$G$23</f>
        <v>2015-01-01</v>
      </c>
      <c r="J2473" s="88" t="str">
        <f>Índice!$G$25</f>
        <v>2015-12-31</v>
      </c>
      <c r="K2473" s="171" t="s">
        <v>1329</v>
      </c>
      <c r="L2473" s="171" t="s">
        <v>1340</v>
      </c>
    </row>
    <row r="2474" spans="1:12" ht="15.75">
      <c r="A2474" s="19"/>
      <c r="C2474" s="171" t="str">
        <f>'FC01'!B$52</f>
        <v>Productos Químicos</v>
      </c>
      <c r="F2474" s="171">
        <f>'FC01'!$S$52</f>
        <v>0</v>
      </c>
      <c r="I2474" s="87" t="str">
        <f>Índice!$G$23</f>
        <v>2015-01-01</v>
      </c>
      <c r="J2474" s="88" t="str">
        <f>Índice!$G$25</f>
        <v>2015-12-31</v>
      </c>
      <c r="K2474" s="171" t="s">
        <v>1329</v>
      </c>
      <c r="L2474" s="171" t="s">
        <v>1340</v>
      </c>
    </row>
    <row r="2475" spans="1:12" ht="15.75">
      <c r="A2475" s="19"/>
      <c r="C2475" s="171" t="str">
        <f>'FC01'!B$53</f>
        <v>Gas Combustible</v>
      </c>
      <c r="F2475" s="171">
        <f>'FC01'!$S$53</f>
        <v>0</v>
      </c>
      <c r="I2475" s="87" t="str">
        <f>Índice!$G$23</f>
        <v>2015-01-01</v>
      </c>
      <c r="J2475" s="88" t="str">
        <f>Índice!$G$25</f>
        <v>2015-12-31</v>
      </c>
      <c r="K2475" s="171" t="s">
        <v>1329</v>
      </c>
      <c r="L2475" s="171" t="s">
        <v>1340</v>
      </c>
    </row>
    <row r="2476" spans="1:12" ht="15.75">
      <c r="A2476" s="19"/>
      <c r="C2476" s="171" t="str">
        <f>'FC01'!B$54</f>
        <v>Carbón Mineral</v>
      </c>
      <c r="F2476" s="171">
        <f>'FC01'!$S$54</f>
        <v>0</v>
      </c>
      <c r="I2476" s="87" t="str">
        <f>Índice!$G$23</f>
        <v>2015-01-01</v>
      </c>
      <c r="J2476" s="88" t="str">
        <f>Índice!$G$25</f>
        <v>2015-12-31</v>
      </c>
      <c r="K2476" s="171" t="s">
        <v>1329</v>
      </c>
      <c r="L2476" s="171" t="s">
        <v>1340</v>
      </c>
    </row>
    <row r="2477" spans="1:12" ht="15.75">
      <c r="A2477" s="19"/>
      <c r="C2477" s="171" t="str">
        <f>'FC01'!B$55</f>
        <v>Energía (FC01)</v>
      </c>
      <c r="F2477" s="171">
        <f>'FC01'!$S$55</f>
        <v>0</v>
      </c>
      <c r="I2477" s="87" t="str">
        <f>Índice!$G$23</f>
        <v>2015-01-01</v>
      </c>
      <c r="J2477" s="88" t="str">
        <f>Índice!$G$25</f>
        <v>2015-12-31</v>
      </c>
      <c r="K2477" s="171" t="s">
        <v>1329</v>
      </c>
      <c r="L2477" s="171" t="s">
        <v>1340</v>
      </c>
    </row>
    <row r="2478" spans="1:12" ht="15.75">
      <c r="A2478" s="19"/>
      <c r="C2478" s="171" t="str">
        <f>'FC01'!B$56</f>
        <v>ACPM, Fuel Oil</v>
      </c>
      <c r="F2478" s="171">
        <f>'FC01'!$S$56</f>
        <v>0</v>
      </c>
      <c r="I2478" s="87" t="str">
        <f>Índice!$G$23</f>
        <v>2015-01-01</v>
      </c>
      <c r="J2478" s="88" t="str">
        <f>Índice!$G$25</f>
        <v>2015-12-31</v>
      </c>
      <c r="K2478" s="171" t="s">
        <v>1329</v>
      </c>
      <c r="L2478" s="171" t="s">
        <v>1340</v>
      </c>
    </row>
    <row r="2479" spans="1:12" ht="15.75">
      <c r="C2479" s="171" t="str">
        <f>'FC01'!B$57</f>
        <v>Otros Elementos de Consumo de Insumos Directos</v>
      </c>
      <c r="F2479" s="171">
        <f>'FC01'!$S$57</f>
        <v>0</v>
      </c>
      <c r="I2479" s="87" t="str">
        <f>Índice!$G$23</f>
        <v>2015-01-01</v>
      </c>
      <c r="J2479" s="88" t="str">
        <f>Índice!$G$25</f>
        <v>2015-12-31</v>
      </c>
      <c r="K2479" s="171" t="s">
        <v>1329</v>
      </c>
      <c r="L2479" s="171" t="s">
        <v>1340</v>
      </c>
    </row>
    <row r="2480" spans="1:12" ht="15.75">
      <c r="A2480" s="19"/>
      <c r="C2480" s="171" t="str">
        <f>'FC01'!B$58</f>
        <v>Ordenes Y Contratos De Mantenimiento Y Reparaciones</v>
      </c>
      <c r="F2480" s="171">
        <f>'FC01'!$S$58</f>
        <v>0</v>
      </c>
      <c r="I2480" s="87" t="str">
        <f>Índice!$G$23</f>
        <v>2015-01-01</v>
      </c>
      <c r="J2480" s="88" t="str">
        <f>Índice!$G$25</f>
        <v>2015-12-31</v>
      </c>
      <c r="K2480" s="171" t="s">
        <v>1329</v>
      </c>
      <c r="L2480" s="171" t="s">
        <v>1340</v>
      </c>
    </row>
    <row r="2481" spans="1:12" ht="15.75">
      <c r="A2481" s="19"/>
      <c r="C2481" s="171" t="str">
        <f>'FC01'!B$59</f>
        <v>Honorarios</v>
      </c>
      <c r="F2481" s="171">
        <f>'FC01'!$S$59</f>
        <v>0</v>
      </c>
      <c r="I2481" s="87" t="str">
        <f>Índice!$G$23</f>
        <v>2015-01-01</v>
      </c>
      <c r="J2481" s="88" t="str">
        <f>Índice!$G$25</f>
        <v>2015-12-31</v>
      </c>
      <c r="K2481" s="171" t="s">
        <v>1329</v>
      </c>
      <c r="L2481" s="171" t="s">
        <v>1340</v>
      </c>
    </row>
    <row r="2482" spans="1:12" ht="15.75">
      <c r="A2482" s="19"/>
      <c r="C2482" s="171" t="str">
        <f>'FC01'!B$60</f>
        <v>Servicios Públicos</v>
      </c>
      <c r="F2482" s="171">
        <f>'FC01'!$S$60</f>
        <v>0</v>
      </c>
      <c r="I2482" s="87" t="str">
        <f>Índice!$G$23</f>
        <v>2015-01-01</v>
      </c>
      <c r="J2482" s="88" t="str">
        <f>Índice!$G$25</f>
        <v>2015-12-31</v>
      </c>
      <c r="K2482" s="171" t="s">
        <v>1329</v>
      </c>
      <c r="L2482" s="171" t="s">
        <v>1340</v>
      </c>
    </row>
    <row r="2483" spans="1:12" ht="15.75">
      <c r="A2483" s="19"/>
      <c r="C2483" s="171" t="str">
        <f>'FC01'!B$61</f>
        <v>Materiales Y Otros Costos De Operación</v>
      </c>
      <c r="F2483" s="171">
        <f>'FC01'!$S$61</f>
        <v>0</v>
      </c>
      <c r="I2483" s="87" t="str">
        <f>Índice!$G$23</f>
        <v>2015-01-01</v>
      </c>
      <c r="J2483" s="88" t="str">
        <f>Índice!$G$25</f>
        <v>2015-12-31</v>
      </c>
      <c r="K2483" s="171" t="s">
        <v>1329</v>
      </c>
      <c r="L2483" s="171" t="s">
        <v>1340</v>
      </c>
    </row>
    <row r="2484" spans="1:12" ht="15.75">
      <c r="C2484" s="171" t="str">
        <f>'FC01'!B$62</f>
        <v>Costo De Pérdidas En Prestación Del Servicio  De Acueducto</v>
      </c>
      <c r="F2484" s="171">
        <f>'FC01'!$S$62</f>
        <v>0</v>
      </c>
      <c r="I2484" s="87" t="str">
        <f>Índice!$G$23</f>
        <v>2015-01-01</v>
      </c>
      <c r="J2484" s="88" t="str">
        <f>Índice!$G$25</f>
        <v>2015-12-31</v>
      </c>
      <c r="K2484" s="171" t="s">
        <v>1329</v>
      </c>
      <c r="L2484" s="171" t="s">
        <v>1340</v>
      </c>
    </row>
    <row r="2485" spans="1:12" ht="15.75">
      <c r="C2485" s="171" t="str">
        <f>'FC01'!B$63</f>
        <v>Seguros</v>
      </c>
      <c r="F2485" s="171">
        <f>'FC01'!$S$63</f>
        <v>0</v>
      </c>
      <c r="I2485" s="87" t="str">
        <f>Índice!$G$23</f>
        <v>2015-01-01</v>
      </c>
      <c r="J2485" s="88" t="str">
        <f>Índice!$G$25</f>
        <v>2015-12-31</v>
      </c>
      <c r="K2485" s="171" t="s">
        <v>1329</v>
      </c>
      <c r="L2485" s="171" t="s">
        <v>1340</v>
      </c>
    </row>
    <row r="2486" spans="1:12" ht="15.75">
      <c r="C2486" s="171" t="str">
        <f>'FC01'!B$64</f>
        <v>Impuestos Y Tasas</v>
      </c>
      <c r="F2486" s="171">
        <f>'FC01'!$S$64</f>
        <v>0</v>
      </c>
      <c r="I2486" s="87" t="str">
        <f>Índice!$G$23</f>
        <v>2015-01-01</v>
      </c>
      <c r="J2486" s="88" t="str">
        <f>Índice!$G$25</f>
        <v>2015-12-31</v>
      </c>
      <c r="K2486" s="171" t="s">
        <v>1329</v>
      </c>
      <c r="L2486" s="171" t="s">
        <v>1340</v>
      </c>
    </row>
    <row r="2487" spans="1:12" ht="15.75">
      <c r="C2487" s="171" t="str">
        <f>'FC01'!B$65</f>
        <v>Órdenes Y Contratos Por Otros  Servicios</v>
      </c>
      <c r="F2487" s="171">
        <f>'FC01'!$S$65</f>
        <v>0</v>
      </c>
      <c r="I2487" s="87" t="str">
        <f>Índice!$G$23</f>
        <v>2015-01-01</v>
      </c>
      <c r="J2487" s="88" t="str">
        <f>Índice!$G$25</f>
        <v>2015-12-31</v>
      </c>
      <c r="K2487" s="171" t="s">
        <v>1329</v>
      </c>
      <c r="L2487" s="171" t="s">
        <v>1340</v>
      </c>
    </row>
    <row r="2488" spans="1:12" ht="15.75">
      <c r="C2488" s="171" t="str">
        <f>'FC01'!B$66</f>
        <v>Donaciones</v>
      </c>
      <c r="F2488" s="171">
        <f>'FC01'!$S$66</f>
        <v>0</v>
      </c>
      <c r="I2488" s="87" t="str">
        <f>Índice!$G$23</f>
        <v>2015-01-01</v>
      </c>
      <c r="J2488" s="88" t="str">
        <f>Índice!$G$25</f>
        <v>2015-12-31</v>
      </c>
      <c r="K2488" s="171" t="s">
        <v>1329</v>
      </c>
      <c r="L2488" s="171" t="s">
        <v>1340</v>
      </c>
    </row>
    <row r="2489" spans="1:12" ht="15.75">
      <c r="C2489" s="171" t="str">
        <f>'FC01'!B$67</f>
        <v>Total Costos (FC01)</v>
      </c>
      <c r="F2489" s="171">
        <f>'FC01'!$S$67</f>
        <v>0</v>
      </c>
      <c r="I2489" s="87" t="str">
        <f>Índice!$G$23</f>
        <v>2015-01-01</v>
      </c>
      <c r="J2489" s="88" t="str">
        <f>Índice!$G$25</f>
        <v>2015-12-31</v>
      </c>
      <c r="K2489" s="171" t="s">
        <v>1329</v>
      </c>
      <c r="L2489" s="171" t="s">
        <v>1340</v>
      </c>
    </row>
    <row r="2490" spans="1:12" ht="15.75">
      <c r="A2490" s="224" t="s">
        <v>19</v>
      </c>
      <c r="B2490" s="22"/>
      <c r="C2490" s="217" t="s">
        <v>712</v>
      </c>
      <c r="I2490" s="3"/>
      <c r="J2490" s="5"/>
      <c r="L2490" s="245"/>
    </row>
    <row r="2491" spans="1:12" ht="15.75">
      <c r="A2491" s="19" t="s">
        <v>19</v>
      </c>
      <c r="C2491" s="171" t="str">
        <f>'FC01'!B$8</f>
        <v>Gastos [sinopsis]</v>
      </c>
      <c r="F2491" s="171">
        <f>'FC01'!$T$8</f>
        <v>0</v>
      </c>
      <c r="I2491" s="87"/>
      <c r="J2491" s="88"/>
      <c r="K2491" s="171"/>
      <c r="L2491" s="245"/>
    </row>
    <row r="2492" spans="1:12" ht="15.75">
      <c r="C2492" s="171" t="str">
        <f>'FC01'!B$9</f>
        <v>Gastos sin impuestos, tasas, contribuciones e impuesto de renta</v>
      </c>
      <c r="F2492" s="171">
        <f>'FC01'!$T$9</f>
        <v>0</v>
      </c>
      <c r="I2492" s="87" t="str">
        <f>Índice!$G$23</f>
        <v>2015-01-01</v>
      </c>
      <c r="J2492" s="88" t="str">
        <f>Índice!$G$25</f>
        <v>2015-12-31</v>
      </c>
      <c r="K2492" s="171" t="s">
        <v>1329</v>
      </c>
      <c r="L2492" s="171" t="s">
        <v>278</v>
      </c>
    </row>
    <row r="2493" spans="1:12" ht="15.75">
      <c r="C2493" s="171" t="str">
        <f>'FC01'!B$10</f>
        <v>Impuestos, Tasas y Contribuciones (No incluye impuesto de renta)</v>
      </c>
      <c r="F2493" s="171">
        <f>'FC01'!$T$10</f>
        <v>0</v>
      </c>
      <c r="I2493" s="87" t="str">
        <f>Índice!$G$23</f>
        <v>2015-01-01</v>
      </c>
      <c r="J2493" s="88" t="str">
        <f>Índice!$G$25</f>
        <v>2015-12-31</v>
      </c>
      <c r="K2493" s="171" t="s">
        <v>1329</v>
      </c>
      <c r="L2493" s="171" t="s">
        <v>278</v>
      </c>
    </row>
    <row r="2494" spans="1:12" ht="15.75">
      <c r="C2494" s="171" t="str">
        <f>'FC01'!B$11</f>
        <v>Gasto por impuesto de renta</v>
      </c>
      <c r="F2494" s="171">
        <f>'FC01'!$T$11</f>
        <v>0</v>
      </c>
      <c r="I2494" s="87" t="str">
        <f>Índice!$G$23</f>
        <v>2015-01-01</v>
      </c>
      <c r="J2494" s="88" t="str">
        <f>Índice!$G$25</f>
        <v>2015-12-31</v>
      </c>
      <c r="K2494" s="171" t="s">
        <v>1329</v>
      </c>
      <c r="L2494" s="171" t="s">
        <v>278</v>
      </c>
    </row>
    <row r="2495" spans="1:12" ht="15.75">
      <c r="C2495" s="171" t="str">
        <f>'FC01'!B$12</f>
        <v>Total Gastos</v>
      </c>
      <c r="F2495" s="171">
        <f>'FC01'!$T$12</f>
        <v>0</v>
      </c>
      <c r="I2495" s="87" t="str">
        <f>Índice!$G$23</f>
        <v>2015-01-01</v>
      </c>
      <c r="J2495" s="88" t="str">
        <f>Índice!$G$25</f>
        <v>2015-12-31</v>
      </c>
      <c r="K2495" s="171" t="s">
        <v>1329</v>
      </c>
      <c r="L2495" s="171" t="s">
        <v>278</v>
      </c>
    </row>
    <row r="2496" spans="1:12" ht="15.75">
      <c r="A2496" s="19" t="s">
        <v>19</v>
      </c>
      <c r="C2496" s="171" t="str">
        <f>'FC01'!B$13</f>
        <v>Costos de Ventas y Distribución</v>
      </c>
      <c r="F2496" s="171">
        <f>'FC01'!$T$13</f>
        <v>0</v>
      </c>
      <c r="I2496" s="87"/>
      <c r="J2496" s="88"/>
      <c r="K2496" s="171"/>
      <c r="L2496" s="245"/>
    </row>
    <row r="2497" spans="1:12" ht="15.75">
      <c r="C2497" s="171" t="str">
        <f>'FC01'!B$14</f>
        <v>Costo de Ventas</v>
      </c>
      <c r="F2497" s="171">
        <f>'FC01'!$T$14</f>
        <v>0</v>
      </c>
      <c r="I2497" s="87" t="str">
        <f>Índice!$G$23</f>
        <v>2015-01-01</v>
      </c>
      <c r="J2497" s="88" t="str">
        <f>Índice!$G$25</f>
        <v>2015-12-31</v>
      </c>
      <c r="K2497" s="171" t="s">
        <v>1329</v>
      </c>
      <c r="L2497" s="171" t="s">
        <v>278</v>
      </c>
    </row>
    <row r="2498" spans="1:12" ht="15.75">
      <c r="C2498" s="171" t="str">
        <f>'FC01'!B$15</f>
        <v>Costos de Distribución</v>
      </c>
      <c r="F2498" s="171">
        <f>'FC01'!$T$15</f>
        <v>0</v>
      </c>
      <c r="I2498" s="87" t="str">
        <f>Índice!$G$23</f>
        <v>2015-01-01</v>
      </c>
      <c r="J2498" s="88" t="str">
        <f>Índice!$G$25</f>
        <v>2015-12-31</v>
      </c>
      <c r="K2498" s="171" t="s">
        <v>1329</v>
      </c>
      <c r="L2498" s="171" t="s">
        <v>278</v>
      </c>
    </row>
    <row r="2499" spans="1:12" ht="15.75">
      <c r="C2499" s="171" t="str">
        <f>'FC01'!B$16</f>
        <v>Total Costos de ventas y distribución</v>
      </c>
      <c r="F2499" s="171">
        <f>'FC01'!$T$16</f>
        <v>0</v>
      </c>
      <c r="I2499" s="87" t="str">
        <f>Índice!$G$23</f>
        <v>2015-01-01</v>
      </c>
      <c r="J2499" s="88" t="str">
        <f>Índice!$G$25</f>
        <v>2015-12-31</v>
      </c>
      <c r="K2499" s="171" t="s">
        <v>1329</v>
      </c>
      <c r="L2499" s="171" t="s">
        <v>278</v>
      </c>
    </row>
    <row r="2500" spans="1:12" ht="15.75">
      <c r="A2500" s="19" t="s">
        <v>19</v>
      </c>
      <c r="C2500" s="171" t="str">
        <f>'FC01'!B$18</f>
        <v>Detalle de los costos</v>
      </c>
      <c r="F2500" s="171">
        <f>'FC01'!$T$18</f>
        <v>0</v>
      </c>
      <c r="J2500" s="5"/>
      <c r="L2500" s="245"/>
    </row>
    <row r="2501" spans="1:12" ht="15.75">
      <c r="A2501" s="19"/>
      <c r="C2501" s="171" t="str">
        <f>'FC01'!B$20</f>
        <v>Servicios Personales (FC01)</v>
      </c>
      <c r="F2501" s="171">
        <f>'FC01'!$T$20</f>
        <v>0</v>
      </c>
      <c r="I2501" s="87" t="str">
        <f>Índice!$G$23</f>
        <v>2015-01-01</v>
      </c>
      <c r="J2501" s="88" t="str">
        <f>Índice!$G$25</f>
        <v>2015-12-31</v>
      </c>
      <c r="K2501" s="171" t="s">
        <v>1329</v>
      </c>
      <c r="L2501" s="171" t="s">
        <v>278</v>
      </c>
    </row>
    <row r="2502" spans="1:12" ht="15.75">
      <c r="A2502" s="19"/>
      <c r="C2502" s="171" t="str">
        <f>'FC01'!B$21</f>
        <v>Generales (FC01)</v>
      </c>
      <c r="F2502" s="171">
        <f>'FC01'!$T$21</f>
        <v>0</v>
      </c>
      <c r="I2502" s="87" t="str">
        <f>Índice!$G$23</f>
        <v>2015-01-01</v>
      </c>
      <c r="J2502" s="88" t="str">
        <f>Índice!$G$25</f>
        <v>2015-12-31</v>
      </c>
      <c r="K2502" s="171" t="s">
        <v>1329</v>
      </c>
      <c r="L2502" s="171" t="s">
        <v>278</v>
      </c>
    </row>
    <row r="2503" spans="1:12" ht="15.75">
      <c r="A2503" s="19"/>
      <c r="C2503" s="171" t="str">
        <f>'FC01'!B$22</f>
        <v xml:space="preserve">Depreciaciones (FC01)  </v>
      </c>
      <c r="F2503" s="171">
        <f>'FC01'!$T$22</f>
        <v>0</v>
      </c>
      <c r="I2503" s="87" t="str">
        <f>Índice!$G$23</f>
        <v>2015-01-01</v>
      </c>
      <c r="J2503" s="88" t="str">
        <f>Índice!$G$25</f>
        <v>2015-12-31</v>
      </c>
      <c r="K2503" s="171" t="s">
        <v>1329</v>
      </c>
      <c r="L2503" s="171" t="s">
        <v>278</v>
      </c>
    </row>
    <row r="2504" spans="1:12" ht="15.75">
      <c r="A2504" s="19"/>
      <c r="C2504" s="171" t="str">
        <f>'FC01'!B$23</f>
        <v>Arrendamientos (FC01)</v>
      </c>
      <c r="F2504" s="171">
        <f>'FC01'!$T$23</f>
        <v>0</v>
      </c>
      <c r="I2504" s="87" t="str">
        <f>Índice!$G$23</f>
        <v>2015-01-01</v>
      </c>
      <c r="J2504" s="88" t="str">
        <f>Índice!$G$25</f>
        <v>2015-12-31</v>
      </c>
      <c r="K2504" s="171" t="s">
        <v>1329</v>
      </c>
      <c r="L2504" s="171" t="s">
        <v>278</v>
      </c>
    </row>
    <row r="2505" spans="1:12" ht="15.75">
      <c r="A2505" s="19"/>
      <c r="C2505" s="171" t="str">
        <f>'FC01'!B$24</f>
        <v>Amortizaciones (FC01)</v>
      </c>
      <c r="F2505" s="171">
        <f>'FC01'!$T$24</f>
        <v>0</v>
      </c>
      <c r="I2505" s="87" t="str">
        <f>Índice!$G$23</f>
        <v>2015-01-01</v>
      </c>
      <c r="J2505" s="88" t="str">
        <f>Índice!$G$25</f>
        <v>2015-12-31</v>
      </c>
      <c r="K2505" s="171" t="s">
        <v>1329</v>
      </c>
      <c r="L2505" s="171" t="s">
        <v>278</v>
      </c>
    </row>
    <row r="2506" spans="1:12" ht="15.75">
      <c r="A2506" s="19"/>
      <c r="C2506" s="171" t="str">
        <f>'FC01'!B$25</f>
        <v>Agotamiento (FC01)</v>
      </c>
      <c r="F2506" s="171">
        <f>'FC01'!$T$25</f>
        <v>0</v>
      </c>
      <c r="I2506" s="87" t="str">
        <f>Índice!$G$23</f>
        <v>2015-01-01</v>
      </c>
      <c r="J2506" s="88" t="str">
        <f>Índice!$G$25</f>
        <v>2015-12-31</v>
      </c>
      <c r="K2506" s="171" t="s">
        <v>1329</v>
      </c>
      <c r="L2506" s="171" t="s">
        <v>278</v>
      </c>
    </row>
    <row r="2507" spans="1:12" ht="15.75">
      <c r="A2507" s="19"/>
      <c r="C2507" s="171" t="str">
        <f>'FC01'!B$26</f>
        <v>Costo de Bienes y Servicios Públicos para la Venta</v>
      </c>
      <c r="F2507" s="171">
        <f>'FC01'!$T$26</f>
        <v>0</v>
      </c>
      <c r="I2507" s="87" t="str">
        <f>Índice!$G$23</f>
        <v>2015-01-01</v>
      </c>
      <c r="J2507" s="88" t="str">
        <f>Índice!$G$25</f>
        <v>2015-12-31</v>
      </c>
      <c r="K2507" s="171" t="s">
        <v>1329</v>
      </c>
      <c r="L2507" s="171" t="s">
        <v>278</v>
      </c>
    </row>
    <row r="2508" spans="1:12" ht="15.75">
      <c r="C2508" s="171" t="str">
        <f>'FC01'!B$27</f>
        <v>Compras en Bloque y/o a Largo Plazo</v>
      </c>
      <c r="F2508" s="171">
        <f>'FC01'!$T$27</f>
        <v>0</v>
      </c>
      <c r="I2508" s="87" t="str">
        <f>Índice!$G$23</f>
        <v>2015-01-01</v>
      </c>
      <c r="J2508" s="88" t="str">
        <f>Índice!$G$25</f>
        <v>2015-12-31</v>
      </c>
      <c r="K2508" s="171" t="s">
        <v>1329</v>
      </c>
      <c r="L2508" s="171" t="s">
        <v>278</v>
      </c>
    </row>
    <row r="2509" spans="1:12" ht="15.75">
      <c r="C2509" s="171" t="str">
        <f>'FC01'!B$28</f>
        <v>Compras en Bolsa  y/o a Corto Plazo</v>
      </c>
      <c r="F2509" s="171">
        <f>'FC01'!$T$28</f>
        <v>0</v>
      </c>
      <c r="I2509" s="87" t="str">
        <f>Índice!$G$23</f>
        <v>2015-01-01</v>
      </c>
      <c r="J2509" s="88" t="str">
        <f>Índice!$G$25</f>
        <v>2015-12-31</v>
      </c>
      <c r="K2509" s="171" t="s">
        <v>1329</v>
      </c>
      <c r="L2509" s="171" t="s">
        <v>278</v>
      </c>
    </row>
    <row r="2510" spans="1:12" ht="15.75">
      <c r="C2510" s="171" t="str">
        <f>'FC01'!B$29</f>
        <v>Costo por Conexión</v>
      </c>
      <c r="F2510" s="171">
        <f>'FC01'!$T$29</f>
        <v>0</v>
      </c>
      <c r="I2510" s="87" t="str">
        <f>Índice!$G$23</f>
        <v>2015-01-01</v>
      </c>
      <c r="J2510" s="88" t="str">
        <f>Índice!$G$25</f>
        <v>2015-12-31</v>
      </c>
      <c r="K2510" s="171" t="s">
        <v>1329</v>
      </c>
      <c r="L2510" s="171" t="s">
        <v>278</v>
      </c>
    </row>
    <row r="2511" spans="1:12" ht="15.75">
      <c r="A2511" s="19"/>
      <c r="C2511" s="171" t="str">
        <f>'FC01'!B$30</f>
        <v>Uso de Líneas, redes y ductos</v>
      </c>
      <c r="F2511" s="171">
        <f>'FC01'!$T$30</f>
        <v>0</v>
      </c>
      <c r="I2511" s="87" t="str">
        <f>Índice!$G$23</f>
        <v>2015-01-01</v>
      </c>
      <c r="J2511" s="88" t="str">
        <f>Índice!$G$25</f>
        <v>2015-12-31</v>
      </c>
      <c r="K2511" s="171" t="s">
        <v>1329</v>
      </c>
      <c r="L2511" s="171" t="s">
        <v>278</v>
      </c>
    </row>
    <row r="2512" spans="1:12" ht="15.75">
      <c r="A2512" s="19"/>
      <c r="C2512" s="171" t="str">
        <f>'FC01'!B$31</f>
        <v>Costo de Distribución  y/o Comercialización de Gas combustible por redes</v>
      </c>
      <c r="F2512" s="171">
        <f>'FC01'!$T$31</f>
        <v>0</v>
      </c>
      <c r="I2512" s="87" t="str">
        <f>Índice!$G$23</f>
        <v>2015-01-01</v>
      </c>
      <c r="J2512" s="88" t="str">
        <f>Índice!$G$25</f>
        <v>2015-12-31</v>
      </c>
      <c r="K2512" s="171" t="s">
        <v>1329</v>
      </c>
      <c r="L2512" s="171" t="s">
        <v>278</v>
      </c>
    </row>
    <row r="2513" spans="1:12" ht="15.75">
      <c r="A2513" s="19"/>
      <c r="C2513" s="171" t="str">
        <f>'FC01'!B$32</f>
        <v>Manejo Comercial y Financiero del Servicio</v>
      </c>
      <c r="F2513" s="171">
        <f>'FC01'!$T$32</f>
        <v>0</v>
      </c>
      <c r="I2513" s="87" t="str">
        <f>Índice!$G$23</f>
        <v>2015-01-01</v>
      </c>
      <c r="J2513" s="88" t="str">
        <f>Índice!$G$25</f>
        <v>2015-12-31</v>
      </c>
      <c r="K2513" s="171" t="s">
        <v>1329</v>
      </c>
      <c r="L2513" s="171" t="s">
        <v>278</v>
      </c>
    </row>
    <row r="2514" spans="1:12" ht="15.75">
      <c r="A2514" s="19"/>
      <c r="C2514" s="171" t="str">
        <f>'FC01'!B$33</f>
        <v>Costo de Distribución  y/o Comercialización de Gas Licuado de Petróleo –GLP</v>
      </c>
      <c r="F2514" s="171">
        <f>'FC01'!$T$33</f>
        <v>0</v>
      </c>
      <c r="I2514" s="87" t="str">
        <f>Índice!$G$23</f>
        <v>2015-01-01</v>
      </c>
      <c r="J2514" s="88" t="str">
        <f>Índice!$G$25</f>
        <v>2015-12-31</v>
      </c>
      <c r="K2514" s="171" t="s">
        <v>1329</v>
      </c>
      <c r="L2514" s="171" t="s">
        <v>278</v>
      </c>
    </row>
    <row r="2515" spans="1:12" ht="15.75">
      <c r="A2515" s="19"/>
      <c r="C2515" s="171" t="str">
        <f>'FC01'!B$34</f>
        <v>Contrato de explotación</v>
      </c>
      <c r="F2515" s="171">
        <f>'FC01'!$T$34</f>
        <v>0</v>
      </c>
      <c r="I2515" s="87" t="str">
        <f>Índice!$G$23</f>
        <v>2015-01-01</v>
      </c>
      <c r="J2515" s="88" t="str">
        <f>Índice!$G$25</f>
        <v>2015-12-31</v>
      </c>
      <c r="K2515" s="171" t="s">
        <v>1329</v>
      </c>
      <c r="L2515" s="171" t="s">
        <v>278</v>
      </c>
    </row>
    <row r="2516" spans="1:12" ht="15.75">
      <c r="A2516" s="19"/>
      <c r="C2516" s="171" t="str">
        <f>'FC01'!B$35</f>
        <v>Costos asociados a las transacciones en el mercado mayorista</v>
      </c>
      <c r="F2516" s="171">
        <f>'FC01'!$T$35</f>
        <v>0</v>
      </c>
      <c r="I2516" s="87" t="str">
        <f>Índice!$G$23</f>
        <v>2015-01-01</v>
      </c>
      <c r="J2516" s="88" t="str">
        <f>Índice!$G$25</f>
        <v>2015-12-31</v>
      </c>
      <c r="K2516" s="171" t="s">
        <v>1329</v>
      </c>
      <c r="L2516" s="171" t="s">
        <v>278</v>
      </c>
    </row>
    <row r="2517" spans="1:12" ht="15.75">
      <c r="A2517" s="19"/>
      <c r="C2517" s="171" t="str">
        <f>'FC01'!B$36</f>
        <v>Contrato de concesión</v>
      </c>
      <c r="F2517" s="171">
        <f>'FC01'!$T$36</f>
        <v>0</v>
      </c>
      <c r="I2517" s="87" t="str">
        <f>Índice!$G$23</f>
        <v>2015-01-01</v>
      </c>
      <c r="J2517" s="88" t="str">
        <f>Índice!$G$25</f>
        <v>2015-12-31</v>
      </c>
      <c r="K2517" s="171" t="s">
        <v>1329</v>
      </c>
      <c r="L2517" s="171" t="s">
        <v>278</v>
      </c>
    </row>
    <row r="2518" spans="1:12" ht="15.75">
      <c r="A2518" s="19"/>
      <c r="C2518" s="171" t="str">
        <f>'FC01'!B$37</f>
        <v>Otros (FC01)</v>
      </c>
      <c r="F2518" s="171">
        <f>'FC01'!$T$37</f>
        <v>0</v>
      </c>
      <c r="I2518" s="87" t="str">
        <f>Índice!$G$23</f>
        <v>2015-01-01</v>
      </c>
      <c r="J2518" s="88" t="str">
        <f>Índice!$G$25</f>
        <v>2015-12-31</v>
      </c>
      <c r="K2518" s="171" t="s">
        <v>1329</v>
      </c>
      <c r="L2518" s="171" t="s">
        <v>278</v>
      </c>
    </row>
    <row r="2519" spans="1:12" ht="15.75">
      <c r="A2519" s="19"/>
      <c r="C2519" s="171" t="str">
        <f>'FC01'!B$38</f>
        <v>Costos asociados a las transacciones en el mercado minorista</v>
      </c>
      <c r="F2519" s="171">
        <f>'FC01'!$T$38</f>
        <v>0</v>
      </c>
      <c r="I2519" s="87" t="str">
        <f>Índice!$G$23</f>
        <v>2015-01-01</v>
      </c>
      <c r="J2519" s="88" t="str">
        <f>Índice!$G$25</f>
        <v>2015-12-31</v>
      </c>
      <c r="K2519" s="171" t="s">
        <v>1329</v>
      </c>
      <c r="L2519" s="171" t="s">
        <v>278</v>
      </c>
    </row>
    <row r="2520" spans="1:12" ht="15.75">
      <c r="A2520" s="19"/>
      <c r="C2520" s="171" t="str">
        <f>'FC01'!B$39</f>
        <v xml:space="preserve">Licencias, Contribuciones y Regalías  </v>
      </c>
      <c r="F2520" s="171">
        <f>'FC01'!$T$39</f>
        <v>0</v>
      </c>
      <c r="I2520" s="87" t="str">
        <f>Índice!$G$23</f>
        <v>2015-01-01</v>
      </c>
      <c r="J2520" s="88" t="str">
        <f>Índice!$G$25</f>
        <v>2015-12-31</v>
      </c>
      <c r="K2520" s="171" t="s">
        <v>1329</v>
      </c>
      <c r="L2520" s="171" t="s">
        <v>278</v>
      </c>
    </row>
    <row r="2521" spans="1:12" ht="15.75">
      <c r="A2521" s="19"/>
      <c r="C2521" s="171" t="str">
        <f>'FC01'!B$40</f>
        <v>Departamento Administrativo del Medio Ambiente "DAMA"</v>
      </c>
      <c r="F2521" s="171">
        <f>'FC01'!$T$40</f>
        <v>0</v>
      </c>
      <c r="I2521" s="87" t="str">
        <f>Índice!$G$23</f>
        <v>2015-01-01</v>
      </c>
      <c r="J2521" s="88" t="str">
        <f>Índice!$G$25</f>
        <v>2015-12-31</v>
      </c>
      <c r="K2521" s="171" t="s">
        <v>1329</v>
      </c>
      <c r="L2521" s="171" t="s">
        <v>278</v>
      </c>
    </row>
    <row r="2522" spans="1:12" ht="15.75">
      <c r="A2522" s="19"/>
      <c r="C2522" s="171" t="str">
        <f>'FC01'!B$41</f>
        <v>Ley 56 de 1981</v>
      </c>
      <c r="F2522" s="171">
        <f>'FC01'!$T$41</f>
        <v>0</v>
      </c>
      <c r="I2522" s="87" t="str">
        <f>Índice!$G$23</f>
        <v>2015-01-01</v>
      </c>
      <c r="J2522" s="88" t="str">
        <f>Índice!$G$25</f>
        <v>2015-12-31</v>
      </c>
      <c r="K2522" s="171" t="s">
        <v>1329</v>
      </c>
      <c r="L2522" s="171" t="s">
        <v>278</v>
      </c>
    </row>
    <row r="2523" spans="1:12" ht="15.75">
      <c r="A2523" s="19"/>
      <c r="C2523" s="171" t="str">
        <f>'FC01'!B$42</f>
        <v>Medio Ambiente – Ley 99 de 1993</v>
      </c>
      <c r="F2523" s="171">
        <f>'FC01'!$T$42</f>
        <v>0</v>
      </c>
      <c r="I2523" s="87" t="str">
        <f>Índice!$G$23</f>
        <v>2015-01-01</v>
      </c>
      <c r="J2523" s="88" t="str">
        <f>Índice!$G$25</f>
        <v>2015-12-31</v>
      </c>
      <c r="K2523" s="171" t="s">
        <v>1329</v>
      </c>
      <c r="L2523" s="171" t="s">
        <v>278</v>
      </c>
    </row>
    <row r="2524" spans="1:12" ht="15.75">
      <c r="A2524" s="19"/>
      <c r="C2524" s="171" t="str">
        <f>'FC01'!B$43</f>
        <v>Regalías</v>
      </c>
      <c r="F2524" s="171">
        <f>'FC01'!$T$43</f>
        <v>0</v>
      </c>
      <c r="I2524" s="87" t="str">
        <f>Índice!$G$23</f>
        <v>2015-01-01</v>
      </c>
      <c r="J2524" s="88" t="str">
        <f>Índice!$G$25</f>
        <v>2015-12-31</v>
      </c>
      <c r="K2524" s="171" t="s">
        <v>1329</v>
      </c>
      <c r="L2524" s="171" t="s">
        <v>278</v>
      </c>
    </row>
    <row r="2525" spans="1:12" ht="15.75">
      <c r="A2525" s="19"/>
      <c r="C2525" s="171" t="str">
        <f>'FC01'!B$44</f>
        <v>Licencia De Operación Del Servicio</v>
      </c>
      <c r="F2525" s="171">
        <f>'FC01'!$T$44</f>
        <v>0</v>
      </c>
      <c r="I2525" s="87" t="str">
        <f>Índice!$G$23</f>
        <v>2015-01-01</v>
      </c>
      <c r="J2525" s="88" t="str">
        <f>Índice!$G$25</f>
        <v>2015-12-31</v>
      </c>
      <c r="K2525" s="171" t="s">
        <v>1329</v>
      </c>
      <c r="L2525" s="171" t="s">
        <v>278</v>
      </c>
    </row>
    <row r="2526" spans="1:12" ht="15.75">
      <c r="A2526" s="19"/>
      <c r="C2526" s="171" t="str">
        <f>'FC01'!B$45</f>
        <v>FAZNI</v>
      </c>
      <c r="F2526" s="171">
        <f>'FC01'!$T$45</f>
        <v>0</v>
      </c>
      <c r="I2526" s="87" t="str">
        <f>Índice!$G$23</f>
        <v>2015-01-01</v>
      </c>
      <c r="J2526" s="88" t="str">
        <f>Índice!$G$25</f>
        <v>2015-12-31</v>
      </c>
      <c r="K2526" s="171" t="s">
        <v>1329</v>
      </c>
      <c r="L2526" s="171" t="s">
        <v>278</v>
      </c>
    </row>
    <row r="2527" spans="1:12" ht="15.75">
      <c r="A2527" s="19"/>
      <c r="C2527" s="171" t="str">
        <f>'FC01'!B$46</f>
        <v>FAER</v>
      </c>
      <c r="F2527" s="171">
        <f>'FC01'!$T$46</f>
        <v>0</v>
      </c>
      <c r="I2527" s="87" t="str">
        <f>Índice!$G$23</f>
        <v>2015-01-01</v>
      </c>
      <c r="J2527" s="88" t="str">
        <f>Índice!$G$25</f>
        <v>2015-12-31</v>
      </c>
      <c r="K2527" s="171" t="s">
        <v>1329</v>
      </c>
      <c r="L2527" s="171" t="s">
        <v>278</v>
      </c>
    </row>
    <row r="2528" spans="1:12" ht="15.75">
      <c r="A2528" s="19"/>
      <c r="C2528" s="171" t="str">
        <f>'FC01'!B$47</f>
        <v>Cuota de Fomento de gas</v>
      </c>
      <c r="F2528" s="171">
        <f>'FC01'!$T$47</f>
        <v>0</v>
      </c>
      <c r="I2528" s="87" t="str">
        <f>Índice!$G$23</f>
        <v>2015-01-01</v>
      </c>
      <c r="J2528" s="88" t="str">
        <f>Índice!$G$25</f>
        <v>2015-12-31</v>
      </c>
      <c r="K2528" s="171" t="s">
        <v>1329</v>
      </c>
      <c r="L2528" s="171" t="s">
        <v>278</v>
      </c>
    </row>
    <row r="2529" spans="1:12" ht="15.75">
      <c r="A2529" s="19"/>
      <c r="C2529" s="171" t="str">
        <f>'FC01'!B$48</f>
        <v>Ministerio de Comunicaciones y/o Fondo de Comunicaciones</v>
      </c>
      <c r="F2529" s="171">
        <f>'FC01'!$T$48</f>
        <v>0</v>
      </c>
      <c r="I2529" s="87" t="str">
        <f>Índice!$G$23</f>
        <v>2015-01-01</v>
      </c>
      <c r="J2529" s="88" t="str">
        <f>Índice!$G$25</f>
        <v>2015-12-31</v>
      </c>
      <c r="K2529" s="171" t="s">
        <v>1329</v>
      </c>
      <c r="L2529" s="171" t="s">
        <v>278</v>
      </c>
    </row>
    <row r="2530" spans="1:12" ht="15.75">
      <c r="A2530" s="19"/>
      <c r="C2530" s="171" t="str">
        <f>'FC01'!B$49</f>
        <v>Comité De Estratificación –Ley 505 De 1999</v>
      </c>
      <c r="F2530" s="171">
        <f>'FC01'!$T$49</f>
        <v>0</v>
      </c>
      <c r="I2530" s="87" t="str">
        <f>Índice!$G$23</f>
        <v>2015-01-01</v>
      </c>
      <c r="J2530" s="88" t="str">
        <f>Índice!$G$25</f>
        <v>2015-12-31</v>
      </c>
      <c r="K2530" s="171" t="s">
        <v>1329</v>
      </c>
      <c r="L2530" s="171" t="s">
        <v>278</v>
      </c>
    </row>
    <row r="2531" spans="1:12" ht="15.75">
      <c r="A2531" s="19"/>
      <c r="C2531" s="171" t="str">
        <f>'FC01'!B$50</f>
        <v>Otras licencias Ley 142 de 1994</v>
      </c>
      <c r="F2531" s="171">
        <f>'FC01'!$T$50</f>
        <v>0</v>
      </c>
      <c r="I2531" s="87" t="str">
        <f>Índice!$G$23</f>
        <v>2015-01-01</v>
      </c>
      <c r="J2531" s="88" t="str">
        <f>Índice!$G$25</f>
        <v>2015-12-31</v>
      </c>
      <c r="K2531" s="171" t="s">
        <v>1329</v>
      </c>
      <c r="L2531" s="171" t="s">
        <v>278</v>
      </c>
    </row>
    <row r="2532" spans="1:12" ht="15.75">
      <c r="A2532" s="19"/>
      <c r="C2532" s="171" t="str">
        <f>'FC01'!B$51</f>
        <v>Consumo De Insumos Directos</v>
      </c>
      <c r="F2532" s="171">
        <f>'FC01'!$T$51</f>
        <v>0</v>
      </c>
      <c r="I2532" s="87" t="str">
        <f>Índice!$G$23</f>
        <v>2015-01-01</v>
      </c>
      <c r="J2532" s="88" t="str">
        <f>Índice!$G$25</f>
        <v>2015-12-31</v>
      </c>
      <c r="K2532" s="171" t="s">
        <v>1329</v>
      </c>
      <c r="L2532" s="171" t="s">
        <v>278</v>
      </c>
    </row>
    <row r="2533" spans="1:12" ht="15.75">
      <c r="A2533" s="19"/>
      <c r="C2533" s="171" t="str">
        <f>'FC01'!B$52</f>
        <v>Productos Químicos</v>
      </c>
      <c r="F2533" s="171">
        <f>'FC01'!$T$52</f>
        <v>0</v>
      </c>
      <c r="I2533" s="87" t="str">
        <f>Índice!$G$23</f>
        <v>2015-01-01</v>
      </c>
      <c r="J2533" s="88" t="str">
        <f>Índice!$G$25</f>
        <v>2015-12-31</v>
      </c>
      <c r="K2533" s="171" t="s">
        <v>1329</v>
      </c>
      <c r="L2533" s="171" t="s">
        <v>278</v>
      </c>
    </row>
    <row r="2534" spans="1:12" ht="15.75">
      <c r="A2534" s="19"/>
      <c r="C2534" s="171" t="str">
        <f>'FC01'!B$53</f>
        <v>Gas Combustible</v>
      </c>
      <c r="F2534" s="171">
        <f>'FC01'!$T$53</f>
        <v>0</v>
      </c>
      <c r="I2534" s="87" t="str">
        <f>Índice!$G$23</f>
        <v>2015-01-01</v>
      </c>
      <c r="J2534" s="88" t="str">
        <f>Índice!$G$25</f>
        <v>2015-12-31</v>
      </c>
      <c r="K2534" s="171" t="s">
        <v>1329</v>
      </c>
      <c r="L2534" s="171" t="s">
        <v>278</v>
      </c>
    </row>
    <row r="2535" spans="1:12" ht="15.75">
      <c r="A2535" s="19"/>
      <c r="C2535" s="171" t="str">
        <f>'FC01'!B$54</f>
        <v>Carbón Mineral</v>
      </c>
      <c r="F2535" s="171">
        <f>'FC01'!$T$54</f>
        <v>0</v>
      </c>
      <c r="I2535" s="87" t="str">
        <f>Índice!$G$23</f>
        <v>2015-01-01</v>
      </c>
      <c r="J2535" s="88" t="str">
        <f>Índice!$G$25</f>
        <v>2015-12-31</v>
      </c>
      <c r="K2535" s="171" t="s">
        <v>1329</v>
      </c>
      <c r="L2535" s="171" t="s">
        <v>278</v>
      </c>
    </row>
    <row r="2536" spans="1:12" ht="15.75">
      <c r="A2536" s="19"/>
      <c r="C2536" s="171" t="str">
        <f>'FC01'!B$55</f>
        <v>Energía (FC01)</v>
      </c>
      <c r="F2536" s="171">
        <f>'FC01'!$T$55</f>
        <v>0</v>
      </c>
      <c r="I2536" s="87" t="str">
        <f>Índice!$G$23</f>
        <v>2015-01-01</v>
      </c>
      <c r="J2536" s="88" t="str">
        <f>Índice!$G$25</f>
        <v>2015-12-31</v>
      </c>
      <c r="K2536" s="171" t="s">
        <v>1329</v>
      </c>
      <c r="L2536" s="171" t="s">
        <v>278</v>
      </c>
    </row>
    <row r="2537" spans="1:12" ht="15.75">
      <c r="A2537" s="19"/>
      <c r="C2537" s="171" t="str">
        <f>'FC01'!B$56</f>
        <v>ACPM, Fuel Oil</v>
      </c>
      <c r="F2537" s="171">
        <f>'FC01'!$T$56</f>
        <v>0</v>
      </c>
      <c r="I2537" s="87" t="str">
        <f>Índice!$G$23</f>
        <v>2015-01-01</v>
      </c>
      <c r="J2537" s="88" t="str">
        <f>Índice!$G$25</f>
        <v>2015-12-31</v>
      </c>
      <c r="K2537" s="171" t="s">
        <v>1329</v>
      </c>
      <c r="L2537" s="171" t="s">
        <v>278</v>
      </c>
    </row>
    <row r="2538" spans="1:12" ht="15.75">
      <c r="C2538" s="171" t="str">
        <f>'FC01'!B$57</f>
        <v>Otros Elementos de Consumo de Insumos Directos</v>
      </c>
      <c r="F2538" s="171">
        <f>'FC01'!$T$57</f>
        <v>0</v>
      </c>
      <c r="I2538" s="87" t="str">
        <f>Índice!$G$23</f>
        <v>2015-01-01</v>
      </c>
      <c r="J2538" s="88" t="str">
        <f>Índice!$G$25</f>
        <v>2015-12-31</v>
      </c>
      <c r="K2538" s="171" t="s">
        <v>1329</v>
      </c>
      <c r="L2538" s="171" t="s">
        <v>278</v>
      </c>
    </row>
    <row r="2539" spans="1:12" ht="15.75">
      <c r="A2539" s="19"/>
      <c r="C2539" s="171" t="str">
        <f>'FC01'!B$58</f>
        <v>Ordenes Y Contratos De Mantenimiento Y Reparaciones</v>
      </c>
      <c r="F2539" s="171">
        <f>'FC01'!$T$58</f>
        <v>0</v>
      </c>
      <c r="I2539" s="87" t="str">
        <f>Índice!$G$23</f>
        <v>2015-01-01</v>
      </c>
      <c r="J2539" s="88" t="str">
        <f>Índice!$G$25</f>
        <v>2015-12-31</v>
      </c>
      <c r="K2539" s="171" t="s">
        <v>1329</v>
      </c>
      <c r="L2539" s="171" t="s">
        <v>278</v>
      </c>
    </row>
    <row r="2540" spans="1:12" ht="15.75">
      <c r="A2540" s="19"/>
      <c r="C2540" s="171" t="str">
        <f>'FC01'!B$59</f>
        <v>Honorarios</v>
      </c>
      <c r="F2540" s="171">
        <f>'FC01'!$T$59</f>
        <v>0</v>
      </c>
      <c r="I2540" s="87" t="str">
        <f>Índice!$G$23</f>
        <v>2015-01-01</v>
      </c>
      <c r="J2540" s="88" t="str">
        <f>Índice!$G$25</f>
        <v>2015-12-31</v>
      </c>
      <c r="K2540" s="171" t="s">
        <v>1329</v>
      </c>
      <c r="L2540" s="171" t="s">
        <v>278</v>
      </c>
    </row>
    <row r="2541" spans="1:12" ht="15.75">
      <c r="A2541" s="19"/>
      <c r="C2541" s="171" t="str">
        <f>'FC01'!B$60</f>
        <v>Servicios Públicos</v>
      </c>
      <c r="F2541" s="171">
        <f>'FC01'!$T$60</f>
        <v>0</v>
      </c>
      <c r="I2541" s="87" t="str">
        <f>Índice!$G$23</f>
        <v>2015-01-01</v>
      </c>
      <c r="J2541" s="88" t="str">
        <f>Índice!$G$25</f>
        <v>2015-12-31</v>
      </c>
      <c r="K2541" s="171" t="s">
        <v>1329</v>
      </c>
      <c r="L2541" s="171" t="s">
        <v>278</v>
      </c>
    </row>
    <row r="2542" spans="1:12" ht="15.75">
      <c r="A2542" s="19"/>
      <c r="C2542" s="171" t="str">
        <f>'FC01'!B$61</f>
        <v>Materiales Y Otros Costos De Operación</v>
      </c>
      <c r="F2542" s="171">
        <f>'FC01'!$T$61</f>
        <v>0</v>
      </c>
      <c r="I2542" s="87" t="str">
        <f>Índice!$G$23</f>
        <v>2015-01-01</v>
      </c>
      <c r="J2542" s="88" t="str">
        <f>Índice!$G$25</f>
        <v>2015-12-31</v>
      </c>
      <c r="K2542" s="171" t="s">
        <v>1329</v>
      </c>
      <c r="L2542" s="171" t="s">
        <v>278</v>
      </c>
    </row>
    <row r="2543" spans="1:12" ht="15.75">
      <c r="C2543" s="171" t="str">
        <f>'FC01'!B$62</f>
        <v>Costo De Pérdidas En Prestación Del Servicio  De Acueducto</v>
      </c>
      <c r="F2543" s="171">
        <f>'FC01'!$T$62</f>
        <v>0</v>
      </c>
      <c r="I2543" s="87" t="str">
        <f>Índice!$G$23</f>
        <v>2015-01-01</v>
      </c>
      <c r="J2543" s="88" t="str">
        <f>Índice!$G$25</f>
        <v>2015-12-31</v>
      </c>
      <c r="K2543" s="171" t="s">
        <v>1329</v>
      </c>
      <c r="L2543" s="171" t="s">
        <v>278</v>
      </c>
    </row>
    <row r="2544" spans="1:12" ht="15.75">
      <c r="C2544" s="171" t="str">
        <f>'FC01'!B$63</f>
        <v>Seguros</v>
      </c>
      <c r="F2544" s="171">
        <f>'FC01'!$T$63</f>
        <v>0</v>
      </c>
      <c r="I2544" s="87" t="str">
        <f>Índice!$G$23</f>
        <v>2015-01-01</v>
      </c>
      <c r="J2544" s="88" t="str">
        <f>Índice!$G$25</f>
        <v>2015-12-31</v>
      </c>
      <c r="K2544" s="171" t="s">
        <v>1329</v>
      </c>
      <c r="L2544" s="171" t="s">
        <v>278</v>
      </c>
    </row>
    <row r="2545" spans="1:12" ht="15.75">
      <c r="C2545" s="171" t="str">
        <f>'FC01'!B$64</f>
        <v>Impuestos Y Tasas</v>
      </c>
      <c r="F2545" s="171">
        <f>'FC01'!$T$64</f>
        <v>0</v>
      </c>
      <c r="I2545" s="87" t="str">
        <f>Índice!$G$23</f>
        <v>2015-01-01</v>
      </c>
      <c r="J2545" s="88" t="str">
        <f>Índice!$G$25</f>
        <v>2015-12-31</v>
      </c>
      <c r="K2545" s="171" t="s">
        <v>1329</v>
      </c>
      <c r="L2545" s="171" t="s">
        <v>278</v>
      </c>
    </row>
    <row r="2546" spans="1:12" ht="15.75">
      <c r="C2546" s="171" t="str">
        <f>'FC01'!B$65</f>
        <v>Órdenes Y Contratos Por Otros  Servicios</v>
      </c>
      <c r="F2546" s="171">
        <f>'FC01'!$T$65</f>
        <v>0</v>
      </c>
      <c r="I2546" s="87" t="str">
        <f>Índice!$G$23</f>
        <v>2015-01-01</v>
      </c>
      <c r="J2546" s="88" t="str">
        <f>Índice!$G$25</f>
        <v>2015-12-31</v>
      </c>
      <c r="K2546" s="171" t="s">
        <v>1329</v>
      </c>
      <c r="L2546" s="171" t="s">
        <v>278</v>
      </c>
    </row>
    <row r="2547" spans="1:12" ht="15.75">
      <c r="C2547" s="171" t="str">
        <f>'FC01'!B$66</f>
        <v>Donaciones</v>
      </c>
      <c r="F2547" s="171">
        <f>'FC01'!$T$66</f>
        <v>0</v>
      </c>
      <c r="I2547" s="87" t="str">
        <f>Índice!$G$23</f>
        <v>2015-01-01</v>
      </c>
      <c r="J2547" s="88" t="str">
        <f>Índice!$G$25</f>
        <v>2015-12-31</v>
      </c>
      <c r="K2547" s="171" t="s">
        <v>1329</v>
      </c>
      <c r="L2547" s="171" t="s">
        <v>278</v>
      </c>
    </row>
    <row r="2548" spans="1:12" ht="15.75">
      <c r="C2548" s="171" t="str">
        <f>'FC01'!B$67</f>
        <v>Total Costos (FC01)</v>
      </c>
      <c r="F2548" s="171">
        <f>'FC01'!$T$67</f>
        <v>0</v>
      </c>
      <c r="I2548" s="87" t="str">
        <f>Índice!$G$23</f>
        <v>2015-01-01</v>
      </c>
      <c r="J2548" s="88" t="str">
        <f>Índice!$G$25</f>
        <v>2015-12-31</v>
      </c>
      <c r="K2548" s="171" t="s">
        <v>1329</v>
      </c>
      <c r="L2548" s="171" t="s">
        <v>278</v>
      </c>
    </row>
    <row r="2549" spans="1:12" ht="15.75">
      <c r="A2549" s="224" t="s">
        <v>19</v>
      </c>
      <c r="B2549" s="22"/>
      <c r="C2549" s="217" t="s">
        <v>711</v>
      </c>
      <c r="J2549" s="5"/>
      <c r="L2549" s="245"/>
    </row>
    <row r="2550" spans="1:12" ht="15.75">
      <c r="A2550" s="19" t="s">
        <v>19</v>
      </c>
      <c r="C2550" s="171" t="str">
        <f>'FC01'!B$8</f>
        <v>Gastos [sinopsis]</v>
      </c>
      <c r="F2550" s="171">
        <f>'FC01'!$U$8</f>
        <v>0</v>
      </c>
      <c r="I2550" s="87"/>
      <c r="J2550" s="88"/>
      <c r="K2550" s="171"/>
      <c r="L2550" s="245"/>
    </row>
    <row r="2551" spans="1:12" ht="15.75">
      <c r="C2551" s="171" t="str">
        <f>'FC01'!B$9</f>
        <v>Gastos sin impuestos, tasas, contribuciones e impuesto de renta</v>
      </c>
      <c r="F2551" s="171">
        <f>'FC01'!$U$9</f>
        <v>0</v>
      </c>
      <c r="I2551" s="87" t="str">
        <f>Índice!$G$23</f>
        <v>2015-01-01</v>
      </c>
      <c r="J2551" s="88" t="str">
        <f>Índice!$G$25</f>
        <v>2015-12-31</v>
      </c>
      <c r="K2551" s="171" t="s">
        <v>1329</v>
      </c>
      <c r="L2551" s="171" t="s">
        <v>1398</v>
      </c>
    </row>
    <row r="2552" spans="1:12" ht="15.75">
      <c r="C2552" s="171" t="str">
        <f>'FC01'!B$10</f>
        <v>Impuestos, Tasas y Contribuciones (No incluye impuesto de renta)</v>
      </c>
      <c r="F2552" s="171">
        <f>'FC01'!$U$10</f>
        <v>0</v>
      </c>
      <c r="I2552" s="87" t="str">
        <f>Índice!$G$23</f>
        <v>2015-01-01</v>
      </c>
      <c r="J2552" s="88" t="str">
        <f>Índice!$G$25</f>
        <v>2015-12-31</v>
      </c>
      <c r="K2552" s="171" t="s">
        <v>1329</v>
      </c>
      <c r="L2552" s="171" t="s">
        <v>1398</v>
      </c>
    </row>
    <row r="2553" spans="1:12" ht="15.75">
      <c r="C2553" s="171" t="str">
        <f>'FC01'!B$11</f>
        <v>Gasto por impuesto de renta</v>
      </c>
      <c r="F2553" s="171">
        <f>'FC01'!$U$11</f>
        <v>0</v>
      </c>
      <c r="I2553" s="87" t="str">
        <f>Índice!$G$23</f>
        <v>2015-01-01</v>
      </c>
      <c r="J2553" s="88" t="str">
        <f>Índice!$G$25</f>
        <v>2015-12-31</v>
      </c>
      <c r="K2553" s="171" t="s">
        <v>1329</v>
      </c>
      <c r="L2553" s="171" t="s">
        <v>1398</v>
      </c>
    </row>
    <row r="2554" spans="1:12" ht="15.75">
      <c r="C2554" s="171" t="str">
        <f>'FC01'!B$12</f>
        <v>Total Gastos</v>
      </c>
      <c r="F2554" s="171">
        <f>'FC01'!$U$12</f>
        <v>0</v>
      </c>
      <c r="I2554" s="87" t="str">
        <f>Índice!$G$23</f>
        <v>2015-01-01</v>
      </c>
      <c r="J2554" s="88" t="str">
        <f>Índice!$G$25</f>
        <v>2015-12-31</v>
      </c>
      <c r="K2554" s="171" t="s">
        <v>1329</v>
      </c>
      <c r="L2554" s="171" t="s">
        <v>1398</v>
      </c>
    </row>
    <row r="2555" spans="1:12" ht="15.75">
      <c r="A2555" s="19" t="s">
        <v>19</v>
      </c>
      <c r="C2555" s="171" t="str">
        <f>'FC01'!B$13</f>
        <v>Costos de Ventas y Distribución</v>
      </c>
      <c r="F2555" s="171">
        <f>'FC01'!$U$13</f>
        <v>0</v>
      </c>
      <c r="I2555" s="87"/>
      <c r="J2555" s="88"/>
      <c r="K2555" s="171"/>
      <c r="L2555" s="245"/>
    </row>
    <row r="2556" spans="1:12" ht="15.75">
      <c r="C2556" s="171" t="str">
        <f>'FC01'!B$14</f>
        <v>Costo de Ventas</v>
      </c>
      <c r="F2556" s="171">
        <f>'FC01'!$U$14</f>
        <v>0</v>
      </c>
      <c r="I2556" s="87" t="str">
        <f>Índice!$G$23</f>
        <v>2015-01-01</v>
      </c>
      <c r="J2556" s="88" t="str">
        <f>Índice!$G$25</f>
        <v>2015-12-31</v>
      </c>
      <c r="K2556" s="171" t="s">
        <v>1329</v>
      </c>
      <c r="L2556" s="171" t="s">
        <v>1398</v>
      </c>
    </row>
    <row r="2557" spans="1:12" ht="15.75">
      <c r="C2557" s="171" t="str">
        <f>'FC01'!B$15</f>
        <v>Costos de Distribución</v>
      </c>
      <c r="F2557" s="171">
        <f>'FC01'!$U$15</f>
        <v>0</v>
      </c>
      <c r="I2557" s="87" t="str">
        <f>Índice!$G$23</f>
        <v>2015-01-01</v>
      </c>
      <c r="J2557" s="88" t="str">
        <f>Índice!$G$25</f>
        <v>2015-12-31</v>
      </c>
      <c r="K2557" s="171" t="s">
        <v>1329</v>
      </c>
      <c r="L2557" s="171" t="s">
        <v>1398</v>
      </c>
    </row>
    <row r="2558" spans="1:12" ht="15.75">
      <c r="C2558" s="171" t="str">
        <f>'FC01'!B$16</f>
        <v>Total Costos de ventas y distribución</v>
      </c>
      <c r="F2558" s="171">
        <f>'FC01'!$U$16</f>
        <v>0</v>
      </c>
      <c r="I2558" s="87" t="str">
        <f>Índice!$G$23</f>
        <v>2015-01-01</v>
      </c>
      <c r="J2558" s="88" t="str">
        <f>Índice!$G$25</f>
        <v>2015-12-31</v>
      </c>
      <c r="K2558" s="171" t="s">
        <v>1329</v>
      </c>
      <c r="L2558" s="171" t="s">
        <v>1398</v>
      </c>
    </row>
    <row r="2559" spans="1:12" ht="15.75">
      <c r="A2559" s="19" t="s">
        <v>19</v>
      </c>
      <c r="C2559" s="171" t="str">
        <f>'FC01'!B$18</f>
        <v>Detalle de los costos</v>
      </c>
      <c r="F2559" s="171" t="str">
        <f>'FC01'!$U$18</f>
        <v>GLP</v>
      </c>
      <c r="J2559" s="5"/>
      <c r="L2559" s="245"/>
    </row>
    <row r="2560" spans="1:12" ht="15.75">
      <c r="A2560" s="19"/>
      <c r="C2560" s="171" t="str">
        <f>'FC01'!B$20</f>
        <v>Servicios Personales (FC01)</v>
      </c>
      <c r="F2560" s="171">
        <f>'FC01'!$U$20</f>
        <v>0</v>
      </c>
      <c r="I2560" s="87" t="str">
        <f>Índice!$G$23</f>
        <v>2015-01-01</v>
      </c>
      <c r="J2560" s="88" t="str">
        <f>Índice!$G$25</f>
        <v>2015-12-31</v>
      </c>
      <c r="K2560" s="171" t="s">
        <v>1329</v>
      </c>
      <c r="L2560" s="171" t="s">
        <v>1398</v>
      </c>
    </row>
    <row r="2561" spans="1:12" ht="15.75">
      <c r="A2561" s="19"/>
      <c r="C2561" s="171" t="str">
        <f>'FC01'!B$21</f>
        <v>Generales (FC01)</v>
      </c>
      <c r="F2561" s="171">
        <f>'FC01'!$U$21</f>
        <v>0</v>
      </c>
      <c r="I2561" s="87" t="str">
        <f>Índice!$G$23</f>
        <v>2015-01-01</v>
      </c>
      <c r="J2561" s="88" t="str">
        <f>Índice!$G$25</f>
        <v>2015-12-31</v>
      </c>
      <c r="K2561" s="171" t="s">
        <v>1329</v>
      </c>
      <c r="L2561" s="171" t="s">
        <v>1398</v>
      </c>
    </row>
    <row r="2562" spans="1:12" ht="15.75">
      <c r="A2562" s="19"/>
      <c r="C2562" s="171" t="str">
        <f>'FC01'!B$22</f>
        <v xml:space="preserve">Depreciaciones (FC01)  </v>
      </c>
      <c r="F2562" s="171">
        <f>'FC01'!$U$22</f>
        <v>0</v>
      </c>
      <c r="I2562" s="87" t="str">
        <f>Índice!$G$23</f>
        <v>2015-01-01</v>
      </c>
      <c r="J2562" s="88" t="str">
        <f>Índice!$G$25</f>
        <v>2015-12-31</v>
      </c>
      <c r="K2562" s="171" t="s">
        <v>1329</v>
      </c>
      <c r="L2562" s="171" t="s">
        <v>1398</v>
      </c>
    </row>
    <row r="2563" spans="1:12" ht="15.75">
      <c r="A2563" s="19"/>
      <c r="C2563" s="171" t="str">
        <f>'FC01'!B$23</f>
        <v>Arrendamientos (FC01)</v>
      </c>
      <c r="F2563" s="171">
        <f>'FC01'!$U$23</f>
        <v>0</v>
      </c>
      <c r="I2563" s="87" t="str">
        <f>Índice!$G$23</f>
        <v>2015-01-01</v>
      </c>
      <c r="J2563" s="88" t="str">
        <f>Índice!$G$25</f>
        <v>2015-12-31</v>
      </c>
      <c r="K2563" s="171" t="s">
        <v>1329</v>
      </c>
      <c r="L2563" s="171" t="s">
        <v>1398</v>
      </c>
    </row>
    <row r="2564" spans="1:12" ht="15.75">
      <c r="A2564" s="19"/>
      <c r="C2564" s="171" t="str">
        <f>'FC01'!B$24</f>
        <v>Amortizaciones (FC01)</v>
      </c>
      <c r="F2564" s="171">
        <f>'FC01'!$U$24</f>
        <v>0</v>
      </c>
      <c r="I2564" s="87" t="str">
        <f>Índice!$G$23</f>
        <v>2015-01-01</v>
      </c>
      <c r="J2564" s="88" t="str">
        <f>Índice!$G$25</f>
        <v>2015-12-31</v>
      </c>
      <c r="K2564" s="171" t="s">
        <v>1329</v>
      </c>
      <c r="L2564" s="171" t="s">
        <v>1398</v>
      </c>
    </row>
    <row r="2565" spans="1:12" ht="15.75">
      <c r="A2565" s="19"/>
      <c r="C2565" s="171" t="str">
        <f>'FC01'!B$25</f>
        <v>Agotamiento (FC01)</v>
      </c>
      <c r="F2565" s="171">
        <f>'FC01'!$U$25</f>
        <v>0</v>
      </c>
      <c r="I2565" s="87" t="str">
        <f>Índice!$G$23</f>
        <v>2015-01-01</v>
      </c>
      <c r="J2565" s="88" t="str">
        <f>Índice!$G$25</f>
        <v>2015-12-31</v>
      </c>
      <c r="K2565" s="171" t="s">
        <v>1329</v>
      </c>
      <c r="L2565" s="171" t="s">
        <v>1398</v>
      </c>
    </row>
    <row r="2566" spans="1:12" ht="15.75">
      <c r="A2566" s="19"/>
      <c r="C2566" s="171" t="str">
        <f>'FC01'!B$26</f>
        <v>Costo de Bienes y Servicios Públicos para la Venta</v>
      </c>
      <c r="F2566" s="171">
        <f>'FC01'!$U$26</f>
        <v>0</v>
      </c>
      <c r="I2566" s="87" t="str">
        <f>Índice!$G$23</f>
        <v>2015-01-01</v>
      </c>
      <c r="J2566" s="88" t="str">
        <f>Índice!$G$25</f>
        <v>2015-12-31</v>
      </c>
      <c r="K2566" s="171" t="s">
        <v>1329</v>
      </c>
      <c r="L2566" s="171" t="s">
        <v>1398</v>
      </c>
    </row>
    <row r="2567" spans="1:12" ht="15.75">
      <c r="C2567" s="171" t="str">
        <f>'FC01'!B$27</f>
        <v>Compras en Bloque y/o a Largo Plazo</v>
      </c>
      <c r="F2567" s="171">
        <f>'FC01'!$U$27</f>
        <v>0</v>
      </c>
      <c r="I2567" s="87" t="str">
        <f>Índice!$G$23</f>
        <v>2015-01-01</v>
      </c>
      <c r="J2567" s="88" t="str">
        <f>Índice!$G$25</f>
        <v>2015-12-31</v>
      </c>
      <c r="K2567" s="171" t="s">
        <v>1329</v>
      </c>
      <c r="L2567" s="171" t="s">
        <v>1398</v>
      </c>
    </row>
    <row r="2568" spans="1:12" ht="15.75">
      <c r="C2568" s="171" t="str">
        <f>'FC01'!B$28</f>
        <v>Compras en Bolsa  y/o a Corto Plazo</v>
      </c>
      <c r="F2568" s="171">
        <f>'FC01'!$U$28</f>
        <v>0</v>
      </c>
      <c r="I2568" s="87" t="str">
        <f>Índice!$G$23</f>
        <v>2015-01-01</v>
      </c>
      <c r="J2568" s="88" t="str">
        <f>Índice!$G$25</f>
        <v>2015-12-31</v>
      </c>
      <c r="K2568" s="171" t="s">
        <v>1329</v>
      </c>
      <c r="L2568" s="171" t="s">
        <v>1398</v>
      </c>
    </row>
    <row r="2569" spans="1:12" ht="15.75">
      <c r="C2569" s="171" t="str">
        <f>'FC01'!B$29</f>
        <v>Costo por Conexión</v>
      </c>
      <c r="F2569" s="171">
        <f>'FC01'!$U$29</f>
        <v>0</v>
      </c>
      <c r="I2569" s="87" t="str">
        <f>Índice!$G$23</f>
        <v>2015-01-01</v>
      </c>
      <c r="J2569" s="88" t="str">
        <f>Índice!$G$25</f>
        <v>2015-12-31</v>
      </c>
      <c r="K2569" s="171" t="s">
        <v>1329</v>
      </c>
      <c r="L2569" s="171" t="s">
        <v>1398</v>
      </c>
    </row>
    <row r="2570" spans="1:12" ht="15.75">
      <c r="A2570" s="19"/>
      <c r="C2570" s="171" t="str">
        <f>'FC01'!B$30</f>
        <v>Uso de Líneas, redes y ductos</v>
      </c>
      <c r="F2570" s="171">
        <f>'FC01'!$U$30</f>
        <v>0</v>
      </c>
      <c r="I2570" s="87" t="str">
        <f>Índice!$G$23</f>
        <v>2015-01-01</v>
      </c>
      <c r="J2570" s="88" t="str">
        <f>Índice!$G$25</f>
        <v>2015-12-31</v>
      </c>
      <c r="K2570" s="171" t="s">
        <v>1329</v>
      </c>
      <c r="L2570" s="171" t="s">
        <v>1398</v>
      </c>
    </row>
    <row r="2571" spans="1:12" ht="15.75">
      <c r="A2571" s="19"/>
      <c r="C2571" s="171" t="str">
        <f>'FC01'!B$31</f>
        <v>Costo de Distribución  y/o Comercialización de Gas combustible por redes</v>
      </c>
      <c r="F2571" s="171">
        <f>'FC01'!$U$31</f>
        <v>0</v>
      </c>
      <c r="I2571" s="87" t="str">
        <f>Índice!$G$23</f>
        <v>2015-01-01</v>
      </c>
      <c r="J2571" s="88" t="str">
        <f>Índice!$G$25</f>
        <v>2015-12-31</v>
      </c>
      <c r="K2571" s="171" t="s">
        <v>1329</v>
      </c>
      <c r="L2571" s="171" t="s">
        <v>1398</v>
      </c>
    </row>
    <row r="2572" spans="1:12" ht="15.75">
      <c r="A2572" s="19"/>
      <c r="C2572" s="171" t="str">
        <f>'FC01'!B$32</f>
        <v>Manejo Comercial y Financiero del Servicio</v>
      </c>
      <c r="F2572" s="171">
        <f>'FC01'!$U$32</f>
        <v>0</v>
      </c>
      <c r="I2572" s="87" t="str">
        <f>Índice!$G$23</f>
        <v>2015-01-01</v>
      </c>
      <c r="J2572" s="88" t="str">
        <f>Índice!$G$25</f>
        <v>2015-12-31</v>
      </c>
      <c r="K2572" s="171" t="s">
        <v>1329</v>
      </c>
      <c r="L2572" s="171" t="s">
        <v>1398</v>
      </c>
    </row>
    <row r="2573" spans="1:12" ht="15.75">
      <c r="A2573" s="19"/>
      <c r="C2573" s="171" t="str">
        <f>'FC01'!B$33</f>
        <v>Costo de Distribución  y/o Comercialización de Gas Licuado de Petróleo –GLP</v>
      </c>
      <c r="F2573" s="171">
        <f>'FC01'!$U$33</f>
        <v>0</v>
      </c>
      <c r="I2573" s="87" t="str">
        <f>Índice!$G$23</f>
        <v>2015-01-01</v>
      </c>
      <c r="J2573" s="88" t="str">
        <f>Índice!$G$25</f>
        <v>2015-12-31</v>
      </c>
      <c r="K2573" s="171" t="s">
        <v>1329</v>
      </c>
      <c r="L2573" s="171" t="s">
        <v>1398</v>
      </c>
    </row>
    <row r="2574" spans="1:12" ht="15.75">
      <c r="A2574" s="19"/>
      <c r="C2574" s="171" t="str">
        <f>'FC01'!B$34</f>
        <v>Contrato de explotación</v>
      </c>
      <c r="F2574" s="171">
        <f>'FC01'!$U$34</f>
        <v>0</v>
      </c>
      <c r="I2574" s="87" t="str">
        <f>Índice!$G$23</f>
        <v>2015-01-01</v>
      </c>
      <c r="J2574" s="88" t="str">
        <f>Índice!$G$25</f>
        <v>2015-12-31</v>
      </c>
      <c r="K2574" s="171" t="s">
        <v>1329</v>
      </c>
      <c r="L2574" s="171" t="s">
        <v>1398</v>
      </c>
    </row>
    <row r="2575" spans="1:12" ht="15.75">
      <c r="A2575" s="19"/>
      <c r="C2575" s="171" t="str">
        <f>'FC01'!B$35</f>
        <v>Costos asociados a las transacciones en el mercado mayorista</v>
      </c>
      <c r="F2575" s="171">
        <f>'FC01'!$U$35</f>
        <v>0</v>
      </c>
      <c r="I2575" s="87" t="str">
        <f>Índice!$G$23</f>
        <v>2015-01-01</v>
      </c>
      <c r="J2575" s="88" t="str">
        <f>Índice!$G$25</f>
        <v>2015-12-31</v>
      </c>
      <c r="K2575" s="171" t="s">
        <v>1329</v>
      </c>
      <c r="L2575" s="171" t="s">
        <v>1398</v>
      </c>
    </row>
    <row r="2576" spans="1:12" ht="15.75">
      <c r="A2576" s="19"/>
      <c r="C2576" s="171" t="str">
        <f>'FC01'!B$36</f>
        <v>Contrato de concesión</v>
      </c>
      <c r="F2576" s="171">
        <f>'FC01'!$U$36</f>
        <v>0</v>
      </c>
      <c r="I2576" s="87" t="str">
        <f>Índice!$G$23</f>
        <v>2015-01-01</v>
      </c>
      <c r="J2576" s="88" t="str">
        <f>Índice!$G$25</f>
        <v>2015-12-31</v>
      </c>
      <c r="K2576" s="171" t="s">
        <v>1329</v>
      </c>
      <c r="L2576" s="171" t="s">
        <v>1398</v>
      </c>
    </row>
    <row r="2577" spans="1:12" ht="15.75">
      <c r="A2577" s="19"/>
      <c r="C2577" s="171" t="str">
        <f>'FC01'!B$37</f>
        <v>Otros (FC01)</v>
      </c>
      <c r="F2577" s="171">
        <f>'FC01'!$U$37</f>
        <v>0</v>
      </c>
      <c r="I2577" s="87" t="str">
        <f>Índice!$G$23</f>
        <v>2015-01-01</v>
      </c>
      <c r="J2577" s="88" t="str">
        <f>Índice!$G$25</f>
        <v>2015-12-31</v>
      </c>
      <c r="K2577" s="171" t="s">
        <v>1329</v>
      </c>
      <c r="L2577" s="171" t="s">
        <v>1398</v>
      </c>
    </row>
    <row r="2578" spans="1:12" ht="15.75">
      <c r="A2578" s="19"/>
      <c r="C2578" s="171" t="str">
        <f>'FC01'!B$38</f>
        <v>Costos asociados a las transacciones en el mercado minorista</v>
      </c>
      <c r="F2578" s="171">
        <f>'FC01'!$U$38</f>
        <v>0</v>
      </c>
      <c r="I2578" s="87" t="str">
        <f>Índice!$G$23</f>
        <v>2015-01-01</v>
      </c>
      <c r="J2578" s="88" t="str">
        <f>Índice!$G$25</f>
        <v>2015-12-31</v>
      </c>
      <c r="K2578" s="171" t="s">
        <v>1329</v>
      </c>
      <c r="L2578" s="171" t="s">
        <v>1398</v>
      </c>
    </row>
    <row r="2579" spans="1:12" ht="15.75">
      <c r="A2579" s="19"/>
      <c r="C2579" s="171" t="str">
        <f>'FC01'!B$39</f>
        <v xml:space="preserve">Licencias, Contribuciones y Regalías  </v>
      </c>
      <c r="F2579" s="171">
        <f>'FC01'!$U$39</f>
        <v>0</v>
      </c>
      <c r="I2579" s="87" t="str">
        <f>Índice!$G$23</f>
        <v>2015-01-01</v>
      </c>
      <c r="J2579" s="88" t="str">
        <f>Índice!$G$25</f>
        <v>2015-12-31</v>
      </c>
      <c r="K2579" s="171" t="s">
        <v>1329</v>
      </c>
      <c r="L2579" s="171" t="s">
        <v>1398</v>
      </c>
    </row>
    <row r="2580" spans="1:12" ht="15.75">
      <c r="A2580" s="19"/>
      <c r="C2580" s="171" t="str">
        <f>'FC01'!B$40</f>
        <v>Departamento Administrativo del Medio Ambiente "DAMA"</v>
      </c>
      <c r="F2580" s="171">
        <f>'FC01'!$U$40</f>
        <v>0</v>
      </c>
      <c r="I2580" s="87" t="str">
        <f>Índice!$G$23</f>
        <v>2015-01-01</v>
      </c>
      <c r="J2580" s="88" t="str">
        <f>Índice!$G$25</f>
        <v>2015-12-31</v>
      </c>
      <c r="K2580" s="171" t="s">
        <v>1329</v>
      </c>
      <c r="L2580" s="171" t="s">
        <v>1398</v>
      </c>
    </row>
    <row r="2581" spans="1:12" ht="15.75">
      <c r="A2581" s="19"/>
      <c r="C2581" s="171" t="str">
        <f>'FC01'!B$41</f>
        <v>Ley 56 de 1981</v>
      </c>
      <c r="F2581" s="171">
        <f>'FC01'!$U$41</f>
        <v>0</v>
      </c>
      <c r="I2581" s="87" t="str">
        <f>Índice!$G$23</f>
        <v>2015-01-01</v>
      </c>
      <c r="J2581" s="88" t="str">
        <f>Índice!$G$25</f>
        <v>2015-12-31</v>
      </c>
      <c r="K2581" s="171" t="s">
        <v>1329</v>
      </c>
      <c r="L2581" s="171" t="s">
        <v>1398</v>
      </c>
    </row>
    <row r="2582" spans="1:12" ht="15.75">
      <c r="A2582" s="19"/>
      <c r="C2582" s="171" t="str">
        <f>'FC01'!B$42</f>
        <v>Medio Ambiente – Ley 99 de 1993</v>
      </c>
      <c r="F2582" s="171">
        <f>'FC01'!$U$42</f>
        <v>0</v>
      </c>
      <c r="I2582" s="87" t="str">
        <f>Índice!$G$23</f>
        <v>2015-01-01</v>
      </c>
      <c r="J2582" s="88" t="str">
        <f>Índice!$G$25</f>
        <v>2015-12-31</v>
      </c>
      <c r="K2582" s="171" t="s">
        <v>1329</v>
      </c>
      <c r="L2582" s="171" t="s">
        <v>1398</v>
      </c>
    </row>
    <row r="2583" spans="1:12" ht="15.75">
      <c r="A2583" s="19"/>
      <c r="C2583" s="171" t="str">
        <f>'FC01'!B$43</f>
        <v>Regalías</v>
      </c>
      <c r="F2583" s="171">
        <f>'FC01'!$U$43</f>
        <v>0</v>
      </c>
      <c r="I2583" s="87" t="str">
        <f>Índice!$G$23</f>
        <v>2015-01-01</v>
      </c>
      <c r="J2583" s="88" t="str">
        <f>Índice!$G$25</f>
        <v>2015-12-31</v>
      </c>
      <c r="K2583" s="171" t="s">
        <v>1329</v>
      </c>
      <c r="L2583" s="171" t="s">
        <v>1398</v>
      </c>
    </row>
    <row r="2584" spans="1:12" ht="15.75">
      <c r="A2584" s="19"/>
      <c r="C2584" s="171" t="str">
        <f>'FC01'!B$44</f>
        <v>Licencia De Operación Del Servicio</v>
      </c>
      <c r="F2584" s="171">
        <f>'FC01'!$U$44</f>
        <v>0</v>
      </c>
      <c r="I2584" s="87" t="str">
        <f>Índice!$G$23</f>
        <v>2015-01-01</v>
      </c>
      <c r="J2584" s="88" t="str">
        <f>Índice!$G$25</f>
        <v>2015-12-31</v>
      </c>
      <c r="K2584" s="171" t="s">
        <v>1329</v>
      </c>
      <c r="L2584" s="171" t="s">
        <v>1398</v>
      </c>
    </row>
    <row r="2585" spans="1:12" ht="15.75">
      <c r="A2585" s="19"/>
      <c r="C2585" s="171" t="str">
        <f>'FC01'!B$45</f>
        <v>FAZNI</v>
      </c>
      <c r="F2585" s="171">
        <f>'FC01'!$U$45</f>
        <v>0</v>
      </c>
      <c r="I2585" s="87" t="str">
        <f>Índice!$G$23</f>
        <v>2015-01-01</v>
      </c>
      <c r="J2585" s="88" t="str">
        <f>Índice!$G$25</f>
        <v>2015-12-31</v>
      </c>
      <c r="K2585" s="171" t="s">
        <v>1329</v>
      </c>
      <c r="L2585" s="171" t="s">
        <v>1398</v>
      </c>
    </row>
    <row r="2586" spans="1:12" ht="15.75">
      <c r="A2586" s="19"/>
      <c r="C2586" s="171" t="str">
        <f>'FC01'!B$46</f>
        <v>FAER</v>
      </c>
      <c r="F2586" s="171">
        <f>'FC01'!$U$46</f>
        <v>0</v>
      </c>
      <c r="I2586" s="87" t="str">
        <f>Índice!$G$23</f>
        <v>2015-01-01</v>
      </c>
      <c r="J2586" s="88" t="str">
        <f>Índice!$G$25</f>
        <v>2015-12-31</v>
      </c>
      <c r="K2586" s="171" t="s">
        <v>1329</v>
      </c>
      <c r="L2586" s="171" t="s">
        <v>1398</v>
      </c>
    </row>
    <row r="2587" spans="1:12" ht="15.75">
      <c r="A2587" s="19"/>
      <c r="C2587" s="171" t="str">
        <f>'FC01'!B$47</f>
        <v>Cuota de Fomento de gas</v>
      </c>
      <c r="F2587" s="171">
        <f>'FC01'!$U$47</f>
        <v>0</v>
      </c>
      <c r="I2587" s="87" t="str">
        <f>Índice!$G$23</f>
        <v>2015-01-01</v>
      </c>
      <c r="J2587" s="88" t="str">
        <f>Índice!$G$25</f>
        <v>2015-12-31</v>
      </c>
      <c r="K2587" s="171" t="s">
        <v>1329</v>
      </c>
      <c r="L2587" s="171" t="s">
        <v>1398</v>
      </c>
    </row>
    <row r="2588" spans="1:12" ht="15.75">
      <c r="A2588" s="19"/>
      <c r="C2588" s="171" t="str">
        <f>'FC01'!B$48</f>
        <v>Ministerio de Comunicaciones y/o Fondo de Comunicaciones</v>
      </c>
      <c r="F2588" s="171">
        <f>'FC01'!$U$48</f>
        <v>0</v>
      </c>
      <c r="I2588" s="87" t="str">
        <f>Índice!$G$23</f>
        <v>2015-01-01</v>
      </c>
      <c r="J2588" s="88" t="str">
        <f>Índice!$G$25</f>
        <v>2015-12-31</v>
      </c>
      <c r="K2588" s="171" t="s">
        <v>1329</v>
      </c>
      <c r="L2588" s="171" t="s">
        <v>1398</v>
      </c>
    </row>
    <row r="2589" spans="1:12" ht="15.75">
      <c r="A2589" s="19"/>
      <c r="C2589" s="171" t="str">
        <f>'FC01'!B$49</f>
        <v>Comité De Estratificación –Ley 505 De 1999</v>
      </c>
      <c r="F2589" s="171">
        <f>'FC01'!$U$49</f>
        <v>0</v>
      </c>
      <c r="I2589" s="87" t="str">
        <f>Índice!$G$23</f>
        <v>2015-01-01</v>
      </c>
      <c r="J2589" s="88" t="str">
        <f>Índice!$G$25</f>
        <v>2015-12-31</v>
      </c>
      <c r="K2589" s="171" t="s">
        <v>1329</v>
      </c>
      <c r="L2589" s="171" t="s">
        <v>1398</v>
      </c>
    </row>
    <row r="2590" spans="1:12" ht="15.75">
      <c r="A2590" s="19"/>
      <c r="C2590" s="171" t="str">
        <f>'FC01'!B$50</f>
        <v>Otras licencias Ley 142 de 1994</v>
      </c>
      <c r="F2590" s="171">
        <f>'FC01'!$U$50</f>
        <v>0</v>
      </c>
      <c r="I2590" s="87" t="str">
        <f>Índice!$G$23</f>
        <v>2015-01-01</v>
      </c>
      <c r="J2590" s="88" t="str">
        <f>Índice!$G$25</f>
        <v>2015-12-31</v>
      </c>
      <c r="K2590" s="171" t="s">
        <v>1329</v>
      </c>
      <c r="L2590" s="171" t="s">
        <v>1398</v>
      </c>
    </row>
    <row r="2591" spans="1:12" ht="15.75">
      <c r="A2591" s="19"/>
      <c r="C2591" s="171" t="str">
        <f>'FC01'!B$51</f>
        <v>Consumo De Insumos Directos</v>
      </c>
      <c r="F2591" s="171">
        <f>'FC01'!$U$51</f>
        <v>0</v>
      </c>
      <c r="I2591" s="87" t="str">
        <f>Índice!$G$23</f>
        <v>2015-01-01</v>
      </c>
      <c r="J2591" s="88" t="str">
        <f>Índice!$G$25</f>
        <v>2015-12-31</v>
      </c>
      <c r="K2591" s="171" t="s">
        <v>1329</v>
      </c>
      <c r="L2591" s="171" t="s">
        <v>1398</v>
      </c>
    </row>
    <row r="2592" spans="1:12" ht="15.75">
      <c r="A2592" s="19"/>
      <c r="C2592" s="171" t="str">
        <f>'FC01'!B$52</f>
        <v>Productos Químicos</v>
      </c>
      <c r="F2592" s="171">
        <f>'FC01'!$U$52</f>
        <v>0</v>
      </c>
      <c r="I2592" s="87" t="str">
        <f>Índice!$G$23</f>
        <v>2015-01-01</v>
      </c>
      <c r="J2592" s="88" t="str">
        <f>Índice!$G$25</f>
        <v>2015-12-31</v>
      </c>
      <c r="K2592" s="171" t="s">
        <v>1329</v>
      </c>
      <c r="L2592" s="171" t="s">
        <v>1398</v>
      </c>
    </row>
    <row r="2593" spans="1:12" ht="15.75">
      <c r="A2593" s="19"/>
      <c r="C2593" s="171" t="str">
        <f>'FC01'!B$53</f>
        <v>Gas Combustible</v>
      </c>
      <c r="F2593" s="171">
        <f>'FC01'!$U$53</f>
        <v>0</v>
      </c>
      <c r="I2593" s="87" t="str">
        <f>Índice!$G$23</f>
        <v>2015-01-01</v>
      </c>
      <c r="J2593" s="88" t="str">
        <f>Índice!$G$25</f>
        <v>2015-12-31</v>
      </c>
      <c r="K2593" s="171" t="s">
        <v>1329</v>
      </c>
      <c r="L2593" s="171" t="s">
        <v>1398</v>
      </c>
    </row>
    <row r="2594" spans="1:12" ht="15.75">
      <c r="A2594" s="19"/>
      <c r="C2594" s="171" t="str">
        <f>'FC01'!B$54</f>
        <v>Carbón Mineral</v>
      </c>
      <c r="F2594" s="171">
        <f>'FC01'!$U$54</f>
        <v>0</v>
      </c>
      <c r="I2594" s="87" t="str">
        <f>Índice!$G$23</f>
        <v>2015-01-01</v>
      </c>
      <c r="J2594" s="88" t="str">
        <f>Índice!$G$25</f>
        <v>2015-12-31</v>
      </c>
      <c r="K2594" s="171" t="s">
        <v>1329</v>
      </c>
      <c r="L2594" s="171" t="s">
        <v>1398</v>
      </c>
    </row>
    <row r="2595" spans="1:12" ht="15.75">
      <c r="A2595" s="19"/>
      <c r="C2595" s="171" t="str">
        <f>'FC01'!B$55</f>
        <v>Energía (FC01)</v>
      </c>
      <c r="F2595" s="171">
        <f>'FC01'!$U$55</f>
        <v>0</v>
      </c>
      <c r="I2595" s="87" t="str">
        <f>Índice!$G$23</f>
        <v>2015-01-01</v>
      </c>
      <c r="J2595" s="88" t="str">
        <f>Índice!$G$25</f>
        <v>2015-12-31</v>
      </c>
      <c r="K2595" s="171" t="s">
        <v>1329</v>
      </c>
      <c r="L2595" s="171" t="s">
        <v>1398</v>
      </c>
    </row>
    <row r="2596" spans="1:12" ht="15.75">
      <c r="A2596" s="19"/>
      <c r="C2596" s="171" t="str">
        <f>'FC01'!B$56</f>
        <v>ACPM, Fuel Oil</v>
      </c>
      <c r="F2596" s="171">
        <f>'FC01'!$U$56</f>
        <v>0</v>
      </c>
      <c r="I2596" s="87" t="str">
        <f>Índice!$G$23</f>
        <v>2015-01-01</v>
      </c>
      <c r="J2596" s="88" t="str">
        <f>Índice!$G$25</f>
        <v>2015-12-31</v>
      </c>
      <c r="K2596" s="171" t="s">
        <v>1329</v>
      </c>
      <c r="L2596" s="171" t="s">
        <v>1398</v>
      </c>
    </row>
    <row r="2597" spans="1:12" ht="15.75">
      <c r="C2597" s="171" t="str">
        <f>'FC01'!B$57</f>
        <v>Otros Elementos de Consumo de Insumos Directos</v>
      </c>
      <c r="F2597" s="171">
        <f>'FC01'!$U$57</f>
        <v>0</v>
      </c>
      <c r="I2597" s="87" t="str">
        <f>Índice!$G$23</f>
        <v>2015-01-01</v>
      </c>
      <c r="J2597" s="88" t="str">
        <f>Índice!$G$25</f>
        <v>2015-12-31</v>
      </c>
      <c r="K2597" s="171" t="s">
        <v>1329</v>
      </c>
      <c r="L2597" s="171" t="s">
        <v>1398</v>
      </c>
    </row>
    <row r="2598" spans="1:12" ht="15.75">
      <c r="A2598" s="19"/>
      <c r="C2598" s="171" t="str">
        <f>'FC01'!B$58</f>
        <v>Ordenes Y Contratos De Mantenimiento Y Reparaciones</v>
      </c>
      <c r="F2598" s="171">
        <f>'FC01'!$U$58</f>
        <v>0</v>
      </c>
      <c r="I2598" s="87" t="str">
        <f>Índice!$G$23</f>
        <v>2015-01-01</v>
      </c>
      <c r="J2598" s="88" t="str">
        <f>Índice!$G$25</f>
        <v>2015-12-31</v>
      </c>
      <c r="K2598" s="171" t="s">
        <v>1329</v>
      </c>
      <c r="L2598" s="171" t="s">
        <v>1398</v>
      </c>
    </row>
    <row r="2599" spans="1:12" ht="15.75">
      <c r="A2599" s="19"/>
      <c r="C2599" s="171" t="str">
        <f>'FC01'!B$59</f>
        <v>Honorarios</v>
      </c>
      <c r="F2599" s="171">
        <f>'FC01'!$U$59</f>
        <v>0</v>
      </c>
      <c r="I2599" s="87" t="str">
        <f>Índice!$G$23</f>
        <v>2015-01-01</v>
      </c>
      <c r="J2599" s="88" t="str">
        <f>Índice!$G$25</f>
        <v>2015-12-31</v>
      </c>
      <c r="K2599" s="171" t="s">
        <v>1329</v>
      </c>
      <c r="L2599" s="171" t="s">
        <v>1398</v>
      </c>
    </row>
    <row r="2600" spans="1:12" ht="15.75">
      <c r="A2600" s="19"/>
      <c r="C2600" s="171" t="str">
        <f>'FC01'!B$60</f>
        <v>Servicios Públicos</v>
      </c>
      <c r="F2600" s="171">
        <f>'FC01'!$U$60</f>
        <v>0</v>
      </c>
      <c r="I2600" s="87" t="str">
        <f>Índice!$G$23</f>
        <v>2015-01-01</v>
      </c>
      <c r="J2600" s="88" t="str">
        <f>Índice!$G$25</f>
        <v>2015-12-31</v>
      </c>
      <c r="K2600" s="171" t="s">
        <v>1329</v>
      </c>
      <c r="L2600" s="171" t="s">
        <v>1398</v>
      </c>
    </row>
    <row r="2601" spans="1:12" ht="15.75">
      <c r="A2601" s="19"/>
      <c r="C2601" s="171" t="str">
        <f>'FC01'!B$61</f>
        <v>Materiales Y Otros Costos De Operación</v>
      </c>
      <c r="F2601" s="171">
        <f>'FC01'!$U$61</f>
        <v>0</v>
      </c>
      <c r="I2601" s="87" t="str">
        <f>Índice!$G$23</f>
        <v>2015-01-01</v>
      </c>
      <c r="J2601" s="88" t="str">
        <f>Índice!$G$25</f>
        <v>2015-12-31</v>
      </c>
      <c r="K2601" s="171" t="s">
        <v>1329</v>
      </c>
      <c r="L2601" s="171" t="s">
        <v>1398</v>
      </c>
    </row>
    <row r="2602" spans="1:12" ht="15.75">
      <c r="C2602" s="171" t="str">
        <f>'FC01'!B$62</f>
        <v>Costo De Pérdidas En Prestación Del Servicio  De Acueducto</v>
      </c>
      <c r="F2602" s="171">
        <f>'FC01'!$U$62</f>
        <v>0</v>
      </c>
      <c r="I2602" s="87" t="str">
        <f>Índice!$G$23</f>
        <v>2015-01-01</v>
      </c>
      <c r="J2602" s="88" t="str">
        <f>Índice!$G$25</f>
        <v>2015-12-31</v>
      </c>
      <c r="K2602" s="171" t="s">
        <v>1329</v>
      </c>
      <c r="L2602" s="171" t="s">
        <v>1398</v>
      </c>
    </row>
    <row r="2603" spans="1:12" ht="15.75">
      <c r="C2603" s="171" t="str">
        <f>'FC01'!B$63</f>
        <v>Seguros</v>
      </c>
      <c r="F2603" s="171">
        <f>'FC01'!$U$63</f>
        <v>0</v>
      </c>
      <c r="I2603" s="87" t="str">
        <f>Índice!$G$23</f>
        <v>2015-01-01</v>
      </c>
      <c r="J2603" s="88" t="str">
        <f>Índice!$G$25</f>
        <v>2015-12-31</v>
      </c>
      <c r="K2603" s="171" t="s">
        <v>1329</v>
      </c>
      <c r="L2603" s="171" t="s">
        <v>1398</v>
      </c>
    </row>
    <row r="2604" spans="1:12" ht="15.75">
      <c r="C2604" s="171" t="str">
        <f>'FC01'!B$64</f>
        <v>Impuestos Y Tasas</v>
      </c>
      <c r="F2604" s="171">
        <f>'FC01'!$U$64</f>
        <v>0</v>
      </c>
      <c r="I2604" s="87" t="str">
        <f>Índice!$G$23</f>
        <v>2015-01-01</v>
      </c>
      <c r="J2604" s="88" t="str">
        <f>Índice!$G$25</f>
        <v>2015-12-31</v>
      </c>
      <c r="K2604" s="171" t="s">
        <v>1329</v>
      </c>
      <c r="L2604" s="171" t="s">
        <v>1398</v>
      </c>
    </row>
    <row r="2605" spans="1:12" ht="15.75">
      <c r="C2605" s="171" t="str">
        <f>'FC01'!B$66</f>
        <v>Donaciones</v>
      </c>
      <c r="F2605" s="171">
        <f>'FC01'!$U$66</f>
        <v>0</v>
      </c>
      <c r="I2605" s="87" t="str">
        <f>Índice!$G$23</f>
        <v>2015-01-01</v>
      </c>
      <c r="J2605" s="88" t="str">
        <f>Índice!$G$25</f>
        <v>2015-12-31</v>
      </c>
      <c r="K2605" s="171" t="s">
        <v>1329</v>
      </c>
      <c r="L2605" s="171" t="s">
        <v>1398</v>
      </c>
    </row>
    <row r="2606" spans="1:12" ht="15.75">
      <c r="C2606" s="171" t="str">
        <f>'FC01'!B$65</f>
        <v>Órdenes Y Contratos Por Otros  Servicios</v>
      </c>
      <c r="F2606" s="171">
        <f>'FC01'!$U$65</f>
        <v>0</v>
      </c>
      <c r="I2606" s="87" t="str">
        <f>Índice!$G$23</f>
        <v>2015-01-01</v>
      </c>
      <c r="J2606" s="88" t="str">
        <f>Índice!$G$25</f>
        <v>2015-12-31</v>
      </c>
      <c r="K2606" s="171" t="s">
        <v>1329</v>
      </c>
      <c r="L2606" s="171" t="s">
        <v>1398</v>
      </c>
    </row>
    <row r="2607" spans="1:12" ht="15.75">
      <c r="C2607" s="171" t="str">
        <f>'FC01'!B$67</f>
        <v>Total Costos (FC01)</v>
      </c>
      <c r="F2607" s="171">
        <f>'FC01'!$U$67</f>
        <v>0</v>
      </c>
      <c r="I2607" s="87" t="str">
        <f>Índice!$G$23</f>
        <v>2015-01-01</v>
      </c>
      <c r="J2607" s="88" t="str">
        <f>Índice!$G$25</f>
        <v>2015-12-31</v>
      </c>
      <c r="K2607" s="171" t="s">
        <v>1329</v>
      </c>
      <c r="L2607" s="171" t="s">
        <v>1398</v>
      </c>
    </row>
    <row r="2608" spans="1:12" ht="15.75">
      <c r="A2608" s="224" t="s">
        <v>19</v>
      </c>
      <c r="B2608" s="22"/>
      <c r="C2608" s="217" t="s">
        <v>710</v>
      </c>
      <c r="J2608" s="5"/>
      <c r="L2608" s="245"/>
    </row>
    <row r="2609" spans="1:12" ht="15.75">
      <c r="A2609" s="19" t="s">
        <v>19</v>
      </c>
      <c r="C2609" s="171" t="str">
        <f>'FC01'!B$8</f>
        <v>Gastos [sinopsis]</v>
      </c>
      <c r="F2609" s="171">
        <f>'FC01'!$V$8</f>
        <v>0</v>
      </c>
      <c r="I2609" s="87"/>
      <c r="J2609" s="88"/>
      <c r="K2609" s="171"/>
      <c r="L2609" s="245"/>
    </row>
    <row r="2610" spans="1:12" ht="15.75">
      <c r="C2610" s="171" t="str">
        <f>'FC01'!B$9</f>
        <v>Gastos sin impuestos, tasas, contribuciones e impuesto de renta</v>
      </c>
      <c r="F2610" s="171">
        <f>'FC01'!$V$9</f>
        <v>0</v>
      </c>
      <c r="I2610" s="87" t="str">
        <f>Índice!$G$23</f>
        <v>2015-01-01</v>
      </c>
      <c r="J2610" s="88" t="str">
        <f>Índice!$G$25</f>
        <v>2015-12-31</v>
      </c>
      <c r="K2610" s="171" t="s">
        <v>1329</v>
      </c>
      <c r="L2610" s="171" t="s">
        <v>1399</v>
      </c>
    </row>
    <row r="2611" spans="1:12" ht="15.75">
      <c r="C2611" s="171" t="str">
        <f>'FC01'!B$10</f>
        <v>Impuestos, Tasas y Contribuciones (No incluye impuesto de renta)</v>
      </c>
      <c r="F2611" s="171">
        <f>'FC01'!$V$10</f>
        <v>0</v>
      </c>
      <c r="I2611" s="87" t="str">
        <f>Índice!$G$23</f>
        <v>2015-01-01</v>
      </c>
      <c r="J2611" s="88" t="str">
        <f>Índice!$G$25</f>
        <v>2015-12-31</v>
      </c>
      <c r="K2611" s="171" t="s">
        <v>1329</v>
      </c>
      <c r="L2611" s="171" t="s">
        <v>1399</v>
      </c>
    </row>
    <row r="2612" spans="1:12" ht="15.75">
      <c r="C2612" s="171" t="str">
        <f>'FC01'!B$11</f>
        <v>Gasto por impuesto de renta</v>
      </c>
      <c r="F2612" s="171">
        <f>'FC01'!$V$11</f>
        <v>0</v>
      </c>
      <c r="I2612" s="87" t="str">
        <f>Índice!$G$23</f>
        <v>2015-01-01</v>
      </c>
      <c r="J2612" s="88" t="str">
        <f>Índice!$G$25</f>
        <v>2015-12-31</v>
      </c>
      <c r="K2612" s="171" t="s">
        <v>1329</v>
      </c>
      <c r="L2612" s="171" t="s">
        <v>1399</v>
      </c>
    </row>
    <row r="2613" spans="1:12" ht="15.75">
      <c r="C2613" s="171" t="str">
        <f>'FC01'!B$12</f>
        <v>Total Gastos</v>
      </c>
      <c r="F2613" s="171">
        <f>'FC01'!$V$12</f>
        <v>0</v>
      </c>
      <c r="I2613" s="87" t="str">
        <f>Índice!$G$23</f>
        <v>2015-01-01</v>
      </c>
      <c r="J2613" s="88" t="str">
        <f>Índice!$G$25</f>
        <v>2015-12-31</v>
      </c>
      <c r="K2613" s="171" t="s">
        <v>1329</v>
      </c>
      <c r="L2613" s="171" t="s">
        <v>1399</v>
      </c>
    </row>
    <row r="2614" spans="1:12" ht="15.75">
      <c r="A2614" s="19" t="s">
        <v>19</v>
      </c>
      <c r="C2614" s="171" t="str">
        <f>'FC01'!B$13</f>
        <v>Costos de Ventas y Distribución</v>
      </c>
      <c r="F2614" s="171">
        <f>'FC01'!$V$13</f>
        <v>0</v>
      </c>
      <c r="I2614" s="87"/>
      <c r="J2614" s="88"/>
      <c r="K2614" s="171"/>
      <c r="L2614" s="245"/>
    </row>
    <row r="2615" spans="1:12" ht="15.75">
      <c r="C2615" s="171" t="str">
        <f>'FC01'!B$14</f>
        <v>Costo de Ventas</v>
      </c>
      <c r="F2615" s="171">
        <f>'FC01'!$V$14</f>
        <v>0</v>
      </c>
      <c r="I2615" s="87" t="str">
        <f>Índice!$G$23</f>
        <v>2015-01-01</v>
      </c>
      <c r="J2615" s="88" t="str">
        <f>Índice!$G$25</f>
        <v>2015-12-31</v>
      </c>
      <c r="K2615" s="171" t="s">
        <v>1329</v>
      </c>
      <c r="L2615" s="171" t="s">
        <v>1399</v>
      </c>
    </row>
    <row r="2616" spans="1:12" ht="15.75">
      <c r="C2616" s="171" t="str">
        <f>'FC01'!B$15</f>
        <v>Costos de Distribución</v>
      </c>
      <c r="F2616" s="171">
        <f>'FC01'!$V$15</f>
        <v>0</v>
      </c>
      <c r="I2616" s="87" t="str">
        <f>Índice!$G$23</f>
        <v>2015-01-01</v>
      </c>
      <c r="J2616" s="88" t="str">
        <f>Índice!$G$25</f>
        <v>2015-12-31</v>
      </c>
      <c r="K2616" s="171" t="s">
        <v>1329</v>
      </c>
      <c r="L2616" s="171" t="s">
        <v>1399</v>
      </c>
    </row>
    <row r="2617" spans="1:12" ht="15.75">
      <c r="C2617" s="171" t="str">
        <f>'FC01'!B$16</f>
        <v>Total Costos de ventas y distribución</v>
      </c>
      <c r="F2617" s="171">
        <f>'FC01'!$V$16</f>
        <v>0</v>
      </c>
      <c r="I2617" s="87" t="str">
        <f>Índice!$G$23</f>
        <v>2015-01-01</v>
      </c>
      <c r="J2617" s="88" t="str">
        <f>Índice!$G$25</f>
        <v>2015-12-31</v>
      </c>
      <c r="K2617" s="171" t="s">
        <v>1329</v>
      </c>
      <c r="L2617" s="171" t="s">
        <v>1399</v>
      </c>
    </row>
    <row r="2618" spans="1:12" ht="15.75">
      <c r="A2618" s="19" t="s">
        <v>19</v>
      </c>
      <c r="C2618" s="171" t="str">
        <f>'FC01'!B$18</f>
        <v>Detalle de los costos</v>
      </c>
      <c r="F2618" s="171">
        <f>'FC01'!$V$18</f>
        <v>0</v>
      </c>
      <c r="J2618" s="5"/>
      <c r="L2618" s="245"/>
    </row>
    <row r="2619" spans="1:12" ht="15.75">
      <c r="A2619" s="19"/>
      <c r="C2619" s="171" t="str">
        <f>'FC01'!B$20</f>
        <v>Servicios Personales (FC01)</v>
      </c>
      <c r="F2619" s="171">
        <f>'FC01'!$V$20</f>
        <v>0</v>
      </c>
      <c r="I2619" s="87" t="str">
        <f>Índice!$G$23</f>
        <v>2015-01-01</v>
      </c>
      <c r="J2619" s="88" t="str">
        <f>Índice!$G$25</f>
        <v>2015-12-31</v>
      </c>
      <c r="K2619" s="171" t="s">
        <v>1329</v>
      </c>
      <c r="L2619" s="171" t="s">
        <v>1399</v>
      </c>
    </row>
    <row r="2620" spans="1:12" ht="15.75">
      <c r="A2620" s="19"/>
      <c r="C2620" s="171" t="str">
        <f>'FC01'!B$21</f>
        <v>Generales (FC01)</v>
      </c>
      <c r="F2620" s="171">
        <f>'FC01'!$V$21</f>
        <v>0</v>
      </c>
      <c r="I2620" s="87" t="str">
        <f>Índice!$G$23</f>
        <v>2015-01-01</v>
      </c>
      <c r="J2620" s="88" t="str">
        <f>Índice!$G$25</f>
        <v>2015-12-31</v>
      </c>
      <c r="K2620" s="171" t="s">
        <v>1329</v>
      </c>
      <c r="L2620" s="171" t="s">
        <v>1399</v>
      </c>
    </row>
    <row r="2621" spans="1:12" ht="15.75">
      <c r="A2621" s="19"/>
      <c r="C2621" s="171" t="str">
        <f>'FC01'!B$22</f>
        <v xml:space="preserve">Depreciaciones (FC01)  </v>
      </c>
      <c r="F2621" s="171">
        <f>'FC01'!$V$22</f>
        <v>0</v>
      </c>
      <c r="I2621" s="87" t="str">
        <f>Índice!$G$23</f>
        <v>2015-01-01</v>
      </c>
      <c r="J2621" s="88" t="str">
        <f>Índice!$G$25</f>
        <v>2015-12-31</v>
      </c>
      <c r="K2621" s="171" t="s">
        <v>1329</v>
      </c>
      <c r="L2621" s="171" t="s">
        <v>1399</v>
      </c>
    </row>
    <row r="2622" spans="1:12" ht="15.75">
      <c r="A2622" s="19"/>
      <c r="C2622" s="171" t="str">
        <f>'FC01'!B$23</f>
        <v>Arrendamientos (FC01)</v>
      </c>
      <c r="F2622" s="171">
        <f>'FC01'!$V$23</f>
        <v>0</v>
      </c>
      <c r="I2622" s="87" t="str">
        <f>Índice!$G$23</f>
        <v>2015-01-01</v>
      </c>
      <c r="J2622" s="88" t="str">
        <f>Índice!$G$25</f>
        <v>2015-12-31</v>
      </c>
      <c r="K2622" s="171" t="s">
        <v>1329</v>
      </c>
      <c r="L2622" s="171" t="s">
        <v>1399</v>
      </c>
    </row>
    <row r="2623" spans="1:12" ht="15.75">
      <c r="A2623" s="19"/>
      <c r="C2623" s="171" t="str">
        <f>'FC01'!B$24</f>
        <v>Amortizaciones (FC01)</v>
      </c>
      <c r="F2623" s="171">
        <f>'FC01'!$V$24</f>
        <v>0</v>
      </c>
      <c r="I2623" s="87" t="str">
        <f>Índice!$G$23</f>
        <v>2015-01-01</v>
      </c>
      <c r="J2623" s="88" t="str">
        <f>Índice!$G$25</f>
        <v>2015-12-31</v>
      </c>
      <c r="K2623" s="171" t="s">
        <v>1329</v>
      </c>
      <c r="L2623" s="171" t="s">
        <v>1399</v>
      </c>
    </row>
    <row r="2624" spans="1:12" ht="15.75">
      <c r="A2624" s="19"/>
      <c r="C2624" s="171" t="str">
        <f>'FC01'!B$25</f>
        <v>Agotamiento (FC01)</v>
      </c>
      <c r="F2624" s="171">
        <f>'FC01'!$V$25</f>
        <v>0</v>
      </c>
      <c r="I2624" s="87" t="str">
        <f>Índice!$G$23</f>
        <v>2015-01-01</v>
      </c>
      <c r="J2624" s="88" t="str">
        <f>Índice!$G$25</f>
        <v>2015-12-31</v>
      </c>
      <c r="K2624" s="171" t="s">
        <v>1329</v>
      </c>
      <c r="L2624" s="171" t="s">
        <v>1399</v>
      </c>
    </row>
    <row r="2625" spans="1:12" ht="15.75">
      <c r="A2625" s="19"/>
      <c r="C2625" s="171" t="str">
        <f>'FC01'!B$26</f>
        <v>Costo de Bienes y Servicios Públicos para la Venta</v>
      </c>
      <c r="F2625" s="171">
        <f>'FC01'!$V$26</f>
        <v>0</v>
      </c>
      <c r="I2625" s="87" t="str">
        <f>Índice!$G$23</f>
        <v>2015-01-01</v>
      </c>
      <c r="J2625" s="88" t="str">
        <f>Índice!$G$25</f>
        <v>2015-12-31</v>
      </c>
      <c r="K2625" s="171" t="s">
        <v>1329</v>
      </c>
      <c r="L2625" s="171" t="s">
        <v>1399</v>
      </c>
    </row>
    <row r="2626" spans="1:12" ht="15.75">
      <c r="C2626" s="171" t="str">
        <f>'FC01'!B$27</f>
        <v>Compras en Bloque y/o a Largo Plazo</v>
      </c>
      <c r="F2626" s="171">
        <f>'FC01'!$V$27</f>
        <v>0</v>
      </c>
      <c r="I2626" s="87" t="str">
        <f>Índice!$G$23</f>
        <v>2015-01-01</v>
      </c>
      <c r="J2626" s="88" t="str">
        <f>Índice!$G$25</f>
        <v>2015-12-31</v>
      </c>
      <c r="K2626" s="171" t="s">
        <v>1329</v>
      </c>
      <c r="L2626" s="171" t="s">
        <v>1399</v>
      </c>
    </row>
    <row r="2627" spans="1:12" ht="15.75">
      <c r="C2627" s="171" t="str">
        <f>'FC01'!B$28</f>
        <v>Compras en Bolsa  y/o a Corto Plazo</v>
      </c>
      <c r="F2627" s="171">
        <f>'FC01'!$V$28</f>
        <v>0</v>
      </c>
      <c r="I2627" s="87" t="str">
        <f>Índice!$G$23</f>
        <v>2015-01-01</v>
      </c>
      <c r="J2627" s="88" t="str">
        <f>Índice!$G$25</f>
        <v>2015-12-31</v>
      </c>
      <c r="K2627" s="171" t="s">
        <v>1329</v>
      </c>
      <c r="L2627" s="171" t="s">
        <v>1399</v>
      </c>
    </row>
    <row r="2628" spans="1:12" ht="15.75">
      <c r="C2628" s="171" t="str">
        <f>'FC01'!B$29</f>
        <v>Costo por Conexión</v>
      </c>
      <c r="F2628" s="171">
        <f>'FC01'!$V$29</f>
        <v>0</v>
      </c>
      <c r="I2628" s="87" t="str">
        <f>Índice!$G$23</f>
        <v>2015-01-01</v>
      </c>
      <c r="J2628" s="88" t="str">
        <f>Índice!$G$25</f>
        <v>2015-12-31</v>
      </c>
      <c r="K2628" s="171" t="s">
        <v>1329</v>
      </c>
      <c r="L2628" s="171" t="s">
        <v>1399</v>
      </c>
    </row>
    <row r="2629" spans="1:12" ht="15.75">
      <c r="A2629" s="19"/>
      <c r="C2629" s="171" t="str">
        <f>'FC01'!B$30</f>
        <v>Uso de Líneas, redes y ductos</v>
      </c>
      <c r="F2629" s="171">
        <f>'FC01'!$V$30</f>
        <v>0</v>
      </c>
      <c r="I2629" s="87" t="str">
        <f>Índice!$G$23</f>
        <v>2015-01-01</v>
      </c>
      <c r="J2629" s="88" t="str">
        <f>Índice!$G$25</f>
        <v>2015-12-31</v>
      </c>
      <c r="K2629" s="171" t="s">
        <v>1329</v>
      </c>
      <c r="L2629" s="171" t="s">
        <v>1399</v>
      </c>
    </row>
    <row r="2630" spans="1:12" ht="15.75">
      <c r="A2630" s="19"/>
      <c r="C2630" s="171" t="str">
        <f>'FC01'!B$31</f>
        <v>Costo de Distribución  y/o Comercialización de Gas combustible por redes</v>
      </c>
      <c r="F2630" s="171">
        <f>'FC01'!$V$31</f>
        <v>0</v>
      </c>
      <c r="I2630" s="87" t="str">
        <f>Índice!$G$23</f>
        <v>2015-01-01</v>
      </c>
      <c r="J2630" s="88" t="str">
        <f>Índice!$G$25</f>
        <v>2015-12-31</v>
      </c>
      <c r="K2630" s="171" t="s">
        <v>1329</v>
      </c>
      <c r="L2630" s="171" t="s">
        <v>1399</v>
      </c>
    </row>
    <row r="2631" spans="1:12" ht="15.75">
      <c r="A2631" s="19"/>
      <c r="C2631" s="171" t="str">
        <f>'FC01'!B$32</f>
        <v>Manejo Comercial y Financiero del Servicio</v>
      </c>
      <c r="F2631" s="171">
        <f>'FC01'!$V$32</f>
        <v>0</v>
      </c>
      <c r="I2631" s="87" t="str">
        <f>Índice!$G$23</f>
        <v>2015-01-01</v>
      </c>
      <c r="J2631" s="88" t="str">
        <f>Índice!$G$25</f>
        <v>2015-12-31</v>
      </c>
      <c r="K2631" s="171" t="s">
        <v>1329</v>
      </c>
      <c r="L2631" s="171" t="s">
        <v>1399</v>
      </c>
    </row>
    <row r="2632" spans="1:12" ht="15.75">
      <c r="A2632" s="19"/>
      <c r="C2632" s="171" t="str">
        <f>'FC01'!B$33</f>
        <v>Costo de Distribución  y/o Comercialización de Gas Licuado de Petróleo –GLP</v>
      </c>
      <c r="F2632" s="171">
        <f>'FC01'!$V$33</f>
        <v>0</v>
      </c>
      <c r="I2632" s="87" t="str">
        <f>Índice!$G$23</f>
        <v>2015-01-01</v>
      </c>
      <c r="J2632" s="88" t="str">
        <f>Índice!$G$25</f>
        <v>2015-12-31</v>
      </c>
      <c r="K2632" s="171" t="s">
        <v>1329</v>
      </c>
      <c r="L2632" s="171" t="s">
        <v>1399</v>
      </c>
    </row>
    <row r="2633" spans="1:12" ht="15.75">
      <c r="A2633" s="19"/>
      <c r="C2633" s="171" t="str">
        <f>'FC01'!B$34</f>
        <v>Contrato de explotación</v>
      </c>
      <c r="F2633" s="171">
        <f>'FC01'!$V$34</f>
        <v>0</v>
      </c>
      <c r="I2633" s="87" t="str">
        <f>Índice!$G$23</f>
        <v>2015-01-01</v>
      </c>
      <c r="J2633" s="88" t="str">
        <f>Índice!$G$25</f>
        <v>2015-12-31</v>
      </c>
      <c r="K2633" s="171" t="s">
        <v>1329</v>
      </c>
      <c r="L2633" s="171" t="s">
        <v>1399</v>
      </c>
    </row>
    <row r="2634" spans="1:12" ht="15.75">
      <c r="A2634" s="19"/>
      <c r="C2634" s="171" t="str">
        <f>'FC01'!B$35</f>
        <v>Costos asociados a las transacciones en el mercado mayorista</v>
      </c>
      <c r="F2634" s="171">
        <f>'FC01'!$V$35</f>
        <v>0</v>
      </c>
      <c r="I2634" s="87" t="str">
        <f>Índice!$G$23</f>
        <v>2015-01-01</v>
      </c>
      <c r="J2634" s="88" t="str">
        <f>Índice!$G$25</f>
        <v>2015-12-31</v>
      </c>
      <c r="K2634" s="171" t="s">
        <v>1329</v>
      </c>
      <c r="L2634" s="171" t="s">
        <v>1399</v>
      </c>
    </row>
    <row r="2635" spans="1:12" ht="15.75">
      <c r="A2635" s="19"/>
      <c r="C2635" s="171" t="str">
        <f>'FC01'!B$36</f>
        <v>Contrato de concesión</v>
      </c>
      <c r="F2635" s="171">
        <f>'FC01'!$V$36</f>
        <v>0</v>
      </c>
      <c r="I2635" s="87" t="str">
        <f>Índice!$G$23</f>
        <v>2015-01-01</v>
      </c>
      <c r="J2635" s="88" t="str">
        <f>Índice!$G$25</f>
        <v>2015-12-31</v>
      </c>
      <c r="K2635" s="171" t="s">
        <v>1329</v>
      </c>
      <c r="L2635" s="171" t="s">
        <v>1399</v>
      </c>
    </row>
    <row r="2636" spans="1:12" ht="15.75">
      <c r="A2636" s="19"/>
      <c r="C2636" s="171" t="str">
        <f>'FC01'!B$37</f>
        <v>Otros (FC01)</v>
      </c>
      <c r="F2636" s="171">
        <f>'FC01'!$V$37</f>
        <v>0</v>
      </c>
      <c r="I2636" s="87" t="str">
        <f>Índice!$G$23</f>
        <v>2015-01-01</v>
      </c>
      <c r="J2636" s="88" t="str">
        <f>Índice!$G$25</f>
        <v>2015-12-31</v>
      </c>
      <c r="K2636" s="171" t="s">
        <v>1329</v>
      </c>
      <c r="L2636" s="171" t="s">
        <v>1399</v>
      </c>
    </row>
    <row r="2637" spans="1:12" ht="15.75">
      <c r="A2637" s="19"/>
      <c r="C2637" s="171" t="str">
        <f>'FC01'!B$38</f>
        <v>Costos asociados a las transacciones en el mercado minorista</v>
      </c>
      <c r="F2637" s="171">
        <f>'FC01'!$V$38</f>
        <v>0</v>
      </c>
      <c r="I2637" s="87" t="str">
        <f>Índice!$G$23</f>
        <v>2015-01-01</v>
      </c>
      <c r="J2637" s="88" t="str">
        <f>Índice!$G$25</f>
        <v>2015-12-31</v>
      </c>
      <c r="K2637" s="171" t="s">
        <v>1329</v>
      </c>
      <c r="L2637" s="171" t="s">
        <v>1399</v>
      </c>
    </row>
    <row r="2638" spans="1:12" ht="15.75">
      <c r="A2638" s="19"/>
      <c r="C2638" s="171" t="str">
        <f>'FC01'!B$39</f>
        <v xml:space="preserve">Licencias, Contribuciones y Regalías  </v>
      </c>
      <c r="F2638" s="171">
        <f>'FC01'!$V$39</f>
        <v>0</v>
      </c>
      <c r="I2638" s="87" t="str">
        <f>Índice!$G$23</f>
        <v>2015-01-01</v>
      </c>
      <c r="J2638" s="88" t="str">
        <f>Índice!$G$25</f>
        <v>2015-12-31</v>
      </c>
      <c r="K2638" s="171" t="s">
        <v>1329</v>
      </c>
      <c r="L2638" s="171" t="s">
        <v>1399</v>
      </c>
    </row>
    <row r="2639" spans="1:12" ht="15.75">
      <c r="A2639" s="19"/>
      <c r="C2639" s="171" t="str">
        <f>'FC01'!B$40</f>
        <v>Departamento Administrativo del Medio Ambiente "DAMA"</v>
      </c>
      <c r="F2639" s="171">
        <f>'FC01'!$V$40</f>
        <v>0</v>
      </c>
      <c r="I2639" s="87" t="str">
        <f>Índice!$G$23</f>
        <v>2015-01-01</v>
      </c>
      <c r="J2639" s="88" t="str">
        <f>Índice!$G$25</f>
        <v>2015-12-31</v>
      </c>
      <c r="K2639" s="171" t="s">
        <v>1329</v>
      </c>
      <c r="L2639" s="171" t="s">
        <v>1399</v>
      </c>
    </row>
    <row r="2640" spans="1:12" ht="15.75">
      <c r="A2640" s="19"/>
      <c r="C2640" s="171" t="str">
        <f>'FC01'!B$41</f>
        <v>Ley 56 de 1981</v>
      </c>
      <c r="F2640" s="171">
        <f>'FC01'!$V$41</f>
        <v>0</v>
      </c>
      <c r="I2640" s="87" t="str">
        <f>Índice!$G$23</f>
        <v>2015-01-01</v>
      </c>
      <c r="J2640" s="88" t="str">
        <f>Índice!$G$25</f>
        <v>2015-12-31</v>
      </c>
      <c r="K2640" s="171" t="s">
        <v>1329</v>
      </c>
      <c r="L2640" s="171" t="s">
        <v>1399</v>
      </c>
    </row>
    <row r="2641" spans="1:12" ht="15.75">
      <c r="A2641" s="19"/>
      <c r="C2641" s="171" t="str">
        <f>'FC01'!B$42</f>
        <v>Medio Ambiente – Ley 99 de 1993</v>
      </c>
      <c r="F2641" s="171">
        <f>'FC01'!$V$42</f>
        <v>0</v>
      </c>
      <c r="I2641" s="87" t="str">
        <f>Índice!$G$23</f>
        <v>2015-01-01</v>
      </c>
      <c r="J2641" s="88" t="str">
        <f>Índice!$G$25</f>
        <v>2015-12-31</v>
      </c>
      <c r="K2641" s="171" t="s">
        <v>1329</v>
      </c>
      <c r="L2641" s="171" t="s">
        <v>1399</v>
      </c>
    </row>
    <row r="2642" spans="1:12" ht="15.75">
      <c r="A2642" s="19"/>
      <c r="C2642" s="171" t="str">
        <f>'FC01'!B$43</f>
        <v>Regalías</v>
      </c>
      <c r="F2642" s="171">
        <f>'FC01'!$V$43</f>
        <v>0</v>
      </c>
      <c r="I2642" s="87" t="str">
        <f>Índice!$G$23</f>
        <v>2015-01-01</v>
      </c>
      <c r="J2642" s="88" t="str">
        <f>Índice!$G$25</f>
        <v>2015-12-31</v>
      </c>
      <c r="K2642" s="171" t="s">
        <v>1329</v>
      </c>
      <c r="L2642" s="171" t="s">
        <v>1399</v>
      </c>
    </row>
    <row r="2643" spans="1:12" ht="15.75">
      <c r="A2643" s="19"/>
      <c r="C2643" s="171" t="str">
        <f>'FC01'!B$44</f>
        <v>Licencia De Operación Del Servicio</v>
      </c>
      <c r="F2643" s="171">
        <f>'FC01'!$V$44</f>
        <v>0</v>
      </c>
      <c r="I2643" s="87" t="str">
        <f>Índice!$G$23</f>
        <v>2015-01-01</v>
      </c>
      <c r="J2643" s="88" t="str">
        <f>Índice!$G$25</f>
        <v>2015-12-31</v>
      </c>
      <c r="K2643" s="171" t="s">
        <v>1329</v>
      </c>
      <c r="L2643" s="171" t="s">
        <v>1399</v>
      </c>
    </row>
    <row r="2644" spans="1:12" ht="15.75">
      <c r="A2644" s="19"/>
      <c r="C2644" s="171" t="str">
        <f>'FC01'!B$45</f>
        <v>FAZNI</v>
      </c>
      <c r="F2644" s="171">
        <f>'FC01'!$V$45</f>
        <v>0</v>
      </c>
      <c r="I2644" s="87" t="str">
        <f>Índice!$G$23</f>
        <v>2015-01-01</v>
      </c>
      <c r="J2644" s="88" t="str">
        <f>Índice!$G$25</f>
        <v>2015-12-31</v>
      </c>
      <c r="K2644" s="171" t="s">
        <v>1329</v>
      </c>
      <c r="L2644" s="171" t="s">
        <v>1399</v>
      </c>
    </row>
    <row r="2645" spans="1:12" ht="15.75">
      <c r="A2645" s="19"/>
      <c r="C2645" s="171" t="str">
        <f>'FC01'!B$46</f>
        <v>FAER</v>
      </c>
      <c r="F2645" s="171">
        <f>'FC01'!$V$46</f>
        <v>0</v>
      </c>
      <c r="I2645" s="87" t="str">
        <f>Índice!$G$23</f>
        <v>2015-01-01</v>
      </c>
      <c r="J2645" s="88" t="str">
        <f>Índice!$G$25</f>
        <v>2015-12-31</v>
      </c>
      <c r="K2645" s="171" t="s">
        <v>1329</v>
      </c>
      <c r="L2645" s="171" t="s">
        <v>1399</v>
      </c>
    </row>
    <row r="2646" spans="1:12" ht="15.75">
      <c r="A2646" s="19"/>
      <c r="C2646" s="171" t="str">
        <f>'FC01'!B$47</f>
        <v>Cuota de Fomento de gas</v>
      </c>
      <c r="F2646" s="171">
        <f>'FC01'!$V$47</f>
        <v>0</v>
      </c>
      <c r="I2646" s="87" t="str">
        <f>Índice!$G$23</f>
        <v>2015-01-01</v>
      </c>
      <c r="J2646" s="88" t="str">
        <f>Índice!$G$25</f>
        <v>2015-12-31</v>
      </c>
      <c r="K2646" s="171" t="s">
        <v>1329</v>
      </c>
      <c r="L2646" s="171" t="s">
        <v>1399</v>
      </c>
    </row>
    <row r="2647" spans="1:12" ht="15.75">
      <c r="A2647" s="19"/>
      <c r="C2647" s="171" t="str">
        <f>'FC01'!B$48</f>
        <v>Ministerio de Comunicaciones y/o Fondo de Comunicaciones</v>
      </c>
      <c r="F2647" s="171">
        <f>'FC01'!$V$48</f>
        <v>0</v>
      </c>
      <c r="I2647" s="87" t="str">
        <f>Índice!$G$23</f>
        <v>2015-01-01</v>
      </c>
      <c r="J2647" s="88" t="str">
        <f>Índice!$G$25</f>
        <v>2015-12-31</v>
      </c>
      <c r="K2647" s="171" t="s">
        <v>1329</v>
      </c>
      <c r="L2647" s="171" t="s">
        <v>1399</v>
      </c>
    </row>
    <row r="2648" spans="1:12" ht="15.75">
      <c r="A2648" s="19"/>
      <c r="C2648" s="171" t="str">
        <f>'FC01'!B$49</f>
        <v>Comité De Estratificación –Ley 505 De 1999</v>
      </c>
      <c r="F2648" s="171">
        <f>'FC01'!$V$49</f>
        <v>0</v>
      </c>
      <c r="I2648" s="87" t="str">
        <f>Índice!$G$23</f>
        <v>2015-01-01</v>
      </c>
      <c r="J2648" s="88" t="str">
        <f>Índice!$G$25</f>
        <v>2015-12-31</v>
      </c>
      <c r="K2648" s="171" t="s">
        <v>1329</v>
      </c>
      <c r="L2648" s="171" t="s">
        <v>1399</v>
      </c>
    </row>
    <row r="2649" spans="1:12" ht="15.75">
      <c r="A2649" s="19"/>
      <c r="C2649" s="171" t="str">
        <f>'FC01'!B$50</f>
        <v>Otras licencias Ley 142 de 1994</v>
      </c>
      <c r="F2649" s="171">
        <f>'FC01'!$V$50</f>
        <v>0</v>
      </c>
      <c r="I2649" s="87" t="str">
        <f>Índice!$G$23</f>
        <v>2015-01-01</v>
      </c>
      <c r="J2649" s="88" t="str">
        <f>Índice!$G$25</f>
        <v>2015-12-31</v>
      </c>
      <c r="K2649" s="171" t="s">
        <v>1329</v>
      </c>
      <c r="L2649" s="171" t="s">
        <v>1399</v>
      </c>
    </row>
    <row r="2650" spans="1:12" ht="15.75">
      <c r="A2650" s="19"/>
      <c r="C2650" s="171" t="str">
        <f>'FC01'!B$51</f>
        <v>Consumo De Insumos Directos</v>
      </c>
      <c r="F2650" s="171">
        <f>'FC01'!$V$51</f>
        <v>0</v>
      </c>
      <c r="I2650" s="87" t="str">
        <f>Índice!$G$23</f>
        <v>2015-01-01</v>
      </c>
      <c r="J2650" s="88" t="str">
        <f>Índice!$G$25</f>
        <v>2015-12-31</v>
      </c>
      <c r="K2650" s="171" t="s">
        <v>1329</v>
      </c>
      <c r="L2650" s="171" t="s">
        <v>1399</v>
      </c>
    </row>
    <row r="2651" spans="1:12" ht="15.75">
      <c r="A2651" s="19"/>
      <c r="C2651" s="171" t="str">
        <f>'FC01'!B$52</f>
        <v>Productos Químicos</v>
      </c>
      <c r="F2651" s="171">
        <f>'FC01'!$V$52</f>
        <v>0</v>
      </c>
      <c r="I2651" s="87" t="str">
        <f>Índice!$G$23</f>
        <v>2015-01-01</v>
      </c>
      <c r="J2651" s="88" t="str">
        <f>Índice!$G$25</f>
        <v>2015-12-31</v>
      </c>
      <c r="K2651" s="171" t="s">
        <v>1329</v>
      </c>
      <c r="L2651" s="171" t="s">
        <v>1399</v>
      </c>
    </row>
    <row r="2652" spans="1:12" ht="15.75">
      <c r="A2652" s="19"/>
      <c r="C2652" s="171" t="str">
        <f>'FC01'!B$53</f>
        <v>Gas Combustible</v>
      </c>
      <c r="F2652" s="171">
        <f>'FC01'!$V$53</f>
        <v>0</v>
      </c>
      <c r="I2652" s="87" t="str">
        <f>Índice!$G$23</f>
        <v>2015-01-01</v>
      </c>
      <c r="J2652" s="88" t="str">
        <f>Índice!$G$25</f>
        <v>2015-12-31</v>
      </c>
      <c r="K2652" s="171" t="s">
        <v>1329</v>
      </c>
      <c r="L2652" s="171" t="s">
        <v>1399</v>
      </c>
    </row>
    <row r="2653" spans="1:12" ht="15.75">
      <c r="A2653" s="19"/>
      <c r="C2653" s="171" t="str">
        <f>'FC01'!B$54</f>
        <v>Carbón Mineral</v>
      </c>
      <c r="F2653" s="171">
        <f>'FC01'!$V$54</f>
        <v>0</v>
      </c>
      <c r="I2653" s="87" t="str">
        <f>Índice!$G$23</f>
        <v>2015-01-01</v>
      </c>
      <c r="J2653" s="88" t="str">
        <f>Índice!$G$25</f>
        <v>2015-12-31</v>
      </c>
      <c r="K2653" s="171" t="s">
        <v>1329</v>
      </c>
      <c r="L2653" s="171" t="s">
        <v>1399</v>
      </c>
    </row>
    <row r="2654" spans="1:12" ht="15.75">
      <c r="A2654" s="19"/>
      <c r="C2654" s="171" t="str">
        <f>'FC01'!B$55</f>
        <v>Energía (FC01)</v>
      </c>
      <c r="F2654" s="171">
        <f>'FC01'!$V$55</f>
        <v>0</v>
      </c>
      <c r="I2654" s="87" t="str">
        <f>Índice!$G$23</f>
        <v>2015-01-01</v>
      </c>
      <c r="J2654" s="88" t="str">
        <f>Índice!$G$25</f>
        <v>2015-12-31</v>
      </c>
      <c r="K2654" s="171" t="s">
        <v>1329</v>
      </c>
      <c r="L2654" s="171" t="s">
        <v>1399</v>
      </c>
    </row>
    <row r="2655" spans="1:12" ht="15.75">
      <c r="A2655" s="19"/>
      <c r="C2655" s="171" t="str">
        <f>'FC01'!B$56</f>
        <v>ACPM, Fuel Oil</v>
      </c>
      <c r="F2655" s="171">
        <f>'FC01'!$V$56</f>
        <v>0</v>
      </c>
      <c r="I2655" s="87" t="str">
        <f>Índice!$G$23</f>
        <v>2015-01-01</v>
      </c>
      <c r="J2655" s="88" t="str">
        <f>Índice!$G$25</f>
        <v>2015-12-31</v>
      </c>
      <c r="K2655" s="171" t="s">
        <v>1329</v>
      </c>
      <c r="L2655" s="171" t="s">
        <v>1399</v>
      </c>
    </row>
    <row r="2656" spans="1:12" ht="15.75">
      <c r="C2656" s="171" t="str">
        <f>'FC01'!B$57</f>
        <v>Otros Elementos de Consumo de Insumos Directos</v>
      </c>
      <c r="F2656" s="171">
        <f>'FC01'!$V$57</f>
        <v>0</v>
      </c>
      <c r="I2656" s="87" t="str">
        <f>Índice!$G$23</f>
        <v>2015-01-01</v>
      </c>
      <c r="J2656" s="88" t="str">
        <f>Índice!$G$25</f>
        <v>2015-12-31</v>
      </c>
      <c r="K2656" s="171" t="s">
        <v>1329</v>
      </c>
      <c r="L2656" s="171" t="s">
        <v>1399</v>
      </c>
    </row>
    <row r="2657" spans="1:12" ht="15.75">
      <c r="A2657" s="19"/>
      <c r="C2657" s="171" t="str">
        <f>'FC01'!B$58</f>
        <v>Ordenes Y Contratos De Mantenimiento Y Reparaciones</v>
      </c>
      <c r="F2657" s="171">
        <f>'FC01'!$V$58</f>
        <v>0</v>
      </c>
      <c r="I2657" s="87" t="str">
        <f>Índice!$G$23</f>
        <v>2015-01-01</v>
      </c>
      <c r="J2657" s="88" t="str">
        <f>Índice!$G$25</f>
        <v>2015-12-31</v>
      </c>
      <c r="K2657" s="171" t="s">
        <v>1329</v>
      </c>
      <c r="L2657" s="171" t="s">
        <v>1399</v>
      </c>
    </row>
    <row r="2658" spans="1:12" ht="15.75">
      <c r="A2658" s="19"/>
      <c r="C2658" s="171" t="str">
        <f>'FC01'!B$59</f>
        <v>Honorarios</v>
      </c>
      <c r="F2658" s="171">
        <f>'FC01'!$V$59</f>
        <v>0</v>
      </c>
      <c r="I2658" s="87" t="str">
        <f>Índice!$G$23</f>
        <v>2015-01-01</v>
      </c>
      <c r="J2658" s="88" t="str">
        <f>Índice!$G$25</f>
        <v>2015-12-31</v>
      </c>
      <c r="K2658" s="171" t="s">
        <v>1329</v>
      </c>
      <c r="L2658" s="171" t="s">
        <v>1399</v>
      </c>
    </row>
    <row r="2659" spans="1:12" ht="15.75">
      <c r="A2659" s="19"/>
      <c r="C2659" s="171" t="str">
        <f>'FC01'!B$60</f>
        <v>Servicios Públicos</v>
      </c>
      <c r="F2659" s="171">
        <f>'FC01'!$V$60</f>
        <v>0</v>
      </c>
      <c r="I2659" s="87" t="str">
        <f>Índice!$G$23</f>
        <v>2015-01-01</v>
      </c>
      <c r="J2659" s="88" t="str">
        <f>Índice!$G$25</f>
        <v>2015-12-31</v>
      </c>
      <c r="K2659" s="171" t="s">
        <v>1329</v>
      </c>
      <c r="L2659" s="171" t="s">
        <v>1399</v>
      </c>
    </row>
    <row r="2660" spans="1:12" ht="15.75">
      <c r="A2660" s="19"/>
      <c r="C2660" s="171" t="str">
        <f>'FC01'!B$61</f>
        <v>Materiales Y Otros Costos De Operación</v>
      </c>
      <c r="F2660" s="171">
        <f>'FC01'!$V$61</f>
        <v>0</v>
      </c>
      <c r="I2660" s="87" t="str">
        <f>Índice!$G$23</f>
        <v>2015-01-01</v>
      </c>
      <c r="J2660" s="88" t="str">
        <f>Índice!$G$25</f>
        <v>2015-12-31</v>
      </c>
      <c r="K2660" s="171" t="s">
        <v>1329</v>
      </c>
      <c r="L2660" s="171" t="s">
        <v>1399</v>
      </c>
    </row>
    <row r="2661" spans="1:12" ht="15.75">
      <c r="C2661" s="171" t="str">
        <f>'FC01'!B$62</f>
        <v>Costo De Pérdidas En Prestación Del Servicio  De Acueducto</v>
      </c>
      <c r="F2661" s="171">
        <f>'FC01'!$V$62</f>
        <v>0</v>
      </c>
      <c r="I2661" s="87" t="str">
        <f>Índice!$G$23</f>
        <v>2015-01-01</v>
      </c>
      <c r="J2661" s="88" t="str">
        <f>Índice!$G$25</f>
        <v>2015-12-31</v>
      </c>
      <c r="K2661" s="171" t="s">
        <v>1329</v>
      </c>
      <c r="L2661" s="171" t="s">
        <v>1399</v>
      </c>
    </row>
    <row r="2662" spans="1:12" ht="15.75">
      <c r="C2662" s="171" t="str">
        <f>'FC01'!B$63</f>
        <v>Seguros</v>
      </c>
      <c r="F2662" s="171">
        <f>'FC01'!$V$63</f>
        <v>0</v>
      </c>
      <c r="I2662" s="87" t="str">
        <f>Índice!$G$23</f>
        <v>2015-01-01</v>
      </c>
      <c r="J2662" s="88" t="str">
        <f>Índice!$G$25</f>
        <v>2015-12-31</v>
      </c>
      <c r="K2662" s="171" t="s">
        <v>1329</v>
      </c>
      <c r="L2662" s="171" t="s">
        <v>1399</v>
      </c>
    </row>
    <row r="2663" spans="1:12" ht="15.75">
      <c r="C2663" s="171" t="str">
        <f>'FC01'!B$64</f>
        <v>Impuestos Y Tasas</v>
      </c>
      <c r="F2663" s="171">
        <f>'FC01'!$V$64</f>
        <v>0</v>
      </c>
      <c r="I2663" s="87" t="str">
        <f>Índice!$G$23</f>
        <v>2015-01-01</v>
      </c>
      <c r="J2663" s="88" t="str">
        <f>Índice!$G$25</f>
        <v>2015-12-31</v>
      </c>
      <c r="K2663" s="171" t="s">
        <v>1329</v>
      </c>
      <c r="L2663" s="171" t="s">
        <v>1399</v>
      </c>
    </row>
    <row r="2664" spans="1:12" ht="15.75">
      <c r="C2664" s="171" t="str">
        <f>'FC01'!B$65</f>
        <v>Órdenes Y Contratos Por Otros  Servicios</v>
      </c>
      <c r="F2664" s="171">
        <f>'FC01'!$V$65</f>
        <v>0</v>
      </c>
      <c r="I2664" s="87" t="str">
        <f>Índice!$G$23</f>
        <v>2015-01-01</v>
      </c>
      <c r="J2664" s="88" t="str">
        <f>Índice!$G$25</f>
        <v>2015-12-31</v>
      </c>
      <c r="K2664" s="171" t="s">
        <v>1329</v>
      </c>
      <c r="L2664" s="171" t="s">
        <v>1399</v>
      </c>
    </row>
    <row r="2665" spans="1:12" ht="15.75">
      <c r="C2665" s="171" t="str">
        <f>'FC01'!B$66</f>
        <v>Donaciones</v>
      </c>
      <c r="F2665" s="171">
        <f>'FC01'!$V$66</f>
        <v>0</v>
      </c>
      <c r="I2665" s="87" t="str">
        <f>Índice!$G$23</f>
        <v>2015-01-01</v>
      </c>
      <c r="J2665" s="88" t="str">
        <f>Índice!$G$25</f>
        <v>2015-12-31</v>
      </c>
      <c r="K2665" s="171" t="s">
        <v>1329</v>
      </c>
      <c r="L2665" s="171" t="s">
        <v>1399</v>
      </c>
    </row>
    <row r="2666" spans="1:12" ht="15.75">
      <c r="C2666" s="171" t="str">
        <f>'FC01'!B$67</f>
        <v>Total Costos (FC01)</v>
      </c>
      <c r="F2666" s="171">
        <f>'FC01'!$V$67</f>
        <v>0</v>
      </c>
      <c r="I2666" s="87" t="str">
        <f>Índice!$G$23</f>
        <v>2015-01-01</v>
      </c>
      <c r="J2666" s="88" t="str">
        <f>Índice!$G$25</f>
        <v>2015-12-31</v>
      </c>
      <c r="K2666" s="171" t="s">
        <v>1329</v>
      </c>
      <c r="L2666" s="171" t="s">
        <v>1399</v>
      </c>
    </row>
    <row r="2667" spans="1:12" ht="15.75">
      <c r="A2667" s="224" t="s">
        <v>19</v>
      </c>
      <c r="B2667" s="22"/>
      <c r="C2667" s="217" t="s">
        <v>709</v>
      </c>
      <c r="J2667" s="5"/>
      <c r="L2667" s="245"/>
    </row>
    <row r="2668" spans="1:12" ht="15.75">
      <c r="A2668" s="19" t="s">
        <v>19</v>
      </c>
      <c r="C2668" s="171" t="str">
        <f>'FC01'!B$8</f>
        <v>Gastos [sinopsis]</v>
      </c>
      <c r="F2668" s="171">
        <f>'FC01'!$W$8</f>
        <v>0</v>
      </c>
      <c r="I2668" s="87"/>
      <c r="J2668" s="88"/>
      <c r="K2668" s="171"/>
      <c r="L2668" s="245"/>
    </row>
    <row r="2669" spans="1:12" ht="15.75">
      <c r="C2669" s="171" t="str">
        <f>'FC01'!B$9</f>
        <v>Gastos sin impuestos, tasas, contribuciones e impuesto de renta</v>
      </c>
      <c r="F2669" s="171">
        <f>'FC01'!$W$9</f>
        <v>0</v>
      </c>
      <c r="I2669" s="87" t="str">
        <f>Índice!$G$23</f>
        <v>2015-01-01</v>
      </c>
      <c r="J2669" s="88" t="str">
        <f>Índice!$G$25</f>
        <v>2015-12-31</v>
      </c>
      <c r="K2669" s="171" t="s">
        <v>1329</v>
      </c>
      <c r="L2669" s="171" t="s">
        <v>1400</v>
      </c>
    </row>
    <row r="2670" spans="1:12" ht="15.75">
      <c r="C2670" s="171" t="str">
        <f>'FC01'!B$10</f>
        <v>Impuestos, Tasas y Contribuciones (No incluye impuesto de renta)</v>
      </c>
      <c r="F2670" s="171">
        <f>'FC01'!$W$10</f>
        <v>0</v>
      </c>
      <c r="I2670" s="87" t="str">
        <f>Índice!$G$23</f>
        <v>2015-01-01</v>
      </c>
      <c r="J2670" s="88" t="str">
        <f>Índice!$G$25</f>
        <v>2015-12-31</v>
      </c>
      <c r="K2670" s="171" t="s">
        <v>1329</v>
      </c>
      <c r="L2670" s="171" t="s">
        <v>1400</v>
      </c>
    </row>
    <row r="2671" spans="1:12" ht="15.75">
      <c r="C2671" s="171" t="str">
        <f>'FC01'!B$11</f>
        <v>Gasto por impuesto de renta</v>
      </c>
      <c r="F2671" s="171">
        <f>'FC01'!$W$11</f>
        <v>0</v>
      </c>
      <c r="I2671" s="87" t="str">
        <f>Índice!$G$23</f>
        <v>2015-01-01</v>
      </c>
      <c r="J2671" s="88" t="str">
        <f>Índice!$G$25</f>
        <v>2015-12-31</v>
      </c>
      <c r="K2671" s="171" t="s">
        <v>1329</v>
      </c>
      <c r="L2671" s="171" t="s">
        <v>1400</v>
      </c>
    </row>
    <row r="2672" spans="1:12" ht="15.75">
      <c r="C2672" s="171" t="str">
        <f>'FC01'!B$12</f>
        <v>Total Gastos</v>
      </c>
      <c r="F2672" s="171">
        <f>'FC01'!$W$12</f>
        <v>0</v>
      </c>
      <c r="I2672" s="87" t="str">
        <f>Índice!$G$23</f>
        <v>2015-01-01</v>
      </c>
      <c r="J2672" s="88" t="str">
        <f>Índice!$G$25</f>
        <v>2015-12-31</v>
      </c>
      <c r="K2672" s="171" t="s">
        <v>1329</v>
      </c>
      <c r="L2672" s="171" t="s">
        <v>1400</v>
      </c>
    </row>
    <row r="2673" spans="1:12" ht="15.75">
      <c r="A2673" s="19" t="s">
        <v>19</v>
      </c>
      <c r="C2673" s="171" t="str">
        <f>'FC01'!B$13</f>
        <v>Costos de Ventas y Distribución</v>
      </c>
      <c r="F2673" s="171">
        <f>'FC01'!$W$13</f>
        <v>0</v>
      </c>
      <c r="I2673" s="87"/>
      <c r="J2673" s="88"/>
      <c r="K2673" s="171"/>
      <c r="L2673" s="245"/>
    </row>
    <row r="2674" spans="1:12" ht="15.75">
      <c r="C2674" s="171" t="str">
        <f>'FC01'!B$14</f>
        <v>Costo de Ventas</v>
      </c>
      <c r="F2674" s="171">
        <f>'FC01'!$W$14</f>
        <v>0</v>
      </c>
      <c r="I2674" s="87" t="str">
        <f>Índice!$G$23</f>
        <v>2015-01-01</v>
      </c>
      <c r="J2674" s="88" t="str">
        <f>Índice!$G$25</f>
        <v>2015-12-31</v>
      </c>
      <c r="K2674" s="171" t="s">
        <v>1329</v>
      </c>
      <c r="L2674" s="171" t="s">
        <v>1400</v>
      </c>
    </row>
    <row r="2675" spans="1:12" ht="15.75">
      <c r="C2675" s="171" t="str">
        <f>'FC01'!B$15</f>
        <v>Costos de Distribución</v>
      </c>
      <c r="F2675" s="171">
        <f>'FC01'!$W$15</f>
        <v>0</v>
      </c>
      <c r="I2675" s="87" t="str">
        <f>Índice!$G$23</f>
        <v>2015-01-01</v>
      </c>
      <c r="J2675" s="88" t="str">
        <f>Índice!$G$25</f>
        <v>2015-12-31</v>
      </c>
      <c r="K2675" s="171" t="s">
        <v>1329</v>
      </c>
      <c r="L2675" s="171" t="s">
        <v>1400</v>
      </c>
    </row>
    <row r="2676" spans="1:12" ht="15.75">
      <c r="C2676" s="171" t="str">
        <f>'FC01'!B$16</f>
        <v>Total Costos de ventas y distribución</v>
      </c>
      <c r="F2676" s="171">
        <f>'FC01'!$W$16</f>
        <v>0</v>
      </c>
      <c r="I2676" s="87" t="str">
        <f>Índice!$G$23</f>
        <v>2015-01-01</v>
      </c>
      <c r="J2676" s="88" t="str">
        <f>Índice!$G$25</f>
        <v>2015-12-31</v>
      </c>
      <c r="K2676" s="171" t="s">
        <v>1329</v>
      </c>
      <c r="L2676" s="171" t="s">
        <v>1400</v>
      </c>
    </row>
    <row r="2677" spans="1:12" ht="15.75">
      <c r="A2677" s="19" t="s">
        <v>19</v>
      </c>
      <c r="C2677" s="171" t="str">
        <f>'FC01'!B$18</f>
        <v>Detalle de los costos</v>
      </c>
      <c r="F2677" s="171">
        <f>'FC01'!$W$18</f>
        <v>0</v>
      </c>
      <c r="J2677" s="5"/>
      <c r="L2677" s="245"/>
    </row>
    <row r="2678" spans="1:12" ht="15.75">
      <c r="A2678" s="19"/>
      <c r="C2678" s="171" t="str">
        <f>'FC01'!B$20</f>
        <v>Servicios Personales (FC01)</v>
      </c>
      <c r="F2678" s="171">
        <f>'FC01'!$W$20</f>
        <v>0</v>
      </c>
      <c r="I2678" s="87" t="str">
        <f>Índice!$G$23</f>
        <v>2015-01-01</v>
      </c>
      <c r="J2678" s="88" t="str">
        <f>Índice!$G$25</f>
        <v>2015-12-31</v>
      </c>
      <c r="K2678" s="171" t="s">
        <v>1329</v>
      </c>
      <c r="L2678" s="171" t="s">
        <v>1400</v>
      </c>
    </row>
    <row r="2679" spans="1:12" ht="15.75">
      <c r="A2679" s="19"/>
      <c r="C2679" s="171" t="str">
        <f>'FC01'!B$21</f>
        <v>Generales (FC01)</v>
      </c>
      <c r="F2679" s="171">
        <f>'FC01'!$W$21</f>
        <v>0</v>
      </c>
      <c r="I2679" s="87" t="str">
        <f>Índice!$G$23</f>
        <v>2015-01-01</v>
      </c>
      <c r="J2679" s="88" t="str">
        <f>Índice!$G$25</f>
        <v>2015-12-31</v>
      </c>
      <c r="K2679" s="171" t="s">
        <v>1329</v>
      </c>
      <c r="L2679" s="171" t="s">
        <v>1400</v>
      </c>
    </row>
    <row r="2680" spans="1:12" ht="15.75">
      <c r="A2680" s="19"/>
      <c r="C2680" s="171" t="str">
        <f>'FC01'!B$22</f>
        <v xml:space="preserve">Depreciaciones (FC01)  </v>
      </c>
      <c r="F2680" s="171">
        <f>'FC01'!$W$22</f>
        <v>0</v>
      </c>
      <c r="I2680" s="87" t="str">
        <f>Índice!$G$23</f>
        <v>2015-01-01</v>
      </c>
      <c r="J2680" s="88" t="str">
        <f>Índice!$G$25</f>
        <v>2015-12-31</v>
      </c>
      <c r="K2680" s="171" t="s">
        <v>1329</v>
      </c>
      <c r="L2680" s="171" t="s">
        <v>1400</v>
      </c>
    </row>
    <row r="2681" spans="1:12" ht="15.75">
      <c r="A2681" s="19"/>
      <c r="C2681" s="171" t="str">
        <f>'FC01'!B$23</f>
        <v>Arrendamientos (FC01)</v>
      </c>
      <c r="F2681" s="171">
        <f>'FC01'!$W$23</f>
        <v>0</v>
      </c>
      <c r="I2681" s="87" t="str">
        <f>Índice!$G$23</f>
        <v>2015-01-01</v>
      </c>
      <c r="J2681" s="88" t="str">
        <f>Índice!$G$25</f>
        <v>2015-12-31</v>
      </c>
      <c r="K2681" s="171" t="s">
        <v>1329</v>
      </c>
      <c r="L2681" s="171" t="s">
        <v>1400</v>
      </c>
    </row>
    <row r="2682" spans="1:12" ht="15.75">
      <c r="A2682" s="19"/>
      <c r="C2682" s="171" t="str">
        <f>'FC01'!B$24</f>
        <v>Amortizaciones (FC01)</v>
      </c>
      <c r="F2682" s="171">
        <f>'FC01'!$W$24</f>
        <v>0</v>
      </c>
      <c r="I2682" s="87" t="str">
        <f>Índice!$G$23</f>
        <v>2015-01-01</v>
      </c>
      <c r="J2682" s="88" t="str">
        <f>Índice!$G$25</f>
        <v>2015-12-31</v>
      </c>
      <c r="K2682" s="171" t="s">
        <v>1329</v>
      </c>
      <c r="L2682" s="171" t="s">
        <v>1400</v>
      </c>
    </row>
    <row r="2683" spans="1:12" ht="15.75">
      <c r="A2683" s="19"/>
      <c r="C2683" s="171" t="str">
        <f>'FC01'!B$25</f>
        <v>Agotamiento (FC01)</v>
      </c>
      <c r="F2683" s="171">
        <f>'FC01'!$W$25</f>
        <v>0</v>
      </c>
      <c r="I2683" s="87" t="str">
        <f>Índice!$G$23</f>
        <v>2015-01-01</v>
      </c>
      <c r="J2683" s="88" t="str">
        <f>Índice!$G$25</f>
        <v>2015-12-31</v>
      </c>
      <c r="K2683" s="171" t="s">
        <v>1329</v>
      </c>
      <c r="L2683" s="171" t="s">
        <v>1400</v>
      </c>
    </row>
    <row r="2684" spans="1:12" ht="15.75">
      <c r="A2684" s="19"/>
      <c r="C2684" s="171" t="str">
        <f>'FC01'!B$26</f>
        <v>Costo de Bienes y Servicios Públicos para la Venta</v>
      </c>
      <c r="F2684" s="171">
        <f>'FC01'!$W$26</f>
        <v>0</v>
      </c>
      <c r="I2684" s="87" t="str">
        <f>Índice!$G$23</f>
        <v>2015-01-01</v>
      </c>
      <c r="J2684" s="88" t="str">
        <f>Índice!$G$25</f>
        <v>2015-12-31</v>
      </c>
      <c r="K2684" s="171" t="s">
        <v>1329</v>
      </c>
      <c r="L2684" s="171" t="s">
        <v>1400</v>
      </c>
    </row>
    <row r="2685" spans="1:12" ht="15.75">
      <c r="C2685" s="171" t="str">
        <f>'FC01'!B$27</f>
        <v>Compras en Bloque y/o a Largo Plazo</v>
      </c>
      <c r="F2685" s="171">
        <f>'FC01'!$W$27</f>
        <v>0</v>
      </c>
      <c r="I2685" s="87" t="str">
        <f>Índice!$G$23</f>
        <v>2015-01-01</v>
      </c>
      <c r="J2685" s="88" t="str">
        <f>Índice!$G$25</f>
        <v>2015-12-31</v>
      </c>
      <c r="K2685" s="171" t="s">
        <v>1329</v>
      </c>
      <c r="L2685" s="171" t="s">
        <v>1400</v>
      </c>
    </row>
    <row r="2686" spans="1:12" ht="15.75">
      <c r="C2686" s="171" t="str">
        <f>'FC01'!B$28</f>
        <v>Compras en Bolsa  y/o a Corto Plazo</v>
      </c>
      <c r="F2686" s="171">
        <f>'FC01'!$W$28</f>
        <v>0</v>
      </c>
      <c r="I2686" s="87" t="str">
        <f>Índice!$G$23</f>
        <v>2015-01-01</v>
      </c>
      <c r="J2686" s="88" t="str">
        <f>Índice!$G$25</f>
        <v>2015-12-31</v>
      </c>
      <c r="K2686" s="171" t="s">
        <v>1329</v>
      </c>
      <c r="L2686" s="171" t="s">
        <v>1400</v>
      </c>
    </row>
    <row r="2687" spans="1:12" ht="15.75">
      <c r="C2687" s="171" t="str">
        <f>'FC01'!B$29</f>
        <v>Costo por Conexión</v>
      </c>
      <c r="F2687" s="171">
        <f>'FC01'!$W$29</f>
        <v>0</v>
      </c>
      <c r="I2687" s="87" t="str">
        <f>Índice!$G$23</f>
        <v>2015-01-01</v>
      </c>
      <c r="J2687" s="88" t="str">
        <f>Índice!$G$25</f>
        <v>2015-12-31</v>
      </c>
      <c r="K2687" s="171" t="s">
        <v>1329</v>
      </c>
      <c r="L2687" s="171" t="s">
        <v>1400</v>
      </c>
    </row>
    <row r="2688" spans="1:12" ht="15.75">
      <c r="A2688" s="19"/>
      <c r="C2688" s="171" t="str">
        <f>'FC01'!B$30</f>
        <v>Uso de Líneas, redes y ductos</v>
      </c>
      <c r="F2688" s="171">
        <f>'FC01'!$W$30</f>
        <v>0</v>
      </c>
      <c r="I2688" s="87" t="str">
        <f>Índice!$G$23</f>
        <v>2015-01-01</v>
      </c>
      <c r="J2688" s="88" t="str">
        <f>Índice!$G$25</f>
        <v>2015-12-31</v>
      </c>
      <c r="K2688" s="171" t="s">
        <v>1329</v>
      </c>
      <c r="L2688" s="171" t="s">
        <v>1400</v>
      </c>
    </row>
    <row r="2689" spans="1:12" ht="15.75">
      <c r="A2689" s="19"/>
      <c r="C2689" s="171" t="str">
        <f>'FC01'!B$31</f>
        <v>Costo de Distribución  y/o Comercialización de Gas combustible por redes</v>
      </c>
      <c r="F2689" s="171">
        <f>'FC01'!$W$31</f>
        <v>0</v>
      </c>
      <c r="I2689" s="87" t="str">
        <f>Índice!$G$23</f>
        <v>2015-01-01</v>
      </c>
      <c r="J2689" s="88" t="str">
        <f>Índice!$G$25</f>
        <v>2015-12-31</v>
      </c>
      <c r="K2689" s="171" t="s">
        <v>1329</v>
      </c>
      <c r="L2689" s="171" t="s">
        <v>1400</v>
      </c>
    </row>
    <row r="2690" spans="1:12" ht="15.75">
      <c r="A2690" s="19"/>
      <c r="C2690" s="171" t="str">
        <f>'FC01'!B$32</f>
        <v>Manejo Comercial y Financiero del Servicio</v>
      </c>
      <c r="F2690" s="171">
        <f>'FC01'!$W$32</f>
        <v>0</v>
      </c>
      <c r="I2690" s="87" t="str">
        <f>Índice!$G$23</f>
        <v>2015-01-01</v>
      </c>
      <c r="J2690" s="88" t="str">
        <f>Índice!$G$25</f>
        <v>2015-12-31</v>
      </c>
      <c r="K2690" s="171" t="s">
        <v>1329</v>
      </c>
      <c r="L2690" s="171" t="s">
        <v>1400</v>
      </c>
    </row>
    <row r="2691" spans="1:12" ht="15.75">
      <c r="A2691" s="19"/>
      <c r="C2691" s="171" t="str">
        <f>'FC01'!B$33</f>
        <v>Costo de Distribución  y/o Comercialización de Gas Licuado de Petróleo –GLP</v>
      </c>
      <c r="F2691" s="171">
        <f>'FC01'!$W$33</f>
        <v>0</v>
      </c>
      <c r="I2691" s="87" t="str">
        <f>Índice!$G$23</f>
        <v>2015-01-01</v>
      </c>
      <c r="J2691" s="88" t="str">
        <f>Índice!$G$25</f>
        <v>2015-12-31</v>
      </c>
      <c r="K2691" s="171" t="s">
        <v>1329</v>
      </c>
      <c r="L2691" s="171" t="s">
        <v>1400</v>
      </c>
    </row>
    <row r="2692" spans="1:12" ht="15.75">
      <c r="A2692" s="19"/>
      <c r="C2692" s="171" t="str">
        <f>'FC01'!B$34</f>
        <v>Contrato de explotación</v>
      </c>
      <c r="F2692" s="171">
        <f>'FC01'!$W$34</f>
        <v>0</v>
      </c>
      <c r="I2692" s="87" t="str">
        <f>Índice!$G$23</f>
        <v>2015-01-01</v>
      </c>
      <c r="J2692" s="88" t="str">
        <f>Índice!$G$25</f>
        <v>2015-12-31</v>
      </c>
      <c r="K2692" s="171" t="s">
        <v>1329</v>
      </c>
      <c r="L2692" s="171" t="s">
        <v>1400</v>
      </c>
    </row>
    <row r="2693" spans="1:12" ht="15.75">
      <c r="A2693" s="19"/>
      <c r="C2693" s="171" t="str">
        <f>'FC01'!B$35</f>
        <v>Costos asociados a las transacciones en el mercado mayorista</v>
      </c>
      <c r="F2693" s="171">
        <f>'FC01'!$W$35</f>
        <v>0</v>
      </c>
      <c r="I2693" s="87" t="str">
        <f>Índice!$G$23</f>
        <v>2015-01-01</v>
      </c>
      <c r="J2693" s="88" t="str">
        <f>Índice!$G$25</f>
        <v>2015-12-31</v>
      </c>
      <c r="K2693" s="171" t="s">
        <v>1329</v>
      </c>
      <c r="L2693" s="171" t="s">
        <v>1400</v>
      </c>
    </row>
    <row r="2694" spans="1:12" ht="15.75">
      <c r="A2694" s="19"/>
      <c r="C2694" s="171" t="str">
        <f>'FC01'!B$36</f>
        <v>Contrato de concesión</v>
      </c>
      <c r="F2694" s="171">
        <f>'FC01'!$W$36</f>
        <v>0</v>
      </c>
      <c r="I2694" s="87" t="str">
        <f>Índice!$G$23</f>
        <v>2015-01-01</v>
      </c>
      <c r="J2694" s="88" t="str">
        <f>Índice!$G$25</f>
        <v>2015-12-31</v>
      </c>
      <c r="K2694" s="171" t="s">
        <v>1329</v>
      </c>
      <c r="L2694" s="171" t="s">
        <v>1400</v>
      </c>
    </row>
    <row r="2695" spans="1:12" ht="15.75">
      <c r="A2695" s="19"/>
      <c r="C2695" s="171" t="str">
        <f>'FC01'!B$37</f>
        <v>Otros (FC01)</v>
      </c>
      <c r="F2695" s="171">
        <f>'FC01'!$W$37</f>
        <v>0</v>
      </c>
      <c r="I2695" s="87" t="str">
        <f>Índice!$G$23</f>
        <v>2015-01-01</v>
      </c>
      <c r="J2695" s="88" t="str">
        <f>Índice!$G$25</f>
        <v>2015-12-31</v>
      </c>
      <c r="K2695" s="171" t="s">
        <v>1329</v>
      </c>
      <c r="L2695" s="171" t="s">
        <v>1400</v>
      </c>
    </row>
    <row r="2696" spans="1:12" ht="15.75">
      <c r="A2696" s="19"/>
      <c r="C2696" s="171" t="str">
        <f>'FC01'!B$38</f>
        <v>Costos asociados a las transacciones en el mercado minorista</v>
      </c>
      <c r="F2696" s="171">
        <f>'FC01'!$W$38</f>
        <v>0</v>
      </c>
      <c r="I2696" s="87" t="str">
        <f>Índice!$G$23</f>
        <v>2015-01-01</v>
      </c>
      <c r="J2696" s="88" t="str">
        <f>Índice!$G$25</f>
        <v>2015-12-31</v>
      </c>
      <c r="K2696" s="171" t="s">
        <v>1329</v>
      </c>
      <c r="L2696" s="171" t="s">
        <v>1400</v>
      </c>
    </row>
    <row r="2697" spans="1:12" ht="15.75">
      <c r="A2697" s="19"/>
      <c r="C2697" s="171" t="str">
        <f>'FC01'!B$39</f>
        <v xml:space="preserve">Licencias, Contribuciones y Regalías  </v>
      </c>
      <c r="F2697" s="171">
        <f>'FC01'!$W$39</f>
        <v>0</v>
      </c>
      <c r="I2697" s="87" t="str">
        <f>Índice!$G$23</f>
        <v>2015-01-01</v>
      </c>
      <c r="J2697" s="88" t="str">
        <f>Índice!$G$25</f>
        <v>2015-12-31</v>
      </c>
      <c r="K2697" s="171" t="s">
        <v>1329</v>
      </c>
      <c r="L2697" s="171" t="s">
        <v>1400</v>
      </c>
    </row>
    <row r="2698" spans="1:12" ht="15.75">
      <c r="A2698" s="19"/>
      <c r="C2698" s="171" t="str">
        <f>'FC01'!B$40</f>
        <v>Departamento Administrativo del Medio Ambiente "DAMA"</v>
      </c>
      <c r="F2698" s="171">
        <f>'FC01'!$W$40</f>
        <v>0</v>
      </c>
      <c r="I2698" s="87" t="str">
        <f>Índice!$G$23</f>
        <v>2015-01-01</v>
      </c>
      <c r="J2698" s="88" t="str">
        <f>Índice!$G$25</f>
        <v>2015-12-31</v>
      </c>
      <c r="K2698" s="171" t="s">
        <v>1329</v>
      </c>
      <c r="L2698" s="171" t="s">
        <v>1400</v>
      </c>
    </row>
    <row r="2699" spans="1:12" ht="15.75">
      <c r="A2699" s="19"/>
      <c r="C2699" s="171" t="str">
        <f>'FC01'!B$41</f>
        <v>Ley 56 de 1981</v>
      </c>
      <c r="F2699" s="171">
        <f>'FC01'!$W$41</f>
        <v>0</v>
      </c>
      <c r="I2699" s="87" t="str">
        <f>Índice!$G$23</f>
        <v>2015-01-01</v>
      </c>
      <c r="J2699" s="88" t="str">
        <f>Índice!$G$25</f>
        <v>2015-12-31</v>
      </c>
      <c r="K2699" s="171" t="s">
        <v>1329</v>
      </c>
      <c r="L2699" s="171" t="s">
        <v>1400</v>
      </c>
    </row>
    <row r="2700" spans="1:12" ht="15.75">
      <c r="A2700" s="19"/>
      <c r="C2700" s="171" t="str">
        <f>'FC01'!B$42</f>
        <v>Medio Ambiente – Ley 99 de 1993</v>
      </c>
      <c r="F2700" s="171">
        <f>'FC01'!$W$42</f>
        <v>0</v>
      </c>
      <c r="I2700" s="87" t="str">
        <f>Índice!$G$23</f>
        <v>2015-01-01</v>
      </c>
      <c r="J2700" s="88" t="str">
        <f>Índice!$G$25</f>
        <v>2015-12-31</v>
      </c>
      <c r="K2700" s="171" t="s">
        <v>1329</v>
      </c>
      <c r="L2700" s="171" t="s">
        <v>1400</v>
      </c>
    </row>
    <row r="2701" spans="1:12" ht="15.75">
      <c r="A2701" s="19"/>
      <c r="C2701" s="171" t="str">
        <f>'FC01'!B$43</f>
        <v>Regalías</v>
      </c>
      <c r="F2701" s="171">
        <f>'FC01'!$W$43</f>
        <v>0</v>
      </c>
      <c r="I2701" s="87" t="str">
        <f>Índice!$G$23</f>
        <v>2015-01-01</v>
      </c>
      <c r="J2701" s="88" t="str">
        <f>Índice!$G$25</f>
        <v>2015-12-31</v>
      </c>
      <c r="K2701" s="171" t="s">
        <v>1329</v>
      </c>
      <c r="L2701" s="171" t="s">
        <v>1400</v>
      </c>
    </row>
    <row r="2702" spans="1:12" ht="15.75">
      <c r="A2702" s="19"/>
      <c r="C2702" s="171" t="str">
        <f>'FC01'!B$44</f>
        <v>Licencia De Operación Del Servicio</v>
      </c>
      <c r="F2702" s="171">
        <f>'FC01'!$W$44</f>
        <v>0</v>
      </c>
      <c r="I2702" s="87" t="str">
        <f>Índice!$G$23</f>
        <v>2015-01-01</v>
      </c>
      <c r="J2702" s="88" t="str">
        <f>Índice!$G$25</f>
        <v>2015-12-31</v>
      </c>
      <c r="K2702" s="171" t="s">
        <v>1329</v>
      </c>
      <c r="L2702" s="171" t="s">
        <v>1400</v>
      </c>
    </row>
    <row r="2703" spans="1:12" ht="15.75">
      <c r="A2703" s="19"/>
      <c r="C2703" s="171" t="str">
        <f>'FC01'!B$45</f>
        <v>FAZNI</v>
      </c>
      <c r="F2703" s="171">
        <f>'FC01'!$W$45</f>
        <v>0</v>
      </c>
      <c r="I2703" s="87" t="str">
        <f>Índice!$G$23</f>
        <v>2015-01-01</v>
      </c>
      <c r="J2703" s="88" t="str">
        <f>Índice!$G$25</f>
        <v>2015-12-31</v>
      </c>
      <c r="K2703" s="171" t="s">
        <v>1329</v>
      </c>
      <c r="L2703" s="171" t="s">
        <v>1400</v>
      </c>
    </row>
    <row r="2704" spans="1:12" ht="15.75">
      <c r="A2704" s="19"/>
      <c r="C2704" s="171" t="str">
        <f>'FC01'!B$46</f>
        <v>FAER</v>
      </c>
      <c r="F2704" s="171">
        <f>'FC01'!$W$46</f>
        <v>0</v>
      </c>
      <c r="I2704" s="87" t="str">
        <f>Índice!$G$23</f>
        <v>2015-01-01</v>
      </c>
      <c r="J2704" s="88" t="str">
        <f>Índice!$G$25</f>
        <v>2015-12-31</v>
      </c>
      <c r="K2704" s="171" t="s">
        <v>1329</v>
      </c>
      <c r="L2704" s="171" t="s">
        <v>1400</v>
      </c>
    </row>
    <row r="2705" spans="1:12" ht="15.75">
      <c r="A2705" s="19"/>
      <c r="C2705" s="171" t="str">
        <f>'FC01'!B$47</f>
        <v>Cuota de Fomento de gas</v>
      </c>
      <c r="F2705" s="171">
        <f>'FC01'!$W$47</f>
        <v>0</v>
      </c>
      <c r="I2705" s="87" t="str">
        <f>Índice!$G$23</f>
        <v>2015-01-01</v>
      </c>
      <c r="J2705" s="88" t="str">
        <f>Índice!$G$25</f>
        <v>2015-12-31</v>
      </c>
      <c r="K2705" s="171" t="s">
        <v>1329</v>
      </c>
      <c r="L2705" s="171" t="s">
        <v>1400</v>
      </c>
    </row>
    <row r="2706" spans="1:12" ht="15.75">
      <c r="A2706" s="19"/>
      <c r="C2706" s="171" t="str">
        <f>'FC01'!B$48</f>
        <v>Ministerio de Comunicaciones y/o Fondo de Comunicaciones</v>
      </c>
      <c r="F2706" s="171">
        <f>'FC01'!$W$48</f>
        <v>0</v>
      </c>
      <c r="I2706" s="87" t="str">
        <f>Índice!$G$23</f>
        <v>2015-01-01</v>
      </c>
      <c r="J2706" s="88" t="str">
        <f>Índice!$G$25</f>
        <v>2015-12-31</v>
      </c>
      <c r="K2706" s="171" t="s">
        <v>1329</v>
      </c>
      <c r="L2706" s="171" t="s">
        <v>1400</v>
      </c>
    </row>
    <row r="2707" spans="1:12" ht="15.75">
      <c r="A2707" s="19"/>
      <c r="C2707" s="171" t="str">
        <f>'FC01'!B$49</f>
        <v>Comité De Estratificación –Ley 505 De 1999</v>
      </c>
      <c r="F2707" s="171">
        <f>'FC01'!$W$49</f>
        <v>0</v>
      </c>
      <c r="I2707" s="87" t="str">
        <f>Índice!$G$23</f>
        <v>2015-01-01</v>
      </c>
      <c r="J2707" s="88" t="str">
        <f>Índice!$G$25</f>
        <v>2015-12-31</v>
      </c>
      <c r="K2707" s="171" t="s">
        <v>1329</v>
      </c>
      <c r="L2707" s="171" t="s">
        <v>1400</v>
      </c>
    </row>
    <row r="2708" spans="1:12" ht="15.75">
      <c r="A2708" s="19"/>
      <c r="C2708" s="171" t="str">
        <f>'FC01'!B$50</f>
        <v>Otras licencias Ley 142 de 1994</v>
      </c>
      <c r="F2708" s="171">
        <f>'FC01'!$W$50</f>
        <v>0</v>
      </c>
      <c r="I2708" s="87" t="str">
        <f>Índice!$G$23</f>
        <v>2015-01-01</v>
      </c>
      <c r="J2708" s="88" t="str">
        <f>Índice!$G$25</f>
        <v>2015-12-31</v>
      </c>
      <c r="K2708" s="171" t="s">
        <v>1329</v>
      </c>
      <c r="L2708" s="171" t="s">
        <v>1400</v>
      </c>
    </row>
    <row r="2709" spans="1:12" ht="15.75">
      <c r="A2709" s="19"/>
      <c r="C2709" s="171" t="str">
        <f>'FC01'!B$51</f>
        <v>Consumo De Insumos Directos</v>
      </c>
      <c r="F2709" s="171">
        <f>'FC01'!$W$51</f>
        <v>0</v>
      </c>
      <c r="I2709" s="87" t="str">
        <f>Índice!$G$23</f>
        <v>2015-01-01</v>
      </c>
      <c r="J2709" s="88" t="str">
        <f>Índice!$G$25</f>
        <v>2015-12-31</v>
      </c>
      <c r="K2709" s="171" t="s">
        <v>1329</v>
      </c>
      <c r="L2709" s="171" t="s">
        <v>1400</v>
      </c>
    </row>
    <row r="2710" spans="1:12" ht="15.75">
      <c r="A2710" s="19"/>
      <c r="C2710" s="171" t="str">
        <f>'FC01'!B$52</f>
        <v>Productos Químicos</v>
      </c>
      <c r="F2710" s="171">
        <f>'FC01'!$W$52</f>
        <v>0</v>
      </c>
      <c r="I2710" s="87" t="str">
        <f>Índice!$G$23</f>
        <v>2015-01-01</v>
      </c>
      <c r="J2710" s="88" t="str">
        <f>Índice!$G$25</f>
        <v>2015-12-31</v>
      </c>
      <c r="K2710" s="171" t="s">
        <v>1329</v>
      </c>
      <c r="L2710" s="171" t="s">
        <v>1400</v>
      </c>
    </row>
    <row r="2711" spans="1:12" ht="15.75">
      <c r="A2711" s="19"/>
      <c r="C2711" s="171" t="str">
        <f>'FC01'!B$53</f>
        <v>Gas Combustible</v>
      </c>
      <c r="F2711" s="171">
        <f>'FC01'!$W$53</f>
        <v>0</v>
      </c>
      <c r="I2711" s="87" t="str">
        <f>Índice!$G$23</f>
        <v>2015-01-01</v>
      </c>
      <c r="J2711" s="88" t="str">
        <f>Índice!$G$25</f>
        <v>2015-12-31</v>
      </c>
      <c r="K2711" s="171" t="s">
        <v>1329</v>
      </c>
      <c r="L2711" s="171" t="s">
        <v>1400</v>
      </c>
    </row>
    <row r="2712" spans="1:12" ht="15.75">
      <c r="A2712" s="19"/>
      <c r="C2712" s="171" t="str">
        <f>'FC01'!B$54</f>
        <v>Carbón Mineral</v>
      </c>
      <c r="F2712" s="171">
        <f>'FC01'!$W$54</f>
        <v>0</v>
      </c>
      <c r="I2712" s="87" t="str">
        <f>Índice!$G$23</f>
        <v>2015-01-01</v>
      </c>
      <c r="J2712" s="88" t="str">
        <f>Índice!$G$25</f>
        <v>2015-12-31</v>
      </c>
      <c r="K2712" s="171" t="s">
        <v>1329</v>
      </c>
      <c r="L2712" s="171" t="s">
        <v>1400</v>
      </c>
    </row>
    <row r="2713" spans="1:12" ht="15.75">
      <c r="A2713" s="19"/>
      <c r="C2713" s="171" t="str">
        <f>'FC01'!B$55</f>
        <v>Energía (FC01)</v>
      </c>
      <c r="F2713" s="171">
        <f>'FC01'!$W$55</f>
        <v>0</v>
      </c>
      <c r="I2713" s="87" t="str">
        <f>Índice!$G$23</f>
        <v>2015-01-01</v>
      </c>
      <c r="J2713" s="88" t="str">
        <f>Índice!$G$25</f>
        <v>2015-12-31</v>
      </c>
      <c r="K2713" s="171" t="s">
        <v>1329</v>
      </c>
      <c r="L2713" s="171" t="s">
        <v>1400</v>
      </c>
    </row>
    <row r="2714" spans="1:12" ht="15.75">
      <c r="A2714" s="19"/>
      <c r="C2714" s="171" t="str">
        <f>'FC01'!B$56</f>
        <v>ACPM, Fuel Oil</v>
      </c>
      <c r="F2714" s="171">
        <f>'FC01'!$W$56</f>
        <v>0</v>
      </c>
      <c r="I2714" s="87" t="str">
        <f>Índice!$G$23</f>
        <v>2015-01-01</v>
      </c>
      <c r="J2714" s="88" t="str">
        <f>Índice!$G$25</f>
        <v>2015-12-31</v>
      </c>
      <c r="K2714" s="171" t="s">
        <v>1329</v>
      </c>
      <c r="L2714" s="171" t="s">
        <v>1400</v>
      </c>
    </row>
    <row r="2715" spans="1:12" ht="15.75">
      <c r="C2715" s="171" t="str">
        <f>'FC01'!B$57</f>
        <v>Otros Elementos de Consumo de Insumos Directos</v>
      </c>
      <c r="F2715" s="171">
        <f>'FC01'!$W$57</f>
        <v>0</v>
      </c>
      <c r="I2715" s="87" t="str">
        <f>Índice!$G$23</f>
        <v>2015-01-01</v>
      </c>
      <c r="J2715" s="88" t="str">
        <f>Índice!$G$25</f>
        <v>2015-12-31</v>
      </c>
      <c r="K2715" s="171" t="s">
        <v>1329</v>
      </c>
      <c r="L2715" s="171" t="s">
        <v>1400</v>
      </c>
    </row>
    <row r="2716" spans="1:12" ht="15.75">
      <c r="A2716" s="19"/>
      <c r="C2716" s="171" t="str">
        <f>'FC01'!B$58</f>
        <v>Ordenes Y Contratos De Mantenimiento Y Reparaciones</v>
      </c>
      <c r="F2716" s="171">
        <f>'FC01'!$W$58</f>
        <v>0</v>
      </c>
      <c r="I2716" s="87" t="str">
        <f>Índice!$G$23</f>
        <v>2015-01-01</v>
      </c>
      <c r="J2716" s="88" t="str">
        <f>Índice!$G$25</f>
        <v>2015-12-31</v>
      </c>
      <c r="K2716" s="171" t="s">
        <v>1329</v>
      </c>
      <c r="L2716" s="171" t="s">
        <v>1400</v>
      </c>
    </row>
    <row r="2717" spans="1:12" ht="15.75">
      <c r="A2717" s="19"/>
      <c r="C2717" s="171" t="str">
        <f>'FC01'!B$59</f>
        <v>Honorarios</v>
      </c>
      <c r="F2717" s="171">
        <f>'FC01'!$W$59</f>
        <v>0</v>
      </c>
      <c r="I2717" s="87" t="str">
        <f>Índice!$G$23</f>
        <v>2015-01-01</v>
      </c>
      <c r="J2717" s="88" t="str">
        <f>Índice!$G$25</f>
        <v>2015-12-31</v>
      </c>
      <c r="K2717" s="171" t="s">
        <v>1329</v>
      </c>
      <c r="L2717" s="171" t="s">
        <v>1400</v>
      </c>
    </row>
    <row r="2718" spans="1:12" ht="15.75">
      <c r="A2718" s="19"/>
      <c r="C2718" s="171" t="str">
        <f>'FC01'!B$60</f>
        <v>Servicios Públicos</v>
      </c>
      <c r="F2718" s="171">
        <f>'FC01'!$W$60</f>
        <v>0</v>
      </c>
      <c r="I2718" s="87" t="str">
        <f>Índice!$G$23</f>
        <v>2015-01-01</v>
      </c>
      <c r="J2718" s="88" t="str">
        <f>Índice!$G$25</f>
        <v>2015-12-31</v>
      </c>
      <c r="K2718" s="171" t="s">
        <v>1329</v>
      </c>
      <c r="L2718" s="171" t="s">
        <v>1400</v>
      </c>
    </row>
    <row r="2719" spans="1:12" ht="15.75">
      <c r="A2719" s="19"/>
      <c r="C2719" s="171" t="str">
        <f>'FC01'!B$61</f>
        <v>Materiales Y Otros Costos De Operación</v>
      </c>
      <c r="F2719" s="171">
        <f>'FC01'!$W$61</f>
        <v>0</v>
      </c>
      <c r="I2719" s="87" t="str">
        <f>Índice!$G$23</f>
        <v>2015-01-01</v>
      </c>
      <c r="J2719" s="88" t="str">
        <f>Índice!$G$25</f>
        <v>2015-12-31</v>
      </c>
      <c r="K2719" s="171" t="s">
        <v>1329</v>
      </c>
      <c r="L2719" s="171" t="s">
        <v>1400</v>
      </c>
    </row>
    <row r="2720" spans="1:12" ht="15.75">
      <c r="C2720" s="171" t="str">
        <f>'FC01'!B$62</f>
        <v>Costo De Pérdidas En Prestación Del Servicio  De Acueducto</v>
      </c>
      <c r="F2720" s="171">
        <f>'FC01'!$W$62</f>
        <v>0</v>
      </c>
      <c r="I2720" s="87" t="str">
        <f>Índice!$G$23</f>
        <v>2015-01-01</v>
      </c>
      <c r="J2720" s="88" t="str">
        <f>Índice!$G$25</f>
        <v>2015-12-31</v>
      </c>
      <c r="K2720" s="171" t="s">
        <v>1329</v>
      </c>
      <c r="L2720" s="171" t="s">
        <v>1400</v>
      </c>
    </row>
    <row r="2721" spans="1:12" ht="15.75">
      <c r="C2721" s="171" t="str">
        <f>'FC01'!B$63</f>
        <v>Seguros</v>
      </c>
      <c r="F2721" s="171">
        <f>'FC01'!$W$63</f>
        <v>0</v>
      </c>
      <c r="I2721" s="87" t="str">
        <f>Índice!$G$23</f>
        <v>2015-01-01</v>
      </c>
      <c r="J2721" s="88" t="str">
        <f>Índice!$G$25</f>
        <v>2015-12-31</v>
      </c>
      <c r="K2721" s="171" t="s">
        <v>1329</v>
      </c>
      <c r="L2721" s="171" t="s">
        <v>1400</v>
      </c>
    </row>
    <row r="2722" spans="1:12" ht="15.75">
      <c r="C2722" s="171" t="str">
        <f>'FC01'!B$64</f>
        <v>Impuestos Y Tasas</v>
      </c>
      <c r="F2722" s="171">
        <f>'FC01'!$W$64</f>
        <v>0</v>
      </c>
      <c r="I2722" s="87" t="str">
        <f>Índice!$G$23</f>
        <v>2015-01-01</v>
      </c>
      <c r="J2722" s="88" t="str">
        <f>Índice!$G$25</f>
        <v>2015-12-31</v>
      </c>
      <c r="K2722" s="171" t="s">
        <v>1329</v>
      </c>
      <c r="L2722" s="171" t="s">
        <v>1400</v>
      </c>
    </row>
    <row r="2723" spans="1:12" ht="15.75">
      <c r="C2723" s="171" t="str">
        <f>'FC01'!B$65</f>
        <v>Órdenes Y Contratos Por Otros  Servicios</v>
      </c>
      <c r="F2723" s="171">
        <f>'FC01'!$W$65</f>
        <v>0</v>
      </c>
      <c r="I2723" s="87" t="str">
        <f>Índice!$G$23</f>
        <v>2015-01-01</v>
      </c>
      <c r="J2723" s="88" t="str">
        <f>Índice!$G$25</f>
        <v>2015-12-31</v>
      </c>
      <c r="K2723" s="171" t="s">
        <v>1329</v>
      </c>
      <c r="L2723" s="171" t="s">
        <v>1400</v>
      </c>
    </row>
    <row r="2724" spans="1:12" ht="15.75">
      <c r="C2724" s="171" t="str">
        <f>'FC01'!B$66</f>
        <v>Donaciones</v>
      </c>
      <c r="F2724" s="171">
        <f>'FC01'!$W$66</f>
        <v>0</v>
      </c>
      <c r="I2724" s="87" t="str">
        <f>Índice!$G$23</f>
        <v>2015-01-01</v>
      </c>
      <c r="J2724" s="88" t="str">
        <f>Índice!$G$25</f>
        <v>2015-12-31</v>
      </c>
      <c r="K2724" s="171" t="s">
        <v>1329</v>
      </c>
      <c r="L2724" s="171" t="s">
        <v>1400</v>
      </c>
    </row>
    <row r="2725" spans="1:12" ht="15.75">
      <c r="C2725" s="171" t="str">
        <f>'FC01'!B$67</f>
        <v>Total Costos (FC01)</v>
      </c>
      <c r="F2725" s="171">
        <f>'FC01'!$W$67</f>
        <v>0</v>
      </c>
      <c r="I2725" s="87" t="str">
        <f>Índice!$G$23</f>
        <v>2015-01-01</v>
      </c>
      <c r="J2725" s="88" t="str">
        <f>Índice!$G$25</f>
        <v>2015-12-31</v>
      </c>
      <c r="K2725" s="171" t="s">
        <v>1329</v>
      </c>
      <c r="L2725" s="171" t="s">
        <v>1400</v>
      </c>
    </row>
    <row r="2726" spans="1:12" ht="15.75">
      <c r="A2726" s="224" t="s">
        <v>19</v>
      </c>
      <c r="B2726" s="22"/>
      <c r="C2726" s="217" t="s">
        <v>708</v>
      </c>
      <c r="J2726" s="5"/>
    </row>
    <row r="2727" spans="1:12" ht="15.75">
      <c r="A2727" s="19" t="s">
        <v>19</v>
      </c>
      <c r="C2727" s="171" t="str">
        <f>'FC01'!B$8</f>
        <v>Gastos [sinopsis]</v>
      </c>
      <c r="F2727" s="171">
        <f>'FC01'!$X$8</f>
        <v>0</v>
      </c>
      <c r="I2727" s="87"/>
      <c r="J2727" s="88"/>
      <c r="K2727" s="171"/>
    </row>
    <row r="2728" spans="1:12" ht="15.75">
      <c r="C2728" s="171" t="str">
        <f>'FC01'!B$9</f>
        <v>Gastos sin impuestos, tasas, contribuciones e impuesto de renta</v>
      </c>
      <c r="F2728" s="171">
        <f>'FC01'!$X$9</f>
        <v>0</v>
      </c>
      <c r="I2728" s="87" t="str">
        <f>Índice!$G$23</f>
        <v>2015-01-01</v>
      </c>
      <c r="J2728" s="88" t="str">
        <f>Índice!$G$25</f>
        <v>2015-12-31</v>
      </c>
      <c r="K2728" s="171" t="s">
        <v>1329</v>
      </c>
      <c r="L2728" s="171" t="s">
        <v>279</v>
      </c>
    </row>
    <row r="2729" spans="1:12" ht="15.75">
      <c r="C2729" s="171" t="str">
        <f>'FC01'!B$10</f>
        <v>Impuestos, Tasas y Contribuciones (No incluye impuesto de renta)</v>
      </c>
      <c r="F2729" s="171">
        <f>'FC01'!$X$10</f>
        <v>0</v>
      </c>
      <c r="I2729" s="87" t="str">
        <f>Índice!$G$23</f>
        <v>2015-01-01</v>
      </c>
      <c r="J2729" s="88" t="str">
        <f>Índice!$G$25</f>
        <v>2015-12-31</v>
      </c>
      <c r="K2729" s="171" t="s">
        <v>1329</v>
      </c>
      <c r="L2729" s="171" t="s">
        <v>279</v>
      </c>
    </row>
    <row r="2730" spans="1:12" ht="15.75">
      <c r="C2730" s="171" t="str">
        <f>'FC01'!B$11</f>
        <v>Gasto por impuesto de renta</v>
      </c>
      <c r="F2730" s="171">
        <f>'FC01'!$X$11</f>
        <v>0</v>
      </c>
      <c r="I2730" s="87" t="str">
        <f>Índice!$G$23</f>
        <v>2015-01-01</v>
      </c>
      <c r="J2730" s="88" t="str">
        <f>Índice!$G$25</f>
        <v>2015-12-31</v>
      </c>
      <c r="K2730" s="171" t="s">
        <v>1329</v>
      </c>
      <c r="L2730" s="171" t="s">
        <v>279</v>
      </c>
    </row>
    <row r="2731" spans="1:12" ht="15.75">
      <c r="C2731" s="171" t="str">
        <f>'FC01'!B$12</f>
        <v>Total Gastos</v>
      </c>
      <c r="F2731" s="171">
        <f>'FC01'!$X$12</f>
        <v>0</v>
      </c>
      <c r="I2731" s="87" t="str">
        <f>Índice!$G$23</f>
        <v>2015-01-01</v>
      </c>
      <c r="J2731" s="88" t="str">
        <f>Índice!$G$25</f>
        <v>2015-12-31</v>
      </c>
      <c r="K2731" s="171" t="s">
        <v>1329</v>
      </c>
      <c r="L2731" s="171" t="s">
        <v>279</v>
      </c>
    </row>
    <row r="2732" spans="1:12" ht="15.75">
      <c r="A2732" s="19" t="s">
        <v>19</v>
      </c>
      <c r="C2732" s="171" t="str">
        <f>'FC01'!B$13</f>
        <v>Costos de Ventas y Distribución</v>
      </c>
      <c r="F2732" s="171">
        <f>'FC01'!$X$13</f>
        <v>0</v>
      </c>
      <c r="I2732" s="87"/>
      <c r="J2732" s="88"/>
      <c r="K2732" s="171"/>
    </row>
    <row r="2733" spans="1:12" ht="15.75">
      <c r="C2733" s="171" t="str">
        <f>'FC01'!B$14</f>
        <v>Costo de Ventas</v>
      </c>
      <c r="F2733" s="171">
        <f>'FC01'!$X$14</f>
        <v>0</v>
      </c>
      <c r="I2733" s="87" t="str">
        <f>Índice!$G$23</f>
        <v>2015-01-01</v>
      </c>
      <c r="J2733" s="88" t="str">
        <f>Índice!$G$25</f>
        <v>2015-12-31</v>
      </c>
      <c r="K2733" s="171" t="s">
        <v>1329</v>
      </c>
      <c r="L2733" s="171" t="s">
        <v>279</v>
      </c>
    </row>
    <row r="2734" spans="1:12" ht="15.75">
      <c r="C2734" s="171" t="str">
        <f>'FC01'!B$15</f>
        <v>Costos de Distribución</v>
      </c>
      <c r="F2734" s="171">
        <f>'FC01'!$X$15</f>
        <v>0</v>
      </c>
      <c r="I2734" s="87" t="str">
        <f>Índice!$G$23</f>
        <v>2015-01-01</v>
      </c>
      <c r="J2734" s="88" t="str">
        <f>Índice!$G$25</f>
        <v>2015-12-31</v>
      </c>
      <c r="K2734" s="171" t="s">
        <v>1329</v>
      </c>
      <c r="L2734" s="171" t="s">
        <v>279</v>
      </c>
    </row>
    <row r="2735" spans="1:12" ht="15.75">
      <c r="C2735" s="171" t="str">
        <f>'FC01'!B$16</f>
        <v>Total Costos de ventas y distribución</v>
      </c>
      <c r="F2735" s="171">
        <f>'FC01'!$X$16</f>
        <v>0</v>
      </c>
      <c r="I2735" s="87" t="str">
        <f>Índice!$G$23</f>
        <v>2015-01-01</v>
      </c>
      <c r="J2735" s="88" t="str">
        <f>Índice!$G$25</f>
        <v>2015-12-31</v>
      </c>
      <c r="K2735" s="171" t="s">
        <v>1329</v>
      </c>
      <c r="L2735" s="171" t="s">
        <v>279</v>
      </c>
    </row>
    <row r="2736" spans="1:12" ht="15.75">
      <c r="A2736" s="19" t="s">
        <v>19</v>
      </c>
      <c r="C2736" s="171" t="str">
        <f>'FC01'!B$18</f>
        <v>Detalle de los costos</v>
      </c>
      <c r="F2736" s="171">
        <f>'FC01'!$X$18</f>
        <v>0</v>
      </c>
      <c r="J2736" s="5"/>
    </row>
    <row r="2737" spans="1:12" ht="15.75">
      <c r="A2737" s="19"/>
      <c r="C2737" s="171" t="str">
        <f>'FC01'!B$20</f>
        <v>Servicios Personales (FC01)</v>
      </c>
      <c r="F2737" s="171">
        <f>'FC01'!$X$20</f>
        <v>0</v>
      </c>
      <c r="I2737" s="87" t="str">
        <f>Índice!$G$23</f>
        <v>2015-01-01</v>
      </c>
      <c r="J2737" s="88" t="str">
        <f>Índice!$G$25</f>
        <v>2015-12-31</v>
      </c>
      <c r="K2737" s="171" t="s">
        <v>1329</v>
      </c>
      <c r="L2737" s="171" t="s">
        <v>279</v>
      </c>
    </row>
    <row r="2738" spans="1:12" ht="15.75">
      <c r="A2738" s="19"/>
      <c r="C2738" s="171" t="str">
        <f>'FC01'!B$21</f>
        <v>Generales (FC01)</v>
      </c>
      <c r="F2738" s="171">
        <f>'FC01'!$X$21</f>
        <v>0</v>
      </c>
      <c r="I2738" s="87" t="str">
        <f>Índice!$G$23</f>
        <v>2015-01-01</v>
      </c>
      <c r="J2738" s="88" t="str">
        <f>Índice!$G$25</f>
        <v>2015-12-31</v>
      </c>
      <c r="K2738" s="171" t="s">
        <v>1329</v>
      </c>
      <c r="L2738" s="171" t="s">
        <v>279</v>
      </c>
    </row>
    <row r="2739" spans="1:12" ht="15.75">
      <c r="A2739" s="19"/>
      <c r="C2739" s="171" t="str">
        <f>'FC01'!B$22</f>
        <v xml:space="preserve">Depreciaciones (FC01)  </v>
      </c>
      <c r="F2739" s="171">
        <f>'FC01'!$X$22</f>
        <v>0</v>
      </c>
      <c r="I2739" s="87" t="str">
        <f>Índice!$G$23</f>
        <v>2015-01-01</v>
      </c>
      <c r="J2739" s="88" t="str">
        <f>Índice!$G$25</f>
        <v>2015-12-31</v>
      </c>
      <c r="K2739" s="171" t="s">
        <v>1329</v>
      </c>
      <c r="L2739" s="171" t="s">
        <v>279</v>
      </c>
    </row>
    <row r="2740" spans="1:12" ht="15.75">
      <c r="A2740" s="19"/>
      <c r="C2740" s="171" t="str">
        <f>'FC01'!B$23</f>
        <v>Arrendamientos (FC01)</v>
      </c>
      <c r="F2740" s="171">
        <f>'FC01'!$X$23</f>
        <v>0</v>
      </c>
      <c r="I2740" s="87" t="str">
        <f>Índice!$G$23</f>
        <v>2015-01-01</v>
      </c>
      <c r="J2740" s="88" t="str">
        <f>Índice!$G$25</f>
        <v>2015-12-31</v>
      </c>
      <c r="K2740" s="171" t="s">
        <v>1329</v>
      </c>
      <c r="L2740" s="171" t="s">
        <v>279</v>
      </c>
    </row>
    <row r="2741" spans="1:12" ht="15.75">
      <c r="A2741" s="19"/>
      <c r="C2741" s="171" t="str">
        <f>'FC01'!B$24</f>
        <v>Amortizaciones (FC01)</v>
      </c>
      <c r="F2741" s="171">
        <f>'FC01'!$X$24</f>
        <v>0</v>
      </c>
      <c r="I2741" s="87" t="str">
        <f>Índice!$G$23</f>
        <v>2015-01-01</v>
      </c>
      <c r="J2741" s="88" t="str">
        <f>Índice!$G$25</f>
        <v>2015-12-31</v>
      </c>
      <c r="K2741" s="171" t="s">
        <v>1329</v>
      </c>
      <c r="L2741" s="171" t="s">
        <v>279</v>
      </c>
    </row>
    <row r="2742" spans="1:12" ht="15.75">
      <c r="A2742" s="19"/>
      <c r="C2742" s="171" t="str">
        <f>'FC01'!B$25</f>
        <v>Agotamiento (FC01)</v>
      </c>
      <c r="F2742" s="171">
        <f>'FC01'!$X$25</f>
        <v>0</v>
      </c>
      <c r="I2742" s="87" t="str">
        <f>Índice!$G$23</f>
        <v>2015-01-01</v>
      </c>
      <c r="J2742" s="88" t="str">
        <f>Índice!$G$25</f>
        <v>2015-12-31</v>
      </c>
      <c r="K2742" s="171" t="s">
        <v>1329</v>
      </c>
      <c r="L2742" s="171" t="s">
        <v>279</v>
      </c>
    </row>
    <row r="2743" spans="1:12" ht="15.75">
      <c r="A2743" s="19"/>
      <c r="C2743" s="171" t="str">
        <f>'FC01'!B$26</f>
        <v>Costo de Bienes y Servicios Públicos para la Venta</v>
      </c>
      <c r="F2743" s="171">
        <f>'FC01'!$X$26</f>
        <v>0</v>
      </c>
      <c r="I2743" s="87" t="str">
        <f>Índice!$G$23</f>
        <v>2015-01-01</v>
      </c>
      <c r="J2743" s="88" t="str">
        <f>Índice!$G$25</f>
        <v>2015-12-31</v>
      </c>
      <c r="K2743" s="171" t="s">
        <v>1329</v>
      </c>
      <c r="L2743" s="171" t="s">
        <v>279</v>
      </c>
    </row>
    <row r="2744" spans="1:12" ht="15.75">
      <c r="C2744" s="171" t="str">
        <f>'FC01'!B$27</f>
        <v>Compras en Bloque y/o a Largo Plazo</v>
      </c>
      <c r="F2744" s="171">
        <f>'FC01'!$X$27</f>
        <v>0</v>
      </c>
      <c r="I2744" s="87" t="str">
        <f>Índice!$G$23</f>
        <v>2015-01-01</v>
      </c>
      <c r="J2744" s="88" t="str">
        <f>Índice!$G$25</f>
        <v>2015-12-31</v>
      </c>
      <c r="K2744" s="171" t="s">
        <v>1329</v>
      </c>
      <c r="L2744" s="171" t="s">
        <v>279</v>
      </c>
    </row>
    <row r="2745" spans="1:12" ht="15.75">
      <c r="C2745" s="171" t="str">
        <f>'FC01'!B$28</f>
        <v>Compras en Bolsa  y/o a Corto Plazo</v>
      </c>
      <c r="F2745" s="171">
        <f>'FC01'!$X$28</f>
        <v>0</v>
      </c>
      <c r="I2745" s="87" t="str">
        <f>Índice!$G$23</f>
        <v>2015-01-01</v>
      </c>
      <c r="J2745" s="88" t="str">
        <f>Índice!$G$25</f>
        <v>2015-12-31</v>
      </c>
      <c r="K2745" s="171" t="s">
        <v>1329</v>
      </c>
      <c r="L2745" s="171" t="s">
        <v>279</v>
      </c>
    </row>
    <row r="2746" spans="1:12" ht="15.75">
      <c r="C2746" s="171" t="str">
        <f>'FC01'!B$29</f>
        <v>Costo por Conexión</v>
      </c>
      <c r="F2746" s="171">
        <f>'FC01'!$X$29</f>
        <v>0</v>
      </c>
      <c r="I2746" s="87" t="str">
        <f>Índice!$G$23</f>
        <v>2015-01-01</v>
      </c>
      <c r="J2746" s="88" t="str">
        <f>Índice!$G$25</f>
        <v>2015-12-31</v>
      </c>
      <c r="K2746" s="171" t="s">
        <v>1329</v>
      </c>
      <c r="L2746" s="171" t="s">
        <v>279</v>
      </c>
    </row>
    <row r="2747" spans="1:12" ht="15.75">
      <c r="A2747" s="19"/>
      <c r="C2747" s="171" t="str">
        <f>'FC01'!B$30</f>
        <v>Uso de Líneas, redes y ductos</v>
      </c>
      <c r="F2747" s="171">
        <f>'FC01'!$X$30</f>
        <v>0</v>
      </c>
      <c r="I2747" s="87" t="str">
        <f>Índice!$G$23</f>
        <v>2015-01-01</v>
      </c>
      <c r="J2747" s="88" t="str">
        <f>Índice!$G$25</f>
        <v>2015-12-31</v>
      </c>
      <c r="K2747" s="171" t="s">
        <v>1329</v>
      </c>
      <c r="L2747" s="171" t="s">
        <v>279</v>
      </c>
    </row>
    <row r="2748" spans="1:12" ht="15.75">
      <c r="A2748" s="19"/>
      <c r="C2748" s="171" t="str">
        <f>'FC01'!B$31</f>
        <v>Costo de Distribución  y/o Comercialización de Gas combustible por redes</v>
      </c>
      <c r="F2748" s="171">
        <f>'FC01'!$X$31</f>
        <v>0</v>
      </c>
      <c r="I2748" s="87" t="str">
        <f>Índice!$G$23</f>
        <v>2015-01-01</v>
      </c>
      <c r="J2748" s="88" t="str">
        <f>Índice!$G$25</f>
        <v>2015-12-31</v>
      </c>
      <c r="K2748" s="171" t="s">
        <v>1329</v>
      </c>
      <c r="L2748" s="171" t="s">
        <v>279</v>
      </c>
    </row>
    <row r="2749" spans="1:12" ht="15.75">
      <c r="A2749" s="19"/>
      <c r="C2749" s="171" t="str">
        <f>'FC01'!B$32</f>
        <v>Manejo Comercial y Financiero del Servicio</v>
      </c>
      <c r="F2749" s="171">
        <f>'FC01'!$X$32</f>
        <v>0</v>
      </c>
      <c r="I2749" s="87" t="str">
        <f>Índice!$G$23</f>
        <v>2015-01-01</v>
      </c>
      <c r="J2749" s="88" t="str">
        <f>Índice!$G$25</f>
        <v>2015-12-31</v>
      </c>
      <c r="K2749" s="171" t="s">
        <v>1329</v>
      </c>
      <c r="L2749" s="171" t="s">
        <v>279</v>
      </c>
    </row>
    <row r="2750" spans="1:12" ht="15.75">
      <c r="A2750" s="19"/>
      <c r="C2750" s="171" t="str">
        <f>'FC01'!B$33</f>
        <v>Costo de Distribución  y/o Comercialización de Gas Licuado de Petróleo –GLP</v>
      </c>
      <c r="F2750" s="171">
        <f>'FC01'!$X$33</f>
        <v>0</v>
      </c>
      <c r="I2750" s="87" t="str">
        <f>Índice!$G$23</f>
        <v>2015-01-01</v>
      </c>
      <c r="J2750" s="88" t="str">
        <f>Índice!$G$25</f>
        <v>2015-12-31</v>
      </c>
      <c r="K2750" s="171" t="s">
        <v>1329</v>
      </c>
      <c r="L2750" s="171" t="s">
        <v>279</v>
      </c>
    </row>
    <row r="2751" spans="1:12" ht="15.75">
      <c r="A2751" s="19"/>
      <c r="C2751" s="171" t="str">
        <f>'FC01'!B$34</f>
        <v>Contrato de explotación</v>
      </c>
      <c r="F2751" s="171">
        <f>'FC01'!$X$34</f>
        <v>0</v>
      </c>
      <c r="I2751" s="87" t="str">
        <f>Índice!$G$23</f>
        <v>2015-01-01</v>
      </c>
      <c r="J2751" s="88" t="str">
        <f>Índice!$G$25</f>
        <v>2015-12-31</v>
      </c>
      <c r="K2751" s="171" t="s">
        <v>1329</v>
      </c>
      <c r="L2751" s="171" t="s">
        <v>279</v>
      </c>
    </row>
    <row r="2752" spans="1:12" ht="15.75">
      <c r="A2752" s="19"/>
      <c r="C2752" s="171" t="str">
        <f>'FC01'!B$35</f>
        <v>Costos asociados a las transacciones en el mercado mayorista</v>
      </c>
      <c r="F2752" s="171">
        <f>'FC01'!$X$35</f>
        <v>0</v>
      </c>
      <c r="I2752" s="87" t="str">
        <f>Índice!$G$23</f>
        <v>2015-01-01</v>
      </c>
      <c r="J2752" s="88" t="str">
        <f>Índice!$G$25</f>
        <v>2015-12-31</v>
      </c>
      <c r="K2752" s="171" t="s">
        <v>1329</v>
      </c>
      <c r="L2752" s="171" t="s">
        <v>279</v>
      </c>
    </row>
    <row r="2753" spans="1:12" ht="15.75">
      <c r="A2753" s="19"/>
      <c r="C2753" s="171" t="str">
        <f>'FC01'!B$36</f>
        <v>Contrato de concesión</v>
      </c>
      <c r="F2753" s="171">
        <f>'FC01'!$X$36</f>
        <v>0</v>
      </c>
      <c r="I2753" s="87" t="str">
        <f>Índice!$G$23</f>
        <v>2015-01-01</v>
      </c>
      <c r="J2753" s="88" t="str">
        <f>Índice!$G$25</f>
        <v>2015-12-31</v>
      </c>
      <c r="K2753" s="171" t="s">
        <v>1329</v>
      </c>
      <c r="L2753" s="171" t="s">
        <v>279</v>
      </c>
    </row>
    <row r="2754" spans="1:12" ht="15.75">
      <c r="A2754" s="19"/>
      <c r="C2754" s="171" t="str">
        <f>'FC01'!B$37</f>
        <v>Otros (FC01)</v>
      </c>
      <c r="F2754" s="171">
        <f>'FC01'!$X$37</f>
        <v>0</v>
      </c>
      <c r="I2754" s="87" t="str">
        <f>Índice!$G$23</f>
        <v>2015-01-01</v>
      </c>
      <c r="J2754" s="88" t="str">
        <f>Índice!$G$25</f>
        <v>2015-12-31</v>
      </c>
      <c r="K2754" s="171" t="s">
        <v>1329</v>
      </c>
      <c r="L2754" s="171" t="s">
        <v>279</v>
      </c>
    </row>
    <row r="2755" spans="1:12" ht="15.75">
      <c r="A2755" s="19"/>
      <c r="C2755" s="171" t="str">
        <f>'FC01'!B$38</f>
        <v>Costos asociados a las transacciones en el mercado minorista</v>
      </c>
      <c r="F2755" s="171">
        <f>'FC01'!$X$38</f>
        <v>0</v>
      </c>
      <c r="I2755" s="87" t="str">
        <f>Índice!$G$23</f>
        <v>2015-01-01</v>
      </c>
      <c r="J2755" s="88" t="str">
        <f>Índice!$G$25</f>
        <v>2015-12-31</v>
      </c>
      <c r="K2755" s="171" t="s">
        <v>1329</v>
      </c>
      <c r="L2755" s="171" t="s">
        <v>279</v>
      </c>
    </row>
    <row r="2756" spans="1:12" ht="15.75">
      <c r="A2756" s="19"/>
      <c r="C2756" s="171" t="str">
        <f>'FC01'!B$39</f>
        <v xml:space="preserve">Licencias, Contribuciones y Regalías  </v>
      </c>
      <c r="F2756" s="171">
        <f>'FC01'!$X$39</f>
        <v>0</v>
      </c>
      <c r="I2756" s="87" t="str">
        <f>Índice!$G$23</f>
        <v>2015-01-01</v>
      </c>
      <c r="J2756" s="88" t="str">
        <f>Índice!$G$25</f>
        <v>2015-12-31</v>
      </c>
      <c r="K2756" s="171" t="s">
        <v>1329</v>
      </c>
      <c r="L2756" s="171" t="s">
        <v>279</v>
      </c>
    </row>
    <row r="2757" spans="1:12" ht="15.75">
      <c r="A2757" s="19"/>
      <c r="C2757" s="171" t="str">
        <f>'FC01'!B$40</f>
        <v>Departamento Administrativo del Medio Ambiente "DAMA"</v>
      </c>
      <c r="F2757" s="171">
        <f>'FC01'!$X$40</f>
        <v>0</v>
      </c>
      <c r="I2757" s="87" t="str">
        <f>Índice!$G$23</f>
        <v>2015-01-01</v>
      </c>
      <c r="J2757" s="88" t="str">
        <f>Índice!$G$25</f>
        <v>2015-12-31</v>
      </c>
      <c r="K2757" s="171" t="s">
        <v>1329</v>
      </c>
      <c r="L2757" s="171" t="s">
        <v>279</v>
      </c>
    </row>
    <row r="2758" spans="1:12" ht="15.75">
      <c r="A2758" s="19"/>
      <c r="C2758" s="171" t="str">
        <f>'FC01'!B$41</f>
        <v>Ley 56 de 1981</v>
      </c>
      <c r="F2758" s="171">
        <f>'FC01'!$X$41</f>
        <v>0</v>
      </c>
      <c r="I2758" s="87" t="str">
        <f>Índice!$G$23</f>
        <v>2015-01-01</v>
      </c>
      <c r="J2758" s="88" t="str">
        <f>Índice!$G$25</f>
        <v>2015-12-31</v>
      </c>
      <c r="K2758" s="171" t="s">
        <v>1329</v>
      </c>
      <c r="L2758" s="171" t="s">
        <v>279</v>
      </c>
    </row>
    <row r="2759" spans="1:12" ht="15.75">
      <c r="A2759" s="19"/>
      <c r="C2759" s="171" t="str">
        <f>'FC01'!B$42</f>
        <v>Medio Ambiente – Ley 99 de 1993</v>
      </c>
      <c r="F2759" s="171">
        <f>'FC01'!$X$42</f>
        <v>0</v>
      </c>
      <c r="I2759" s="87" t="str">
        <f>Índice!$G$23</f>
        <v>2015-01-01</v>
      </c>
      <c r="J2759" s="88" t="str">
        <f>Índice!$G$25</f>
        <v>2015-12-31</v>
      </c>
      <c r="K2759" s="171" t="s">
        <v>1329</v>
      </c>
      <c r="L2759" s="171" t="s">
        <v>279</v>
      </c>
    </row>
    <row r="2760" spans="1:12" ht="15.75">
      <c r="A2760" s="19"/>
      <c r="C2760" s="171" t="str">
        <f>'FC01'!B$43</f>
        <v>Regalías</v>
      </c>
      <c r="F2760" s="171">
        <f>'FC01'!$X$43</f>
        <v>0</v>
      </c>
      <c r="I2760" s="87" t="str">
        <f>Índice!$G$23</f>
        <v>2015-01-01</v>
      </c>
      <c r="J2760" s="88" t="str">
        <f>Índice!$G$25</f>
        <v>2015-12-31</v>
      </c>
      <c r="K2760" s="171" t="s">
        <v>1329</v>
      </c>
      <c r="L2760" s="171" t="s">
        <v>279</v>
      </c>
    </row>
    <row r="2761" spans="1:12" ht="15.75">
      <c r="A2761" s="19"/>
      <c r="C2761" s="171" t="str">
        <f>'FC01'!B$44</f>
        <v>Licencia De Operación Del Servicio</v>
      </c>
      <c r="F2761" s="171">
        <f>'FC01'!$X$44</f>
        <v>0</v>
      </c>
      <c r="I2761" s="87" t="str">
        <f>Índice!$G$23</f>
        <v>2015-01-01</v>
      </c>
      <c r="J2761" s="88" t="str">
        <f>Índice!$G$25</f>
        <v>2015-12-31</v>
      </c>
      <c r="K2761" s="171" t="s">
        <v>1329</v>
      </c>
      <c r="L2761" s="171" t="s">
        <v>279</v>
      </c>
    </row>
    <row r="2762" spans="1:12" ht="15.75">
      <c r="A2762" s="19"/>
      <c r="C2762" s="171" t="str">
        <f>'FC01'!B$45</f>
        <v>FAZNI</v>
      </c>
      <c r="F2762" s="171">
        <f>'FC01'!$X$45</f>
        <v>0</v>
      </c>
      <c r="I2762" s="87" t="str">
        <f>Índice!$G$23</f>
        <v>2015-01-01</v>
      </c>
      <c r="J2762" s="88" t="str">
        <f>Índice!$G$25</f>
        <v>2015-12-31</v>
      </c>
      <c r="K2762" s="171" t="s">
        <v>1329</v>
      </c>
      <c r="L2762" s="171" t="s">
        <v>279</v>
      </c>
    </row>
    <row r="2763" spans="1:12" ht="15.75">
      <c r="A2763" s="19"/>
      <c r="C2763" s="171" t="str">
        <f>'FC01'!B$46</f>
        <v>FAER</v>
      </c>
      <c r="F2763" s="171">
        <f>'FC01'!$X$46</f>
        <v>0</v>
      </c>
      <c r="I2763" s="87" t="str">
        <f>Índice!$G$23</f>
        <v>2015-01-01</v>
      </c>
      <c r="J2763" s="88" t="str">
        <f>Índice!$G$25</f>
        <v>2015-12-31</v>
      </c>
      <c r="K2763" s="171" t="s">
        <v>1329</v>
      </c>
      <c r="L2763" s="171" t="s">
        <v>279</v>
      </c>
    </row>
    <row r="2764" spans="1:12" ht="15.75">
      <c r="A2764" s="19"/>
      <c r="C2764" s="171" t="str">
        <f>'FC01'!B$47</f>
        <v>Cuota de Fomento de gas</v>
      </c>
      <c r="F2764" s="171">
        <f>'FC01'!$X$47</f>
        <v>0</v>
      </c>
      <c r="I2764" s="87" t="str">
        <f>Índice!$G$23</f>
        <v>2015-01-01</v>
      </c>
      <c r="J2764" s="88" t="str">
        <f>Índice!$G$25</f>
        <v>2015-12-31</v>
      </c>
      <c r="K2764" s="171" t="s">
        <v>1329</v>
      </c>
      <c r="L2764" s="171" t="s">
        <v>279</v>
      </c>
    </row>
    <row r="2765" spans="1:12" ht="15.75">
      <c r="A2765" s="19"/>
      <c r="C2765" s="171" t="str">
        <f>'FC01'!B$48</f>
        <v>Ministerio de Comunicaciones y/o Fondo de Comunicaciones</v>
      </c>
      <c r="F2765" s="171">
        <f>'FC01'!$X$48</f>
        <v>0</v>
      </c>
      <c r="I2765" s="87" t="str">
        <f>Índice!$G$23</f>
        <v>2015-01-01</v>
      </c>
      <c r="J2765" s="88" t="str">
        <f>Índice!$G$25</f>
        <v>2015-12-31</v>
      </c>
      <c r="K2765" s="171" t="s">
        <v>1329</v>
      </c>
      <c r="L2765" s="171" t="s">
        <v>279</v>
      </c>
    </row>
    <row r="2766" spans="1:12" ht="15.75">
      <c r="A2766" s="19"/>
      <c r="C2766" s="171" t="str">
        <f>'FC01'!B$49</f>
        <v>Comité De Estratificación –Ley 505 De 1999</v>
      </c>
      <c r="F2766" s="171">
        <f>'FC01'!$X$49</f>
        <v>0</v>
      </c>
      <c r="I2766" s="87" t="str">
        <f>Índice!$G$23</f>
        <v>2015-01-01</v>
      </c>
      <c r="J2766" s="88" t="str">
        <f>Índice!$G$25</f>
        <v>2015-12-31</v>
      </c>
      <c r="K2766" s="171" t="s">
        <v>1329</v>
      </c>
      <c r="L2766" s="171" t="s">
        <v>279</v>
      </c>
    </row>
    <row r="2767" spans="1:12" ht="15.75">
      <c r="A2767" s="19"/>
      <c r="C2767" s="171" t="str">
        <f>'FC01'!B$50</f>
        <v>Otras licencias Ley 142 de 1994</v>
      </c>
      <c r="F2767" s="171">
        <f>'FC01'!$X$50</f>
        <v>0</v>
      </c>
      <c r="I2767" s="87" t="str">
        <f>Índice!$G$23</f>
        <v>2015-01-01</v>
      </c>
      <c r="J2767" s="88" t="str">
        <f>Índice!$G$25</f>
        <v>2015-12-31</v>
      </c>
      <c r="K2767" s="171" t="s">
        <v>1329</v>
      </c>
      <c r="L2767" s="171" t="s">
        <v>279</v>
      </c>
    </row>
    <row r="2768" spans="1:12" ht="15.75">
      <c r="A2768" s="19"/>
      <c r="C2768" s="171" t="str">
        <f>'FC01'!B$51</f>
        <v>Consumo De Insumos Directos</v>
      </c>
      <c r="F2768" s="171">
        <f>'FC01'!$X$51</f>
        <v>0</v>
      </c>
      <c r="I2768" s="87" t="str">
        <f>Índice!$G$23</f>
        <v>2015-01-01</v>
      </c>
      <c r="J2768" s="88" t="str">
        <f>Índice!$G$25</f>
        <v>2015-12-31</v>
      </c>
      <c r="K2768" s="171" t="s">
        <v>1329</v>
      </c>
      <c r="L2768" s="171" t="s">
        <v>279</v>
      </c>
    </row>
    <row r="2769" spans="1:12" ht="15.75">
      <c r="A2769" s="19"/>
      <c r="C2769" s="171" t="str">
        <f>'FC01'!B$52</f>
        <v>Productos Químicos</v>
      </c>
      <c r="F2769" s="171">
        <f>'FC01'!$X$52</f>
        <v>0</v>
      </c>
      <c r="I2769" s="87" t="str">
        <f>Índice!$G$23</f>
        <v>2015-01-01</v>
      </c>
      <c r="J2769" s="88" t="str">
        <f>Índice!$G$25</f>
        <v>2015-12-31</v>
      </c>
      <c r="K2769" s="171" t="s">
        <v>1329</v>
      </c>
      <c r="L2769" s="171" t="s">
        <v>279</v>
      </c>
    </row>
    <row r="2770" spans="1:12" ht="15.75">
      <c r="A2770" s="19"/>
      <c r="C2770" s="171" t="str">
        <f>'FC01'!B$53</f>
        <v>Gas Combustible</v>
      </c>
      <c r="F2770" s="171">
        <f>'FC01'!$X$53</f>
        <v>0</v>
      </c>
      <c r="I2770" s="87" t="str">
        <f>Índice!$G$23</f>
        <v>2015-01-01</v>
      </c>
      <c r="J2770" s="88" t="str">
        <f>Índice!$G$25</f>
        <v>2015-12-31</v>
      </c>
      <c r="K2770" s="171" t="s">
        <v>1329</v>
      </c>
      <c r="L2770" s="171" t="s">
        <v>279</v>
      </c>
    </row>
    <row r="2771" spans="1:12" ht="15.75">
      <c r="A2771" s="19"/>
      <c r="C2771" s="171" t="str">
        <f>'FC01'!B$54</f>
        <v>Carbón Mineral</v>
      </c>
      <c r="F2771" s="171">
        <f>'FC01'!$X$54</f>
        <v>0</v>
      </c>
      <c r="I2771" s="87" t="str">
        <f>Índice!$G$23</f>
        <v>2015-01-01</v>
      </c>
      <c r="J2771" s="88" t="str">
        <f>Índice!$G$25</f>
        <v>2015-12-31</v>
      </c>
      <c r="K2771" s="171" t="s">
        <v>1329</v>
      </c>
      <c r="L2771" s="171" t="s">
        <v>279</v>
      </c>
    </row>
    <row r="2772" spans="1:12" ht="15.75">
      <c r="A2772" s="19"/>
      <c r="C2772" s="171" t="str">
        <f>'FC01'!B$55</f>
        <v>Energía (FC01)</v>
      </c>
      <c r="F2772" s="171">
        <f>'FC01'!$X$55</f>
        <v>0</v>
      </c>
      <c r="I2772" s="87" t="str">
        <f>Índice!$G$23</f>
        <v>2015-01-01</v>
      </c>
      <c r="J2772" s="88" t="str">
        <f>Índice!$G$25</f>
        <v>2015-12-31</v>
      </c>
      <c r="K2772" s="171" t="s">
        <v>1329</v>
      </c>
      <c r="L2772" s="171" t="s">
        <v>279</v>
      </c>
    </row>
    <row r="2773" spans="1:12" ht="15.75">
      <c r="A2773" s="19"/>
      <c r="C2773" s="171" t="str">
        <f>'FC01'!B$56</f>
        <v>ACPM, Fuel Oil</v>
      </c>
      <c r="F2773" s="171">
        <f>'FC01'!$X$56</f>
        <v>0</v>
      </c>
      <c r="I2773" s="87" t="str">
        <f>Índice!$G$23</f>
        <v>2015-01-01</v>
      </c>
      <c r="J2773" s="88" t="str">
        <f>Índice!$G$25</f>
        <v>2015-12-31</v>
      </c>
      <c r="K2773" s="171" t="s">
        <v>1329</v>
      </c>
      <c r="L2773" s="171" t="s">
        <v>279</v>
      </c>
    </row>
    <row r="2774" spans="1:12" ht="15.75">
      <c r="C2774" s="171" t="str">
        <f>'FC01'!B$57</f>
        <v>Otros Elementos de Consumo de Insumos Directos</v>
      </c>
      <c r="F2774" s="171">
        <f>'FC01'!$X$57</f>
        <v>0</v>
      </c>
      <c r="I2774" s="87" t="str">
        <f>Índice!$G$23</f>
        <v>2015-01-01</v>
      </c>
      <c r="J2774" s="88" t="str">
        <f>Índice!$G$25</f>
        <v>2015-12-31</v>
      </c>
      <c r="K2774" s="171" t="s">
        <v>1329</v>
      </c>
      <c r="L2774" s="171" t="s">
        <v>279</v>
      </c>
    </row>
    <row r="2775" spans="1:12" ht="15.75">
      <c r="A2775" s="19"/>
      <c r="C2775" s="171" t="str">
        <f>'FC01'!B$58</f>
        <v>Ordenes Y Contratos De Mantenimiento Y Reparaciones</v>
      </c>
      <c r="F2775" s="171">
        <f>'FC01'!$X$58</f>
        <v>0</v>
      </c>
      <c r="I2775" s="87" t="str">
        <f>Índice!$G$23</f>
        <v>2015-01-01</v>
      </c>
      <c r="J2775" s="88" t="str">
        <f>Índice!$G$25</f>
        <v>2015-12-31</v>
      </c>
      <c r="K2775" s="171" t="s">
        <v>1329</v>
      </c>
      <c r="L2775" s="171" t="s">
        <v>279</v>
      </c>
    </row>
    <row r="2776" spans="1:12" ht="15.75">
      <c r="A2776" s="19"/>
      <c r="C2776" s="171" t="str">
        <f>'FC01'!B$59</f>
        <v>Honorarios</v>
      </c>
      <c r="F2776" s="171">
        <f>'FC01'!$X$59</f>
        <v>0</v>
      </c>
      <c r="I2776" s="87" t="str">
        <f>Índice!$G$23</f>
        <v>2015-01-01</v>
      </c>
      <c r="J2776" s="88" t="str">
        <f>Índice!$G$25</f>
        <v>2015-12-31</v>
      </c>
      <c r="K2776" s="171" t="s">
        <v>1329</v>
      </c>
      <c r="L2776" s="171" t="s">
        <v>279</v>
      </c>
    </row>
    <row r="2777" spans="1:12" ht="15.75">
      <c r="A2777" s="19"/>
      <c r="C2777" s="171" t="str">
        <f>'FC01'!B$60</f>
        <v>Servicios Públicos</v>
      </c>
      <c r="F2777" s="171">
        <f>'FC01'!$X$60</f>
        <v>0</v>
      </c>
      <c r="I2777" s="87" t="str">
        <f>Índice!$G$23</f>
        <v>2015-01-01</v>
      </c>
      <c r="J2777" s="88" t="str">
        <f>Índice!$G$25</f>
        <v>2015-12-31</v>
      </c>
      <c r="K2777" s="171" t="s">
        <v>1329</v>
      </c>
      <c r="L2777" s="171" t="s">
        <v>279</v>
      </c>
    </row>
    <row r="2778" spans="1:12" ht="15.75">
      <c r="A2778" s="19"/>
      <c r="C2778" s="171" t="str">
        <f>'FC01'!B$61</f>
        <v>Materiales Y Otros Costos De Operación</v>
      </c>
      <c r="F2778" s="171">
        <f>'FC01'!$X$61</f>
        <v>0</v>
      </c>
      <c r="I2778" s="87" t="str">
        <f>Índice!$G$23</f>
        <v>2015-01-01</v>
      </c>
      <c r="J2778" s="88" t="str">
        <f>Índice!$G$25</f>
        <v>2015-12-31</v>
      </c>
      <c r="K2778" s="171" t="s">
        <v>1329</v>
      </c>
      <c r="L2778" s="171" t="s">
        <v>279</v>
      </c>
    </row>
    <row r="2779" spans="1:12" ht="15.75">
      <c r="C2779" s="171" t="str">
        <f>'FC01'!B$62</f>
        <v>Costo De Pérdidas En Prestación Del Servicio  De Acueducto</v>
      </c>
      <c r="F2779" s="171">
        <f>'FC01'!$X$62</f>
        <v>0</v>
      </c>
      <c r="I2779" s="87" t="str">
        <f>Índice!$G$23</f>
        <v>2015-01-01</v>
      </c>
      <c r="J2779" s="88" t="str">
        <f>Índice!$G$25</f>
        <v>2015-12-31</v>
      </c>
      <c r="K2779" s="171" t="s">
        <v>1329</v>
      </c>
      <c r="L2779" s="171" t="s">
        <v>279</v>
      </c>
    </row>
    <row r="2780" spans="1:12" ht="15.75">
      <c r="C2780" s="171" t="str">
        <f>'FC01'!B$63</f>
        <v>Seguros</v>
      </c>
      <c r="F2780" s="171">
        <f>'FC01'!$X$63</f>
        <v>0</v>
      </c>
      <c r="I2780" s="87" t="str">
        <f>Índice!$G$23</f>
        <v>2015-01-01</v>
      </c>
      <c r="J2780" s="88" t="str">
        <f>Índice!$G$25</f>
        <v>2015-12-31</v>
      </c>
      <c r="K2780" s="171" t="s">
        <v>1329</v>
      </c>
      <c r="L2780" s="171" t="s">
        <v>279</v>
      </c>
    </row>
    <row r="2781" spans="1:12" ht="15.75">
      <c r="C2781" s="171" t="str">
        <f>'FC01'!B$64</f>
        <v>Impuestos Y Tasas</v>
      </c>
      <c r="F2781" s="171">
        <f>'FC01'!$X$64</f>
        <v>0</v>
      </c>
      <c r="I2781" s="87" t="str">
        <f>Índice!$G$23</f>
        <v>2015-01-01</v>
      </c>
      <c r="J2781" s="88" t="str">
        <f>Índice!$G$25</f>
        <v>2015-12-31</v>
      </c>
      <c r="K2781" s="171" t="s">
        <v>1329</v>
      </c>
      <c r="L2781" s="171" t="s">
        <v>279</v>
      </c>
    </row>
    <row r="2782" spans="1:12" ht="15.75">
      <c r="C2782" s="171" t="str">
        <f>'FC01'!B$65</f>
        <v>Órdenes Y Contratos Por Otros  Servicios</v>
      </c>
      <c r="F2782" s="171">
        <f>'FC01'!$X$65</f>
        <v>0</v>
      </c>
      <c r="I2782" s="87" t="str">
        <f>Índice!$G$23</f>
        <v>2015-01-01</v>
      </c>
      <c r="J2782" s="88" t="str">
        <f>Índice!$G$25</f>
        <v>2015-12-31</v>
      </c>
      <c r="K2782" s="171" t="s">
        <v>1329</v>
      </c>
      <c r="L2782" s="171" t="s">
        <v>279</v>
      </c>
    </row>
    <row r="2783" spans="1:12" ht="15.75">
      <c r="C2783" s="171" t="str">
        <f>'FC01'!B$66</f>
        <v>Donaciones</v>
      </c>
      <c r="F2783" s="171">
        <f>'FC01'!$X$66</f>
        <v>0</v>
      </c>
      <c r="I2783" s="87" t="str">
        <f>Índice!$G$23</f>
        <v>2015-01-01</v>
      </c>
      <c r="J2783" s="88" t="str">
        <f>Índice!$G$25</f>
        <v>2015-12-31</v>
      </c>
      <c r="K2783" s="171" t="s">
        <v>1329</v>
      </c>
      <c r="L2783" s="171" t="s">
        <v>279</v>
      </c>
    </row>
    <row r="2784" spans="1:12" ht="15.75">
      <c r="C2784" s="171" t="str">
        <f>'FC01'!B$67</f>
        <v>Total Costos (FC01)</v>
      </c>
      <c r="F2784" s="171">
        <f>'FC01'!$X$67</f>
        <v>0</v>
      </c>
      <c r="I2784" s="87" t="str">
        <f>Índice!$G$23</f>
        <v>2015-01-01</v>
      </c>
      <c r="J2784" s="88" t="str">
        <f>Índice!$G$25</f>
        <v>2015-12-31</v>
      </c>
      <c r="K2784" s="171" t="s">
        <v>1329</v>
      </c>
      <c r="L2784" s="171" t="s">
        <v>279</v>
      </c>
    </row>
    <row r="2785" spans="1:12" ht="15.75">
      <c r="A2785" s="224" t="s">
        <v>19</v>
      </c>
      <c r="B2785" s="22"/>
      <c r="C2785" s="217" t="s">
        <v>1328</v>
      </c>
      <c r="J2785" s="5"/>
    </row>
    <row r="2786" spans="1:12" ht="15.75">
      <c r="A2786" s="19" t="s">
        <v>19</v>
      </c>
      <c r="C2786" s="171" t="str">
        <f>'FC01'!B$8</f>
        <v>Gastos [sinopsis]</v>
      </c>
      <c r="F2786" s="171">
        <f>'FC01'!$Y$8</f>
        <v>0</v>
      </c>
      <c r="I2786" s="87"/>
      <c r="J2786" s="88"/>
      <c r="K2786" s="171"/>
    </row>
    <row r="2787" spans="1:12" ht="15.75">
      <c r="C2787" s="171" t="str">
        <f>'FC01'!B$9</f>
        <v>Gastos sin impuestos, tasas, contribuciones e impuesto de renta</v>
      </c>
      <c r="F2787" s="171">
        <f>'FC01'!$Y$9</f>
        <v>0</v>
      </c>
      <c r="I2787" s="87" t="str">
        <f>Índice!$G$23</f>
        <v>2015-01-01</v>
      </c>
      <c r="J2787" s="88" t="str">
        <f>Índice!$G$25</f>
        <v>2015-12-31</v>
      </c>
      <c r="K2787" s="171" t="s">
        <v>1329</v>
      </c>
      <c r="L2787" s="171" t="s">
        <v>1341</v>
      </c>
    </row>
    <row r="2788" spans="1:12" ht="15.75">
      <c r="C2788" s="171" t="str">
        <f>'FC01'!B$10</f>
        <v>Impuestos, Tasas y Contribuciones (No incluye impuesto de renta)</v>
      </c>
      <c r="F2788" s="171">
        <f>'FC01'!$Y$10</f>
        <v>0</v>
      </c>
      <c r="I2788" s="87" t="str">
        <f>Índice!$G$23</f>
        <v>2015-01-01</v>
      </c>
      <c r="J2788" s="88" t="str">
        <f>Índice!$G$25</f>
        <v>2015-12-31</v>
      </c>
      <c r="K2788" s="171" t="s">
        <v>1329</v>
      </c>
      <c r="L2788" s="171" t="s">
        <v>1341</v>
      </c>
    </row>
    <row r="2789" spans="1:12" ht="15.75">
      <c r="C2789" s="171" t="str">
        <f>'FC01'!B$11</f>
        <v>Gasto por impuesto de renta</v>
      </c>
      <c r="F2789" s="171">
        <f>'FC01'!$Y$11</f>
        <v>0</v>
      </c>
      <c r="I2789" s="87" t="str">
        <f>Índice!$G$23</f>
        <v>2015-01-01</v>
      </c>
      <c r="J2789" s="88" t="str">
        <f>Índice!$G$25</f>
        <v>2015-12-31</v>
      </c>
      <c r="K2789" s="171" t="s">
        <v>1329</v>
      </c>
      <c r="L2789" s="171" t="s">
        <v>1341</v>
      </c>
    </row>
    <row r="2790" spans="1:12" ht="15.75">
      <c r="C2790" s="171" t="str">
        <f>'FC01'!B$12</f>
        <v>Total Gastos</v>
      </c>
      <c r="F2790" s="171">
        <f>'FC01'!$Y$12</f>
        <v>0</v>
      </c>
      <c r="I2790" s="87" t="str">
        <f>Índice!$G$23</f>
        <v>2015-01-01</v>
      </c>
      <c r="J2790" s="88" t="str">
        <f>Índice!$G$25</f>
        <v>2015-12-31</v>
      </c>
      <c r="K2790" s="171" t="s">
        <v>1329</v>
      </c>
      <c r="L2790" s="171" t="s">
        <v>1341</v>
      </c>
    </row>
    <row r="2791" spans="1:12" ht="15.75">
      <c r="A2791" s="19" t="s">
        <v>19</v>
      </c>
      <c r="C2791" s="171" t="str">
        <f>'FC01'!B$13</f>
        <v>Costos de Ventas y Distribución</v>
      </c>
      <c r="F2791" s="171">
        <f>'FC01'!$Y$13</f>
        <v>0</v>
      </c>
      <c r="I2791" s="87"/>
      <c r="J2791" s="88"/>
      <c r="K2791" s="171"/>
    </row>
    <row r="2792" spans="1:12" ht="15.75">
      <c r="C2792" s="171" t="str">
        <f>'FC01'!B$14</f>
        <v>Costo de Ventas</v>
      </c>
      <c r="F2792" s="171">
        <f>'FC01'!$Y$14</f>
        <v>0</v>
      </c>
      <c r="I2792" s="87" t="str">
        <f>Índice!$G$23</f>
        <v>2015-01-01</v>
      </c>
      <c r="J2792" s="88" t="str">
        <f>Índice!$G$25</f>
        <v>2015-12-31</v>
      </c>
      <c r="K2792" s="171" t="s">
        <v>1329</v>
      </c>
      <c r="L2792" s="171" t="s">
        <v>1341</v>
      </c>
    </row>
    <row r="2793" spans="1:12" ht="15.75">
      <c r="C2793" s="171" t="str">
        <f>'FC01'!B$15</f>
        <v>Costos de Distribución</v>
      </c>
      <c r="F2793" s="171">
        <f>'FC01'!$Y$15</f>
        <v>0</v>
      </c>
      <c r="I2793" s="87" t="str">
        <f>Índice!$G$23</f>
        <v>2015-01-01</v>
      </c>
      <c r="J2793" s="88" t="str">
        <f>Índice!$G$25</f>
        <v>2015-12-31</v>
      </c>
      <c r="K2793" s="171" t="s">
        <v>1329</v>
      </c>
      <c r="L2793" s="171" t="s">
        <v>1341</v>
      </c>
    </row>
    <row r="2794" spans="1:12" ht="15.75">
      <c r="C2794" s="171" t="str">
        <f>'FC01'!B$16</f>
        <v>Total Costos de ventas y distribución</v>
      </c>
      <c r="F2794" s="171">
        <f>'FC01'!$Y$16</f>
        <v>0</v>
      </c>
      <c r="I2794" s="87" t="str">
        <f>Índice!$G$23</f>
        <v>2015-01-01</v>
      </c>
      <c r="J2794" s="88" t="str">
        <f>Índice!$G$25</f>
        <v>2015-12-31</v>
      </c>
      <c r="K2794" s="171" t="s">
        <v>1329</v>
      </c>
      <c r="L2794" s="171" t="s">
        <v>1341</v>
      </c>
    </row>
    <row r="2795" spans="1:12" ht="15.75">
      <c r="A2795" s="19" t="s">
        <v>19</v>
      </c>
      <c r="C2795" s="171" t="str">
        <f>'FC01'!B$18</f>
        <v>Detalle de los costos</v>
      </c>
      <c r="F2795" s="171" t="str">
        <f>'FC01'!$Y$18</f>
        <v>Total prestación servicios públicos nacionales</v>
      </c>
      <c r="J2795" s="5"/>
    </row>
    <row r="2796" spans="1:12" ht="15.75">
      <c r="A2796" s="19"/>
      <c r="C2796" s="171" t="str">
        <f>'FC01'!B$20</f>
        <v>Servicios Personales (FC01)</v>
      </c>
      <c r="F2796" s="171">
        <f>'FC01'!$Y$20</f>
        <v>0</v>
      </c>
      <c r="I2796" s="87" t="str">
        <f>Índice!$G$23</f>
        <v>2015-01-01</v>
      </c>
      <c r="J2796" s="88" t="str">
        <f>Índice!$G$25</f>
        <v>2015-12-31</v>
      </c>
      <c r="K2796" s="171" t="s">
        <v>1329</v>
      </c>
      <c r="L2796" s="171" t="s">
        <v>1341</v>
      </c>
    </row>
    <row r="2797" spans="1:12" ht="15.75">
      <c r="A2797" s="19"/>
      <c r="C2797" s="171" t="str">
        <f>'FC01'!B$21</f>
        <v>Generales (FC01)</v>
      </c>
      <c r="F2797" s="171">
        <f>'FC01'!$Y$21</f>
        <v>0</v>
      </c>
      <c r="I2797" s="87" t="str">
        <f>Índice!$G$23</f>
        <v>2015-01-01</v>
      </c>
      <c r="J2797" s="88" t="str">
        <f>Índice!$G$25</f>
        <v>2015-12-31</v>
      </c>
      <c r="K2797" s="171" t="s">
        <v>1329</v>
      </c>
      <c r="L2797" s="171" t="s">
        <v>1341</v>
      </c>
    </row>
    <row r="2798" spans="1:12" ht="15.75">
      <c r="A2798" s="19"/>
      <c r="C2798" s="171" t="str">
        <f>'FC01'!B$22</f>
        <v xml:space="preserve">Depreciaciones (FC01)  </v>
      </c>
      <c r="F2798" s="171">
        <f>'FC01'!$Y$22</f>
        <v>0</v>
      </c>
      <c r="I2798" s="87" t="str">
        <f>Índice!$G$23</f>
        <v>2015-01-01</v>
      </c>
      <c r="J2798" s="88" t="str">
        <f>Índice!$G$25</f>
        <v>2015-12-31</v>
      </c>
      <c r="K2798" s="171" t="s">
        <v>1329</v>
      </c>
      <c r="L2798" s="171" t="s">
        <v>1341</v>
      </c>
    </row>
    <row r="2799" spans="1:12" ht="15.75">
      <c r="A2799" s="19"/>
      <c r="C2799" s="171" t="str">
        <f>'FC01'!B$23</f>
        <v>Arrendamientos (FC01)</v>
      </c>
      <c r="F2799" s="171">
        <f>'FC01'!$Y$23</f>
        <v>0</v>
      </c>
      <c r="I2799" s="87" t="str">
        <f>Índice!$G$23</f>
        <v>2015-01-01</v>
      </c>
      <c r="J2799" s="88" t="str">
        <f>Índice!$G$25</f>
        <v>2015-12-31</v>
      </c>
      <c r="K2799" s="171" t="s">
        <v>1329</v>
      </c>
      <c r="L2799" s="171" t="s">
        <v>1341</v>
      </c>
    </row>
    <row r="2800" spans="1:12" ht="15.75">
      <c r="A2800" s="19"/>
      <c r="C2800" s="171" t="str">
        <f>'FC01'!B$24</f>
        <v>Amortizaciones (FC01)</v>
      </c>
      <c r="F2800" s="171">
        <f>'FC01'!$Y$24</f>
        <v>0</v>
      </c>
      <c r="I2800" s="87" t="str">
        <f>Índice!$G$23</f>
        <v>2015-01-01</v>
      </c>
      <c r="J2800" s="88" t="str">
        <f>Índice!$G$25</f>
        <v>2015-12-31</v>
      </c>
      <c r="K2800" s="171" t="s">
        <v>1329</v>
      </c>
      <c r="L2800" s="171" t="s">
        <v>1341</v>
      </c>
    </row>
    <row r="2801" spans="1:12" ht="15.75">
      <c r="A2801" s="19"/>
      <c r="C2801" s="171" t="str">
        <f>'FC01'!B$25</f>
        <v>Agotamiento (FC01)</v>
      </c>
      <c r="F2801" s="171">
        <f>'FC01'!$Y$25</f>
        <v>0</v>
      </c>
      <c r="I2801" s="87" t="str">
        <f>Índice!$G$23</f>
        <v>2015-01-01</v>
      </c>
      <c r="J2801" s="88" t="str">
        <f>Índice!$G$25</f>
        <v>2015-12-31</v>
      </c>
      <c r="K2801" s="171" t="s">
        <v>1329</v>
      </c>
      <c r="L2801" s="171" t="s">
        <v>1341</v>
      </c>
    </row>
    <row r="2802" spans="1:12" ht="15.75">
      <c r="A2802" s="19"/>
      <c r="C2802" s="171" t="str">
        <f>'FC01'!B$26</f>
        <v>Costo de Bienes y Servicios Públicos para la Venta</v>
      </c>
      <c r="F2802" s="171">
        <f>'FC01'!$Y$26</f>
        <v>0</v>
      </c>
      <c r="I2802" s="87" t="str">
        <f>Índice!$G$23</f>
        <v>2015-01-01</v>
      </c>
      <c r="J2802" s="88" t="str">
        <f>Índice!$G$25</f>
        <v>2015-12-31</v>
      </c>
      <c r="K2802" s="171" t="s">
        <v>1329</v>
      </c>
      <c r="L2802" s="171" t="s">
        <v>1341</v>
      </c>
    </row>
    <row r="2803" spans="1:12" ht="15.75">
      <c r="C2803" s="171" t="str">
        <f>'FC01'!B$27</f>
        <v>Compras en Bloque y/o a Largo Plazo</v>
      </c>
      <c r="F2803" s="171">
        <f>'FC01'!$Y$27</f>
        <v>0</v>
      </c>
      <c r="I2803" s="87" t="str">
        <f>Índice!$G$23</f>
        <v>2015-01-01</v>
      </c>
      <c r="J2803" s="88" t="str">
        <f>Índice!$G$25</f>
        <v>2015-12-31</v>
      </c>
      <c r="K2803" s="171" t="s">
        <v>1329</v>
      </c>
      <c r="L2803" s="171" t="s">
        <v>1341</v>
      </c>
    </row>
    <row r="2804" spans="1:12" ht="15.75">
      <c r="C2804" s="171" t="str">
        <f>'FC01'!B$28</f>
        <v>Compras en Bolsa  y/o a Corto Plazo</v>
      </c>
      <c r="F2804" s="171">
        <f>'FC01'!$Y$28</f>
        <v>0</v>
      </c>
      <c r="I2804" s="87" t="str">
        <f>Índice!$G$23</f>
        <v>2015-01-01</v>
      </c>
      <c r="J2804" s="88" t="str">
        <f>Índice!$G$25</f>
        <v>2015-12-31</v>
      </c>
      <c r="K2804" s="171" t="s">
        <v>1329</v>
      </c>
      <c r="L2804" s="171" t="s">
        <v>1341</v>
      </c>
    </row>
    <row r="2805" spans="1:12" ht="15.75">
      <c r="C2805" s="171" t="str">
        <f>'FC01'!B$29</f>
        <v>Costo por Conexión</v>
      </c>
      <c r="F2805" s="171">
        <f>'FC01'!$Y$29</f>
        <v>0</v>
      </c>
      <c r="I2805" s="87" t="str">
        <f>Índice!$G$23</f>
        <v>2015-01-01</v>
      </c>
      <c r="J2805" s="88" t="str">
        <f>Índice!$G$25</f>
        <v>2015-12-31</v>
      </c>
      <c r="K2805" s="171" t="s">
        <v>1329</v>
      </c>
      <c r="L2805" s="171" t="s">
        <v>1341</v>
      </c>
    </row>
    <row r="2806" spans="1:12" ht="15.75">
      <c r="A2806" s="19"/>
      <c r="C2806" s="171" t="str">
        <f>'FC01'!B$30</f>
        <v>Uso de Líneas, redes y ductos</v>
      </c>
      <c r="F2806" s="171">
        <f>'FC01'!$Y$30</f>
        <v>0</v>
      </c>
      <c r="I2806" s="87" t="str">
        <f>Índice!$G$23</f>
        <v>2015-01-01</v>
      </c>
      <c r="J2806" s="88" t="str">
        <f>Índice!$G$25</f>
        <v>2015-12-31</v>
      </c>
      <c r="K2806" s="171" t="s">
        <v>1329</v>
      </c>
      <c r="L2806" s="171" t="s">
        <v>1341</v>
      </c>
    </row>
    <row r="2807" spans="1:12" ht="15.75">
      <c r="A2807" s="19"/>
      <c r="C2807" s="171" t="str">
        <f>'FC01'!B$31</f>
        <v>Costo de Distribución  y/o Comercialización de Gas combustible por redes</v>
      </c>
      <c r="F2807" s="171">
        <f>'FC01'!$Y$31</f>
        <v>0</v>
      </c>
      <c r="I2807" s="87" t="str">
        <f>Índice!$G$23</f>
        <v>2015-01-01</v>
      </c>
      <c r="J2807" s="88" t="str">
        <f>Índice!$G$25</f>
        <v>2015-12-31</v>
      </c>
      <c r="K2807" s="171" t="s">
        <v>1329</v>
      </c>
      <c r="L2807" s="171" t="s">
        <v>1341</v>
      </c>
    </row>
    <row r="2808" spans="1:12" ht="15.75">
      <c r="A2808" s="19"/>
      <c r="C2808" s="171" t="str">
        <f>'FC01'!B$32</f>
        <v>Manejo Comercial y Financiero del Servicio</v>
      </c>
      <c r="F2808" s="171">
        <f>'FC01'!$Y$32</f>
        <v>0</v>
      </c>
      <c r="I2808" s="87" t="str">
        <f>Índice!$G$23</f>
        <v>2015-01-01</v>
      </c>
      <c r="J2808" s="88" t="str">
        <f>Índice!$G$25</f>
        <v>2015-12-31</v>
      </c>
      <c r="K2808" s="171" t="s">
        <v>1329</v>
      </c>
      <c r="L2808" s="171" t="s">
        <v>1341</v>
      </c>
    </row>
    <row r="2809" spans="1:12" ht="15.75">
      <c r="A2809" s="19"/>
      <c r="C2809" s="171" t="str">
        <f>'FC01'!B$33</f>
        <v>Costo de Distribución  y/o Comercialización de Gas Licuado de Petróleo –GLP</v>
      </c>
      <c r="F2809" s="171">
        <f>'FC01'!$Y$33</f>
        <v>0</v>
      </c>
      <c r="I2809" s="87" t="str">
        <f>Índice!$G$23</f>
        <v>2015-01-01</v>
      </c>
      <c r="J2809" s="88" t="str">
        <f>Índice!$G$25</f>
        <v>2015-12-31</v>
      </c>
      <c r="K2809" s="171" t="s">
        <v>1329</v>
      </c>
      <c r="L2809" s="171" t="s">
        <v>1341</v>
      </c>
    </row>
    <row r="2810" spans="1:12" ht="15.75">
      <c r="A2810" s="19"/>
      <c r="C2810" s="171" t="str">
        <f>'FC01'!B$34</f>
        <v>Contrato de explotación</v>
      </c>
      <c r="F2810" s="171">
        <f>'FC01'!$Y$34</f>
        <v>0</v>
      </c>
      <c r="I2810" s="87" t="str">
        <f>Índice!$G$23</f>
        <v>2015-01-01</v>
      </c>
      <c r="J2810" s="88" t="str">
        <f>Índice!$G$25</f>
        <v>2015-12-31</v>
      </c>
      <c r="K2810" s="171" t="s">
        <v>1329</v>
      </c>
      <c r="L2810" s="171" t="s">
        <v>1341</v>
      </c>
    </row>
    <row r="2811" spans="1:12" ht="15.75">
      <c r="A2811" s="19"/>
      <c r="C2811" s="171" t="str">
        <f>'FC01'!B$35</f>
        <v>Costos asociados a las transacciones en el mercado mayorista</v>
      </c>
      <c r="F2811" s="171">
        <f>'FC01'!$Y$35</f>
        <v>0</v>
      </c>
      <c r="I2811" s="87" t="str">
        <f>Índice!$G$23</f>
        <v>2015-01-01</v>
      </c>
      <c r="J2811" s="88" t="str">
        <f>Índice!$G$25</f>
        <v>2015-12-31</v>
      </c>
      <c r="K2811" s="171" t="s">
        <v>1329</v>
      </c>
      <c r="L2811" s="171" t="s">
        <v>1341</v>
      </c>
    </row>
    <row r="2812" spans="1:12" ht="15.75">
      <c r="A2812" s="19"/>
      <c r="C2812" s="171" t="str">
        <f>'FC01'!B$36</f>
        <v>Contrato de concesión</v>
      </c>
      <c r="F2812" s="171">
        <f>'FC01'!$Y$36</f>
        <v>0</v>
      </c>
      <c r="I2812" s="87" t="str">
        <f>Índice!$G$23</f>
        <v>2015-01-01</v>
      </c>
      <c r="J2812" s="88" t="str">
        <f>Índice!$G$25</f>
        <v>2015-12-31</v>
      </c>
      <c r="K2812" s="171" t="s">
        <v>1329</v>
      </c>
      <c r="L2812" s="171" t="s">
        <v>1341</v>
      </c>
    </row>
    <row r="2813" spans="1:12" ht="15.75">
      <c r="A2813" s="19"/>
      <c r="C2813" s="171" t="str">
        <f>'FC01'!B$37</f>
        <v>Otros (FC01)</v>
      </c>
      <c r="F2813" s="171">
        <f>'FC01'!$Y$37</f>
        <v>0</v>
      </c>
      <c r="I2813" s="87" t="str">
        <f>Índice!$G$23</f>
        <v>2015-01-01</v>
      </c>
      <c r="J2813" s="88" t="str">
        <f>Índice!$G$25</f>
        <v>2015-12-31</v>
      </c>
      <c r="K2813" s="171" t="s">
        <v>1329</v>
      </c>
      <c r="L2813" s="171" t="s">
        <v>1341</v>
      </c>
    </row>
    <row r="2814" spans="1:12" ht="15.75">
      <c r="A2814" s="19"/>
      <c r="C2814" s="171" t="str">
        <f>'FC01'!B$38</f>
        <v>Costos asociados a las transacciones en el mercado minorista</v>
      </c>
      <c r="F2814" s="171">
        <f>'FC01'!$Y$38</f>
        <v>0</v>
      </c>
      <c r="I2814" s="87" t="str">
        <f>Índice!$G$23</f>
        <v>2015-01-01</v>
      </c>
      <c r="J2814" s="88" t="str">
        <f>Índice!$G$25</f>
        <v>2015-12-31</v>
      </c>
      <c r="K2814" s="171" t="s">
        <v>1329</v>
      </c>
      <c r="L2814" s="171" t="s">
        <v>1341</v>
      </c>
    </row>
    <row r="2815" spans="1:12" ht="15.75">
      <c r="A2815" s="19"/>
      <c r="C2815" s="171" t="str">
        <f>'FC01'!B$39</f>
        <v xml:space="preserve">Licencias, Contribuciones y Regalías  </v>
      </c>
      <c r="F2815" s="171">
        <f>'FC01'!$Y$39</f>
        <v>0</v>
      </c>
      <c r="I2815" s="87" t="str">
        <f>Índice!$G$23</f>
        <v>2015-01-01</v>
      </c>
      <c r="J2815" s="88" t="str">
        <f>Índice!$G$25</f>
        <v>2015-12-31</v>
      </c>
      <c r="K2815" s="171" t="s">
        <v>1329</v>
      </c>
      <c r="L2815" s="171" t="s">
        <v>1341</v>
      </c>
    </row>
    <row r="2816" spans="1:12" ht="15.75">
      <c r="A2816" s="19"/>
      <c r="C2816" s="171" t="str">
        <f>'FC01'!B$40</f>
        <v>Departamento Administrativo del Medio Ambiente "DAMA"</v>
      </c>
      <c r="F2816" s="171">
        <f>'FC01'!$Y$40</f>
        <v>0</v>
      </c>
      <c r="I2816" s="87" t="str">
        <f>Índice!$G$23</f>
        <v>2015-01-01</v>
      </c>
      <c r="J2816" s="88" t="str">
        <f>Índice!$G$25</f>
        <v>2015-12-31</v>
      </c>
      <c r="K2816" s="171" t="s">
        <v>1329</v>
      </c>
      <c r="L2816" s="171" t="s">
        <v>1341</v>
      </c>
    </row>
    <row r="2817" spans="1:12" ht="15.75">
      <c r="A2817" s="19"/>
      <c r="C2817" s="171" t="str">
        <f>'FC01'!B$41</f>
        <v>Ley 56 de 1981</v>
      </c>
      <c r="F2817" s="171">
        <f>'FC01'!$Y$41</f>
        <v>0</v>
      </c>
      <c r="I2817" s="87" t="str">
        <f>Índice!$G$23</f>
        <v>2015-01-01</v>
      </c>
      <c r="J2817" s="88" t="str">
        <f>Índice!$G$25</f>
        <v>2015-12-31</v>
      </c>
      <c r="K2817" s="171" t="s">
        <v>1329</v>
      </c>
      <c r="L2817" s="171" t="s">
        <v>1341</v>
      </c>
    </row>
    <row r="2818" spans="1:12" ht="15.75">
      <c r="A2818" s="19"/>
      <c r="C2818" s="171" t="str">
        <f>'FC01'!B$42</f>
        <v>Medio Ambiente – Ley 99 de 1993</v>
      </c>
      <c r="F2818" s="171">
        <f>'FC01'!$Y$42</f>
        <v>0</v>
      </c>
      <c r="I2818" s="87" t="str">
        <f>Índice!$G$23</f>
        <v>2015-01-01</v>
      </c>
      <c r="J2818" s="88" t="str">
        <f>Índice!$G$25</f>
        <v>2015-12-31</v>
      </c>
      <c r="K2818" s="171" t="s">
        <v>1329</v>
      </c>
      <c r="L2818" s="171" t="s">
        <v>1341</v>
      </c>
    </row>
    <row r="2819" spans="1:12" ht="15.75">
      <c r="A2819" s="19"/>
      <c r="C2819" s="171" t="str">
        <f>'FC01'!B$43</f>
        <v>Regalías</v>
      </c>
      <c r="F2819" s="171">
        <f>'FC01'!$Y$43</f>
        <v>0</v>
      </c>
      <c r="I2819" s="87" t="str">
        <f>Índice!$G$23</f>
        <v>2015-01-01</v>
      </c>
      <c r="J2819" s="88" t="str">
        <f>Índice!$G$25</f>
        <v>2015-12-31</v>
      </c>
      <c r="K2819" s="171" t="s">
        <v>1329</v>
      </c>
      <c r="L2819" s="171" t="s">
        <v>1341</v>
      </c>
    </row>
    <row r="2820" spans="1:12" ht="15.75">
      <c r="A2820" s="19"/>
      <c r="C2820" s="171" t="str">
        <f>'FC01'!B$44</f>
        <v>Licencia De Operación Del Servicio</v>
      </c>
      <c r="F2820" s="171">
        <f>'FC01'!$Y$44</f>
        <v>0</v>
      </c>
      <c r="I2820" s="87" t="str">
        <f>Índice!$G$23</f>
        <v>2015-01-01</v>
      </c>
      <c r="J2820" s="88" t="str">
        <f>Índice!$G$25</f>
        <v>2015-12-31</v>
      </c>
      <c r="K2820" s="171" t="s">
        <v>1329</v>
      </c>
      <c r="L2820" s="171" t="s">
        <v>1341</v>
      </c>
    </row>
    <row r="2821" spans="1:12" ht="15.75">
      <c r="A2821" s="19"/>
      <c r="C2821" s="171" t="str">
        <f>'FC01'!B$45</f>
        <v>FAZNI</v>
      </c>
      <c r="F2821" s="171">
        <f>'FC01'!$Y$45</f>
        <v>0</v>
      </c>
      <c r="I2821" s="87" t="str">
        <f>Índice!$G$23</f>
        <v>2015-01-01</v>
      </c>
      <c r="J2821" s="88" t="str">
        <f>Índice!$G$25</f>
        <v>2015-12-31</v>
      </c>
      <c r="K2821" s="171" t="s">
        <v>1329</v>
      </c>
      <c r="L2821" s="171" t="s">
        <v>1341</v>
      </c>
    </row>
    <row r="2822" spans="1:12" ht="15.75">
      <c r="A2822" s="19"/>
      <c r="C2822" s="171" t="str">
        <f>'FC01'!B$46</f>
        <v>FAER</v>
      </c>
      <c r="F2822" s="171">
        <f>'FC01'!$Y$46</f>
        <v>0</v>
      </c>
      <c r="I2822" s="87" t="str">
        <f>Índice!$G$23</f>
        <v>2015-01-01</v>
      </c>
      <c r="J2822" s="88" t="str">
        <f>Índice!$G$25</f>
        <v>2015-12-31</v>
      </c>
      <c r="K2822" s="171" t="s">
        <v>1329</v>
      </c>
      <c r="L2822" s="171" t="s">
        <v>1341</v>
      </c>
    </row>
    <row r="2823" spans="1:12" ht="15.75">
      <c r="A2823" s="19"/>
      <c r="C2823" s="171" t="str">
        <f>'FC01'!B$47</f>
        <v>Cuota de Fomento de gas</v>
      </c>
      <c r="F2823" s="171">
        <f>'FC01'!$Y$47</f>
        <v>0</v>
      </c>
      <c r="I2823" s="87" t="str">
        <f>Índice!$G$23</f>
        <v>2015-01-01</v>
      </c>
      <c r="J2823" s="88" t="str">
        <f>Índice!$G$25</f>
        <v>2015-12-31</v>
      </c>
      <c r="K2823" s="171" t="s">
        <v>1329</v>
      </c>
      <c r="L2823" s="171" t="s">
        <v>1341</v>
      </c>
    </row>
    <row r="2824" spans="1:12" ht="15.75">
      <c r="A2824" s="19"/>
      <c r="C2824" s="171" t="str">
        <f>'FC01'!B$48</f>
        <v>Ministerio de Comunicaciones y/o Fondo de Comunicaciones</v>
      </c>
      <c r="F2824" s="171">
        <f>'FC01'!$Y$48</f>
        <v>0</v>
      </c>
      <c r="I2824" s="87" t="str">
        <f>Índice!$G$23</f>
        <v>2015-01-01</v>
      </c>
      <c r="J2824" s="88" t="str">
        <f>Índice!$G$25</f>
        <v>2015-12-31</v>
      </c>
      <c r="K2824" s="171" t="s">
        <v>1329</v>
      </c>
      <c r="L2824" s="171" t="s">
        <v>1341</v>
      </c>
    </row>
    <row r="2825" spans="1:12" ht="15.75">
      <c r="A2825" s="19"/>
      <c r="C2825" s="171" t="str">
        <f>'FC01'!B$49</f>
        <v>Comité De Estratificación –Ley 505 De 1999</v>
      </c>
      <c r="F2825" s="171">
        <f>'FC01'!$Y$49</f>
        <v>0</v>
      </c>
      <c r="I2825" s="87" t="str">
        <f>Índice!$G$23</f>
        <v>2015-01-01</v>
      </c>
      <c r="J2825" s="88" t="str">
        <f>Índice!$G$25</f>
        <v>2015-12-31</v>
      </c>
      <c r="K2825" s="171" t="s">
        <v>1329</v>
      </c>
      <c r="L2825" s="171" t="s">
        <v>1341</v>
      </c>
    </row>
    <row r="2826" spans="1:12" ht="15.75">
      <c r="A2826" s="19"/>
      <c r="C2826" s="171" t="str">
        <f>'FC01'!B$50</f>
        <v>Otras licencias Ley 142 de 1994</v>
      </c>
      <c r="F2826" s="171">
        <f>'FC01'!$Y$50</f>
        <v>0</v>
      </c>
      <c r="I2826" s="87" t="str">
        <f>Índice!$G$23</f>
        <v>2015-01-01</v>
      </c>
      <c r="J2826" s="88" t="str">
        <f>Índice!$G$25</f>
        <v>2015-12-31</v>
      </c>
      <c r="K2826" s="171" t="s">
        <v>1329</v>
      </c>
      <c r="L2826" s="171" t="s">
        <v>1341</v>
      </c>
    </row>
    <row r="2827" spans="1:12" ht="15.75">
      <c r="A2827" s="19"/>
      <c r="C2827" s="171" t="str">
        <f>'FC01'!B$51</f>
        <v>Consumo De Insumos Directos</v>
      </c>
      <c r="F2827" s="171">
        <f>'FC01'!$Y$51</f>
        <v>0</v>
      </c>
      <c r="I2827" s="87" t="str">
        <f>Índice!$G$23</f>
        <v>2015-01-01</v>
      </c>
      <c r="J2827" s="88" t="str">
        <f>Índice!$G$25</f>
        <v>2015-12-31</v>
      </c>
      <c r="K2827" s="171" t="s">
        <v>1329</v>
      </c>
      <c r="L2827" s="171" t="s">
        <v>1341</v>
      </c>
    </row>
    <row r="2828" spans="1:12" ht="15.75">
      <c r="A2828" s="19"/>
      <c r="C2828" s="171" t="str">
        <f>'FC01'!B$52</f>
        <v>Productos Químicos</v>
      </c>
      <c r="F2828" s="171">
        <f>'FC01'!$Y$52</f>
        <v>0</v>
      </c>
      <c r="I2828" s="87" t="str">
        <f>Índice!$G$23</f>
        <v>2015-01-01</v>
      </c>
      <c r="J2828" s="88" t="str">
        <f>Índice!$G$25</f>
        <v>2015-12-31</v>
      </c>
      <c r="K2828" s="171" t="s">
        <v>1329</v>
      </c>
      <c r="L2828" s="171" t="s">
        <v>1341</v>
      </c>
    </row>
    <row r="2829" spans="1:12" ht="15.75">
      <c r="A2829" s="19"/>
      <c r="C2829" s="171" t="str">
        <f>'FC01'!B$53</f>
        <v>Gas Combustible</v>
      </c>
      <c r="F2829" s="171">
        <f>'FC01'!$Y$53</f>
        <v>0</v>
      </c>
      <c r="I2829" s="87" t="str">
        <f>Índice!$G$23</f>
        <v>2015-01-01</v>
      </c>
      <c r="J2829" s="88" t="str">
        <f>Índice!$G$25</f>
        <v>2015-12-31</v>
      </c>
      <c r="K2829" s="171" t="s">
        <v>1329</v>
      </c>
      <c r="L2829" s="171" t="s">
        <v>1341</v>
      </c>
    </row>
    <row r="2830" spans="1:12" ht="15.75">
      <c r="A2830" s="19"/>
      <c r="C2830" s="171" t="str">
        <f>'FC01'!B$54</f>
        <v>Carbón Mineral</v>
      </c>
      <c r="F2830" s="171">
        <f>'FC01'!$Y$54</f>
        <v>0</v>
      </c>
      <c r="I2830" s="87" t="str">
        <f>Índice!$G$23</f>
        <v>2015-01-01</v>
      </c>
      <c r="J2830" s="88" t="str">
        <f>Índice!$G$25</f>
        <v>2015-12-31</v>
      </c>
      <c r="K2830" s="171" t="s">
        <v>1329</v>
      </c>
      <c r="L2830" s="171" t="s">
        <v>1341</v>
      </c>
    </row>
    <row r="2831" spans="1:12" ht="15.75">
      <c r="A2831" s="19"/>
      <c r="C2831" s="171" t="str">
        <f>'FC01'!B$55</f>
        <v>Energía (FC01)</v>
      </c>
      <c r="F2831" s="171">
        <f>'FC01'!$Y$55</f>
        <v>0</v>
      </c>
      <c r="I2831" s="87" t="str">
        <f>Índice!$G$23</f>
        <v>2015-01-01</v>
      </c>
      <c r="J2831" s="88" t="str">
        <f>Índice!$G$25</f>
        <v>2015-12-31</v>
      </c>
      <c r="K2831" s="171" t="s">
        <v>1329</v>
      </c>
      <c r="L2831" s="171" t="s">
        <v>1341</v>
      </c>
    </row>
    <row r="2832" spans="1:12" ht="15.75">
      <c r="A2832" s="19"/>
      <c r="C2832" s="171" t="str">
        <f>'FC01'!B$56</f>
        <v>ACPM, Fuel Oil</v>
      </c>
      <c r="F2832" s="171">
        <f>'FC01'!$Y$56</f>
        <v>0</v>
      </c>
      <c r="I2832" s="87" t="str">
        <f>Índice!$G$23</f>
        <v>2015-01-01</v>
      </c>
      <c r="J2832" s="88" t="str">
        <f>Índice!$G$25</f>
        <v>2015-12-31</v>
      </c>
      <c r="K2832" s="171" t="s">
        <v>1329</v>
      </c>
      <c r="L2832" s="171" t="s">
        <v>1341</v>
      </c>
    </row>
    <row r="2833" spans="1:12" ht="15.75">
      <c r="C2833" s="171" t="str">
        <f>'FC01'!B$57</f>
        <v>Otros Elementos de Consumo de Insumos Directos</v>
      </c>
      <c r="F2833" s="171">
        <f>'FC01'!$Y$57</f>
        <v>0</v>
      </c>
      <c r="I2833" s="87" t="str">
        <f>Índice!$G$23</f>
        <v>2015-01-01</v>
      </c>
      <c r="J2833" s="88" t="str">
        <f>Índice!$G$25</f>
        <v>2015-12-31</v>
      </c>
      <c r="K2833" s="171" t="s">
        <v>1329</v>
      </c>
      <c r="L2833" s="171" t="s">
        <v>1341</v>
      </c>
    </row>
    <row r="2834" spans="1:12" ht="15.75">
      <c r="A2834" s="19"/>
      <c r="C2834" s="171" t="str">
        <f>'FC01'!B$58</f>
        <v>Ordenes Y Contratos De Mantenimiento Y Reparaciones</v>
      </c>
      <c r="F2834" s="171">
        <f>'FC01'!$Y$58</f>
        <v>0</v>
      </c>
      <c r="I2834" s="87" t="str">
        <f>Índice!$G$23</f>
        <v>2015-01-01</v>
      </c>
      <c r="J2834" s="88" t="str">
        <f>Índice!$G$25</f>
        <v>2015-12-31</v>
      </c>
      <c r="K2834" s="171" t="s">
        <v>1329</v>
      </c>
      <c r="L2834" s="171" t="s">
        <v>1341</v>
      </c>
    </row>
    <row r="2835" spans="1:12" ht="15.75">
      <c r="A2835" s="19"/>
      <c r="C2835" s="171" t="str">
        <f>'FC01'!B$59</f>
        <v>Honorarios</v>
      </c>
      <c r="F2835" s="171">
        <f>'FC01'!$Y$59</f>
        <v>0</v>
      </c>
      <c r="I2835" s="87" t="str">
        <f>Índice!$G$23</f>
        <v>2015-01-01</v>
      </c>
      <c r="J2835" s="88" t="str">
        <f>Índice!$G$25</f>
        <v>2015-12-31</v>
      </c>
      <c r="K2835" s="171" t="s">
        <v>1329</v>
      </c>
      <c r="L2835" s="171" t="s">
        <v>1341</v>
      </c>
    </row>
    <row r="2836" spans="1:12" ht="15.75">
      <c r="A2836" s="19"/>
      <c r="C2836" s="171" t="str">
        <f>'FC01'!B$60</f>
        <v>Servicios Públicos</v>
      </c>
      <c r="F2836" s="171">
        <f>'FC01'!$Y$60</f>
        <v>0</v>
      </c>
      <c r="I2836" s="87" t="str">
        <f>Índice!$G$23</f>
        <v>2015-01-01</v>
      </c>
      <c r="J2836" s="88" t="str">
        <f>Índice!$G$25</f>
        <v>2015-12-31</v>
      </c>
      <c r="K2836" s="171" t="s">
        <v>1329</v>
      </c>
      <c r="L2836" s="171" t="s">
        <v>1341</v>
      </c>
    </row>
    <row r="2837" spans="1:12" ht="15.75">
      <c r="A2837" s="19"/>
      <c r="C2837" s="171" t="str">
        <f>'FC01'!B$61</f>
        <v>Materiales Y Otros Costos De Operación</v>
      </c>
      <c r="F2837" s="171">
        <f>'FC01'!$Y$61</f>
        <v>0</v>
      </c>
      <c r="I2837" s="87" t="str">
        <f>Índice!$G$23</f>
        <v>2015-01-01</v>
      </c>
      <c r="J2837" s="88" t="str">
        <f>Índice!$G$25</f>
        <v>2015-12-31</v>
      </c>
      <c r="K2837" s="171" t="s">
        <v>1329</v>
      </c>
      <c r="L2837" s="171" t="s">
        <v>1341</v>
      </c>
    </row>
    <row r="2838" spans="1:12" ht="15.75">
      <c r="C2838" s="171" t="str">
        <f>'FC01'!B$62</f>
        <v>Costo De Pérdidas En Prestación Del Servicio  De Acueducto</v>
      </c>
      <c r="F2838" s="171">
        <f>'FC01'!$Y$62</f>
        <v>0</v>
      </c>
      <c r="I2838" s="87" t="str">
        <f>Índice!$G$23</f>
        <v>2015-01-01</v>
      </c>
      <c r="J2838" s="88" t="str">
        <f>Índice!$G$25</f>
        <v>2015-12-31</v>
      </c>
      <c r="K2838" s="171" t="s">
        <v>1329</v>
      </c>
      <c r="L2838" s="171" t="s">
        <v>1341</v>
      </c>
    </row>
    <row r="2839" spans="1:12" ht="15.75">
      <c r="C2839" s="171" t="str">
        <f>'FC01'!B$63</f>
        <v>Seguros</v>
      </c>
      <c r="F2839" s="171">
        <f>'FC01'!$Y$63</f>
        <v>0</v>
      </c>
      <c r="I2839" s="87" t="str">
        <f>Índice!$G$23</f>
        <v>2015-01-01</v>
      </c>
      <c r="J2839" s="88" t="str">
        <f>Índice!$G$25</f>
        <v>2015-12-31</v>
      </c>
      <c r="K2839" s="171" t="s">
        <v>1329</v>
      </c>
      <c r="L2839" s="171" t="s">
        <v>1341</v>
      </c>
    </row>
    <row r="2840" spans="1:12" ht="15.75">
      <c r="C2840" s="171" t="str">
        <f>'FC01'!B$64</f>
        <v>Impuestos Y Tasas</v>
      </c>
      <c r="F2840" s="171">
        <f>'FC01'!$Y$64</f>
        <v>0</v>
      </c>
      <c r="I2840" s="87" t="str">
        <f>Índice!$G$23</f>
        <v>2015-01-01</v>
      </c>
      <c r="J2840" s="88" t="str">
        <f>Índice!$G$25</f>
        <v>2015-12-31</v>
      </c>
      <c r="K2840" s="171" t="s">
        <v>1329</v>
      </c>
      <c r="L2840" s="171" t="s">
        <v>1341</v>
      </c>
    </row>
    <row r="2841" spans="1:12" ht="15.75">
      <c r="C2841" s="171" t="str">
        <f>'FC01'!B$65</f>
        <v>Órdenes Y Contratos Por Otros  Servicios</v>
      </c>
      <c r="F2841" s="171">
        <f>'FC01'!$Y$65</f>
        <v>0</v>
      </c>
      <c r="I2841" s="87" t="str">
        <f>Índice!$G$23</f>
        <v>2015-01-01</v>
      </c>
      <c r="J2841" s="88" t="str">
        <f>Índice!$G$25</f>
        <v>2015-12-31</v>
      </c>
      <c r="K2841" s="171" t="s">
        <v>1329</v>
      </c>
      <c r="L2841" s="171" t="s">
        <v>1341</v>
      </c>
    </row>
    <row r="2842" spans="1:12" ht="15.75">
      <c r="C2842" s="171" t="str">
        <f>'FC01'!B$66</f>
        <v>Donaciones</v>
      </c>
      <c r="F2842" s="171">
        <f>'FC01'!$Y$66</f>
        <v>0</v>
      </c>
      <c r="I2842" s="87" t="str">
        <f>Índice!$G$23</f>
        <v>2015-01-01</v>
      </c>
      <c r="J2842" s="88" t="str">
        <f>Índice!$G$25</f>
        <v>2015-12-31</v>
      </c>
      <c r="K2842" s="171" t="s">
        <v>1329</v>
      </c>
      <c r="L2842" s="171" t="s">
        <v>1341</v>
      </c>
    </row>
    <row r="2843" spans="1:12" ht="15.75">
      <c r="C2843" s="171" t="str">
        <f>'FC01'!B$67</f>
        <v>Total Costos (FC01)</v>
      </c>
      <c r="F2843" s="171">
        <f>'FC01'!$Y$67</f>
        <v>0</v>
      </c>
      <c r="I2843" s="87" t="str">
        <f>Índice!$G$23</f>
        <v>2015-01-01</v>
      </c>
      <c r="J2843" s="88" t="str">
        <f>Índice!$G$25</f>
        <v>2015-12-31</v>
      </c>
      <c r="K2843" s="171" t="s">
        <v>1329</v>
      </c>
      <c r="L2843" s="171" t="s">
        <v>1341</v>
      </c>
    </row>
    <row r="2844" spans="1:12" ht="15.75">
      <c r="A2844" s="224" t="s">
        <v>19</v>
      </c>
      <c r="B2844" s="22"/>
      <c r="C2844" s="217" t="s">
        <v>1327</v>
      </c>
      <c r="J2844" s="5"/>
    </row>
    <row r="2845" spans="1:12" ht="15.75">
      <c r="A2845" s="19" t="s">
        <v>19</v>
      </c>
      <c r="C2845" s="171" t="str">
        <f>'FC01'!B$8</f>
        <v>Gastos [sinopsis]</v>
      </c>
      <c r="F2845" s="171">
        <f>'FC01'!$Z$8</f>
        <v>0</v>
      </c>
      <c r="I2845" s="87"/>
      <c r="J2845" s="88"/>
      <c r="K2845" s="171"/>
    </row>
    <row r="2846" spans="1:12" ht="15.75">
      <c r="C2846" s="171" t="str">
        <f>'FC01'!B$9</f>
        <v>Gastos sin impuestos, tasas, contribuciones e impuesto de renta</v>
      </c>
      <c r="F2846" s="171">
        <f>'FC01'!$Z$9</f>
        <v>0</v>
      </c>
      <c r="I2846" s="87" t="str">
        <f>Índice!$G$23</f>
        <v>2015-01-01</v>
      </c>
      <c r="J2846" s="88" t="str">
        <f>Índice!$G$25</f>
        <v>2015-12-31</v>
      </c>
      <c r="K2846" s="171" t="s">
        <v>1329</v>
      </c>
      <c r="L2846" s="171" t="s">
        <v>1342</v>
      </c>
    </row>
    <row r="2847" spans="1:12" ht="15.75">
      <c r="C2847" s="171" t="str">
        <f>'FC01'!B$10</f>
        <v>Impuestos, Tasas y Contribuciones (No incluye impuesto de renta)</v>
      </c>
      <c r="F2847" s="171">
        <f>'FC01'!$Z$10</f>
        <v>0</v>
      </c>
      <c r="I2847" s="87" t="str">
        <f>Índice!$G$23</f>
        <v>2015-01-01</v>
      </c>
      <c r="J2847" s="88" t="str">
        <f>Índice!$G$25</f>
        <v>2015-12-31</v>
      </c>
      <c r="K2847" s="171" t="s">
        <v>1329</v>
      </c>
      <c r="L2847" s="171" t="s">
        <v>1342</v>
      </c>
    </row>
    <row r="2848" spans="1:12" ht="15.75">
      <c r="C2848" s="171" t="str">
        <f>'FC01'!B$11</f>
        <v>Gasto por impuesto de renta</v>
      </c>
      <c r="F2848" s="171">
        <f>'FC01'!$Z$11</f>
        <v>0</v>
      </c>
      <c r="I2848" s="87" t="str">
        <f>Índice!$G$23</f>
        <v>2015-01-01</v>
      </c>
      <c r="J2848" s="88" t="str">
        <f>Índice!$G$25</f>
        <v>2015-12-31</v>
      </c>
      <c r="K2848" s="171" t="s">
        <v>1329</v>
      </c>
      <c r="L2848" s="171" t="s">
        <v>1342</v>
      </c>
    </row>
    <row r="2849" spans="1:12" ht="15.75">
      <c r="C2849" s="171" t="str">
        <f>'FC01'!B$12</f>
        <v>Total Gastos</v>
      </c>
      <c r="F2849" s="171">
        <f>'FC01'!$Z$12</f>
        <v>0</v>
      </c>
      <c r="I2849" s="87" t="str">
        <f>Índice!$G$23</f>
        <v>2015-01-01</v>
      </c>
      <c r="J2849" s="88" t="str">
        <f>Índice!$G$25</f>
        <v>2015-12-31</v>
      </c>
      <c r="K2849" s="171" t="s">
        <v>1329</v>
      </c>
      <c r="L2849" s="171" t="s">
        <v>1342</v>
      </c>
    </row>
    <row r="2850" spans="1:12" ht="15.75">
      <c r="A2850" s="19" t="s">
        <v>19</v>
      </c>
      <c r="C2850" s="171" t="str">
        <f>'FC01'!B$13</f>
        <v>Costos de Ventas y Distribución</v>
      </c>
      <c r="F2850" s="171">
        <f>'FC01'!$Z$13</f>
        <v>0</v>
      </c>
      <c r="I2850" s="87"/>
      <c r="J2850" s="88"/>
      <c r="K2850" s="171"/>
    </row>
    <row r="2851" spans="1:12" ht="15.75">
      <c r="C2851" s="171" t="str">
        <f>'FC01'!B$14</f>
        <v>Costo de Ventas</v>
      </c>
      <c r="F2851" s="171">
        <f>'FC01'!$Z$14</f>
        <v>0</v>
      </c>
      <c r="I2851" s="87" t="str">
        <f>Índice!$G$23</f>
        <v>2015-01-01</v>
      </c>
      <c r="J2851" s="88" t="str">
        <f>Índice!$G$25</f>
        <v>2015-12-31</v>
      </c>
      <c r="K2851" s="171" t="s">
        <v>1329</v>
      </c>
      <c r="L2851" s="171" t="s">
        <v>1342</v>
      </c>
    </row>
    <row r="2852" spans="1:12" ht="15.75">
      <c r="C2852" s="171" t="str">
        <f>'FC01'!B$15</f>
        <v>Costos de Distribución</v>
      </c>
      <c r="F2852" s="171">
        <f>'FC01'!$Z$15</f>
        <v>0</v>
      </c>
      <c r="I2852" s="87" t="str">
        <f>Índice!$G$23</f>
        <v>2015-01-01</v>
      </c>
      <c r="J2852" s="88" t="str">
        <f>Índice!$G$25</f>
        <v>2015-12-31</v>
      </c>
      <c r="K2852" s="171" t="s">
        <v>1329</v>
      </c>
      <c r="L2852" s="171" t="s">
        <v>1342</v>
      </c>
    </row>
    <row r="2853" spans="1:12" ht="15.75">
      <c r="C2853" s="171" t="str">
        <f>'FC01'!B$16</f>
        <v>Total Costos de ventas y distribución</v>
      </c>
      <c r="F2853" s="171">
        <f>'FC01'!$Z$16</f>
        <v>0</v>
      </c>
      <c r="I2853" s="87" t="str">
        <f>Índice!$G$23</f>
        <v>2015-01-01</v>
      </c>
      <c r="J2853" s="88" t="str">
        <f>Índice!$G$25</f>
        <v>2015-12-31</v>
      </c>
      <c r="K2853" s="171" t="s">
        <v>1329</v>
      </c>
      <c r="L2853" s="171" t="s">
        <v>1342</v>
      </c>
    </row>
    <row r="2854" spans="1:12" ht="15.75">
      <c r="A2854" s="19" t="s">
        <v>19</v>
      </c>
      <c r="C2854" s="171" t="str">
        <f>'FC01'!B$18</f>
        <v>Detalle de los costos</v>
      </c>
      <c r="F2854" s="171" t="str">
        <f>'FC01'!$Z$18</f>
        <v>Por prestación de servicios en el exterior</v>
      </c>
      <c r="J2854" s="5"/>
    </row>
    <row r="2855" spans="1:12" ht="15.75">
      <c r="A2855" s="19"/>
      <c r="C2855" s="171" t="str">
        <f>'FC01'!B$20</f>
        <v>Servicios Personales (FC01)</v>
      </c>
      <c r="F2855" s="171">
        <f>'FC01'!$Z$20</f>
        <v>0</v>
      </c>
      <c r="I2855" s="87" t="str">
        <f>Índice!$G$23</f>
        <v>2015-01-01</v>
      </c>
      <c r="J2855" s="88" t="str">
        <f>Índice!$G$25</f>
        <v>2015-12-31</v>
      </c>
      <c r="K2855" s="171" t="s">
        <v>1329</v>
      </c>
      <c r="L2855" s="171" t="s">
        <v>1342</v>
      </c>
    </row>
    <row r="2856" spans="1:12" ht="15.75">
      <c r="A2856" s="19"/>
      <c r="C2856" s="171" t="str">
        <f>'FC01'!B$21</f>
        <v>Generales (FC01)</v>
      </c>
      <c r="F2856" s="171">
        <f>'FC01'!$Z$21</f>
        <v>0</v>
      </c>
      <c r="I2856" s="87" t="str">
        <f>Índice!$G$23</f>
        <v>2015-01-01</v>
      </c>
      <c r="J2856" s="88" t="str">
        <f>Índice!$G$25</f>
        <v>2015-12-31</v>
      </c>
      <c r="K2856" s="171" t="s">
        <v>1329</v>
      </c>
      <c r="L2856" s="171" t="s">
        <v>1342</v>
      </c>
    </row>
    <row r="2857" spans="1:12" ht="15.75">
      <c r="A2857" s="19"/>
      <c r="C2857" s="171" t="str">
        <f>'FC01'!B$22</f>
        <v xml:space="preserve">Depreciaciones (FC01)  </v>
      </c>
      <c r="F2857" s="171">
        <f>'FC01'!$Z$22</f>
        <v>0</v>
      </c>
      <c r="I2857" s="87" t="str">
        <f>Índice!$G$23</f>
        <v>2015-01-01</v>
      </c>
      <c r="J2857" s="88" t="str">
        <f>Índice!$G$25</f>
        <v>2015-12-31</v>
      </c>
      <c r="K2857" s="171" t="s">
        <v>1329</v>
      </c>
      <c r="L2857" s="171" t="s">
        <v>1342</v>
      </c>
    </row>
    <row r="2858" spans="1:12" ht="15.75">
      <c r="A2858" s="19"/>
      <c r="C2858" s="171" t="str">
        <f>'FC01'!B$23</f>
        <v>Arrendamientos (FC01)</v>
      </c>
      <c r="F2858" s="171">
        <f>'FC01'!$Z$23</f>
        <v>0</v>
      </c>
      <c r="I2858" s="87" t="str">
        <f>Índice!$G$23</f>
        <v>2015-01-01</v>
      </c>
      <c r="J2858" s="88" t="str">
        <f>Índice!$G$25</f>
        <v>2015-12-31</v>
      </c>
      <c r="K2858" s="171" t="s">
        <v>1329</v>
      </c>
      <c r="L2858" s="171" t="s">
        <v>1342</v>
      </c>
    </row>
    <row r="2859" spans="1:12" ht="15.75">
      <c r="A2859" s="19"/>
      <c r="C2859" s="171" t="str">
        <f>'FC01'!B$24</f>
        <v>Amortizaciones (FC01)</v>
      </c>
      <c r="F2859" s="171">
        <f>'FC01'!$Z$24</f>
        <v>0</v>
      </c>
      <c r="I2859" s="87" t="str">
        <f>Índice!$G$23</f>
        <v>2015-01-01</v>
      </c>
      <c r="J2859" s="88" t="str">
        <f>Índice!$G$25</f>
        <v>2015-12-31</v>
      </c>
      <c r="K2859" s="171" t="s">
        <v>1329</v>
      </c>
      <c r="L2859" s="171" t="s">
        <v>1342</v>
      </c>
    </row>
    <row r="2860" spans="1:12" ht="15.75">
      <c r="A2860" s="19"/>
      <c r="C2860" s="171" t="str">
        <f>'FC01'!B$25</f>
        <v>Agotamiento (FC01)</v>
      </c>
      <c r="F2860" s="171">
        <f>'FC01'!$Z$25</f>
        <v>0</v>
      </c>
      <c r="I2860" s="87" t="str">
        <f>Índice!$G$23</f>
        <v>2015-01-01</v>
      </c>
      <c r="J2860" s="88" t="str">
        <f>Índice!$G$25</f>
        <v>2015-12-31</v>
      </c>
      <c r="K2860" s="171" t="s">
        <v>1329</v>
      </c>
      <c r="L2860" s="171" t="s">
        <v>1342</v>
      </c>
    </row>
    <row r="2861" spans="1:12" ht="15.75">
      <c r="A2861" s="19"/>
      <c r="C2861" s="171" t="str">
        <f>'FC01'!B$26</f>
        <v>Costo de Bienes y Servicios Públicos para la Venta</v>
      </c>
      <c r="F2861" s="171">
        <f>'FC01'!$Z$26</f>
        <v>0</v>
      </c>
      <c r="I2861" s="87" t="str">
        <f>Índice!$G$23</f>
        <v>2015-01-01</v>
      </c>
      <c r="J2861" s="88" t="str">
        <f>Índice!$G$25</f>
        <v>2015-12-31</v>
      </c>
      <c r="K2861" s="171" t="s">
        <v>1329</v>
      </c>
      <c r="L2861" s="171" t="s">
        <v>1342</v>
      </c>
    </row>
    <row r="2862" spans="1:12" ht="15.75">
      <c r="C2862" s="171" t="str">
        <f>'FC01'!B$27</f>
        <v>Compras en Bloque y/o a Largo Plazo</v>
      </c>
      <c r="F2862" s="171">
        <f>'FC01'!$Z$27</f>
        <v>0</v>
      </c>
      <c r="I2862" s="87" t="str">
        <f>Índice!$G$23</f>
        <v>2015-01-01</v>
      </c>
      <c r="J2862" s="88" t="str">
        <f>Índice!$G$25</f>
        <v>2015-12-31</v>
      </c>
      <c r="K2862" s="171" t="s">
        <v>1329</v>
      </c>
      <c r="L2862" s="171" t="s">
        <v>1342</v>
      </c>
    </row>
    <row r="2863" spans="1:12" ht="15.75">
      <c r="C2863" s="171" t="str">
        <f>'FC01'!B$28</f>
        <v>Compras en Bolsa  y/o a Corto Plazo</v>
      </c>
      <c r="F2863" s="171">
        <f>'FC01'!$Z$28</f>
        <v>0</v>
      </c>
      <c r="I2863" s="87" t="str">
        <f>Índice!$G$23</f>
        <v>2015-01-01</v>
      </c>
      <c r="J2863" s="88" t="str">
        <f>Índice!$G$25</f>
        <v>2015-12-31</v>
      </c>
      <c r="K2863" s="171" t="s">
        <v>1329</v>
      </c>
      <c r="L2863" s="171" t="s">
        <v>1342</v>
      </c>
    </row>
    <row r="2864" spans="1:12" ht="15.75">
      <c r="C2864" s="171" t="str">
        <f>'FC01'!B$29</f>
        <v>Costo por Conexión</v>
      </c>
      <c r="F2864" s="171">
        <f>'FC01'!$Z$29</f>
        <v>0</v>
      </c>
      <c r="I2864" s="87" t="str">
        <f>Índice!$G$23</f>
        <v>2015-01-01</v>
      </c>
      <c r="J2864" s="88" t="str">
        <f>Índice!$G$25</f>
        <v>2015-12-31</v>
      </c>
      <c r="K2864" s="171" t="s">
        <v>1329</v>
      </c>
      <c r="L2864" s="171" t="s">
        <v>1342</v>
      </c>
    </row>
    <row r="2865" spans="1:12" ht="15.75">
      <c r="A2865" s="19"/>
      <c r="C2865" s="171" t="str">
        <f>'FC01'!B$30</f>
        <v>Uso de Líneas, redes y ductos</v>
      </c>
      <c r="F2865" s="171">
        <f>'FC01'!$Z$30</f>
        <v>0</v>
      </c>
      <c r="I2865" s="87" t="str">
        <f>Índice!$G$23</f>
        <v>2015-01-01</v>
      </c>
      <c r="J2865" s="88" t="str">
        <f>Índice!$G$25</f>
        <v>2015-12-31</v>
      </c>
      <c r="K2865" s="171" t="s">
        <v>1329</v>
      </c>
      <c r="L2865" s="171" t="s">
        <v>1342</v>
      </c>
    </row>
    <row r="2866" spans="1:12" ht="15.75">
      <c r="A2866" s="19"/>
      <c r="C2866" s="171" t="str">
        <f>'FC01'!B$31</f>
        <v>Costo de Distribución  y/o Comercialización de Gas combustible por redes</v>
      </c>
      <c r="F2866" s="171">
        <f>'FC01'!$Z$31</f>
        <v>0</v>
      </c>
      <c r="I2866" s="87" t="str">
        <f>Índice!$G$23</f>
        <v>2015-01-01</v>
      </c>
      <c r="J2866" s="88" t="str">
        <f>Índice!$G$25</f>
        <v>2015-12-31</v>
      </c>
      <c r="K2866" s="171" t="s">
        <v>1329</v>
      </c>
      <c r="L2866" s="171" t="s">
        <v>1342</v>
      </c>
    </row>
    <row r="2867" spans="1:12" ht="15.75">
      <c r="A2867" s="19"/>
      <c r="C2867" s="171" t="str">
        <f>'FC01'!B$32</f>
        <v>Manejo Comercial y Financiero del Servicio</v>
      </c>
      <c r="F2867" s="171">
        <f>'FC01'!$Z$32</f>
        <v>0</v>
      </c>
      <c r="I2867" s="87" t="str">
        <f>Índice!$G$23</f>
        <v>2015-01-01</v>
      </c>
      <c r="J2867" s="88" t="str">
        <f>Índice!$G$25</f>
        <v>2015-12-31</v>
      </c>
      <c r="K2867" s="171" t="s">
        <v>1329</v>
      </c>
      <c r="L2867" s="171" t="s">
        <v>1342</v>
      </c>
    </row>
    <row r="2868" spans="1:12" ht="15.75">
      <c r="A2868" s="19"/>
      <c r="C2868" s="171" t="str">
        <f>'FC01'!B$33</f>
        <v>Costo de Distribución  y/o Comercialización de Gas Licuado de Petróleo –GLP</v>
      </c>
      <c r="F2868" s="171">
        <f>'FC01'!$Z$33</f>
        <v>0</v>
      </c>
      <c r="I2868" s="87" t="str">
        <f>Índice!$G$23</f>
        <v>2015-01-01</v>
      </c>
      <c r="J2868" s="88" t="str">
        <f>Índice!$G$25</f>
        <v>2015-12-31</v>
      </c>
      <c r="K2868" s="171" t="s">
        <v>1329</v>
      </c>
      <c r="L2868" s="171" t="s">
        <v>1342</v>
      </c>
    </row>
    <row r="2869" spans="1:12" ht="15.75">
      <c r="A2869" s="19"/>
      <c r="C2869" s="171" t="str">
        <f>'FC01'!B$34</f>
        <v>Contrato de explotación</v>
      </c>
      <c r="F2869" s="171">
        <f>'FC01'!$Z$34</f>
        <v>0</v>
      </c>
      <c r="I2869" s="87" t="str">
        <f>Índice!$G$23</f>
        <v>2015-01-01</v>
      </c>
      <c r="J2869" s="88" t="str">
        <f>Índice!$G$25</f>
        <v>2015-12-31</v>
      </c>
      <c r="K2869" s="171" t="s">
        <v>1329</v>
      </c>
      <c r="L2869" s="171" t="s">
        <v>1342</v>
      </c>
    </row>
    <row r="2870" spans="1:12" ht="15.75">
      <c r="A2870" s="19"/>
      <c r="C2870" s="171" t="str">
        <f>'FC01'!B$35</f>
        <v>Costos asociados a las transacciones en el mercado mayorista</v>
      </c>
      <c r="F2870" s="171">
        <f>'FC01'!$Z$35</f>
        <v>0</v>
      </c>
      <c r="I2870" s="87" t="str">
        <f>Índice!$G$23</f>
        <v>2015-01-01</v>
      </c>
      <c r="J2870" s="88" t="str">
        <f>Índice!$G$25</f>
        <v>2015-12-31</v>
      </c>
      <c r="K2870" s="171" t="s">
        <v>1329</v>
      </c>
      <c r="L2870" s="171" t="s">
        <v>1342</v>
      </c>
    </row>
    <row r="2871" spans="1:12" ht="15.75">
      <c r="A2871" s="19"/>
      <c r="C2871" s="171" t="str">
        <f>'FC01'!B$36</f>
        <v>Contrato de concesión</v>
      </c>
      <c r="F2871" s="171">
        <f>'FC01'!$Z$36</f>
        <v>0</v>
      </c>
      <c r="I2871" s="87" t="str">
        <f>Índice!$G$23</f>
        <v>2015-01-01</v>
      </c>
      <c r="J2871" s="88" t="str">
        <f>Índice!$G$25</f>
        <v>2015-12-31</v>
      </c>
      <c r="K2871" s="171" t="s">
        <v>1329</v>
      </c>
      <c r="L2871" s="171" t="s">
        <v>1342</v>
      </c>
    </row>
    <row r="2872" spans="1:12" ht="15.75">
      <c r="A2872" s="19"/>
      <c r="C2872" s="171" t="str">
        <f>'FC01'!B$37</f>
        <v>Otros (FC01)</v>
      </c>
      <c r="F2872" s="171">
        <f>'FC01'!$Z$37</f>
        <v>0</v>
      </c>
      <c r="I2872" s="87" t="str">
        <f>Índice!$G$23</f>
        <v>2015-01-01</v>
      </c>
      <c r="J2872" s="88" t="str">
        <f>Índice!$G$25</f>
        <v>2015-12-31</v>
      </c>
      <c r="K2872" s="171" t="s">
        <v>1329</v>
      </c>
      <c r="L2872" s="171" t="s">
        <v>1342</v>
      </c>
    </row>
    <row r="2873" spans="1:12" ht="15.75">
      <c r="A2873" s="19"/>
      <c r="C2873" s="171" t="str">
        <f>'FC01'!B$38</f>
        <v>Costos asociados a las transacciones en el mercado minorista</v>
      </c>
      <c r="F2873" s="171">
        <f>'FC01'!$Z$38</f>
        <v>0</v>
      </c>
      <c r="I2873" s="87" t="str">
        <f>Índice!$G$23</f>
        <v>2015-01-01</v>
      </c>
      <c r="J2873" s="88" t="str">
        <f>Índice!$G$25</f>
        <v>2015-12-31</v>
      </c>
      <c r="K2873" s="171" t="s">
        <v>1329</v>
      </c>
      <c r="L2873" s="171" t="s">
        <v>1342</v>
      </c>
    </row>
    <row r="2874" spans="1:12" ht="15.75">
      <c r="A2874" s="19"/>
      <c r="C2874" s="171" t="str">
        <f>'FC01'!B$39</f>
        <v xml:space="preserve">Licencias, Contribuciones y Regalías  </v>
      </c>
      <c r="F2874" s="171">
        <f>'FC01'!$Z$39</f>
        <v>0</v>
      </c>
      <c r="I2874" s="87" t="str">
        <f>Índice!$G$23</f>
        <v>2015-01-01</v>
      </c>
      <c r="J2874" s="88" t="str">
        <f>Índice!$G$25</f>
        <v>2015-12-31</v>
      </c>
      <c r="K2874" s="171" t="s">
        <v>1329</v>
      </c>
      <c r="L2874" s="171" t="s">
        <v>1342</v>
      </c>
    </row>
    <row r="2875" spans="1:12" ht="15.75">
      <c r="A2875" s="19"/>
      <c r="C2875" s="171" t="str">
        <f>'FC01'!B$40</f>
        <v>Departamento Administrativo del Medio Ambiente "DAMA"</v>
      </c>
      <c r="F2875" s="171">
        <f>'FC01'!$Z$40</f>
        <v>0</v>
      </c>
      <c r="I2875" s="87" t="str">
        <f>Índice!$G$23</f>
        <v>2015-01-01</v>
      </c>
      <c r="J2875" s="88" t="str">
        <f>Índice!$G$25</f>
        <v>2015-12-31</v>
      </c>
      <c r="K2875" s="171" t="s">
        <v>1329</v>
      </c>
      <c r="L2875" s="171" t="s">
        <v>1342</v>
      </c>
    </row>
    <row r="2876" spans="1:12" ht="15.75">
      <c r="A2876" s="19"/>
      <c r="C2876" s="171" t="str">
        <f>'FC01'!B$41</f>
        <v>Ley 56 de 1981</v>
      </c>
      <c r="F2876" s="171">
        <f>'FC01'!$Z$41</f>
        <v>0</v>
      </c>
      <c r="I2876" s="87" t="str">
        <f>Índice!$G$23</f>
        <v>2015-01-01</v>
      </c>
      <c r="J2876" s="88" t="str">
        <f>Índice!$G$25</f>
        <v>2015-12-31</v>
      </c>
      <c r="K2876" s="171" t="s">
        <v>1329</v>
      </c>
      <c r="L2876" s="171" t="s">
        <v>1342</v>
      </c>
    </row>
    <row r="2877" spans="1:12" ht="15.75">
      <c r="A2877" s="19"/>
      <c r="C2877" s="171" t="str">
        <f>'FC01'!B$42</f>
        <v>Medio Ambiente – Ley 99 de 1993</v>
      </c>
      <c r="F2877" s="171">
        <f>'FC01'!$Z$42</f>
        <v>0</v>
      </c>
      <c r="I2877" s="87" t="str">
        <f>Índice!$G$23</f>
        <v>2015-01-01</v>
      </c>
      <c r="J2877" s="88" t="str">
        <f>Índice!$G$25</f>
        <v>2015-12-31</v>
      </c>
      <c r="K2877" s="171" t="s">
        <v>1329</v>
      </c>
      <c r="L2877" s="171" t="s">
        <v>1342</v>
      </c>
    </row>
    <row r="2878" spans="1:12" ht="15.75">
      <c r="A2878" s="19"/>
      <c r="C2878" s="171" t="str">
        <f>'FC01'!B$43</f>
        <v>Regalías</v>
      </c>
      <c r="F2878" s="171">
        <f>'FC01'!$Z$43</f>
        <v>0</v>
      </c>
      <c r="I2878" s="87" t="str">
        <f>Índice!$G$23</f>
        <v>2015-01-01</v>
      </c>
      <c r="J2878" s="88" t="str">
        <f>Índice!$G$25</f>
        <v>2015-12-31</v>
      </c>
      <c r="K2878" s="171" t="s">
        <v>1329</v>
      </c>
      <c r="L2878" s="171" t="s">
        <v>1342</v>
      </c>
    </row>
    <row r="2879" spans="1:12" ht="15.75">
      <c r="A2879" s="19"/>
      <c r="C2879" s="171" t="str">
        <f>'FC01'!B$44</f>
        <v>Licencia De Operación Del Servicio</v>
      </c>
      <c r="F2879" s="171">
        <f>'FC01'!$Z$44</f>
        <v>0</v>
      </c>
      <c r="I2879" s="87" t="str">
        <f>Índice!$G$23</f>
        <v>2015-01-01</v>
      </c>
      <c r="J2879" s="88" t="str">
        <f>Índice!$G$25</f>
        <v>2015-12-31</v>
      </c>
      <c r="K2879" s="171" t="s">
        <v>1329</v>
      </c>
      <c r="L2879" s="171" t="s">
        <v>1342</v>
      </c>
    </row>
    <row r="2880" spans="1:12" ht="15.75">
      <c r="A2880" s="19"/>
      <c r="C2880" s="171" t="str">
        <f>'FC01'!B$45</f>
        <v>FAZNI</v>
      </c>
      <c r="F2880" s="171">
        <f>'FC01'!$Z$45</f>
        <v>0</v>
      </c>
      <c r="I2880" s="87" t="str">
        <f>Índice!$G$23</f>
        <v>2015-01-01</v>
      </c>
      <c r="J2880" s="88" t="str">
        <f>Índice!$G$25</f>
        <v>2015-12-31</v>
      </c>
      <c r="K2880" s="171" t="s">
        <v>1329</v>
      </c>
      <c r="L2880" s="171" t="s">
        <v>1342</v>
      </c>
    </row>
    <row r="2881" spans="1:12" ht="15.75">
      <c r="A2881" s="19"/>
      <c r="C2881" s="171" t="str">
        <f>'FC01'!B$46</f>
        <v>FAER</v>
      </c>
      <c r="F2881" s="171">
        <f>'FC01'!$Z$46</f>
        <v>0</v>
      </c>
      <c r="I2881" s="87" t="str">
        <f>Índice!$G$23</f>
        <v>2015-01-01</v>
      </c>
      <c r="J2881" s="88" t="str">
        <f>Índice!$G$25</f>
        <v>2015-12-31</v>
      </c>
      <c r="K2881" s="171" t="s">
        <v>1329</v>
      </c>
      <c r="L2881" s="171" t="s">
        <v>1342</v>
      </c>
    </row>
    <row r="2882" spans="1:12" ht="15.75">
      <c r="A2882" s="19"/>
      <c r="C2882" s="171" t="str">
        <f>'FC01'!B$47</f>
        <v>Cuota de Fomento de gas</v>
      </c>
      <c r="F2882" s="171">
        <f>'FC01'!$Z$47</f>
        <v>0</v>
      </c>
      <c r="I2882" s="87" t="str">
        <f>Índice!$G$23</f>
        <v>2015-01-01</v>
      </c>
      <c r="J2882" s="88" t="str">
        <f>Índice!$G$25</f>
        <v>2015-12-31</v>
      </c>
      <c r="K2882" s="171" t="s">
        <v>1329</v>
      </c>
      <c r="L2882" s="171" t="s">
        <v>1342</v>
      </c>
    </row>
    <row r="2883" spans="1:12" ht="15.75">
      <c r="A2883" s="19"/>
      <c r="C2883" s="171" t="str">
        <f>'FC01'!B$48</f>
        <v>Ministerio de Comunicaciones y/o Fondo de Comunicaciones</v>
      </c>
      <c r="F2883" s="171">
        <f>'FC01'!$Z$48</f>
        <v>0</v>
      </c>
      <c r="I2883" s="87" t="str">
        <f>Índice!$G$23</f>
        <v>2015-01-01</v>
      </c>
      <c r="J2883" s="88" t="str">
        <f>Índice!$G$25</f>
        <v>2015-12-31</v>
      </c>
      <c r="K2883" s="171" t="s">
        <v>1329</v>
      </c>
      <c r="L2883" s="171" t="s">
        <v>1342</v>
      </c>
    </row>
    <row r="2884" spans="1:12" ht="15.75">
      <c r="A2884" s="19"/>
      <c r="C2884" s="171" t="str">
        <f>'FC01'!B$49</f>
        <v>Comité De Estratificación –Ley 505 De 1999</v>
      </c>
      <c r="F2884" s="171">
        <f>'FC01'!$Z$49</f>
        <v>0</v>
      </c>
      <c r="I2884" s="87" t="str">
        <f>Índice!$G$23</f>
        <v>2015-01-01</v>
      </c>
      <c r="J2884" s="88" t="str">
        <f>Índice!$G$25</f>
        <v>2015-12-31</v>
      </c>
      <c r="K2884" s="171" t="s">
        <v>1329</v>
      </c>
      <c r="L2884" s="171" t="s">
        <v>1342</v>
      </c>
    </row>
    <row r="2885" spans="1:12" ht="15.75">
      <c r="A2885" s="19"/>
      <c r="C2885" s="171" t="str">
        <f>'FC01'!B$50</f>
        <v>Otras licencias Ley 142 de 1994</v>
      </c>
      <c r="F2885" s="171">
        <f>'FC01'!$Z$50</f>
        <v>0</v>
      </c>
      <c r="I2885" s="87" t="str">
        <f>Índice!$G$23</f>
        <v>2015-01-01</v>
      </c>
      <c r="J2885" s="88" t="str">
        <f>Índice!$G$25</f>
        <v>2015-12-31</v>
      </c>
      <c r="K2885" s="171" t="s">
        <v>1329</v>
      </c>
      <c r="L2885" s="171" t="s">
        <v>1342</v>
      </c>
    </row>
    <row r="2886" spans="1:12" ht="15.75">
      <c r="A2886" s="19"/>
      <c r="C2886" s="171" t="str">
        <f>'FC01'!B$51</f>
        <v>Consumo De Insumos Directos</v>
      </c>
      <c r="F2886" s="171">
        <f>'FC01'!$Z$51</f>
        <v>0</v>
      </c>
      <c r="I2886" s="87" t="str">
        <f>Índice!$G$23</f>
        <v>2015-01-01</v>
      </c>
      <c r="J2886" s="88" t="str">
        <f>Índice!$G$25</f>
        <v>2015-12-31</v>
      </c>
      <c r="K2886" s="171" t="s">
        <v>1329</v>
      </c>
      <c r="L2886" s="171" t="s">
        <v>1342</v>
      </c>
    </row>
    <row r="2887" spans="1:12" ht="15.75">
      <c r="A2887" s="19"/>
      <c r="C2887" s="171" t="str">
        <f>'FC01'!B$52</f>
        <v>Productos Químicos</v>
      </c>
      <c r="F2887" s="171">
        <f>'FC01'!$Z$52</f>
        <v>0</v>
      </c>
      <c r="I2887" s="87" t="str">
        <f>Índice!$G$23</f>
        <v>2015-01-01</v>
      </c>
      <c r="J2887" s="88" t="str">
        <f>Índice!$G$25</f>
        <v>2015-12-31</v>
      </c>
      <c r="K2887" s="171" t="s">
        <v>1329</v>
      </c>
      <c r="L2887" s="171" t="s">
        <v>1342</v>
      </c>
    </row>
    <row r="2888" spans="1:12" ht="15.75">
      <c r="A2888" s="19"/>
      <c r="C2888" s="171" t="str">
        <f>'FC01'!B$53</f>
        <v>Gas Combustible</v>
      </c>
      <c r="F2888" s="171">
        <f>'FC01'!$Z$53</f>
        <v>0</v>
      </c>
      <c r="I2888" s="87" t="str">
        <f>Índice!$G$23</f>
        <v>2015-01-01</v>
      </c>
      <c r="J2888" s="88" t="str">
        <f>Índice!$G$25</f>
        <v>2015-12-31</v>
      </c>
      <c r="K2888" s="171" t="s">
        <v>1329</v>
      </c>
      <c r="L2888" s="171" t="s">
        <v>1342</v>
      </c>
    </row>
    <row r="2889" spans="1:12" ht="15.75">
      <c r="A2889" s="19"/>
      <c r="C2889" s="171" t="str">
        <f>'FC01'!B$54</f>
        <v>Carbón Mineral</v>
      </c>
      <c r="F2889" s="171">
        <f>'FC01'!$Z$54</f>
        <v>0</v>
      </c>
      <c r="I2889" s="87" t="str">
        <f>Índice!$G$23</f>
        <v>2015-01-01</v>
      </c>
      <c r="J2889" s="88" t="str">
        <f>Índice!$G$25</f>
        <v>2015-12-31</v>
      </c>
      <c r="K2889" s="171" t="s">
        <v>1329</v>
      </c>
      <c r="L2889" s="171" t="s">
        <v>1342</v>
      </c>
    </row>
    <row r="2890" spans="1:12" ht="15.75">
      <c r="A2890" s="19"/>
      <c r="C2890" s="171" t="str">
        <f>'FC01'!B$55</f>
        <v>Energía (FC01)</v>
      </c>
      <c r="F2890" s="171">
        <f>'FC01'!$Z$55</f>
        <v>0</v>
      </c>
      <c r="I2890" s="87" t="str">
        <f>Índice!$G$23</f>
        <v>2015-01-01</v>
      </c>
      <c r="J2890" s="88" t="str">
        <f>Índice!$G$25</f>
        <v>2015-12-31</v>
      </c>
      <c r="K2890" s="171" t="s">
        <v>1329</v>
      </c>
      <c r="L2890" s="171" t="s">
        <v>1342</v>
      </c>
    </row>
    <row r="2891" spans="1:12" ht="15.75">
      <c r="A2891" s="19"/>
      <c r="C2891" s="171" t="str">
        <f>'FC01'!B$56</f>
        <v>ACPM, Fuel Oil</v>
      </c>
      <c r="F2891" s="171">
        <f>'FC01'!$Z$56</f>
        <v>0</v>
      </c>
      <c r="I2891" s="87" t="str">
        <f>Índice!$G$23</f>
        <v>2015-01-01</v>
      </c>
      <c r="J2891" s="88" t="str">
        <f>Índice!$G$25</f>
        <v>2015-12-31</v>
      </c>
      <c r="K2891" s="171" t="s">
        <v>1329</v>
      </c>
      <c r="L2891" s="171" t="s">
        <v>1342</v>
      </c>
    </row>
    <row r="2892" spans="1:12" ht="15.75">
      <c r="C2892" s="171" t="str">
        <f>'FC01'!B$57</f>
        <v>Otros Elementos de Consumo de Insumos Directos</v>
      </c>
      <c r="F2892" s="171">
        <f>'FC01'!$Z$57</f>
        <v>0</v>
      </c>
      <c r="I2892" s="87" t="str">
        <f>Índice!$G$23</f>
        <v>2015-01-01</v>
      </c>
      <c r="J2892" s="88" t="str">
        <f>Índice!$G$25</f>
        <v>2015-12-31</v>
      </c>
      <c r="K2892" s="171" t="s">
        <v>1329</v>
      </c>
      <c r="L2892" s="171" t="s">
        <v>1342</v>
      </c>
    </row>
    <row r="2893" spans="1:12" ht="15.75">
      <c r="A2893" s="19"/>
      <c r="C2893" s="171" t="str">
        <f>'FC01'!B$58</f>
        <v>Ordenes Y Contratos De Mantenimiento Y Reparaciones</v>
      </c>
      <c r="F2893" s="171">
        <f>'FC01'!$Z$58</f>
        <v>0</v>
      </c>
      <c r="I2893" s="87" t="str">
        <f>Índice!$G$23</f>
        <v>2015-01-01</v>
      </c>
      <c r="J2893" s="88" t="str">
        <f>Índice!$G$25</f>
        <v>2015-12-31</v>
      </c>
      <c r="K2893" s="171" t="s">
        <v>1329</v>
      </c>
      <c r="L2893" s="171" t="s">
        <v>1342</v>
      </c>
    </row>
    <row r="2894" spans="1:12" ht="15.75">
      <c r="A2894" s="19"/>
      <c r="C2894" s="171" t="str">
        <f>'FC01'!B$59</f>
        <v>Honorarios</v>
      </c>
      <c r="F2894" s="171">
        <f>'FC01'!$Z$59</f>
        <v>0</v>
      </c>
      <c r="I2894" s="87" t="str">
        <f>Índice!$G$23</f>
        <v>2015-01-01</v>
      </c>
      <c r="J2894" s="88" t="str">
        <f>Índice!$G$25</f>
        <v>2015-12-31</v>
      </c>
      <c r="K2894" s="171" t="s">
        <v>1329</v>
      </c>
      <c r="L2894" s="171" t="s">
        <v>1342</v>
      </c>
    </row>
    <row r="2895" spans="1:12" ht="15.75">
      <c r="A2895" s="19"/>
      <c r="C2895" s="171" t="str">
        <f>'FC01'!B$60</f>
        <v>Servicios Públicos</v>
      </c>
      <c r="F2895" s="171">
        <f>'FC01'!$Z$60</f>
        <v>0</v>
      </c>
      <c r="I2895" s="87" t="str">
        <f>Índice!$G$23</f>
        <v>2015-01-01</v>
      </c>
      <c r="J2895" s="88" t="str">
        <f>Índice!$G$25</f>
        <v>2015-12-31</v>
      </c>
      <c r="K2895" s="171" t="s">
        <v>1329</v>
      </c>
      <c r="L2895" s="171" t="s">
        <v>1342</v>
      </c>
    </row>
    <row r="2896" spans="1:12" ht="15.75">
      <c r="A2896" s="19"/>
      <c r="C2896" s="171" t="str">
        <f>'FC01'!B$61</f>
        <v>Materiales Y Otros Costos De Operación</v>
      </c>
      <c r="F2896" s="171">
        <f>'FC01'!$Z$61</f>
        <v>0</v>
      </c>
      <c r="I2896" s="87" t="str">
        <f>Índice!$G$23</f>
        <v>2015-01-01</v>
      </c>
      <c r="J2896" s="88" t="str">
        <f>Índice!$G$25</f>
        <v>2015-12-31</v>
      </c>
      <c r="K2896" s="171" t="s">
        <v>1329</v>
      </c>
      <c r="L2896" s="171" t="s">
        <v>1342</v>
      </c>
    </row>
    <row r="2897" spans="1:12" ht="15.75">
      <c r="C2897" s="171" t="str">
        <f>'FC01'!B$62</f>
        <v>Costo De Pérdidas En Prestación Del Servicio  De Acueducto</v>
      </c>
      <c r="F2897" s="171">
        <f>'FC01'!$Z$62</f>
        <v>0</v>
      </c>
      <c r="I2897" s="87" t="str">
        <f>Índice!$G$23</f>
        <v>2015-01-01</v>
      </c>
      <c r="J2897" s="88" t="str">
        <f>Índice!$G$25</f>
        <v>2015-12-31</v>
      </c>
      <c r="K2897" s="171" t="s">
        <v>1329</v>
      </c>
      <c r="L2897" s="171" t="s">
        <v>1342</v>
      </c>
    </row>
    <row r="2898" spans="1:12" ht="15.75">
      <c r="C2898" s="171" t="str">
        <f>'FC01'!B$63</f>
        <v>Seguros</v>
      </c>
      <c r="F2898" s="171">
        <f>'FC01'!$Z$63</f>
        <v>0</v>
      </c>
      <c r="I2898" s="87" t="str">
        <f>Índice!$G$23</f>
        <v>2015-01-01</v>
      </c>
      <c r="J2898" s="88" t="str">
        <f>Índice!$G$25</f>
        <v>2015-12-31</v>
      </c>
      <c r="K2898" s="171" t="s">
        <v>1329</v>
      </c>
      <c r="L2898" s="171" t="s">
        <v>1342</v>
      </c>
    </row>
    <row r="2899" spans="1:12" ht="15.75">
      <c r="C2899" s="171" t="str">
        <f>'FC01'!B$64</f>
        <v>Impuestos Y Tasas</v>
      </c>
      <c r="F2899" s="171">
        <f>'FC01'!$Z$64</f>
        <v>0</v>
      </c>
      <c r="I2899" s="87" t="str">
        <f>Índice!$G$23</f>
        <v>2015-01-01</v>
      </c>
      <c r="J2899" s="88" t="str">
        <f>Índice!$G$25</f>
        <v>2015-12-31</v>
      </c>
      <c r="K2899" s="171" t="s">
        <v>1329</v>
      </c>
      <c r="L2899" s="171" t="s">
        <v>1342</v>
      </c>
    </row>
    <row r="2900" spans="1:12" ht="15.75">
      <c r="C2900" s="171" t="str">
        <f>'FC01'!B$65</f>
        <v>Órdenes Y Contratos Por Otros  Servicios</v>
      </c>
      <c r="F2900" s="171">
        <f>'FC01'!$Z$65</f>
        <v>0</v>
      </c>
      <c r="I2900" s="87" t="str">
        <f>Índice!$G$23</f>
        <v>2015-01-01</v>
      </c>
      <c r="J2900" s="88" t="str">
        <f>Índice!$G$25</f>
        <v>2015-12-31</v>
      </c>
      <c r="K2900" s="171" t="s">
        <v>1329</v>
      </c>
      <c r="L2900" s="171" t="s">
        <v>1342</v>
      </c>
    </row>
    <row r="2901" spans="1:12" ht="15.75">
      <c r="C2901" s="171" t="str">
        <f>'FC01'!B$66</f>
        <v>Donaciones</v>
      </c>
      <c r="F2901" s="171">
        <f>'FC01'!$Z$66</f>
        <v>0</v>
      </c>
      <c r="I2901" s="87" t="str">
        <f>Índice!$G$23</f>
        <v>2015-01-01</v>
      </c>
      <c r="J2901" s="88" t="str">
        <f>Índice!$G$25</f>
        <v>2015-12-31</v>
      </c>
      <c r="K2901" s="171" t="s">
        <v>1329</v>
      </c>
      <c r="L2901" s="171" t="s">
        <v>1342</v>
      </c>
    </row>
    <row r="2902" spans="1:12" ht="15.75">
      <c r="C2902" s="171" t="str">
        <f>'FC01'!B$67</f>
        <v>Total Costos (FC01)</v>
      </c>
      <c r="F2902" s="171">
        <f>'FC01'!$Z$67</f>
        <v>0</v>
      </c>
      <c r="I2902" s="87" t="str">
        <f>Índice!$G$23</f>
        <v>2015-01-01</v>
      </c>
      <c r="J2902" s="88" t="str">
        <f>Índice!$G$25</f>
        <v>2015-12-31</v>
      </c>
      <c r="K2902" s="171" t="s">
        <v>1329</v>
      </c>
      <c r="L2902" s="171" t="s">
        <v>1342</v>
      </c>
    </row>
    <row r="2903" spans="1:12" ht="15.75">
      <c r="A2903" s="224" t="s">
        <v>19</v>
      </c>
      <c r="B2903" s="22"/>
      <c r="C2903" s="217" t="s">
        <v>1326</v>
      </c>
    </row>
    <row r="2904" spans="1:12" ht="15.75">
      <c r="A2904" s="19" t="s">
        <v>19</v>
      </c>
      <c r="C2904" s="171" t="str">
        <f>'FC01'!B$8</f>
        <v>Gastos [sinopsis]</v>
      </c>
      <c r="F2904" s="171">
        <f>'FC01'!$AA$8</f>
        <v>0</v>
      </c>
      <c r="I2904" s="87"/>
      <c r="J2904" s="88"/>
      <c r="K2904" s="171"/>
    </row>
    <row r="2905" spans="1:12" ht="15.75">
      <c r="C2905" s="171" t="str">
        <f>'FC01'!B$9</f>
        <v>Gastos sin impuestos, tasas, contribuciones e impuesto de renta</v>
      </c>
      <c r="F2905" s="171">
        <f>'FC01'!$AA$9</f>
        <v>0</v>
      </c>
      <c r="I2905" s="87" t="str">
        <f>Índice!$G$23</f>
        <v>2015-01-01</v>
      </c>
      <c r="J2905" s="88" t="str">
        <f>Índice!$G$25</f>
        <v>2015-12-31</v>
      </c>
      <c r="K2905" s="171" t="s">
        <v>1329</v>
      </c>
      <c r="L2905" s="171" t="s">
        <v>1343</v>
      </c>
    </row>
    <row r="2906" spans="1:12" ht="15.75">
      <c r="C2906" s="171" t="str">
        <f>'FC01'!B$10</f>
        <v>Impuestos, Tasas y Contribuciones (No incluye impuesto de renta)</v>
      </c>
      <c r="F2906" s="171">
        <f>'FC01'!$AA$10</f>
        <v>0</v>
      </c>
      <c r="I2906" s="87" t="str">
        <f>Índice!$G$23</f>
        <v>2015-01-01</v>
      </c>
      <c r="J2906" s="88" t="str">
        <f>Índice!$G$25</f>
        <v>2015-12-31</v>
      </c>
      <c r="K2906" s="171" t="s">
        <v>1329</v>
      </c>
      <c r="L2906" s="171" t="s">
        <v>1343</v>
      </c>
    </row>
    <row r="2907" spans="1:12" ht="15.75">
      <c r="C2907" s="171" t="str">
        <f>'FC01'!B$11</f>
        <v>Gasto por impuesto de renta</v>
      </c>
      <c r="F2907" s="171">
        <f>'FC01'!$AA$11</f>
        <v>0</v>
      </c>
      <c r="I2907" s="87" t="str">
        <f>Índice!$G$23</f>
        <v>2015-01-01</v>
      </c>
      <c r="J2907" s="88" t="str">
        <f>Índice!$G$25</f>
        <v>2015-12-31</v>
      </c>
      <c r="K2907" s="171" t="s">
        <v>1329</v>
      </c>
      <c r="L2907" s="171" t="s">
        <v>1343</v>
      </c>
    </row>
    <row r="2908" spans="1:12" ht="15.75">
      <c r="C2908" s="171" t="str">
        <f>'FC01'!B$12</f>
        <v>Total Gastos</v>
      </c>
      <c r="F2908" s="171">
        <f>'FC01'!$AA$12</f>
        <v>0</v>
      </c>
      <c r="I2908" s="87" t="str">
        <f>Índice!$G$23</f>
        <v>2015-01-01</v>
      </c>
      <c r="J2908" s="88" t="str">
        <f>Índice!$G$25</f>
        <v>2015-12-31</v>
      </c>
      <c r="K2908" s="171" t="s">
        <v>1329</v>
      </c>
      <c r="L2908" s="171" t="s">
        <v>1343</v>
      </c>
    </row>
    <row r="2909" spans="1:12" ht="15.75">
      <c r="A2909" s="19" t="s">
        <v>19</v>
      </c>
      <c r="C2909" s="171" t="str">
        <f>'FC01'!B$13</f>
        <v>Costos de Ventas y Distribución</v>
      </c>
      <c r="F2909" s="171">
        <f>'FC01'!$AA$13</f>
        <v>0</v>
      </c>
      <c r="I2909" s="87"/>
      <c r="J2909" s="88"/>
      <c r="K2909" s="171"/>
    </row>
    <row r="2910" spans="1:12" ht="15.75">
      <c r="C2910" s="171" t="str">
        <f>'FC01'!B$14</f>
        <v>Costo de Ventas</v>
      </c>
      <c r="F2910" s="171">
        <f>'FC01'!$AA$14</f>
        <v>0</v>
      </c>
      <c r="I2910" s="87" t="str">
        <f>Índice!$G$23</f>
        <v>2015-01-01</v>
      </c>
      <c r="J2910" s="88" t="str">
        <f>Índice!$G$25</f>
        <v>2015-12-31</v>
      </c>
      <c r="K2910" s="171" t="s">
        <v>1329</v>
      </c>
      <c r="L2910" s="171" t="s">
        <v>1343</v>
      </c>
    </row>
    <row r="2911" spans="1:12" ht="15.75">
      <c r="C2911" s="171" t="str">
        <f>'FC01'!B$15</f>
        <v>Costos de Distribución</v>
      </c>
      <c r="F2911" s="171">
        <f>'FC01'!$AA$15</f>
        <v>0</v>
      </c>
      <c r="I2911" s="87" t="str">
        <f>Índice!$G$23</f>
        <v>2015-01-01</v>
      </c>
      <c r="J2911" s="88" t="str">
        <f>Índice!$G$25</f>
        <v>2015-12-31</v>
      </c>
      <c r="K2911" s="171" t="s">
        <v>1329</v>
      </c>
      <c r="L2911" s="171" t="s">
        <v>1343</v>
      </c>
    </row>
    <row r="2912" spans="1:12" ht="15.75">
      <c r="C2912" s="171" t="str">
        <f>'FC01'!B$16</f>
        <v>Total Costos de ventas y distribución</v>
      </c>
      <c r="F2912" s="171">
        <f>'FC01'!$AA$16</f>
        <v>0</v>
      </c>
      <c r="I2912" s="87" t="str">
        <f>Índice!$G$23</f>
        <v>2015-01-01</v>
      </c>
      <c r="J2912" s="88" t="str">
        <f>Índice!$G$25</f>
        <v>2015-12-31</v>
      </c>
      <c r="K2912" s="171" t="s">
        <v>1329</v>
      </c>
      <c r="L2912" s="171" t="s">
        <v>1343</v>
      </c>
    </row>
    <row r="2913" spans="1:12" ht="15.75">
      <c r="A2913" s="19" t="s">
        <v>19</v>
      </c>
      <c r="C2913" s="171" t="str">
        <f>'FC01'!B$18</f>
        <v>Detalle de los costos</v>
      </c>
      <c r="F2913" s="171" t="str">
        <f>'FC01'!$AA$18</f>
        <v>Otros Gastos Servicios Públicos no vigilados</v>
      </c>
      <c r="J2913" s="5"/>
    </row>
    <row r="2914" spans="1:12" ht="15.75">
      <c r="A2914" s="19"/>
      <c r="C2914" s="171" t="str">
        <f>'FC01'!B$20</f>
        <v>Servicios Personales (FC01)</v>
      </c>
      <c r="F2914" s="171">
        <f>'FC01'!$AA$20</f>
        <v>0</v>
      </c>
      <c r="I2914" s="87" t="str">
        <f>Índice!$G$23</f>
        <v>2015-01-01</v>
      </c>
      <c r="J2914" s="88" t="str">
        <f>Índice!$G$25</f>
        <v>2015-12-31</v>
      </c>
      <c r="K2914" s="171" t="s">
        <v>1329</v>
      </c>
      <c r="L2914" s="171" t="s">
        <v>1343</v>
      </c>
    </row>
    <row r="2915" spans="1:12" ht="15.75">
      <c r="A2915" s="19"/>
      <c r="C2915" s="171" t="str">
        <f>'FC01'!B$21</f>
        <v>Generales (FC01)</v>
      </c>
      <c r="F2915" s="171">
        <f>'FC01'!$AA$21</f>
        <v>0</v>
      </c>
      <c r="I2915" s="87" t="str">
        <f>Índice!$G$23</f>
        <v>2015-01-01</v>
      </c>
      <c r="J2915" s="88" t="str">
        <f>Índice!$G$25</f>
        <v>2015-12-31</v>
      </c>
      <c r="K2915" s="171" t="s">
        <v>1329</v>
      </c>
      <c r="L2915" s="171" t="s">
        <v>1343</v>
      </c>
    </row>
    <row r="2916" spans="1:12" ht="15.75">
      <c r="A2916" s="19"/>
      <c r="C2916" s="171" t="str">
        <f>'FC01'!B$22</f>
        <v xml:space="preserve">Depreciaciones (FC01)  </v>
      </c>
      <c r="F2916" s="171">
        <f>'FC01'!$AA$22</f>
        <v>0</v>
      </c>
      <c r="I2916" s="87" t="str">
        <f>Índice!$G$23</f>
        <v>2015-01-01</v>
      </c>
      <c r="J2916" s="88" t="str">
        <f>Índice!$G$25</f>
        <v>2015-12-31</v>
      </c>
      <c r="K2916" s="171" t="s">
        <v>1329</v>
      </c>
      <c r="L2916" s="171" t="s">
        <v>1343</v>
      </c>
    </row>
    <row r="2917" spans="1:12" ht="15.75">
      <c r="A2917" s="19"/>
      <c r="C2917" s="171" t="str">
        <f>'FC01'!B$23</f>
        <v>Arrendamientos (FC01)</v>
      </c>
      <c r="F2917" s="171">
        <f>'FC01'!$AA$23</f>
        <v>0</v>
      </c>
      <c r="I2917" s="87" t="str">
        <f>Índice!$G$23</f>
        <v>2015-01-01</v>
      </c>
      <c r="J2917" s="88" t="str">
        <f>Índice!$G$25</f>
        <v>2015-12-31</v>
      </c>
      <c r="K2917" s="171" t="s">
        <v>1329</v>
      </c>
      <c r="L2917" s="171" t="s">
        <v>1343</v>
      </c>
    </row>
    <row r="2918" spans="1:12" ht="15.75">
      <c r="A2918" s="19"/>
      <c r="C2918" s="171" t="str">
        <f>'FC01'!B$24</f>
        <v>Amortizaciones (FC01)</v>
      </c>
      <c r="F2918" s="171">
        <f>'FC01'!$AA$24</f>
        <v>0</v>
      </c>
      <c r="I2918" s="87" t="str">
        <f>Índice!$G$23</f>
        <v>2015-01-01</v>
      </c>
      <c r="J2918" s="88" t="str">
        <f>Índice!$G$25</f>
        <v>2015-12-31</v>
      </c>
      <c r="K2918" s="171" t="s">
        <v>1329</v>
      </c>
      <c r="L2918" s="171" t="s">
        <v>1343</v>
      </c>
    </row>
    <row r="2919" spans="1:12" ht="15.75">
      <c r="A2919" s="19"/>
      <c r="C2919" s="171" t="str">
        <f>'FC01'!B$25</f>
        <v>Agotamiento (FC01)</v>
      </c>
      <c r="F2919" s="171">
        <f>'FC01'!$AA$25</f>
        <v>0</v>
      </c>
      <c r="I2919" s="87" t="str">
        <f>Índice!$G$23</f>
        <v>2015-01-01</v>
      </c>
      <c r="J2919" s="88" t="str">
        <f>Índice!$G$25</f>
        <v>2015-12-31</v>
      </c>
      <c r="K2919" s="171" t="s">
        <v>1329</v>
      </c>
      <c r="L2919" s="171" t="s">
        <v>1343</v>
      </c>
    </row>
    <row r="2920" spans="1:12" ht="15.75">
      <c r="A2920" s="19"/>
      <c r="C2920" s="171" t="str">
        <f>'FC01'!B$26</f>
        <v>Costo de Bienes y Servicios Públicos para la Venta</v>
      </c>
      <c r="F2920" s="171">
        <f>'FC01'!$AA$26</f>
        <v>0</v>
      </c>
      <c r="I2920" s="87" t="str">
        <f>Índice!$G$23</f>
        <v>2015-01-01</v>
      </c>
      <c r="J2920" s="88" t="str">
        <f>Índice!$G$25</f>
        <v>2015-12-31</v>
      </c>
      <c r="K2920" s="171" t="s">
        <v>1329</v>
      </c>
      <c r="L2920" s="171" t="s">
        <v>1343</v>
      </c>
    </row>
    <row r="2921" spans="1:12" ht="15.75">
      <c r="C2921" s="171" t="str">
        <f>'FC01'!B$27</f>
        <v>Compras en Bloque y/o a Largo Plazo</v>
      </c>
      <c r="F2921" s="171">
        <f>'FC01'!$AA$27</f>
        <v>0</v>
      </c>
      <c r="I2921" s="87" t="str">
        <f>Índice!$G$23</f>
        <v>2015-01-01</v>
      </c>
      <c r="J2921" s="88" t="str">
        <f>Índice!$G$25</f>
        <v>2015-12-31</v>
      </c>
      <c r="K2921" s="171" t="s">
        <v>1329</v>
      </c>
      <c r="L2921" s="171" t="s">
        <v>1343</v>
      </c>
    </row>
    <row r="2922" spans="1:12" ht="15.75">
      <c r="C2922" s="171" t="str">
        <f>'FC01'!B$28</f>
        <v>Compras en Bolsa  y/o a Corto Plazo</v>
      </c>
      <c r="F2922" s="171">
        <f>'FC01'!$AA$28</f>
        <v>0</v>
      </c>
      <c r="I2922" s="87" t="str">
        <f>Índice!$G$23</f>
        <v>2015-01-01</v>
      </c>
      <c r="J2922" s="88" t="str">
        <f>Índice!$G$25</f>
        <v>2015-12-31</v>
      </c>
      <c r="K2922" s="171" t="s">
        <v>1329</v>
      </c>
      <c r="L2922" s="171" t="s">
        <v>1343</v>
      </c>
    </row>
    <row r="2923" spans="1:12" ht="15.75">
      <c r="C2923" s="171" t="str">
        <f>'FC01'!B$29</f>
        <v>Costo por Conexión</v>
      </c>
      <c r="F2923" s="171">
        <f>'FC01'!$AA$29</f>
        <v>0</v>
      </c>
      <c r="I2923" s="87" t="str">
        <f>Índice!$G$23</f>
        <v>2015-01-01</v>
      </c>
      <c r="J2923" s="88" t="str">
        <f>Índice!$G$25</f>
        <v>2015-12-31</v>
      </c>
      <c r="K2923" s="171" t="s">
        <v>1329</v>
      </c>
      <c r="L2923" s="171" t="s">
        <v>1343</v>
      </c>
    </row>
    <row r="2924" spans="1:12" ht="15.75">
      <c r="A2924" s="19"/>
      <c r="C2924" s="171" t="str">
        <f>'FC01'!B$30</f>
        <v>Uso de Líneas, redes y ductos</v>
      </c>
      <c r="F2924" s="171">
        <f>'FC01'!$AA$30</f>
        <v>0</v>
      </c>
      <c r="I2924" s="87" t="str">
        <f>Índice!$G$23</f>
        <v>2015-01-01</v>
      </c>
      <c r="J2924" s="88" t="str">
        <f>Índice!$G$25</f>
        <v>2015-12-31</v>
      </c>
      <c r="K2924" s="171" t="s">
        <v>1329</v>
      </c>
      <c r="L2924" s="171" t="s">
        <v>1343</v>
      </c>
    </row>
    <row r="2925" spans="1:12" ht="15.75">
      <c r="A2925" s="19"/>
      <c r="C2925" s="171" t="str">
        <f>'FC01'!B$31</f>
        <v>Costo de Distribución  y/o Comercialización de Gas combustible por redes</v>
      </c>
      <c r="F2925" s="171">
        <f>'FC01'!$AA$31</f>
        <v>0</v>
      </c>
      <c r="I2925" s="87" t="str">
        <f>Índice!$G$23</f>
        <v>2015-01-01</v>
      </c>
      <c r="J2925" s="88" t="str">
        <f>Índice!$G$25</f>
        <v>2015-12-31</v>
      </c>
      <c r="K2925" s="171" t="s">
        <v>1329</v>
      </c>
      <c r="L2925" s="171" t="s">
        <v>1343</v>
      </c>
    </row>
    <row r="2926" spans="1:12" ht="15.75">
      <c r="A2926" s="19"/>
      <c r="C2926" s="171" t="str">
        <f>'FC01'!B$32</f>
        <v>Manejo Comercial y Financiero del Servicio</v>
      </c>
      <c r="F2926" s="171">
        <f>'FC01'!$AA$32</f>
        <v>0</v>
      </c>
      <c r="I2926" s="87" t="str">
        <f>Índice!$G$23</f>
        <v>2015-01-01</v>
      </c>
      <c r="J2926" s="88" t="str">
        <f>Índice!$G$25</f>
        <v>2015-12-31</v>
      </c>
      <c r="K2926" s="171" t="s">
        <v>1329</v>
      </c>
      <c r="L2926" s="171" t="s">
        <v>1343</v>
      </c>
    </row>
    <row r="2927" spans="1:12" ht="15.75">
      <c r="A2927" s="19"/>
      <c r="C2927" s="171" t="str">
        <f>'FC01'!B$33</f>
        <v>Costo de Distribución  y/o Comercialización de Gas Licuado de Petróleo –GLP</v>
      </c>
      <c r="F2927" s="171">
        <f>'FC01'!$AA$33</f>
        <v>0</v>
      </c>
      <c r="I2927" s="87" t="str">
        <f>Índice!$G$23</f>
        <v>2015-01-01</v>
      </c>
      <c r="J2927" s="88" t="str">
        <f>Índice!$G$25</f>
        <v>2015-12-31</v>
      </c>
      <c r="K2927" s="171" t="s">
        <v>1329</v>
      </c>
      <c r="L2927" s="171" t="s">
        <v>1343</v>
      </c>
    </row>
    <row r="2928" spans="1:12" ht="15.75">
      <c r="A2928" s="19"/>
      <c r="C2928" s="171" t="str">
        <f>'FC01'!B$34</f>
        <v>Contrato de explotación</v>
      </c>
      <c r="F2928" s="171">
        <f>'FC01'!$AA$34</f>
        <v>0</v>
      </c>
      <c r="I2928" s="87" t="str">
        <f>Índice!$G$23</f>
        <v>2015-01-01</v>
      </c>
      <c r="J2928" s="88" t="str">
        <f>Índice!$G$25</f>
        <v>2015-12-31</v>
      </c>
      <c r="K2928" s="171" t="s">
        <v>1329</v>
      </c>
      <c r="L2928" s="171" t="s">
        <v>1343</v>
      </c>
    </row>
    <row r="2929" spans="1:12" ht="15.75">
      <c r="A2929" s="19"/>
      <c r="C2929" s="171" t="str">
        <f>'FC01'!B$35</f>
        <v>Costos asociados a las transacciones en el mercado mayorista</v>
      </c>
      <c r="F2929" s="171">
        <f>'FC01'!$AA$35</f>
        <v>0</v>
      </c>
      <c r="I2929" s="87" t="str">
        <f>Índice!$G$23</f>
        <v>2015-01-01</v>
      </c>
      <c r="J2929" s="88" t="str">
        <f>Índice!$G$25</f>
        <v>2015-12-31</v>
      </c>
      <c r="K2929" s="171" t="s">
        <v>1329</v>
      </c>
      <c r="L2929" s="171" t="s">
        <v>1343</v>
      </c>
    </row>
    <row r="2930" spans="1:12" ht="15.75">
      <c r="A2930" s="19"/>
      <c r="C2930" s="171" t="str">
        <f>'FC01'!B$36</f>
        <v>Contrato de concesión</v>
      </c>
      <c r="F2930" s="171">
        <f>'FC01'!$AA$36</f>
        <v>0</v>
      </c>
      <c r="I2930" s="87" t="str">
        <f>Índice!$G$23</f>
        <v>2015-01-01</v>
      </c>
      <c r="J2930" s="88" t="str">
        <f>Índice!$G$25</f>
        <v>2015-12-31</v>
      </c>
      <c r="K2930" s="171" t="s">
        <v>1329</v>
      </c>
      <c r="L2930" s="171" t="s">
        <v>1343</v>
      </c>
    </row>
    <row r="2931" spans="1:12" ht="15.75">
      <c r="A2931" s="19"/>
      <c r="C2931" s="171" t="str">
        <f>'FC01'!B$37</f>
        <v>Otros (FC01)</v>
      </c>
      <c r="F2931" s="171">
        <f>'FC01'!$AA$37</f>
        <v>0</v>
      </c>
      <c r="I2931" s="87" t="str">
        <f>Índice!$G$23</f>
        <v>2015-01-01</v>
      </c>
      <c r="J2931" s="88" t="str">
        <f>Índice!$G$25</f>
        <v>2015-12-31</v>
      </c>
      <c r="K2931" s="171" t="s">
        <v>1329</v>
      </c>
      <c r="L2931" s="171" t="s">
        <v>1343</v>
      </c>
    </row>
    <row r="2932" spans="1:12" ht="15.75">
      <c r="A2932" s="19"/>
      <c r="C2932" s="171" t="str">
        <f>'FC01'!B$38</f>
        <v>Costos asociados a las transacciones en el mercado minorista</v>
      </c>
      <c r="F2932" s="171">
        <f>'FC01'!$AA$38</f>
        <v>0</v>
      </c>
      <c r="I2932" s="87" t="str">
        <f>Índice!$G$23</f>
        <v>2015-01-01</v>
      </c>
      <c r="J2932" s="88" t="str">
        <f>Índice!$G$25</f>
        <v>2015-12-31</v>
      </c>
      <c r="K2932" s="171" t="s">
        <v>1329</v>
      </c>
      <c r="L2932" s="171" t="s">
        <v>1343</v>
      </c>
    </row>
    <row r="2933" spans="1:12" ht="15.75">
      <c r="A2933" s="19"/>
      <c r="C2933" s="171" t="str">
        <f>'FC01'!B$39</f>
        <v xml:space="preserve">Licencias, Contribuciones y Regalías  </v>
      </c>
      <c r="F2933" s="171">
        <f>'FC01'!$AA$39</f>
        <v>0</v>
      </c>
      <c r="I2933" s="87" t="str">
        <f>Índice!$G$23</f>
        <v>2015-01-01</v>
      </c>
      <c r="J2933" s="88" t="str">
        <f>Índice!$G$25</f>
        <v>2015-12-31</v>
      </c>
      <c r="K2933" s="171" t="s">
        <v>1329</v>
      </c>
      <c r="L2933" s="171" t="s">
        <v>1343</v>
      </c>
    </row>
    <row r="2934" spans="1:12" ht="15.75">
      <c r="A2934" s="19"/>
      <c r="C2934" s="171" t="str">
        <f>'FC01'!B$40</f>
        <v>Departamento Administrativo del Medio Ambiente "DAMA"</v>
      </c>
      <c r="F2934" s="171">
        <f>'FC01'!$AA$40</f>
        <v>0</v>
      </c>
      <c r="I2934" s="87" t="str">
        <f>Índice!$G$23</f>
        <v>2015-01-01</v>
      </c>
      <c r="J2934" s="88" t="str">
        <f>Índice!$G$25</f>
        <v>2015-12-31</v>
      </c>
      <c r="K2934" s="171" t="s">
        <v>1329</v>
      </c>
      <c r="L2934" s="171" t="s">
        <v>1343</v>
      </c>
    </row>
    <row r="2935" spans="1:12" ht="15.75">
      <c r="A2935" s="19"/>
      <c r="C2935" s="171" t="str">
        <f>'FC01'!B$41</f>
        <v>Ley 56 de 1981</v>
      </c>
      <c r="F2935" s="171">
        <f>'FC01'!$AA$41</f>
        <v>0</v>
      </c>
      <c r="I2935" s="87" t="str">
        <f>Índice!$G$23</f>
        <v>2015-01-01</v>
      </c>
      <c r="J2935" s="88" t="str">
        <f>Índice!$G$25</f>
        <v>2015-12-31</v>
      </c>
      <c r="K2935" s="171" t="s">
        <v>1329</v>
      </c>
      <c r="L2935" s="171" t="s">
        <v>1343</v>
      </c>
    </row>
    <row r="2936" spans="1:12" ht="15.75">
      <c r="A2936" s="19"/>
      <c r="C2936" s="171" t="str">
        <f>'FC01'!B$42</f>
        <v>Medio Ambiente – Ley 99 de 1993</v>
      </c>
      <c r="F2936" s="171">
        <f>'FC01'!$AA$42</f>
        <v>0</v>
      </c>
      <c r="I2936" s="87" t="str">
        <f>Índice!$G$23</f>
        <v>2015-01-01</v>
      </c>
      <c r="J2936" s="88" t="str">
        <f>Índice!$G$25</f>
        <v>2015-12-31</v>
      </c>
      <c r="K2936" s="171" t="s">
        <v>1329</v>
      </c>
      <c r="L2936" s="171" t="s">
        <v>1343</v>
      </c>
    </row>
    <row r="2937" spans="1:12" ht="15.75">
      <c r="A2937" s="19"/>
      <c r="C2937" s="171" t="str">
        <f>'FC01'!B$43</f>
        <v>Regalías</v>
      </c>
      <c r="F2937" s="171">
        <f>'FC01'!$AA$43</f>
        <v>0</v>
      </c>
      <c r="I2937" s="87" t="str">
        <f>Índice!$G$23</f>
        <v>2015-01-01</v>
      </c>
      <c r="J2937" s="88" t="str">
        <f>Índice!$G$25</f>
        <v>2015-12-31</v>
      </c>
      <c r="K2937" s="171" t="s">
        <v>1329</v>
      </c>
      <c r="L2937" s="171" t="s">
        <v>1343</v>
      </c>
    </row>
    <row r="2938" spans="1:12" ht="15.75">
      <c r="A2938" s="19"/>
      <c r="C2938" s="171" t="str">
        <f>'FC01'!B$44</f>
        <v>Licencia De Operación Del Servicio</v>
      </c>
      <c r="F2938" s="171">
        <f>'FC01'!$AA$44</f>
        <v>0</v>
      </c>
      <c r="I2938" s="87" t="str">
        <f>Índice!$G$23</f>
        <v>2015-01-01</v>
      </c>
      <c r="J2938" s="88" t="str">
        <f>Índice!$G$25</f>
        <v>2015-12-31</v>
      </c>
      <c r="K2938" s="171" t="s">
        <v>1329</v>
      </c>
      <c r="L2938" s="171" t="s">
        <v>1343</v>
      </c>
    </row>
    <row r="2939" spans="1:12" ht="15.75">
      <c r="A2939" s="19"/>
      <c r="C2939" s="171" t="str">
        <f>'FC01'!B$45</f>
        <v>FAZNI</v>
      </c>
      <c r="F2939" s="171">
        <f>'FC01'!$AA$45</f>
        <v>0</v>
      </c>
      <c r="I2939" s="87" t="str">
        <f>Índice!$G$23</f>
        <v>2015-01-01</v>
      </c>
      <c r="J2939" s="88" t="str">
        <f>Índice!$G$25</f>
        <v>2015-12-31</v>
      </c>
      <c r="K2939" s="171" t="s">
        <v>1329</v>
      </c>
      <c r="L2939" s="171" t="s">
        <v>1343</v>
      </c>
    </row>
    <row r="2940" spans="1:12" ht="15.75">
      <c r="A2940" s="19"/>
      <c r="C2940" s="171" t="str">
        <f>'FC01'!B$46</f>
        <v>FAER</v>
      </c>
      <c r="F2940" s="171">
        <f>'FC01'!$AA$46</f>
        <v>0</v>
      </c>
      <c r="I2940" s="87" t="str">
        <f>Índice!$G$23</f>
        <v>2015-01-01</v>
      </c>
      <c r="J2940" s="88" t="str">
        <f>Índice!$G$25</f>
        <v>2015-12-31</v>
      </c>
      <c r="K2940" s="171" t="s">
        <v>1329</v>
      </c>
      <c r="L2940" s="171" t="s">
        <v>1343</v>
      </c>
    </row>
    <row r="2941" spans="1:12" ht="15.75">
      <c r="A2941" s="19"/>
      <c r="C2941" s="171" t="str">
        <f>'FC01'!B$47</f>
        <v>Cuota de Fomento de gas</v>
      </c>
      <c r="F2941" s="171">
        <f>'FC01'!$AA$47</f>
        <v>0</v>
      </c>
      <c r="I2941" s="87" t="str">
        <f>Índice!$G$23</f>
        <v>2015-01-01</v>
      </c>
      <c r="J2941" s="88" t="str">
        <f>Índice!$G$25</f>
        <v>2015-12-31</v>
      </c>
      <c r="K2941" s="171" t="s">
        <v>1329</v>
      </c>
      <c r="L2941" s="171" t="s">
        <v>1343</v>
      </c>
    </row>
    <row r="2942" spans="1:12" ht="15.75">
      <c r="A2942" s="19"/>
      <c r="C2942" s="171" t="str">
        <f>'FC01'!B$48</f>
        <v>Ministerio de Comunicaciones y/o Fondo de Comunicaciones</v>
      </c>
      <c r="F2942" s="171">
        <f>'FC01'!$AA$48</f>
        <v>0</v>
      </c>
      <c r="I2942" s="87" t="str">
        <f>Índice!$G$23</f>
        <v>2015-01-01</v>
      </c>
      <c r="J2942" s="88" t="str">
        <f>Índice!$G$25</f>
        <v>2015-12-31</v>
      </c>
      <c r="K2942" s="171" t="s">
        <v>1329</v>
      </c>
      <c r="L2942" s="171" t="s">
        <v>1343</v>
      </c>
    </row>
    <row r="2943" spans="1:12" ht="15.75">
      <c r="A2943" s="19"/>
      <c r="C2943" s="171" t="str">
        <f>'FC01'!B$49</f>
        <v>Comité De Estratificación –Ley 505 De 1999</v>
      </c>
      <c r="F2943" s="171">
        <f>'FC01'!$AA$49</f>
        <v>0</v>
      </c>
      <c r="I2943" s="87" t="str">
        <f>Índice!$G$23</f>
        <v>2015-01-01</v>
      </c>
      <c r="J2943" s="88" t="str">
        <f>Índice!$G$25</f>
        <v>2015-12-31</v>
      </c>
      <c r="K2943" s="171" t="s">
        <v>1329</v>
      </c>
      <c r="L2943" s="171" t="s">
        <v>1343</v>
      </c>
    </row>
    <row r="2944" spans="1:12" ht="15.75">
      <c r="A2944" s="19"/>
      <c r="C2944" s="171" t="str">
        <f>'FC01'!B$50</f>
        <v>Otras licencias Ley 142 de 1994</v>
      </c>
      <c r="F2944" s="171">
        <f>'FC01'!$AA$50</f>
        <v>0</v>
      </c>
      <c r="I2944" s="87" t="str">
        <f>Índice!$G$23</f>
        <v>2015-01-01</v>
      </c>
      <c r="J2944" s="88" t="str">
        <f>Índice!$G$25</f>
        <v>2015-12-31</v>
      </c>
      <c r="K2944" s="171" t="s">
        <v>1329</v>
      </c>
      <c r="L2944" s="171" t="s">
        <v>1343</v>
      </c>
    </row>
    <row r="2945" spans="1:12" ht="15.75">
      <c r="A2945" s="19"/>
      <c r="C2945" s="171" t="str">
        <f>'FC01'!B$51</f>
        <v>Consumo De Insumos Directos</v>
      </c>
      <c r="F2945" s="171">
        <f>'FC01'!$AA$51</f>
        <v>0</v>
      </c>
      <c r="I2945" s="87" t="str">
        <f>Índice!$G$23</f>
        <v>2015-01-01</v>
      </c>
      <c r="J2945" s="88" t="str">
        <f>Índice!$G$25</f>
        <v>2015-12-31</v>
      </c>
      <c r="K2945" s="171" t="s">
        <v>1329</v>
      </c>
      <c r="L2945" s="171" t="s">
        <v>1343</v>
      </c>
    </row>
    <row r="2946" spans="1:12" ht="15.75">
      <c r="A2946" s="19"/>
      <c r="C2946" s="171" t="str">
        <f>'FC01'!B$52</f>
        <v>Productos Químicos</v>
      </c>
      <c r="F2946" s="171">
        <f>'FC01'!$AA$52</f>
        <v>0</v>
      </c>
      <c r="I2946" s="87" t="str">
        <f>Índice!$G$23</f>
        <v>2015-01-01</v>
      </c>
      <c r="J2946" s="88" t="str">
        <f>Índice!$G$25</f>
        <v>2015-12-31</v>
      </c>
      <c r="K2946" s="171" t="s">
        <v>1329</v>
      </c>
      <c r="L2946" s="171" t="s">
        <v>1343</v>
      </c>
    </row>
    <row r="2947" spans="1:12" ht="15.75">
      <c r="A2947" s="19"/>
      <c r="C2947" s="171" t="str">
        <f>'FC01'!B$53</f>
        <v>Gas Combustible</v>
      </c>
      <c r="F2947" s="171">
        <f>'FC01'!$AA$53</f>
        <v>0</v>
      </c>
      <c r="I2947" s="87" t="str">
        <f>Índice!$G$23</f>
        <v>2015-01-01</v>
      </c>
      <c r="J2947" s="88" t="str">
        <f>Índice!$G$25</f>
        <v>2015-12-31</v>
      </c>
      <c r="K2947" s="171" t="s">
        <v>1329</v>
      </c>
      <c r="L2947" s="171" t="s">
        <v>1343</v>
      </c>
    </row>
    <row r="2948" spans="1:12" ht="15.75">
      <c r="A2948" s="19"/>
      <c r="C2948" s="171" t="str">
        <f>'FC01'!B$54</f>
        <v>Carbón Mineral</v>
      </c>
      <c r="F2948" s="171">
        <f>'FC01'!$AA$54</f>
        <v>0</v>
      </c>
      <c r="I2948" s="87" t="str">
        <f>Índice!$G$23</f>
        <v>2015-01-01</v>
      </c>
      <c r="J2948" s="88" t="str">
        <f>Índice!$G$25</f>
        <v>2015-12-31</v>
      </c>
      <c r="K2948" s="171" t="s">
        <v>1329</v>
      </c>
      <c r="L2948" s="171" t="s">
        <v>1343</v>
      </c>
    </row>
    <row r="2949" spans="1:12" ht="15.75">
      <c r="A2949" s="19"/>
      <c r="C2949" s="171" t="str">
        <f>'FC01'!B$55</f>
        <v>Energía (FC01)</v>
      </c>
      <c r="F2949" s="171">
        <f>'FC01'!$AA$55</f>
        <v>0</v>
      </c>
      <c r="I2949" s="87" t="str">
        <f>Índice!$G$23</f>
        <v>2015-01-01</v>
      </c>
      <c r="J2949" s="88" t="str">
        <f>Índice!$G$25</f>
        <v>2015-12-31</v>
      </c>
      <c r="K2949" s="171" t="s">
        <v>1329</v>
      </c>
      <c r="L2949" s="171" t="s">
        <v>1343</v>
      </c>
    </row>
    <row r="2950" spans="1:12" ht="15.75">
      <c r="A2950" s="19"/>
      <c r="C2950" s="171" t="str">
        <f>'FC01'!B$56</f>
        <v>ACPM, Fuel Oil</v>
      </c>
      <c r="F2950" s="171">
        <f>'FC01'!$AA$56</f>
        <v>0</v>
      </c>
      <c r="I2950" s="87" t="str">
        <f>Índice!$G$23</f>
        <v>2015-01-01</v>
      </c>
      <c r="J2950" s="88" t="str">
        <f>Índice!$G$25</f>
        <v>2015-12-31</v>
      </c>
      <c r="K2950" s="171" t="s">
        <v>1329</v>
      </c>
      <c r="L2950" s="171" t="s">
        <v>1343</v>
      </c>
    </row>
    <row r="2951" spans="1:12" ht="15.75">
      <c r="C2951" s="171" t="str">
        <f>'FC01'!B$57</f>
        <v>Otros Elementos de Consumo de Insumos Directos</v>
      </c>
      <c r="F2951" s="171">
        <f>'FC01'!$AA$57</f>
        <v>0</v>
      </c>
      <c r="I2951" s="87" t="str">
        <f>Índice!$G$23</f>
        <v>2015-01-01</v>
      </c>
      <c r="J2951" s="88" t="str">
        <f>Índice!$G$25</f>
        <v>2015-12-31</v>
      </c>
      <c r="K2951" s="171" t="s">
        <v>1329</v>
      </c>
      <c r="L2951" s="171" t="s">
        <v>1343</v>
      </c>
    </row>
    <row r="2952" spans="1:12" ht="15.75">
      <c r="A2952" s="19"/>
      <c r="C2952" s="171" t="str">
        <f>'FC01'!B$58</f>
        <v>Ordenes Y Contratos De Mantenimiento Y Reparaciones</v>
      </c>
      <c r="F2952" s="171">
        <f>'FC01'!$AA$58</f>
        <v>0</v>
      </c>
      <c r="I2952" s="87" t="str">
        <f>Índice!$G$23</f>
        <v>2015-01-01</v>
      </c>
      <c r="J2952" s="88" t="str">
        <f>Índice!$G$25</f>
        <v>2015-12-31</v>
      </c>
      <c r="K2952" s="171" t="s">
        <v>1329</v>
      </c>
      <c r="L2952" s="171" t="s">
        <v>1343</v>
      </c>
    </row>
    <row r="2953" spans="1:12" ht="15.75">
      <c r="A2953" s="19"/>
      <c r="C2953" s="171" t="str">
        <f>'FC01'!B$59</f>
        <v>Honorarios</v>
      </c>
      <c r="F2953" s="171">
        <f>'FC01'!$AA$59</f>
        <v>0</v>
      </c>
      <c r="I2953" s="87" t="str">
        <f>Índice!$G$23</f>
        <v>2015-01-01</v>
      </c>
      <c r="J2953" s="88" t="str">
        <f>Índice!$G$25</f>
        <v>2015-12-31</v>
      </c>
      <c r="K2953" s="171" t="s">
        <v>1329</v>
      </c>
      <c r="L2953" s="171" t="s">
        <v>1343</v>
      </c>
    </row>
    <row r="2954" spans="1:12" ht="15.75">
      <c r="A2954" s="19"/>
      <c r="C2954" s="171" t="str">
        <f>'FC01'!B$60</f>
        <v>Servicios Públicos</v>
      </c>
      <c r="F2954" s="171">
        <f>'FC01'!$AA$60</f>
        <v>0</v>
      </c>
      <c r="I2954" s="87" t="str">
        <f>Índice!$G$23</f>
        <v>2015-01-01</v>
      </c>
      <c r="J2954" s="88" t="str">
        <f>Índice!$G$25</f>
        <v>2015-12-31</v>
      </c>
      <c r="K2954" s="171" t="s">
        <v>1329</v>
      </c>
      <c r="L2954" s="171" t="s">
        <v>1343</v>
      </c>
    </row>
    <row r="2955" spans="1:12" ht="15.75">
      <c r="A2955" s="19"/>
      <c r="C2955" s="171" t="str">
        <f>'FC01'!B$61</f>
        <v>Materiales Y Otros Costos De Operación</v>
      </c>
      <c r="F2955" s="171">
        <f>'FC01'!$AA$61</f>
        <v>0</v>
      </c>
      <c r="I2955" s="87" t="str">
        <f>Índice!$G$23</f>
        <v>2015-01-01</v>
      </c>
      <c r="J2955" s="88" t="str">
        <f>Índice!$G$25</f>
        <v>2015-12-31</v>
      </c>
      <c r="K2955" s="171" t="s">
        <v>1329</v>
      </c>
      <c r="L2955" s="171" t="s">
        <v>1343</v>
      </c>
    </row>
    <row r="2956" spans="1:12" ht="15.75">
      <c r="C2956" s="171" t="str">
        <f>'FC01'!B$62</f>
        <v>Costo De Pérdidas En Prestación Del Servicio  De Acueducto</v>
      </c>
      <c r="F2956" s="171">
        <f>'FC01'!$AA$62</f>
        <v>0</v>
      </c>
      <c r="I2956" s="87" t="str">
        <f>Índice!$G$23</f>
        <v>2015-01-01</v>
      </c>
      <c r="J2956" s="88" t="str">
        <f>Índice!$G$25</f>
        <v>2015-12-31</v>
      </c>
      <c r="K2956" s="171" t="s">
        <v>1329</v>
      </c>
      <c r="L2956" s="171" t="s">
        <v>1343</v>
      </c>
    </row>
    <row r="2957" spans="1:12" ht="15.75">
      <c r="C2957" s="171" t="str">
        <f>'FC01'!B$63</f>
        <v>Seguros</v>
      </c>
      <c r="F2957" s="171">
        <f>'FC01'!$AA$63</f>
        <v>0</v>
      </c>
      <c r="I2957" s="87" t="str">
        <f>Índice!$G$23</f>
        <v>2015-01-01</v>
      </c>
      <c r="J2957" s="88" t="str">
        <f>Índice!$G$25</f>
        <v>2015-12-31</v>
      </c>
      <c r="K2957" s="171" t="s">
        <v>1329</v>
      </c>
      <c r="L2957" s="171" t="s">
        <v>1343</v>
      </c>
    </row>
    <row r="2958" spans="1:12" ht="15.75">
      <c r="C2958" s="171" t="str">
        <f>'FC01'!B$64</f>
        <v>Impuestos Y Tasas</v>
      </c>
      <c r="F2958" s="171">
        <f>'FC01'!$AA$64</f>
        <v>0</v>
      </c>
      <c r="I2958" s="87" t="str">
        <f>Índice!$G$23</f>
        <v>2015-01-01</v>
      </c>
      <c r="J2958" s="88" t="str">
        <f>Índice!$G$25</f>
        <v>2015-12-31</v>
      </c>
      <c r="K2958" s="171" t="s">
        <v>1329</v>
      </c>
      <c r="L2958" s="171" t="s">
        <v>1343</v>
      </c>
    </row>
    <row r="2959" spans="1:12" ht="15.75">
      <c r="C2959" s="171" t="str">
        <f>'FC01'!B$65</f>
        <v>Órdenes Y Contratos Por Otros  Servicios</v>
      </c>
      <c r="F2959" s="171">
        <f>'FC01'!$AA$65</f>
        <v>0</v>
      </c>
      <c r="I2959" s="87" t="str">
        <f>Índice!$G$23</f>
        <v>2015-01-01</v>
      </c>
      <c r="J2959" s="88" t="str">
        <f>Índice!$G$25</f>
        <v>2015-12-31</v>
      </c>
      <c r="K2959" s="171" t="s">
        <v>1329</v>
      </c>
      <c r="L2959" s="171" t="s">
        <v>1343</v>
      </c>
    </row>
    <row r="2960" spans="1:12" ht="15.75">
      <c r="C2960" s="171" t="str">
        <f>'FC01'!B$66</f>
        <v>Donaciones</v>
      </c>
      <c r="F2960" s="171">
        <f>'FC01'!$AA$66</f>
        <v>0</v>
      </c>
      <c r="I2960" s="87" t="str">
        <f>Índice!$G$23</f>
        <v>2015-01-01</v>
      </c>
      <c r="J2960" s="88" t="str">
        <f>Índice!$G$25</f>
        <v>2015-12-31</v>
      </c>
      <c r="K2960" s="171" t="s">
        <v>1329</v>
      </c>
      <c r="L2960" s="171" t="s">
        <v>1343</v>
      </c>
    </row>
    <row r="2961" spans="1:12" ht="15.75">
      <c r="C2961" s="171" t="str">
        <f>'FC01'!B$67</f>
        <v>Total Costos (FC01)</v>
      </c>
      <c r="F2961" s="171">
        <f>'FC01'!$AA$67</f>
        <v>0</v>
      </c>
      <c r="I2961" s="87" t="str">
        <f>Índice!$G$23</f>
        <v>2015-01-01</v>
      </c>
      <c r="J2961" s="88" t="str">
        <f>Índice!$G$25</f>
        <v>2015-12-31</v>
      </c>
      <c r="K2961" s="171" t="s">
        <v>1329</v>
      </c>
      <c r="L2961" s="171" t="s">
        <v>1343</v>
      </c>
    </row>
    <row r="2962" spans="1:12" ht="15.75">
      <c r="A2962" s="224" t="s">
        <v>19</v>
      </c>
      <c r="B2962" s="22"/>
      <c r="C2962" s="217" t="s">
        <v>1325</v>
      </c>
      <c r="I2962" s="3"/>
      <c r="J2962" s="5"/>
    </row>
    <row r="2963" spans="1:12" ht="15.75">
      <c r="A2963" s="19" t="s">
        <v>19</v>
      </c>
      <c r="C2963" s="171" t="str">
        <f>'FC01'!B$8</f>
        <v>Gastos [sinopsis]</v>
      </c>
      <c r="F2963" s="171">
        <f>'FC01'!$AB$8</f>
        <v>0</v>
      </c>
      <c r="I2963" s="87"/>
      <c r="J2963" s="88"/>
      <c r="K2963" s="171"/>
    </row>
    <row r="2964" spans="1:12" ht="15.75">
      <c r="C2964" s="171" t="str">
        <f>'FC01'!B$9</f>
        <v>Gastos sin impuestos, tasas, contribuciones e impuesto de renta</v>
      </c>
      <c r="F2964" s="171">
        <f>'FC01'!$AB$9</f>
        <v>0</v>
      </c>
      <c r="I2964" s="87" t="str">
        <f>Índice!$G$23</f>
        <v>2015-01-01</v>
      </c>
      <c r="J2964" s="88" t="str">
        <f>Índice!$G$25</f>
        <v>2015-12-31</v>
      </c>
      <c r="K2964" s="171" t="s">
        <v>1329</v>
      </c>
      <c r="L2964" s="171" t="s">
        <v>1344</v>
      </c>
    </row>
    <row r="2965" spans="1:12" ht="15.75">
      <c r="C2965" s="171" t="str">
        <f>'FC01'!B$10</f>
        <v>Impuestos, Tasas y Contribuciones (No incluye impuesto de renta)</v>
      </c>
      <c r="F2965" s="171">
        <f>'FC01'!$AB$10</f>
        <v>0</v>
      </c>
      <c r="I2965" s="87" t="str">
        <f>Índice!$G$23</f>
        <v>2015-01-01</v>
      </c>
      <c r="J2965" s="88" t="str">
        <f>Índice!$G$25</f>
        <v>2015-12-31</v>
      </c>
      <c r="K2965" s="171" t="s">
        <v>1329</v>
      </c>
      <c r="L2965" s="171" t="s">
        <v>1344</v>
      </c>
    </row>
    <row r="2966" spans="1:12" ht="15.75">
      <c r="C2966" s="171" t="str">
        <f>'FC01'!B$11</f>
        <v>Gasto por impuesto de renta</v>
      </c>
      <c r="F2966" s="171">
        <f>'FC01'!$AB$11</f>
        <v>0</v>
      </c>
      <c r="I2966" s="87" t="str">
        <f>Índice!$G$23</f>
        <v>2015-01-01</v>
      </c>
      <c r="J2966" s="88" t="str">
        <f>Índice!$G$25</f>
        <v>2015-12-31</v>
      </c>
      <c r="K2966" s="171" t="s">
        <v>1329</v>
      </c>
      <c r="L2966" s="171" t="s">
        <v>1344</v>
      </c>
    </row>
    <row r="2967" spans="1:12" ht="15.75">
      <c r="C2967" s="171" t="str">
        <f>'FC01'!B$12</f>
        <v>Total Gastos</v>
      </c>
      <c r="F2967" s="171">
        <f>'FC01'!$AB$12</f>
        <v>0</v>
      </c>
      <c r="I2967" s="87" t="str">
        <f>Índice!$G$23</f>
        <v>2015-01-01</v>
      </c>
      <c r="J2967" s="88" t="str">
        <f>Índice!$G$25</f>
        <v>2015-12-31</v>
      </c>
      <c r="K2967" s="171" t="s">
        <v>1329</v>
      </c>
      <c r="L2967" s="171" t="s">
        <v>1344</v>
      </c>
    </row>
    <row r="2968" spans="1:12" ht="15.75">
      <c r="A2968" s="19" t="s">
        <v>19</v>
      </c>
      <c r="C2968" s="171" t="str">
        <f>'FC01'!B$13</f>
        <v>Costos de Ventas y Distribución</v>
      </c>
      <c r="F2968" s="171">
        <f>'FC01'!$AB$13</f>
        <v>0</v>
      </c>
      <c r="I2968" s="87"/>
      <c r="J2968" s="88"/>
      <c r="K2968" s="171"/>
    </row>
    <row r="2969" spans="1:12" ht="15.75">
      <c r="C2969" s="171" t="str">
        <f>'FC01'!B$14</f>
        <v>Costo de Ventas</v>
      </c>
      <c r="F2969" s="171">
        <f>'FC01'!$AB$14</f>
        <v>0</v>
      </c>
      <c r="I2969" s="87" t="str">
        <f>Índice!$G$23</f>
        <v>2015-01-01</v>
      </c>
      <c r="J2969" s="88" t="str">
        <f>Índice!$G$25</f>
        <v>2015-12-31</v>
      </c>
      <c r="K2969" s="171" t="s">
        <v>1329</v>
      </c>
      <c r="L2969" s="171" t="s">
        <v>1344</v>
      </c>
    </row>
    <row r="2970" spans="1:12" ht="15.75">
      <c r="C2970" s="171" t="str">
        <f>'FC01'!B$15</f>
        <v>Costos de Distribución</v>
      </c>
      <c r="F2970" s="171">
        <f>'FC01'!$AB$15</f>
        <v>0</v>
      </c>
      <c r="I2970" s="87" t="str">
        <f>Índice!$G$23</f>
        <v>2015-01-01</v>
      </c>
      <c r="J2970" s="88" t="str">
        <f>Índice!$G$25</f>
        <v>2015-12-31</v>
      </c>
      <c r="K2970" s="171" t="s">
        <v>1329</v>
      </c>
      <c r="L2970" s="171" t="s">
        <v>1344</v>
      </c>
    </row>
    <row r="2971" spans="1:12" ht="15.75">
      <c r="C2971" s="171" t="str">
        <f>'FC01'!B$16</f>
        <v>Total Costos de ventas y distribución</v>
      </c>
      <c r="F2971" s="171">
        <f>'FC01'!$AB$16</f>
        <v>0</v>
      </c>
      <c r="I2971" s="87" t="str">
        <f>Índice!$G$23</f>
        <v>2015-01-01</v>
      </c>
      <c r="J2971" s="88" t="str">
        <f>Índice!$G$25</f>
        <v>2015-12-31</v>
      </c>
      <c r="K2971" s="171" t="s">
        <v>1329</v>
      </c>
      <c r="L2971" s="171" t="s">
        <v>1344</v>
      </c>
    </row>
    <row r="2972" spans="1:12" ht="15.75">
      <c r="A2972" s="19" t="s">
        <v>19</v>
      </c>
      <c r="C2972" s="171" t="str">
        <f>'FC01'!B$18</f>
        <v>Detalle de los costos</v>
      </c>
      <c r="F2972" s="171" t="str">
        <f>'FC01'!$AB$18</f>
        <v>Total Periodo</v>
      </c>
      <c r="J2972" s="5"/>
    </row>
    <row r="2973" spans="1:12" ht="15.75">
      <c r="A2973" s="19"/>
      <c r="C2973" s="171" t="str">
        <f>'FC01'!B$20</f>
        <v>Servicios Personales (FC01)</v>
      </c>
      <c r="F2973" s="171">
        <f>'FC01'!$AB$20</f>
        <v>0</v>
      </c>
      <c r="I2973" s="87" t="str">
        <f>Índice!$G$23</f>
        <v>2015-01-01</v>
      </c>
      <c r="J2973" s="88" t="str">
        <f>Índice!$G$25</f>
        <v>2015-12-31</v>
      </c>
      <c r="K2973" s="171" t="s">
        <v>1329</v>
      </c>
      <c r="L2973" s="171" t="s">
        <v>1344</v>
      </c>
    </row>
    <row r="2974" spans="1:12" ht="15.75">
      <c r="A2974" s="19"/>
      <c r="C2974" s="171" t="str">
        <f>'FC01'!B$21</f>
        <v>Generales (FC01)</v>
      </c>
      <c r="F2974" s="171">
        <f>'FC01'!$AB$21</f>
        <v>0</v>
      </c>
      <c r="I2974" s="87" t="str">
        <f>Índice!$G$23</f>
        <v>2015-01-01</v>
      </c>
      <c r="J2974" s="88" t="str">
        <f>Índice!$G$25</f>
        <v>2015-12-31</v>
      </c>
      <c r="K2974" s="171" t="s">
        <v>1329</v>
      </c>
      <c r="L2974" s="171" t="s">
        <v>1344</v>
      </c>
    </row>
    <row r="2975" spans="1:12" ht="15.75">
      <c r="A2975" s="19"/>
      <c r="C2975" s="171" t="str">
        <f>'FC01'!B$22</f>
        <v xml:space="preserve">Depreciaciones (FC01)  </v>
      </c>
      <c r="F2975" s="171">
        <f>'FC01'!$AB$22</f>
        <v>0</v>
      </c>
      <c r="I2975" s="87" t="str">
        <f>Índice!$G$23</f>
        <v>2015-01-01</v>
      </c>
      <c r="J2975" s="88" t="str">
        <f>Índice!$G$25</f>
        <v>2015-12-31</v>
      </c>
      <c r="K2975" s="171" t="s">
        <v>1329</v>
      </c>
      <c r="L2975" s="171" t="s">
        <v>1344</v>
      </c>
    </row>
    <row r="2976" spans="1:12" ht="15.75">
      <c r="A2976" s="19"/>
      <c r="C2976" s="171" t="str">
        <f>'FC01'!B$23</f>
        <v>Arrendamientos (FC01)</v>
      </c>
      <c r="F2976" s="171">
        <f>'FC01'!$AB$23</f>
        <v>0</v>
      </c>
      <c r="I2976" s="87" t="str">
        <f>Índice!$G$23</f>
        <v>2015-01-01</v>
      </c>
      <c r="J2976" s="88" t="str">
        <f>Índice!$G$25</f>
        <v>2015-12-31</v>
      </c>
      <c r="K2976" s="171" t="s">
        <v>1329</v>
      </c>
      <c r="L2976" s="171" t="s">
        <v>1344</v>
      </c>
    </row>
    <row r="2977" spans="1:12" ht="15.75">
      <c r="A2977" s="19"/>
      <c r="C2977" s="171" t="str">
        <f>'FC01'!B$24</f>
        <v>Amortizaciones (FC01)</v>
      </c>
      <c r="F2977" s="171">
        <f>'FC01'!$AB$24</f>
        <v>0</v>
      </c>
      <c r="I2977" s="87" t="str">
        <f>Índice!$G$23</f>
        <v>2015-01-01</v>
      </c>
      <c r="J2977" s="88" t="str">
        <f>Índice!$G$25</f>
        <v>2015-12-31</v>
      </c>
      <c r="K2977" s="171" t="s">
        <v>1329</v>
      </c>
      <c r="L2977" s="171" t="s">
        <v>1344</v>
      </c>
    </row>
    <row r="2978" spans="1:12" ht="15.75">
      <c r="A2978" s="19"/>
      <c r="C2978" s="171" t="str">
        <f>'FC01'!B$25</f>
        <v>Agotamiento (FC01)</v>
      </c>
      <c r="F2978" s="171">
        <f>'FC01'!$AB$25</f>
        <v>0</v>
      </c>
      <c r="I2978" s="87" t="str">
        <f>Índice!$G$23</f>
        <v>2015-01-01</v>
      </c>
      <c r="J2978" s="88" t="str">
        <f>Índice!$G$25</f>
        <v>2015-12-31</v>
      </c>
      <c r="K2978" s="171" t="s">
        <v>1329</v>
      </c>
      <c r="L2978" s="171" t="s">
        <v>1344</v>
      </c>
    </row>
    <row r="2979" spans="1:12" ht="15.75">
      <c r="A2979" s="19"/>
      <c r="C2979" s="171" t="str">
        <f>'FC01'!B$26</f>
        <v>Costo de Bienes y Servicios Públicos para la Venta</v>
      </c>
      <c r="F2979" s="171">
        <f>'FC01'!$AB$26</f>
        <v>0</v>
      </c>
      <c r="I2979" s="87" t="str">
        <f>Índice!$G$23</f>
        <v>2015-01-01</v>
      </c>
      <c r="J2979" s="88" t="str">
        <f>Índice!$G$25</f>
        <v>2015-12-31</v>
      </c>
      <c r="K2979" s="171" t="s">
        <v>1329</v>
      </c>
      <c r="L2979" s="171" t="s">
        <v>1344</v>
      </c>
    </row>
    <row r="2980" spans="1:12" ht="15.75">
      <c r="C2980" s="171" t="str">
        <f>'FC01'!B$27</f>
        <v>Compras en Bloque y/o a Largo Plazo</v>
      </c>
      <c r="F2980" s="171">
        <f>'FC01'!$AB$27</f>
        <v>0</v>
      </c>
      <c r="I2980" s="87" t="str">
        <f>Índice!$G$23</f>
        <v>2015-01-01</v>
      </c>
      <c r="J2980" s="88" t="str">
        <f>Índice!$G$25</f>
        <v>2015-12-31</v>
      </c>
      <c r="K2980" s="171" t="s">
        <v>1329</v>
      </c>
      <c r="L2980" s="171" t="s">
        <v>1344</v>
      </c>
    </row>
    <row r="2981" spans="1:12" ht="15.75">
      <c r="C2981" s="171" t="str">
        <f>'FC01'!B$28</f>
        <v>Compras en Bolsa  y/o a Corto Plazo</v>
      </c>
      <c r="F2981" s="171">
        <f>'FC01'!$AB$28</f>
        <v>0</v>
      </c>
      <c r="I2981" s="87" t="str">
        <f>Índice!$G$23</f>
        <v>2015-01-01</v>
      </c>
      <c r="J2981" s="88" t="str">
        <f>Índice!$G$25</f>
        <v>2015-12-31</v>
      </c>
      <c r="K2981" s="171" t="s">
        <v>1329</v>
      </c>
      <c r="L2981" s="171" t="s">
        <v>1344</v>
      </c>
    </row>
    <row r="2982" spans="1:12" ht="15.75">
      <c r="C2982" s="171" t="str">
        <f>'FC01'!B$29</f>
        <v>Costo por Conexión</v>
      </c>
      <c r="F2982" s="171">
        <f>'FC01'!$AB$29</f>
        <v>0</v>
      </c>
      <c r="I2982" s="87" t="str">
        <f>Índice!$G$23</f>
        <v>2015-01-01</v>
      </c>
      <c r="J2982" s="88" t="str">
        <f>Índice!$G$25</f>
        <v>2015-12-31</v>
      </c>
      <c r="K2982" s="171" t="s">
        <v>1329</v>
      </c>
      <c r="L2982" s="171" t="s">
        <v>1344</v>
      </c>
    </row>
    <row r="2983" spans="1:12" ht="15.75">
      <c r="A2983" s="19"/>
      <c r="C2983" s="171" t="str">
        <f>'FC01'!B$30</f>
        <v>Uso de Líneas, redes y ductos</v>
      </c>
      <c r="F2983" s="171">
        <f>'FC01'!$AB$30</f>
        <v>0</v>
      </c>
      <c r="I2983" s="87" t="str">
        <f>Índice!$G$23</f>
        <v>2015-01-01</v>
      </c>
      <c r="J2983" s="88" t="str">
        <f>Índice!$G$25</f>
        <v>2015-12-31</v>
      </c>
      <c r="K2983" s="171" t="s">
        <v>1329</v>
      </c>
      <c r="L2983" s="171" t="s">
        <v>1344</v>
      </c>
    </row>
    <row r="2984" spans="1:12" ht="15.75">
      <c r="A2984" s="19"/>
      <c r="C2984" s="171" t="str">
        <f>'FC01'!B$31</f>
        <v>Costo de Distribución  y/o Comercialización de Gas combustible por redes</v>
      </c>
      <c r="F2984" s="171">
        <f>'FC01'!$AB$31</f>
        <v>0</v>
      </c>
      <c r="I2984" s="87" t="str">
        <f>Índice!$G$23</f>
        <v>2015-01-01</v>
      </c>
      <c r="J2984" s="88" t="str">
        <f>Índice!$G$25</f>
        <v>2015-12-31</v>
      </c>
      <c r="K2984" s="171" t="s">
        <v>1329</v>
      </c>
      <c r="L2984" s="171" t="s">
        <v>1344</v>
      </c>
    </row>
    <row r="2985" spans="1:12" ht="15.75">
      <c r="A2985" s="19"/>
      <c r="C2985" s="171" t="str">
        <f>'FC01'!B$32</f>
        <v>Manejo Comercial y Financiero del Servicio</v>
      </c>
      <c r="F2985" s="171">
        <f>'FC01'!$AB$32</f>
        <v>0</v>
      </c>
      <c r="I2985" s="87" t="str">
        <f>Índice!$G$23</f>
        <v>2015-01-01</v>
      </c>
      <c r="J2985" s="88" t="str">
        <f>Índice!$G$25</f>
        <v>2015-12-31</v>
      </c>
      <c r="K2985" s="171" t="s">
        <v>1329</v>
      </c>
      <c r="L2985" s="171" t="s">
        <v>1344</v>
      </c>
    </row>
    <row r="2986" spans="1:12" ht="15.75">
      <c r="A2986" s="19"/>
      <c r="C2986" s="171" t="str">
        <f>'FC01'!B$33</f>
        <v>Costo de Distribución  y/o Comercialización de Gas Licuado de Petróleo –GLP</v>
      </c>
      <c r="F2986" s="171">
        <f>'FC01'!$AB$33</f>
        <v>0</v>
      </c>
      <c r="I2986" s="87" t="str">
        <f>Índice!$G$23</f>
        <v>2015-01-01</v>
      </c>
      <c r="J2986" s="88" t="str">
        <f>Índice!$G$25</f>
        <v>2015-12-31</v>
      </c>
      <c r="K2986" s="171" t="s">
        <v>1329</v>
      </c>
      <c r="L2986" s="171" t="s">
        <v>1344</v>
      </c>
    </row>
    <row r="2987" spans="1:12" ht="15.75">
      <c r="A2987" s="19"/>
      <c r="C2987" s="171" t="str">
        <f>'FC01'!B$34</f>
        <v>Contrato de explotación</v>
      </c>
      <c r="F2987" s="171">
        <f>'FC01'!$AB$34</f>
        <v>0</v>
      </c>
      <c r="I2987" s="87" t="str">
        <f>Índice!$G$23</f>
        <v>2015-01-01</v>
      </c>
      <c r="J2987" s="88" t="str">
        <f>Índice!$G$25</f>
        <v>2015-12-31</v>
      </c>
      <c r="K2987" s="171" t="s">
        <v>1329</v>
      </c>
      <c r="L2987" s="171" t="s">
        <v>1344</v>
      </c>
    </row>
    <row r="2988" spans="1:12" ht="15.75">
      <c r="A2988" s="19"/>
      <c r="C2988" s="171" t="str">
        <f>'FC01'!B$35</f>
        <v>Costos asociados a las transacciones en el mercado mayorista</v>
      </c>
      <c r="F2988" s="171">
        <f>'FC01'!$AB$35</f>
        <v>0</v>
      </c>
      <c r="I2988" s="87" t="str">
        <f>Índice!$G$23</f>
        <v>2015-01-01</v>
      </c>
      <c r="J2988" s="88" t="str">
        <f>Índice!$G$25</f>
        <v>2015-12-31</v>
      </c>
      <c r="K2988" s="171" t="s">
        <v>1329</v>
      </c>
      <c r="L2988" s="171" t="s">
        <v>1344</v>
      </c>
    </row>
    <row r="2989" spans="1:12" ht="15.75">
      <c r="A2989" s="19"/>
      <c r="C2989" s="171" t="str">
        <f>'FC01'!B$36</f>
        <v>Contrato de concesión</v>
      </c>
      <c r="F2989" s="171">
        <f>'FC01'!$AB$36</f>
        <v>0</v>
      </c>
      <c r="I2989" s="87" t="str">
        <f>Índice!$G$23</f>
        <v>2015-01-01</v>
      </c>
      <c r="J2989" s="88" t="str">
        <f>Índice!$G$25</f>
        <v>2015-12-31</v>
      </c>
      <c r="K2989" s="171" t="s">
        <v>1329</v>
      </c>
      <c r="L2989" s="171" t="s">
        <v>1344</v>
      </c>
    </row>
    <row r="2990" spans="1:12" ht="15.75">
      <c r="A2990" s="19"/>
      <c r="C2990" s="171" t="str">
        <f>'FC01'!B$37</f>
        <v>Otros (FC01)</v>
      </c>
      <c r="F2990" s="171">
        <f>'FC01'!$AB$37</f>
        <v>0</v>
      </c>
      <c r="I2990" s="87" t="str">
        <f>Índice!$G$23</f>
        <v>2015-01-01</v>
      </c>
      <c r="J2990" s="88" t="str">
        <f>Índice!$G$25</f>
        <v>2015-12-31</v>
      </c>
      <c r="K2990" s="171" t="s">
        <v>1329</v>
      </c>
      <c r="L2990" s="171" t="s">
        <v>1344</v>
      </c>
    </row>
    <row r="2991" spans="1:12" ht="15.75">
      <c r="A2991" s="19"/>
      <c r="C2991" s="171" t="str">
        <f>'FC01'!B$38</f>
        <v>Costos asociados a las transacciones en el mercado minorista</v>
      </c>
      <c r="F2991" s="171">
        <f>'FC01'!$AB$38</f>
        <v>0</v>
      </c>
      <c r="I2991" s="87" t="str">
        <f>Índice!$G$23</f>
        <v>2015-01-01</v>
      </c>
      <c r="J2991" s="88" t="str">
        <f>Índice!$G$25</f>
        <v>2015-12-31</v>
      </c>
      <c r="K2991" s="171" t="s">
        <v>1329</v>
      </c>
      <c r="L2991" s="171" t="s">
        <v>1344</v>
      </c>
    </row>
    <row r="2992" spans="1:12" ht="15.75">
      <c r="A2992" s="19"/>
      <c r="C2992" s="171" t="str">
        <f>'FC01'!B$39</f>
        <v xml:space="preserve">Licencias, Contribuciones y Regalías  </v>
      </c>
      <c r="F2992" s="171">
        <f>'FC01'!$AB$39</f>
        <v>0</v>
      </c>
      <c r="I2992" s="87" t="str">
        <f>Índice!$G$23</f>
        <v>2015-01-01</v>
      </c>
      <c r="J2992" s="88" t="str">
        <f>Índice!$G$25</f>
        <v>2015-12-31</v>
      </c>
      <c r="K2992" s="171" t="s">
        <v>1329</v>
      </c>
      <c r="L2992" s="171" t="s">
        <v>1344</v>
      </c>
    </row>
    <row r="2993" spans="1:12" ht="15.75">
      <c r="A2993" s="19"/>
      <c r="C2993" s="171" t="str">
        <f>'FC01'!B$40</f>
        <v>Departamento Administrativo del Medio Ambiente "DAMA"</v>
      </c>
      <c r="F2993" s="171">
        <f>'FC01'!$AB$40</f>
        <v>0</v>
      </c>
      <c r="I2993" s="87" t="str">
        <f>Índice!$G$23</f>
        <v>2015-01-01</v>
      </c>
      <c r="J2993" s="88" t="str">
        <f>Índice!$G$25</f>
        <v>2015-12-31</v>
      </c>
      <c r="K2993" s="171" t="s">
        <v>1329</v>
      </c>
      <c r="L2993" s="171" t="s">
        <v>1344</v>
      </c>
    </row>
    <row r="2994" spans="1:12" ht="15.75">
      <c r="A2994" s="19"/>
      <c r="C2994" s="171" t="str">
        <f>'FC01'!B$41</f>
        <v>Ley 56 de 1981</v>
      </c>
      <c r="F2994" s="171">
        <f>'FC01'!$AB$41</f>
        <v>0</v>
      </c>
      <c r="I2994" s="87" t="str">
        <f>Índice!$G$23</f>
        <v>2015-01-01</v>
      </c>
      <c r="J2994" s="88" t="str">
        <f>Índice!$G$25</f>
        <v>2015-12-31</v>
      </c>
      <c r="K2994" s="171" t="s">
        <v>1329</v>
      </c>
      <c r="L2994" s="171" t="s">
        <v>1344</v>
      </c>
    </row>
    <row r="2995" spans="1:12" ht="15.75">
      <c r="A2995" s="19"/>
      <c r="C2995" s="171" t="str">
        <f>'FC01'!B$42</f>
        <v>Medio Ambiente – Ley 99 de 1993</v>
      </c>
      <c r="F2995" s="171">
        <f>'FC01'!$AB$42</f>
        <v>0</v>
      </c>
      <c r="I2995" s="87" t="str">
        <f>Índice!$G$23</f>
        <v>2015-01-01</v>
      </c>
      <c r="J2995" s="88" t="str">
        <f>Índice!$G$25</f>
        <v>2015-12-31</v>
      </c>
      <c r="K2995" s="171" t="s">
        <v>1329</v>
      </c>
      <c r="L2995" s="171" t="s">
        <v>1344</v>
      </c>
    </row>
    <row r="2996" spans="1:12" ht="15.75">
      <c r="A2996" s="19"/>
      <c r="C2996" s="171" t="str">
        <f>'FC01'!B$43</f>
        <v>Regalías</v>
      </c>
      <c r="F2996" s="171">
        <f>'FC01'!$AB$43</f>
        <v>0</v>
      </c>
      <c r="I2996" s="87" t="str">
        <f>Índice!$G$23</f>
        <v>2015-01-01</v>
      </c>
      <c r="J2996" s="88" t="str">
        <f>Índice!$G$25</f>
        <v>2015-12-31</v>
      </c>
      <c r="K2996" s="171" t="s">
        <v>1329</v>
      </c>
      <c r="L2996" s="171" t="s">
        <v>1344</v>
      </c>
    </row>
    <row r="2997" spans="1:12" ht="15.75">
      <c r="A2997" s="19"/>
      <c r="C2997" s="171" t="str">
        <f>'FC01'!B$44</f>
        <v>Licencia De Operación Del Servicio</v>
      </c>
      <c r="F2997" s="171">
        <f>'FC01'!$AB$44</f>
        <v>0</v>
      </c>
      <c r="I2997" s="87" t="str">
        <f>Índice!$G$23</f>
        <v>2015-01-01</v>
      </c>
      <c r="J2997" s="88" t="str">
        <f>Índice!$G$25</f>
        <v>2015-12-31</v>
      </c>
      <c r="K2997" s="171" t="s">
        <v>1329</v>
      </c>
      <c r="L2997" s="171" t="s">
        <v>1344</v>
      </c>
    </row>
    <row r="2998" spans="1:12" ht="15.75">
      <c r="A2998" s="19"/>
      <c r="C2998" s="171" t="str">
        <f>'FC01'!B$45</f>
        <v>FAZNI</v>
      </c>
      <c r="F2998" s="171">
        <f>'FC01'!$AB$45</f>
        <v>0</v>
      </c>
      <c r="I2998" s="87" t="str">
        <f>Índice!$G$23</f>
        <v>2015-01-01</v>
      </c>
      <c r="J2998" s="88" t="str">
        <f>Índice!$G$25</f>
        <v>2015-12-31</v>
      </c>
      <c r="K2998" s="171" t="s">
        <v>1329</v>
      </c>
      <c r="L2998" s="171" t="s">
        <v>1344</v>
      </c>
    </row>
    <row r="2999" spans="1:12" ht="15.75">
      <c r="A2999" s="19"/>
      <c r="C2999" s="171" t="str">
        <f>'FC01'!B$46</f>
        <v>FAER</v>
      </c>
      <c r="F2999" s="171">
        <f>'FC01'!$AB$46</f>
        <v>0</v>
      </c>
      <c r="I2999" s="87" t="str">
        <f>Índice!$G$23</f>
        <v>2015-01-01</v>
      </c>
      <c r="J2999" s="88" t="str">
        <f>Índice!$G$25</f>
        <v>2015-12-31</v>
      </c>
      <c r="K2999" s="171" t="s">
        <v>1329</v>
      </c>
      <c r="L2999" s="171" t="s">
        <v>1344</v>
      </c>
    </row>
    <row r="3000" spans="1:12" ht="15.75">
      <c r="A3000" s="19"/>
      <c r="C3000" s="171" t="str">
        <f>'FC01'!B$47</f>
        <v>Cuota de Fomento de gas</v>
      </c>
      <c r="F3000" s="171">
        <f>'FC01'!$AB$47</f>
        <v>0</v>
      </c>
      <c r="I3000" s="87" t="str">
        <f>Índice!$G$23</f>
        <v>2015-01-01</v>
      </c>
      <c r="J3000" s="88" t="str">
        <f>Índice!$G$25</f>
        <v>2015-12-31</v>
      </c>
      <c r="K3000" s="171" t="s">
        <v>1329</v>
      </c>
      <c r="L3000" s="171" t="s">
        <v>1344</v>
      </c>
    </row>
    <row r="3001" spans="1:12" ht="15.75">
      <c r="A3001" s="19"/>
      <c r="C3001" s="171" t="str">
        <f>'FC01'!B$48</f>
        <v>Ministerio de Comunicaciones y/o Fondo de Comunicaciones</v>
      </c>
      <c r="F3001" s="171">
        <f>'FC01'!$AB$48</f>
        <v>0</v>
      </c>
      <c r="I3001" s="87" t="str">
        <f>Índice!$G$23</f>
        <v>2015-01-01</v>
      </c>
      <c r="J3001" s="88" t="str">
        <f>Índice!$G$25</f>
        <v>2015-12-31</v>
      </c>
      <c r="K3001" s="171" t="s">
        <v>1329</v>
      </c>
      <c r="L3001" s="171" t="s">
        <v>1344</v>
      </c>
    </row>
    <row r="3002" spans="1:12" ht="15.75">
      <c r="A3002" s="19"/>
      <c r="C3002" s="171" t="str">
        <f>'FC01'!B$49</f>
        <v>Comité De Estratificación –Ley 505 De 1999</v>
      </c>
      <c r="F3002" s="171">
        <f>'FC01'!$AB$49</f>
        <v>0</v>
      </c>
      <c r="I3002" s="87" t="str">
        <f>Índice!$G$23</f>
        <v>2015-01-01</v>
      </c>
      <c r="J3002" s="88" t="str">
        <f>Índice!$G$25</f>
        <v>2015-12-31</v>
      </c>
      <c r="K3002" s="171" t="s">
        <v>1329</v>
      </c>
      <c r="L3002" s="171" t="s">
        <v>1344</v>
      </c>
    </row>
    <row r="3003" spans="1:12" ht="15.75">
      <c r="A3003" s="19"/>
      <c r="C3003" s="171" t="str">
        <f>'FC01'!B$50</f>
        <v>Otras licencias Ley 142 de 1994</v>
      </c>
      <c r="F3003" s="171">
        <f>'FC01'!$AB$50</f>
        <v>0</v>
      </c>
      <c r="I3003" s="87" t="str">
        <f>Índice!$G$23</f>
        <v>2015-01-01</v>
      </c>
      <c r="J3003" s="88" t="str">
        <f>Índice!$G$25</f>
        <v>2015-12-31</v>
      </c>
      <c r="K3003" s="171" t="s">
        <v>1329</v>
      </c>
      <c r="L3003" s="171" t="s">
        <v>1344</v>
      </c>
    </row>
    <row r="3004" spans="1:12" ht="15.75">
      <c r="A3004" s="19"/>
      <c r="C3004" s="171" t="str">
        <f>'FC01'!B$51</f>
        <v>Consumo De Insumos Directos</v>
      </c>
      <c r="F3004" s="171">
        <f>'FC01'!$AB$51</f>
        <v>0</v>
      </c>
      <c r="I3004" s="87" t="str">
        <f>Índice!$G$23</f>
        <v>2015-01-01</v>
      </c>
      <c r="J3004" s="88" t="str">
        <f>Índice!$G$25</f>
        <v>2015-12-31</v>
      </c>
      <c r="K3004" s="171" t="s">
        <v>1329</v>
      </c>
      <c r="L3004" s="171" t="s">
        <v>1344</v>
      </c>
    </row>
    <row r="3005" spans="1:12" ht="15.75">
      <c r="A3005" s="19"/>
      <c r="C3005" s="171" t="str">
        <f>'FC01'!B$52</f>
        <v>Productos Químicos</v>
      </c>
      <c r="F3005" s="171">
        <f>'FC01'!$AB$52</f>
        <v>0</v>
      </c>
      <c r="I3005" s="87" t="str">
        <f>Índice!$G$23</f>
        <v>2015-01-01</v>
      </c>
      <c r="J3005" s="88" t="str">
        <f>Índice!$G$25</f>
        <v>2015-12-31</v>
      </c>
      <c r="K3005" s="171" t="s">
        <v>1329</v>
      </c>
      <c r="L3005" s="171" t="s">
        <v>1344</v>
      </c>
    </row>
    <row r="3006" spans="1:12" ht="15.75">
      <c r="A3006" s="19"/>
      <c r="C3006" s="171" t="str">
        <f>'FC01'!B$53</f>
        <v>Gas Combustible</v>
      </c>
      <c r="F3006" s="171">
        <f>'FC01'!$AB$53</f>
        <v>0</v>
      </c>
      <c r="I3006" s="87" t="str">
        <f>Índice!$G$23</f>
        <v>2015-01-01</v>
      </c>
      <c r="J3006" s="88" t="str">
        <f>Índice!$G$25</f>
        <v>2015-12-31</v>
      </c>
      <c r="K3006" s="171" t="s">
        <v>1329</v>
      </c>
      <c r="L3006" s="171" t="s">
        <v>1344</v>
      </c>
    </row>
    <row r="3007" spans="1:12" ht="15.75">
      <c r="A3007" s="19"/>
      <c r="C3007" s="171" t="str">
        <f>'FC01'!B$54</f>
        <v>Carbón Mineral</v>
      </c>
      <c r="F3007" s="171">
        <f>'FC01'!$AB$54</f>
        <v>0</v>
      </c>
      <c r="I3007" s="87" t="str">
        <f>Índice!$G$23</f>
        <v>2015-01-01</v>
      </c>
      <c r="J3007" s="88" t="str">
        <f>Índice!$G$25</f>
        <v>2015-12-31</v>
      </c>
      <c r="K3007" s="171" t="s">
        <v>1329</v>
      </c>
      <c r="L3007" s="171" t="s">
        <v>1344</v>
      </c>
    </row>
    <row r="3008" spans="1:12" ht="15.75">
      <c r="A3008" s="19"/>
      <c r="C3008" s="171" t="str">
        <f>'FC01'!B$55</f>
        <v>Energía (FC01)</v>
      </c>
      <c r="F3008" s="171">
        <f>'FC01'!$AB$55</f>
        <v>0</v>
      </c>
      <c r="I3008" s="87" t="str">
        <f>Índice!$G$23</f>
        <v>2015-01-01</v>
      </c>
      <c r="J3008" s="88" t="str">
        <f>Índice!$G$25</f>
        <v>2015-12-31</v>
      </c>
      <c r="K3008" s="171" t="s">
        <v>1329</v>
      </c>
      <c r="L3008" s="171" t="s">
        <v>1344</v>
      </c>
    </row>
    <row r="3009" spans="1:12" ht="15.75">
      <c r="A3009" s="19"/>
      <c r="C3009" s="171" t="str">
        <f>'FC01'!B$56</f>
        <v>ACPM, Fuel Oil</v>
      </c>
      <c r="F3009" s="171">
        <f>'FC01'!$AB$56</f>
        <v>0</v>
      </c>
      <c r="I3009" s="87" t="str">
        <f>Índice!$G$23</f>
        <v>2015-01-01</v>
      </c>
      <c r="J3009" s="88" t="str">
        <f>Índice!$G$25</f>
        <v>2015-12-31</v>
      </c>
      <c r="K3009" s="171" t="s">
        <v>1329</v>
      </c>
      <c r="L3009" s="171" t="s">
        <v>1344</v>
      </c>
    </row>
    <row r="3010" spans="1:12" ht="15.75">
      <c r="C3010" s="171" t="str">
        <f>'FC01'!B$57</f>
        <v>Otros Elementos de Consumo de Insumos Directos</v>
      </c>
      <c r="F3010" s="171">
        <f>'FC01'!$AB$57</f>
        <v>0</v>
      </c>
      <c r="I3010" s="87" t="str">
        <f>Índice!$G$23</f>
        <v>2015-01-01</v>
      </c>
      <c r="J3010" s="88" t="str">
        <f>Índice!$G$25</f>
        <v>2015-12-31</v>
      </c>
      <c r="K3010" s="171" t="s">
        <v>1329</v>
      </c>
      <c r="L3010" s="171" t="s">
        <v>1344</v>
      </c>
    </row>
    <row r="3011" spans="1:12" ht="15.75">
      <c r="A3011" s="19"/>
      <c r="C3011" s="171" t="str">
        <f>'FC01'!B$58</f>
        <v>Ordenes Y Contratos De Mantenimiento Y Reparaciones</v>
      </c>
      <c r="F3011" s="171">
        <f>'FC01'!$AB$58</f>
        <v>0</v>
      </c>
      <c r="I3011" s="87" t="str">
        <f>Índice!$G$23</f>
        <v>2015-01-01</v>
      </c>
      <c r="J3011" s="88" t="str">
        <f>Índice!$G$25</f>
        <v>2015-12-31</v>
      </c>
      <c r="K3011" s="171" t="s">
        <v>1329</v>
      </c>
      <c r="L3011" s="171" t="s">
        <v>1344</v>
      </c>
    </row>
    <row r="3012" spans="1:12" ht="15.75">
      <c r="A3012" s="19"/>
      <c r="C3012" s="171" t="str">
        <f>'FC01'!B$59</f>
        <v>Honorarios</v>
      </c>
      <c r="F3012" s="171">
        <f>'FC01'!$AB$59</f>
        <v>0</v>
      </c>
      <c r="I3012" s="87" t="str">
        <f>Índice!$G$23</f>
        <v>2015-01-01</v>
      </c>
      <c r="J3012" s="88" t="str">
        <f>Índice!$G$25</f>
        <v>2015-12-31</v>
      </c>
      <c r="K3012" s="171" t="s">
        <v>1329</v>
      </c>
      <c r="L3012" s="171" t="s">
        <v>1344</v>
      </c>
    </row>
    <row r="3013" spans="1:12" ht="15.75">
      <c r="A3013" s="19"/>
      <c r="C3013" s="171" t="str">
        <f>'FC01'!B$60</f>
        <v>Servicios Públicos</v>
      </c>
      <c r="F3013" s="171">
        <f>'FC01'!$AB$60</f>
        <v>0</v>
      </c>
      <c r="I3013" s="87" t="str">
        <f>Índice!$G$23</f>
        <v>2015-01-01</v>
      </c>
      <c r="J3013" s="88" t="str">
        <f>Índice!$G$25</f>
        <v>2015-12-31</v>
      </c>
      <c r="K3013" s="171" t="s">
        <v>1329</v>
      </c>
      <c r="L3013" s="171" t="s">
        <v>1344</v>
      </c>
    </row>
    <row r="3014" spans="1:12" ht="15.75">
      <c r="A3014" s="19"/>
      <c r="C3014" s="171" t="str">
        <f>'FC01'!B$61</f>
        <v>Materiales Y Otros Costos De Operación</v>
      </c>
      <c r="F3014" s="171">
        <f>'FC01'!$AB$61</f>
        <v>0</v>
      </c>
      <c r="I3014" s="87" t="str">
        <f>Índice!$G$23</f>
        <v>2015-01-01</v>
      </c>
      <c r="J3014" s="88" t="str">
        <f>Índice!$G$25</f>
        <v>2015-12-31</v>
      </c>
      <c r="K3014" s="171" t="s">
        <v>1329</v>
      </c>
      <c r="L3014" s="171" t="s">
        <v>1344</v>
      </c>
    </row>
    <row r="3015" spans="1:12" ht="15.75">
      <c r="C3015" s="171" t="str">
        <f>'FC01'!B$62</f>
        <v>Costo De Pérdidas En Prestación Del Servicio  De Acueducto</v>
      </c>
      <c r="F3015" s="171">
        <f>'FC01'!$AB$62</f>
        <v>0</v>
      </c>
      <c r="I3015" s="87" t="str">
        <f>Índice!$G$23</f>
        <v>2015-01-01</v>
      </c>
      <c r="J3015" s="88" t="str">
        <f>Índice!$G$25</f>
        <v>2015-12-31</v>
      </c>
      <c r="K3015" s="171" t="s">
        <v>1329</v>
      </c>
      <c r="L3015" s="171" t="s">
        <v>1344</v>
      </c>
    </row>
    <row r="3016" spans="1:12" ht="15.75">
      <c r="C3016" s="171" t="str">
        <f>'FC01'!B$63</f>
        <v>Seguros</v>
      </c>
      <c r="F3016" s="171">
        <f>'FC01'!$AB$63</f>
        <v>0</v>
      </c>
      <c r="I3016" s="87" t="str">
        <f>Índice!$G$23</f>
        <v>2015-01-01</v>
      </c>
      <c r="J3016" s="88" t="str">
        <f>Índice!$G$25</f>
        <v>2015-12-31</v>
      </c>
      <c r="K3016" s="171" t="s">
        <v>1329</v>
      </c>
      <c r="L3016" s="171" t="s">
        <v>1344</v>
      </c>
    </row>
    <row r="3017" spans="1:12" ht="15.75">
      <c r="C3017" s="171" t="str">
        <f>'FC01'!B$64</f>
        <v>Impuestos Y Tasas</v>
      </c>
      <c r="F3017" s="171">
        <f>'FC01'!$AB$64</f>
        <v>0</v>
      </c>
      <c r="I3017" s="87" t="str">
        <f>Índice!$G$23</f>
        <v>2015-01-01</v>
      </c>
      <c r="J3017" s="88" t="str">
        <f>Índice!$G$25</f>
        <v>2015-12-31</v>
      </c>
      <c r="K3017" s="171" t="s">
        <v>1329</v>
      </c>
      <c r="L3017" s="171" t="s">
        <v>1344</v>
      </c>
    </row>
    <row r="3018" spans="1:12" ht="15.75">
      <c r="C3018" s="171" t="str">
        <f>'FC01'!B$65</f>
        <v>Órdenes Y Contratos Por Otros  Servicios</v>
      </c>
      <c r="F3018" s="171">
        <f>'FC01'!$AB$65</f>
        <v>0</v>
      </c>
      <c r="I3018" s="87" t="str">
        <f>Índice!$G$23</f>
        <v>2015-01-01</v>
      </c>
      <c r="J3018" s="88" t="str">
        <f>Índice!$G$25</f>
        <v>2015-12-31</v>
      </c>
      <c r="K3018" s="171" t="s">
        <v>1329</v>
      </c>
      <c r="L3018" s="171" t="s">
        <v>1344</v>
      </c>
    </row>
    <row r="3019" spans="1:12" ht="15.75">
      <c r="C3019" s="171" t="str">
        <f>'FC01'!B$66</f>
        <v>Donaciones</v>
      </c>
      <c r="F3019" s="171">
        <f>'FC01'!$AB$66</f>
        <v>0</v>
      </c>
      <c r="I3019" s="87" t="str">
        <f>Índice!$G$23</f>
        <v>2015-01-01</v>
      </c>
      <c r="J3019" s="88" t="str">
        <f>Índice!$G$25</f>
        <v>2015-12-31</v>
      </c>
      <c r="K3019" s="171" t="s">
        <v>1329</v>
      </c>
      <c r="L3019" s="171" t="s">
        <v>1344</v>
      </c>
    </row>
    <row r="3020" spans="1:12" ht="15.75">
      <c r="C3020" s="171" t="str">
        <f>'FC01'!B$67</f>
        <v>Total Costos (FC01)</v>
      </c>
      <c r="F3020" s="171">
        <f>'FC01'!$AB$67</f>
        <v>0</v>
      </c>
      <c r="I3020" s="87" t="str">
        <f>Índice!$G$23</f>
        <v>2015-01-01</v>
      </c>
      <c r="J3020" s="88" t="str">
        <f>Índice!$G$25</f>
        <v>2015-12-31</v>
      </c>
      <c r="K3020" s="171" t="s">
        <v>1329</v>
      </c>
      <c r="L3020" s="171" t="s">
        <v>1344</v>
      </c>
    </row>
    <row r="3021" spans="1:12" s="184" customFormat="1" ht="15.75">
      <c r="A3021" s="183" t="s">
        <v>19</v>
      </c>
      <c r="C3021" s="185" t="s">
        <v>1388</v>
      </c>
      <c r="F3021" s="186"/>
      <c r="I3021" s="187"/>
      <c r="J3021" s="187"/>
      <c r="K3021" s="188"/>
      <c r="L3021" s="188"/>
    </row>
    <row r="3022" spans="1:12" ht="15.75">
      <c r="C3022" s="171" t="str">
        <f>FC01A!B$7</f>
        <v>Provisiones, Agotamiento, Depreciaciones y Amortizaciones</v>
      </c>
      <c r="F3022" s="171">
        <f>FC01A!C$7</f>
        <v>0</v>
      </c>
      <c r="I3022" s="87" t="str">
        <f>Índice!$G$23</f>
        <v>2015-01-01</v>
      </c>
      <c r="J3022" s="88" t="str">
        <f>Índice!$G$25</f>
        <v>2015-12-31</v>
      </c>
      <c r="K3022" s="171" t="s">
        <v>1387</v>
      </c>
      <c r="L3022" s="171" t="s">
        <v>274</v>
      </c>
    </row>
    <row r="3023" spans="1:12" ht="15.75">
      <c r="C3023" s="171" t="str">
        <f>FC01A!B$8</f>
        <v>Otros Gastos (FC01A)</v>
      </c>
      <c r="F3023" s="171">
        <f>FC01A!C$8</f>
        <v>0</v>
      </c>
      <c r="I3023" s="87" t="str">
        <f>Índice!$G$23</f>
        <v>2015-01-01</v>
      </c>
      <c r="J3023" s="88" t="str">
        <f>Índice!$G$25</f>
        <v>2015-12-31</v>
      </c>
      <c r="K3023" s="171" t="s">
        <v>1387</v>
      </c>
      <c r="L3023" s="171" t="s">
        <v>274</v>
      </c>
    </row>
    <row r="3024" spans="1:12" ht="15.75">
      <c r="C3024" s="171" t="str">
        <f>FC01A!B$7</f>
        <v>Provisiones, Agotamiento, Depreciaciones y Amortizaciones</v>
      </c>
      <c r="F3024" s="171">
        <f>FC01A!$D$7</f>
        <v>0</v>
      </c>
      <c r="I3024" s="87" t="str">
        <f>Índice!$G$23</f>
        <v>2015-01-01</v>
      </c>
      <c r="J3024" s="88" t="str">
        <f>Índice!$G$25</f>
        <v>2015-12-31</v>
      </c>
      <c r="K3024" s="171" t="s">
        <v>1387</v>
      </c>
      <c r="L3024" s="171" t="s">
        <v>275</v>
      </c>
    </row>
    <row r="3025" spans="3:12" ht="15.75">
      <c r="C3025" s="171" t="str">
        <f>FC01A!B$8</f>
        <v>Otros Gastos (FC01A)</v>
      </c>
      <c r="F3025" s="171">
        <f>FC01A!$D$8</f>
        <v>0</v>
      </c>
      <c r="I3025" s="87" t="str">
        <f>Índice!$G$23</f>
        <v>2015-01-01</v>
      </c>
      <c r="J3025" s="88" t="str">
        <f>Índice!$G$25</f>
        <v>2015-12-31</v>
      </c>
      <c r="K3025" s="171" t="s">
        <v>1387</v>
      </c>
      <c r="L3025" s="171" t="s">
        <v>275</v>
      </c>
    </row>
    <row r="3026" spans="3:12" ht="15.75">
      <c r="C3026" s="171" t="str">
        <f>FC01A!B$7</f>
        <v>Provisiones, Agotamiento, Depreciaciones y Amortizaciones</v>
      </c>
      <c r="F3026" s="171">
        <f>FC01A!$E$7</f>
        <v>0</v>
      </c>
      <c r="I3026" s="87" t="str">
        <f>Índice!$G$23</f>
        <v>2015-01-01</v>
      </c>
      <c r="J3026" s="88" t="str">
        <f>Índice!$G$25</f>
        <v>2015-12-31</v>
      </c>
      <c r="K3026" s="171" t="s">
        <v>1387</v>
      </c>
      <c r="L3026" s="171" t="s">
        <v>276</v>
      </c>
    </row>
    <row r="3027" spans="3:12" ht="15.75">
      <c r="C3027" s="171" t="str">
        <f>FC01A!B$8</f>
        <v>Otros Gastos (FC01A)</v>
      </c>
      <c r="F3027" s="171">
        <f>FC01A!$E$8</f>
        <v>0</v>
      </c>
      <c r="I3027" s="87" t="str">
        <f>Índice!$G$23</f>
        <v>2015-01-01</v>
      </c>
      <c r="J3027" s="88" t="str">
        <f>Índice!$G$25</f>
        <v>2015-12-31</v>
      </c>
      <c r="K3027" s="171" t="s">
        <v>1387</v>
      </c>
      <c r="L3027" s="171" t="s">
        <v>276</v>
      </c>
    </row>
    <row r="3028" spans="3:12" ht="15.75">
      <c r="C3028" s="171" t="str">
        <f>FC01A!B$7</f>
        <v>Provisiones, Agotamiento, Depreciaciones y Amortizaciones</v>
      </c>
      <c r="F3028" s="171">
        <f>FC01A!$F$7</f>
        <v>0</v>
      </c>
      <c r="I3028" s="87" t="str">
        <f>Índice!$G$23</f>
        <v>2015-01-01</v>
      </c>
      <c r="J3028" s="88" t="str">
        <f>Índice!$G$25</f>
        <v>2015-12-31</v>
      </c>
      <c r="K3028" s="171" t="s">
        <v>1387</v>
      </c>
      <c r="L3028" s="171" t="s">
        <v>277</v>
      </c>
    </row>
    <row r="3029" spans="3:12" ht="15.75">
      <c r="C3029" s="171" t="str">
        <f>FC01A!B$8</f>
        <v>Otros Gastos (FC01A)</v>
      </c>
      <c r="F3029" s="171">
        <f>FC01A!$F$8</f>
        <v>0</v>
      </c>
      <c r="I3029" s="87" t="str">
        <f>Índice!$G$23</f>
        <v>2015-01-01</v>
      </c>
      <c r="J3029" s="88" t="str">
        <f>Índice!$G$25</f>
        <v>2015-12-31</v>
      </c>
      <c r="K3029" s="171" t="s">
        <v>1387</v>
      </c>
      <c r="L3029" s="171" t="s">
        <v>277</v>
      </c>
    </row>
    <row r="3030" spans="3:12" ht="15.75">
      <c r="C3030" s="171" t="str">
        <f>FC01A!B$7</f>
        <v>Provisiones, Agotamiento, Depreciaciones y Amortizaciones</v>
      </c>
      <c r="F3030" s="171">
        <f>FC01A!$G$7</f>
        <v>0</v>
      </c>
      <c r="I3030" s="87" t="str">
        <f>Índice!$G$23</f>
        <v>2015-01-01</v>
      </c>
      <c r="J3030" s="88" t="str">
        <f>Índice!$G$25</f>
        <v>2015-12-31</v>
      </c>
      <c r="K3030" s="171" t="s">
        <v>1387</v>
      </c>
      <c r="L3030" s="171" t="s">
        <v>278</v>
      </c>
    </row>
    <row r="3031" spans="3:12" ht="15.75">
      <c r="C3031" s="171" t="str">
        <f>FC01A!B$8</f>
        <v>Otros Gastos (FC01A)</v>
      </c>
      <c r="F3031" s="171">
        <f>FC01A!$G$8</f>
        <v>0</v>
      </c>
      <c r="I3031" s="87" t="str">
        <f>Índice!$G$23</f>
        <v>2015-01-01</v>
      </c>
      <c r="J3031" s="88" t="str">
        <f>Índice!$G$25</f>
        <v>2015-12-31</v>
      </c>
      <c r="K3031" s="171" t="s">
        <v>1387</v>
      </c>
      <c r="L3031" s="171" t="s">
        <v>278</v>
      </c>
    </row>
    <row r="3032" spans="3:12" ht="15.75">
      <c r="C3032" s="171" t="str">
        <f>FC01A!B$7</f>
        <v>Provisiones, Agotamiento, Depreciaciones y Amortizaciones</v>
      </c>
      <c r="F3032" s="171">
        <f>FC01A!$H$7</f>
        <v>0</v>
      </c>
      <c r="I3032" s="87" t="str">
        <f>Índice!$G$23</f>
        <v>2015-01-01</v>
      </c>
      <c r="J3032" s="88" t="str">
        <f>Índice!$G$25</f>
        <v>2015-12-31</v>
      </c>
      <c r="K3032" s="171" t="s">
        <v>1387</v>
      </c>
      <c r="L3032" s="171" t="s">
        <v>279</v>
      </c>
    </row>
    <row r="3033" spans="3:12" ht="15.75">
      <c r="C3033" s="171" t="str">
        <f>FC01A!B$8</f>
        <v>Otros Gastos (FC01A)</v>
      </c>
      <c r="F3033" s="171">
        <f>FC01A!$H$8</f>
        <v>0</v>
      </c>
      <c r="I3033" s="87" t="str">
        <f>Índice!$G$23</f>
        <v>2015-01-01</v>
      </c>
      <c r="J3033" s="88" t="str">
        <f>Índice!$G$25</f>
        <v>2015-12-31</v>
      </c>
      <c r="K3033" s="171" t="s">
        <v>1387</v>
      </c>
      <c r="L3033" s="171" t="s">
        <v>279</v>
      </c>
    </row>
    <row r="3034" spans="3:12" ht="15.75">
      <c r="C3034" s="171" t="str">
        <f>FC01A!B$7</f>
        <v>Provisiones, Agotamiento, Depreciaciones y Amortizaciones</v>
      </c>
      <c r="F3034" s="171">
        <f>FC01A!$I$7</f>
        <v>0</v>
      </c>
      <c r="I3034" s="87" t="str">
        <f>Índice!$G$23</f>
        <v>2015-01-01</v>
      </c>
      <c r="J3034" s="88" t="str">
        <f>Índice!$G$25</f>
        <v>2015-12-31</v>
      </c>
      <c r="K3034" s="171" t="s">
        <v>1387</v>
      </c>
      <c r="L3034" s="226" t="s">
        <v>1341</v>
      </c>
    </row>
    <row r="3035" spans="3:12" ht="15.75">
      <c r="C3035" s="171" t="str">
        <f>FC01A!B$8</f>
        <v>Otros Gastos (FC01A)</v>
      </c>
      <c r="F3035" s="171">
        <f>FC01A!$I$8</f>
        <v>0</v>
      </c>
      <c r="I3035" s="87" t="str">
        <f>Índice!$G$23</f>
        <v>2015-01-01</v>
      </c>
      <c r="J3035" s="88" t="str">
        <f>Índice!$G$25</f>
        <v>2015-12-31</v>
      </c>
      <c r="K3035" s="171" t="s">
        <v>1387</v>
      </c>
      <c r="L3035" s="226" t="s">
        <v>1341</v>
      </c>
    </row>
    <row r="3036" spans="3:12" ht="15.75">
      <c r="C3036" s="171" t="str">
        <f>FC01A!B$7</f>
        <v>Provisiones, Agotamiento, Depreciaciones y Amortizaciones</v>
      </c>
      <c r="F3036" s="171">
        <f>FC01A!$J$7</f>
        <v>0</v>
      </c>
      <c r="I3036" s="87" t="str">
        <f>Índice!$G$23</f>
        <v>2015-01-01</v>
      </c>
      <c r="J3036" s="88" t="str">
        <f>Índice!$G$25</f>
        <v>2015-12-31</v>
      </c>
      <c r="K3036" s="171" t="s">
        <v>1387</v>
      </c>
      <c r="L3036" s="171" t="s">
        <v>1342</v>
      </c>
    </row>
    <row r="3037" spans="3:12" ht="15.75">
      <c r="C3037" s="171" t="str">
        <f>FC01A!B$8</f>
        <v>Otros Gastos (FC01A)</v>
      </c>
      <c r="F3037" s="171">
        <f>FC01A!$J$8</f>
        <v>0</v>
      </c>
      <c r="I3037" s="87" t="str">
        <f>Índice!$G$23</f>
        <v>2015-01-01</v>
      </c>
      <c r="J3037" s="88" t="str">
        <f>Índice!$G$25</f>
        <v>2015-12-31</v>
      </c>
      <c r="K3037" s="171" t="s">
        <v>1387</v>
      </c>
      <c r="L3037" s="171" t="s">
        <v>1342</v>
      </c>
    </row>
    <row r="3038" spans="3:12" ht="15.75">
      <c r="C3038" s="171" t="str">
        <f>FC01A!B$7</f>
        <v>Provisiones, Agotamiento, Depreciaciones y Amortizaciones</v>
      </c>
      <c r="F3038" s="171">
        <f>FC01A!$K$7</f>
        <v>0</v>
      </c>
      <c r="I3038" s="87" t="str">
        <f>Índice!$G$23</f>
        <v>2015-01-01</v>
      </c>
      <c r="J3038" s="88" t="str">
        <f>Índice!$G$25</f>
        <v>2015-12-31</v>
      </c>
      <c r="K3038" s="171" t="s">
        <v>1387</v>
      </c>
      <c r="L3038" s="171" t="s">
        <v>1343</v>
      </c>
    </row>
    <row r="3039" spans="3:12" ht="15.75">
      <c r="C3039" s="171" t="str">
        <f>FC01A!B$8</f>
        <v>Otros Gastos (FC01A)</v>
      </c>
      <c r="F3039" s="171">
        <f>FC01A!$K$8</f>
        <v>0</v>
      </c>
      <c r="I3039" s="87" t="str">
        <f>Índice!$G$23</f>
        <v>2015-01-01</v>
      </c>
      <c r="J3039" s="88" t="str">
        <f>Índice!$G$25</f>
        <v>2015-12-31</v>
      </c>
      <c r="K3039" s="171" t="s">
        <v>1387</v>
      </c>
      <c r="L3039" s="171" t="s">
        <v>1343</v>
      </c>
    </row>
    <row r="3040" spans="3:12" ht="15.75">
      <c r="C3040" s="171" t="str">
        <f>FC01A!B$7</f>
        <v>Provisiones, Agotamiento, Depreciaciones y Amortizaciones</v>
      </c>
      <c r="F3040" s="171">
        <f>FC01A!$L$7</f>
        <v>0</v>
      </c>
      <c r="I3040" s="87" t="str">
        <f>Índice!$G$23</f>
        <v>2015-01-01</v>
      </c>
      <c r="J3040" s="88" t="str">
        <f>Índice!$G$25</f>
        <v>2015-12-31</v>
      </c>
      <c r="K3040" s="171" t="s">
        <v>1387</v>
      </c>
      <c r="L3040" s="171" t="s">
        <v>1344</v>
      </c>
    </row>
    <row r="3041" spans="1:12" ht="15.75">
      <c r="C3041" s="171" t="str">
        <f>FC01A!B$8</f>
        <v>Otros Gastos (FC01A)</v>
      </c>
      <c r="F3041" s="171">
        <f>FC01A!$L$8</f>
        <v>0</v>
      </c>
      <c r="I3041" s="87" t="str">
        <f>Índice!$G$23</f>
        <v>2015-01-01</v>
      </c>
      <c r="J3041" s="88" t="str">
        <f>Índice!$G$25</f>
        <v>2015-12-31</v>
      </c>
      <c r="K3041" s="171" t="s">
        <v>1387</v>
      </c>
      <c r="L3041" s="171" t="s">
        <v>1344</v>
      </c>
    </row>
    <row r="3042" spans="1:12" s="184" customFormat="1" ht="15.75">
      <c r="A3042" s="183" t="s">
        <v>19</v>
      </c>
      <c r="C3042" s="185" t="s">
        <v>1386</v>
      </c>
      <c r="F3042" s="186"/>
      <c r="I3042" s="187"/>
      <c r="J3042" s="187"/>
      <c r="K3042" s="188"/>
      <c r="L3042" s="188"/>
    </row>
    <row r="3043" spans="1:12" ht="15.75">
      <c r="C3043" s="171" t="str">
        <f>'FC02'!D7</f>
        <v>InFC02</v>
      </c>
      <c r="F3043" s="171">
        <f>'FC02'!E7</f>
        <v>0</v>
      </c>
      <c r="I3043" s="87" t="str">
        <f>Índice!$G$23</f>
        <v>2015-01-01</v>
      </c>
      <c r="J3043" s="88" t="str">
        <f>Índice!$G$25</f>
        <v>2015-12-31</v>
      </c>
      <c r="K3043" s="171" t="s">
        <v>1392</v>
      </c>
      <c r="L3043" s="171" t="s">
        <v>1330</v>
      </c>
    </row>
    <row r="3044" spans="1:12" ht="15.75">
      <c r="C3044" s="171" t="str">
        <f>'FC02'!D8</f>
        <v>InFC02</v>
      </c>
      <c r="F3044" s="171">
        <f>'FC02'!E8</f>
        <v>0</v>
      </c>
      <c r="I3044" s="87" t="str">
        <f>Índice!$G$23</f>
        <v>2015-01-01</v>
      </c>
      <c r="J3044" s="88" t="str">
        <f>Índice!$G$25</f>
        <v>2015-12-31</v>
      </c>
      <c r="K3044" s="171" t="s">
        <v>1392</v>
      </c>
      <c r="L3044" s="171" t="s">
        <v>1331</v>
      </c>
    </row>
    <row r="3045" spans="1:12" ht="15.75">
      <c r="C3045" s="171" t="str">
        <f>'FC02'!D9</f>
        <v>InFC02</v>
      </c>
      <c r="F3045" s="171">
        <f>'FC02'!E9</f>
        <v>0</v>
      </c>
      <c r="I3045" s="87" t="str">
        <f>Índice!$G$23</f>
        <v>2015-01-01</v>
      </c>
      <c r="J3045" s="88" t="str">
        <f>Índice!$G$25</f>
        <v>2015-12-31</v>
      </c>
      <c r="K3045" s="171" t="s">
        <v>1392</v>
      </c>
      <c r="L3045" s="171" t="s">
        <v>1332</v>
      </c>
    </row>
    <row r="3046" spans="1:12" ht="15.75">
      <c r="C3046" s="171" t="str">
        <f>'FC02'!D10</f>
        <v>InFC02</v>
      </c>
      <c r="F3046" s="171">
        <f>'FC02'!E10</f>
        <v>0</v>
      </c>
      <c r="I3046" s="87" t="str">
        <f>Índice!$G$23</f>
        <v>2015-01-01</v>
      </c>
      <c r="J3046" s="88" t="str">
        <f>Índice!$G$25</f>
        <v>2015-12-31</v>
      </c>
      <c r="K3046" s="171" t="s">
        <v>1392</v>
      </c>
      <c r="L3046" s="171" t="s">
        <v>1333</v>
      </c>
    </row>
    <row r="3047" spans="1:12" ht="15.75">
      <c r="C3047" s="171" t="str">
        <f>'FC02'!D11</f>
        <v>InFC02</v>
      </c>
      <c r="F3047" s="171">
        <f>'FC02'!E11</f>
        <v>0</v>
      </c>
      <c r="I3047" s="87" t="str">
        <f>Índice!$G$23</f>
        <v>2015-01-01</v>
      </c>
      <c r="J3047" s="88" t="str">
        <f>Índice!$G$25</f>
        <v>2015-12-31</v>
      </c>
      <c r="K3047" s="171" t="s">
        <v>1392</v>
      </c>
      <c r="L3047" s="171" t="s">
        <v>1393</v>
      </c>
    </row>
    <row r="3048" spans="1:12" ht="15.75">
      <c r="C3048" s="171" t="str">
        <f>'FC02'!D12</f>
        <v>InFC02</v>
      </c>
      <c r="F3048" s="171">
        <f>'FC02'!E12</f>
        <v>0</v>
      </c>
      <c r="I3048" s="87" t="str">
        <f>Índice!$G$23</f>
        <v>2015-01-01</v>
      </c>
      <c r="J3048" s="88" t="str">
        <f>Índice!$G$25</f>
        <v>2015-12-31</v>
      </c>
      <c r="K3048" s="171" t="s">
        <v>1392</v>
      </c>
      <c r="L3048" s="171" t="s">
        <v>1334</v>
      </c>
    </row>
    <row r="3049" spans="1:12" ht="15.75">
      <c r="C3049" s="171" t="str">
        <f>'FC02'!D13</f>
        <v>InFC02</v>
      </c>
      <c r="F3049" s="171">
        <f>'FC02'!E13</f>
        <v>0</v>
      </c>
      <c r="I3049" s="87" t="str">
        <f>Índice!$G$23</f>
        <v>2015-01-01</v>
      </c>
      <c r="J3049" s="88" t="str">
        <f>Índice!$G$25</f>
        <v>2015-12-31</v>
      </c>
      <c r="K3049" s="171" t="s">
        <v>1392</v>
      </c>
      <c r="L3049" s="171" t="s">
        <v>1335</v>
      </c>
    </row>
    <row r="3050" spans="1:12" ht="15.75">
      <c r="C3050" s="171" t="str">
        <f>'FC02'!D14</f>
        <v>InFC02</v>
      </c>
      <c r="F3050" s="171">
        <f>'FC02'!E14</f>
        <v>0</v>
      </c>
      <c r="I3050" s="87" t="str">
        <f>Índice!$G$23</f>
        <v>2015-01-01</v>
      </c>
      <c r="J3050" s="88" t="str">
        <f>Índice!$G$25</f>
        <v>2015-12-31</v>
      </c>
      <c r="K3050" s="171" t="s">
        <v>1392</v>
      </c>
      <c r="L3050" s="171" t="s">
        <v>1336</v>
      </c>
    </row>
    <row r="3051" spans="1:12" ht="15.75">
      <c r="C3051" s="171" t="str">
        <f>'FC02'!D15</f>
        <v>InFC02</v>
      </c>
      <c r="F3051" s="171">
        <f>'FC02'!E15</f>
        <v>0</v>
      </c>
      <c r="I3051" s="87" t="str">
        <f>Índice!$G$23</f>
        <v>2015-01-01</v>
      </c>
      <c r="J3051" s="88" t="str">
        <f>Índice!$G$25</f>
        <v>2015-12-31</v>
      </c>
      <c r="K3051" s="171" t="s">
        <v>1392</v>
      </c>
      <c r="L3051" s="171" t="s">
        <v>1337</v>
      </c>
    </row>
    <row r="3052" spans="1:12" ht="15.75">
      <c r="C3052" s="171" t="str">
        <f>'FC02'!D16</f>
        <v>InFC02</v>
      </c>
      <c r="F3052" s="171">
        <f>'FC02'!E16</f>
        <v>0</v>
      </c>
      <c r="I3052" s="87" t="str">
        <f>Índice!$G$23</f>
        <v>2015-01-01</v>
      </c>
      <c r="J3052" s="88" t="str">
        <f>Índice!$G$25</f>
        <v>2015-12-31</v>
      </c>
      <c r="K3052" s="171" t="s">
        <v>1392</v>
      </c>
      <c r="L3052" s="171" t="s">
        <v>1394</v>
      </c>
    </row>
    <row r="3053" spans="1:12" ht="15.75">
      <c r="C3053" s="171" t="str">
        <f>'FC02'!D17</f>
        <v>InFC02</v>
      </c>
      <c r="F3053" s="171">
        <f>'FC02'!E17</f>
        <v>0</v>
      </c>
      <c r="I3053" s="87" t="str">
        <f>Índice!$G$23</f>
        <v>2015-01-01</v>
      </c>
      <c r="J3053" s="88" t="str">
        <f>Índice!$G$25</f>
        <v>2015-12-31</v>
      </c>
      <c r="K3053" s="171" t="s">
        <v>1392</v>
      </c>
      <c r="L3053" s="171" t="s">
        <v>1338</v>
      </c>
    </row>
    <row r="3054" spans="1:12" ht="15.75">
      <c r="C3054" s="171" t="str">
        <f>'FC02'!D18</f>
        <v>InFC02</v>
      </c>
      <c r="F3054" s="171">
        <f>'FC02'!E18</f>
        <v>0</v>
      </c>
      <c r="I3054" s="87" t="str">
        <f>Índice!$G$23</f>
        <v>2015-01-01</v>
      </c>
      <c r="J3054" s="88" t="str">
        <f>Índice!$G$25</f>
        <v>2015-12-31</v>
      </c>
      <c r="K3054" s="171" t="s">
        <v>1392</v>
      </c>
      <c r="L3054" s="171" t="s">
        <v>277</v>
      </c>
    </row>
    <row r="3055" spans="1:12" ht="15.75">
      <c r="C3055" s="171" t="str">
        <f>'FC02'!D19</f>
        <v>InFC02</v>
      </c>
      <c r="F3055" s="171">
        <f>'FC02'!E19</f>
        <v>0</v>
      </c>
      <c r="I3055" s="87" t="str">
        <f>Índice!$G$23</f>
        <v>2015-01-01</v>
      </c>
      <c r="J3055" s="88" t="str">
        <f>Índice!$G$25</f>
        <v>2015-12-31</v>
      </c>
      <c r="K3055" s="171" t="s">
        <v>1392</v>
      </c>
      <c r="L3055" s="171" t="s">
        <v>1395</v>
      </c>
    </row>
    <row r="3056" spans="1:12" ht="15.75">
      <c r="C3056" s="171" t="str">
        <f>'FC02'!D20</f>
        <v>InFC02</v>
      </c>
      <c r="F3056" s="171">
        <f>'FC02'!E20</f>
        <v>0</v>
      </c>
      <c r="I3056" s="87" t="str">
        <f>Índice!$G$23</f>
        <v>2015-01-01</v>
      </c>
      <c r="J3056" s="88" t="str">
        <f>Índice!$G$25</f>
        <v>2015-12-31</v>
      </c>
      <c r="K3056" s="171" t="s">
        <v>1392</v>
      </c>
      <c r="L3056" s="171" t="s">
        <v>1396</v>
      </c>
    </row>
    <row r="3057" spans="3:12" ht="15.75">
      <c r="C3057" s="171" t="str">
        <f>'FC02'!D21</f>
        <v>InFC02</v>
      </c>
      <c r="F3057" s="171">
        <f>'FC02'!E21</f>
        <v>0</v>
      </c>
      <c r="I3057" s="87" t="str">
        <f>Índice!$G$23</f>
        <v>2015-01-01</v>
      </c>
      <c r="J3057" s="88" t="str">
        <f>Índice!$G$25</f>
        <v>2015-12-31</v>
      </c>
      <c r="K3057" s="171" t="s">
        <v>1392</v>
      </c>
      <c r="L3057" s="171" t="s">
        <v>1339</v>
      </c>
    </row>
    <row r="3058" spans="3:12" ht="15.75">
      <c r="C3058" s="171" t="str">
        <f>'FC02'!D22</f>
        <v>InFC02</v>
      </c>
      <c r="F3058" s="171">
        <f>'FC02'!E22</f>
        <v>0</v>
      </c>
      <c r="I3058" s="87" t="str">
        <f>Índice!$G$23</f>
        <v>2015-01-01</v>
      </c>
      <c r="J3058" s="88" t="str">
        <f>Índice!$G$25</f>
        <v>2015-12-31</v>
      </c>
      <c r="K3058" s="171" t="s">
        <v>1392</v>
      </c>
      <c r="L3058" s="171" t="s">
        <v>1340</v>
      </c>
    </row>
    <row r="3059" spans="3:12" ht="15.75">
      <c r="C3059" s="171" t="str">
        <f>'FC02'!D23</f>
        <v>InFC02</v>
      </c>
      <c r="F3059" s="171">
        <f>'FC02'!E23</f>
        <v>0</v>
      </c>
      <c r="I3059" s="87" t="str">
        <f>Índice!$G$23</f>
        <v>2015-01-01</v>
      </c>
      <c r="J3059" s="88" t="str">
        <f>Índice!$G$25</f>
        <v>2015-12-31</v>
      </c>
      <c r="K3059" s="171" t="s">
        <v>1392</v>
      </c>
      <c r="L3059" s="171" t="s">
        <v>1397</v>
      </c>
    </row>
    <row r="3060" spans="3:12" ht="15.75">
      <c r="C3060" s="171" t="str">
        <f>'FC02'!D24</f>
        <v>InFC02</v>
      </c>
      <c r="F3060" s="171">
        <f>'FC02'!E24</f>
        <v>0</v>
      </c>
      <c r="I3060" s="87" t="str">
        <f>Índice!$G$23</f>
        <v>2015-01-01</v>
      </c>
      <c r="J3060" s="88" t="str">
        <f>Índice!$G$25</f>
        <v>2015-12-31</v>
      </c>
      <c r="K3060" s="171" t="s">
        <v>1392</v>
      </c>
      <c r="L3060" s="171" t="s">
        <v>278</v>
      </c>
    </row>
    <row r="3061" spans="3:12" ht="15.75">
      <c r="C3061" s="171" t="str">
        <f>'FC02'!D25</f>
        <v>InFC02</v>
      </c>
      <c r="F3061" s="171">
        <f>'FC02'!E25</f>
        <v>0</v>
      </c>
      <c r="I3061" s="87" t="str">
        <f>Índice!$G$23</f>
        <v>2015-01-01</v>
      </c>
      <c r="J3061" s="88" t="str">
        <f>Índice!$G$25</f>
        <v>2015-12-31</v>
      </c>
      <c r="K3061" s="171" t="s">
        <v>1392</v>
      </c>
      <c r="L3061" s="171" t="s">
        <v>1398</v>
      </c>
    </row>
    <row r="3062" spans="3:12" ht="15.75">
      <c r="C3062" s="171" t="str">
        <f>'FC02'!D26</f>
        <v>InFC02</v>
      </c>
      <c r="F3062" s="171">
        <f>'FC02'!E26</f>
        <v>0</v>
      </c>
      <c r="I3062" s="87" t="str">
        <f>Índice!$G$23</f>
        <v>2015-01-01</v>
      </c>
      <c r="J3062" s="88" t="str">
        <f>Índice!$G$25</f>
        <v>2015-12-31</v>
      </c>
      <c r="K3062" s="171" t="s">
        <v>1392</v>
      </c>
      <c r="L3062" s="171" t="s">
        <v>1399</v>
      </c>
    </row>
    <row r="3063" spans="3:12" ht="15.75">
      <c r="C3063" s="171" t="str">
        <f>'FC02'!D27</f>
        <v>InFC02</v>
      </c>
      <c r="F3063" s="171">
        <f>'FC02'!E27</f>
        <v>0</v>
      </c>
      <c r="I3063" s="87" t="str">
        <f>Índice!$G$23</f>
        <v>2015-01-01</v>
      </c>
      <c r="J3063" s="88" t="str">
        <f>Índice!$G$25</f>
        <v>2015-12-31</v>
      </c>
      <c r="K3063" s="171" t="s">
        <v>1392</v>
      </c>
      <c r="L3063" s="171" t="s">
        <v>1400</v>
      </c>
    </row>
    <row r="3064" spans="3:12" ht="15.75">
      <c r="C3064" s="171" t="str">
        <f>'FC02'!D28</f>
        <v>InFC02</v>
      </c>
      <c r="F3064" s="171">
        <f>'FC02'!E28</f>
        <v>0</v>
      </c>
      <c r="I3064" s="87" t="str">
        <f>Índice!$G$23</f>
        <v>2015-01-01</v>
      </c>
      <c r="J3064" s="88" t="str">
        <f>Índice!$G$25</f>
        <v>2015-12-31</v>
      </c>
      <c r="K3064" s="171" t="s">
        <v>1392</v>
      </c>
      <c r="L3064" s="171" t="s">
        <v>1401</v>
      </c>
    </row>
    <row r="3065" spans="3:12" ht="15.75">
      <c r="C3065" s="171" t="str">
        <f>'FC02'!D29</f>
        <v>InFC02</v>
      </c>
      <c r="F3065" s="171">
        <f>'FC02'!E29</f>
        <v>0</v>
      </c>
      <c r="I3065" s="87" t="str">
        <f>Índice!$G$23</f>
        <v>2015-01-01</v>
      </c>
      <c r="J3065" s="88" t="str">
        <f>Índice!$G$25</f>
        <v>2015-12-31</v>
      </c>
      <c r="K3065" s="171" t="s">
        <v>1392</v>
      </c>
      <c r="L3065" s="171" t="s">
        <v>279</v>
      </c>
    </row>
    <row r="3066" spans="3:12" ht="15.75">
      <c r="C3066" s="171" t="str">
        <f>'FC02'!D30</f>
        <v>InFC02</v>
      </c>
      <c r="F3066" s="171">
        <f>'FC02'!E30</f>
        <v>0</v>
      </c>
      <c r="I3066" s="87" t="str">
        <f>Índice!$G$23</f>
        <v>2015-01-01</v>
      </c>
      <c r="J3066" s="88" t="str">
        <f>Índice!$G$25</f>
        <v>2015-12-31</v>
      </c>
      <c r="K3066" s="171" t="s">
        <v>1392</v>
      </c>
      <c r="L3066" s="171" t="s">
        <v>1404</v>
      </c>
    </row>
    <row r="3067" spans="3:12" ht="15.75">
      <c r="C3067" s="171" t="str">
        <f>'FC02'!D31</f>
        <v>InFC02</v>
      </c>
      <c r="F3067" s="171">
        <f>'FC02'!E31</f>
        <v>0</v>
      </c>
      <c r="I3067" s="87" t="str">
        <f>Índice!$G$23</f>
        <v>2015-01-01</v>
      </c>
      <c r="J3067" s="88" t="str">
        <f>Índice!$G$25</f>
        <v>2015-12-31</v>
      </c>
      <c r="K3067" s="171" t="s">
        <v>1392</v>
      </c>
      <c r="L3067" s="171" t="s">
        <v>1403</v>
      </c>
    </row>
    <row r="3068" spans="3:12" ht="15.75">
      <c r="C3068" s="171" t="str">
        <f>'FC02'!D32</f>
        <v>InFC02</v>
      </c>
      <c r="F3068" s="171">
        <f>'FC02'!E32</f>
        <v>0</v>
      </c>
      <c r="I3068" s="87" t="str">
        <f>Índice!$G$23</f>
        <v>2015-01-01</v>
      </c>
      <c r="J3068" s="88" t="str">
        <f>Índice!$G$25</f>
        <v>2015-12-31</v>
      </c>
      <c r="K3068" s="171" t="s">
        <v>1392</v>
      </c>
      <c r="L3068" s="171" t="s">
        <v>1402</v>
      </c>
    </row>
    <row r="3069" spans="3:12" ht="15.75">
      <c r="C3069" s="171" t="str">
        <f>'FC02'!D33</f>
        <v>InFC02</v>
      </c>
      <c r="F3069" s="171">
        <f>'FC02'!E33</f>
        <v>0</v>
      </c>
      <c r="I3069" s="87" t="str">
        <f>Índice!$G$23</f>
        <v>2015-01-01</v>
      </c>
      <c r="J3069" s="88" t="str">
        <f>Índice!$G$25</f>
        <v>2015-12-31</v>
      </c>
      <c r="K3069" s="171" t="s">
        <v>1392</v>
      </c>
      <c r="L3069" s="171" t="s">
        <v>1405</v>
      </c>
    </row>
    <row r="3070" spans="3:12" ht="15.75">
      <c r="C3070" s="171" t="str">
        <f>'FC02'!D34</f>
        <v>InFC02</v>
      </c>
      <c r="F3070" s="171">
        <f>'FC02'!E34</f>
        <v>0</v>
      </c>
      <c r="I3070" s="87" t="str">
        <f>Índice!$G$23</f>
        <v>2015-01-01</v>
      </c>
      <c r="J3070" s="88" t="str">
        <f>Índice!$G$25</f>
        <v>2015-12-31</v>
      </c>
      <c r="K3070" s="171" t="s">
        <v>1392</v>
      </c>
      <c r="L3070" s="171" t="s">
        <v>274</v>
      </c>
    </row>
    <row r="3071" spans="3:12" ht="15.75">
      <c r="C3071" s="171" t="str">
        <f>'FC02'!D35</f>
        <v>InFC02</v>
      </c>
      <c r="F3071" s="171">
        <f>'FC02'!E35</f>
        <v>0</v>
      </c>
      <c r="I3071" s="87" t="str">
        <f>Índice!$G$23</f>
        <v>2015-01-01</v>
      </c>
      <c r="J3071" s="88" t="str">
        <f>Índice!$G$25</f>
        <v>2015-12-31</v>
      </c>
      <c r="K3071" s="171" t="s">
        <v>1392</v>
      </c>
      <c r="L3071" s="171" t="s">
        <v>1406</v>
      </c>
    </row>
    <row r="3072" spans="3:12" ht="15.75">
      <c r="C3072" s="171" t="str">
        <f>'FC02'!D36</f>
        <v>InFC02</v>
      </c>
      <c r="F3072" s="171">
        <f>'FC02'!E36</f>
        <v>0</v>
      </c>
      <c r="I3072" s="87" t="str">
        <f>Índice!$G$23</f>
        <v>2015-01-01</v>
      </c>
      <c r="J3072" s="88" t="str">
        <f>Índice!$G$25</f>
        <v>2015-12-31</v>
      </c>
      <c r="K3072" s="171" t="s">
        <v>1392</v>
      </c>
      <c r="L3072" s="171" t="s">
        <v>1407</v>
      </c>
    </row>
    <row r="3073" spans="3:12" ht="15.75">
      <c r="C3073" s="171" t="str">
        <f>'FC02'!D37</f>
        <v>InFC02</v>
      </c>
      <c r="F3073" s="171">
        <f>'FC02'!E37</f>
        <v>0</v>
      </c>
      <c r="I3073" s="87" t="str">
        <f>Índice!$G$23</f>
        <v>2015-01-01</v>
      </c>
      <c r="J3073" s="88" t="str">
        <f>Índice!$G$25</f>
        <v>2015-12-31</v>
      </c>
      <c r="K3073" s="171" t="s">
        <v>1392</v>
      </c>
      <c r="L3073" s="171" t="s">
        <v>1408</v>
      </c>
    </row>
    <row r="3074" spans="3:12" ht="15.75">
      <c r="C3074" s="171" t="str">
        <f>'FC02'!D38</f>
        <v>InFC02</v>
      </c>
      <c r="F3074" s="171">
        <f>'FC02'!E38</f>
        <v>0</v>
      </c>
      <c r="I3074" s="87" t="str">
        <f>Índice!$G$23</f>
        <v>2015-01-01</v>
      </c>
      <c r="J3074" s="88" t="str">
        <f>Índice!$G$25</f>
        <v>2015-12-31</v>
      </c>
      <c r="K3074" s="171" t="s">
        <v>1392</v>
      </c>
      <c r="L3074" s="171" t="s">
        <v>1409</v>
      </c>
    </row>
    <row r="3075" spans="3:12" ht="15.75">
      <c r="C3075" s="171" t="str">
        <f>'FC02'!D39</f>
        <v>InFC02</v>
      </c>
      <c r="F3075" s="171">
        <f>'FC02'!E39</f>
        <v>0</v>
      </c>
      <c r="I3075" s="87" t="str">
        <f>Índice!$G$23</f>
        <v>2015-01-01</v>
      </c>
      <c r="J3075" s="88" t="str">
        <f>Índice!$G$25</f>
        <v>2015-12-31</v>
      </c>
      <c r="K3075" s="171" t="s">
        <v>1392</v>
      </c>
      <c r="L3075" s="171" t="s">
        <v>275</v>
      </c>
    </row>
    <row r="3076" spans="3:12" ht="15.75">
      <c r="C3076" s="171" t="str">
        <f>'FC02'!D40</f>
        <v>InFC02</v>
      </c>
      <c r="F3076" s="171">
        <f>'FC02'!E40</f>
        <v>0</v>
      </c>
      <c r="I3076" s="87" t="str">
        <f>Índice!$G$23</f>
        <v>2015-01-01</v>
      </c>
      <c r="J3076" s="88" t="str">
        <f>Índice!$G$25</f>
        <v>2015-12-31</v>
      </c>
      <c r="K3076" s="171" t="s">
        <v>1392</v>
      </c>
      <c r="L3076" s="171" t="s">
        <v>1410</v>
      </c>
    </row>
    <row r="3077" spans="3:12" ht="15.75">
      <c r="C3077" s="171" t="str">
        <f>'FC02'!D41</f>
        <v>InFC02</v>
      </c>
      <c r="F3077" s="171">
        <f>'FC02'!E41</f>
        <v>0</v>
      </c>
      <c r="I3077" s="87" t="str">
        <f>Índice!$G$23</f>
        <v>2015-01-01</v>
      </c>
      <c r="J3077" s="88" t="str">
        <f>Índice!$G$25</f>
        <v>2015-12-31</v>
      </c>
      <c r="K3077" s="171" t="s">
        <v>1392</v>
      </c>
      <c r="L3077" s="171" t="s">
        <v>1411</v>
      </c>
    </row>
    <row r="3078" spans="3:12" ht="15.75">
      <c r="C3078" s="171" t="str">
        <f>'FC02'!D42</f>
        <v>InFC02</v>
      </c>
      <c r="F3078" s="171">
        <f>'FC02'!E42</f>
        <v>0</v>
      </c>
      <c r="I3078" s="87" t="str">
        <f>Índice!$G$23</f>
        <v>2015-01-01</v>
      </c>
      <c r="J3078" s="88" t="str">
        <f>Índice!$G$25</f>
        <v>2015-12-31</v>
      </c>
      <c r="K3078" s="171" t="s">
        <v>1392</v>
      </c>
      <c r="L3078" s="171" t="s">
        <v>1412</v>
      </c>
    </row>
    <row r="3079" spans="3:12" ht="15.75">
      <c r="C3079" s="171" t="str">
        <f>'FC02'!D43</f>
        <v>InFC02</v>
      </c>
      <c r="F3079" s="171">
        <f>'FC02'!E43</f>
        <v>0</v>
      </c>
      <c r="I3079" s="87" t="str">
        <f>Índice!$G$23</f>
        <v>2015-01-01</v>
      </c>
      <c r="J3079" s="88" t="str">
        <f>Índice!$G$25</f>
        <v>2015-12-31</v>
      </c>
      <c r="K3079" s="171" t="s">
        <v>1392</v>
      </c>
      <c r="L3079" s="171" t="s">
        <v>1413</v>
      </c>
    </row>
    <row r="3080" spans="3:12" ht="15.75">
      <c r="C3080" s="171" t="str">
        <f>'FC02'!D44</f>
        <v>InFC02</v>
      </c>
      <c r="F3080" s="171">
        <f>'FC02'!E44</f>
        <v>0</v>
      </c>
      <c r="I3080" s="87" t="str">
        <f>Índice!$G$23</f>
        <v>2015-01-01</v>
      </c>
      <c r="J3080" s="88" t="str">
        <f>Índice!$G$25</f>
        <v>2015-12-31</v>
      </c>
      <c r="K3080" s="171" t="s">
        <v>1392</v>
      </c>
      <c r="L3080" s="171" t="s">
        <v>1414</v>
      </c>
    </row>
    <row r="3081" spans="3:12" ht="15.75">
      <c r="C3081" s="171" t="str">
        <f>'FC02'!D45</f>
        <v>InFC02</v>
      </c>
      <c r="F3081" s="171">
        <f>'FC02'!E45</f>
        <v>0</v>
      </c>
      <c r="I3081" s="87" t="str">
        <f>Índice!$G$23</f>
        <v>2015-01-01</v>
      </c>
      <c r="J3081" s="88" t="str">
        <f>Índice!$G$25</f>
        <v>2015-12-31</v>
      </c>
      <c r="K3081" s="171" t="s">
        <v>1392</v>
      </c>
      <c r="L3081" s="171" t="s">
        <v>1415</v>
      </c>
    </row>
    <row r="3082" spans="3:12" ht="15.75">
      <c r="C3082" s="171" t="str">
        <f>'FC02'!D46</f>
        <v>InFC02</v>
      </c>
      <c r="F3082" s="171">
        <f>'FC02'!E46</f>
        <v>0</v>
      </c>
      <c r="I3082" s="87" t="str">
        <f>Índice!$G$23</f>
        <v>2015-01-01</v>
      </c>
      <c r="J3082" s="88" t="str">
        <f>Índice!$G$25</f>
        <v>2015-12-31</v>
      </c>
      <c r="K3082" s="171" t="s">
        <v>1392</v>
      </c>
      <c r="L3082" s="171" t="s">
        <v>1416</v>
      </c>
    </row>
    <row r="3083" spans="3:12" ht="15.75">
      <c r="C3083" s="171" t="str">
        <f>'FC02'!D47</f>
        <v>InFC02</v>
      </c>
      <c r="F3083" s="171">
        <f>'FC02'!E47</f>
        <v>0</v>
      </c>
      <c r="I3083" s="87" t="str">
        <f>Índice!$G$23</f>
        <v>2015-01-01</v>
      </c>
      <c r="J3083" s="88" t="str">
        <f>Índice!$G$25</f>
        <v>2015-12-31</v>
      </c>
      <c r="K3083" s="171" t="s">
        <v>1392</v>
      </c>
      <c r="L3083" s="171" t="s">
        <v>1417</v>
      </c>
    </row>
    <row r="3084" spans="3:12" ht="15.75">
      <c r="C3084" s="171" t="str">
        <f>'FC02'!D48</f>
        <v>InFC02</v>
      </c>
      <c r="F3084" s="171">
        <f>'FC02'!E48</f>
        <v>0</v>
      </c>
      <c r="I3084" s="87" t="str">
        <f>Índice!$G$23</f>
        <v>2015-01-01</v>
      </c>
      <c r="J3084" s="88" t="str">
        <f>Índice!$G$25</f>
        <v>2015-12-31</v>
      </c>
      <c r="K3084" s="171" t="s">
        <v>1392</v>
      </c>
      <c r="L3084" s="171" t="s">
        <v>1418</v>
      </c>
    </row>
    <row r="3085" spans="3:12" ht="15.75">
      <c r="C3085" s="171" t="str">
        <f>'FC02'!D49</f>
        <v>InFC02</v>
      </c>
      <c r="F3085" s="171">
        <f>'FC02'!E49</f>
        <v>0</v>
      </c>
      <c r="I3085" s="87" t="str">
        <f>Índice!$G$23</f>
        <v>2015-01-01</v>
      </c>
      <c r="J3085" s="88" t="str">
        <f>Índice!$G$25</f>
        <v>2015-12-31</v>
      </c>
      <c r="K3085" s="171" t="s">
        <v>1392</v>
      </c>
      <c r="L3085" s="171" t="s">
        <v>1419</v>
      </c>
    </row>
    <row r="3086" spans="3:12" ht="15.75">
      <c r="C3086" s="171" t="str">
        <f>'FC02'!D50</f>
        <v>InFC02</v>
      </c>
      <c r="F3086" s="171">
        <f>'FC02'!E50</f>
        <v>0</v>
      </c>
      <c r="I3086" s="87" t="str">
        <f>Índice!$G$23</f>
        <v>2015-01-01</v>
      </c>
      <c r="J3086" s="88" t="str">
        <f>Índice!$G$25</f>
        <v>2015-12-31</v>
      </c>
      <c r="K3086" s="171" t="s">
        <v>1392</v>
      </c>
      <c r="L3086" s="171" t="s">
        <v>1420</v>
      </c>
    </row>
    <row r="3087" spans="3:12" ht="15.75">
      <c r="C3087" s="171" t="str">
        <f>'FC02'!D51</f>
        <v>InFC02</v>
      </c>
      <c r="F3087" s="171">
        <f>'FC02'!E51</f>
        <v>0</v>
      </c>
      <c r="I3087" s="87" t="str">
        <f>Índice!$G$23</f>
        <v>2015-01-01</v>
      </c>
      <c r="J3087" s="88" t="str">
        <f>Índice!$G$25</f>
        <v>2015-12-31</v>
      </c>
      <c r="K3087" s="171" t="s">
        <v>1392</v>
      </c>
      <c r="L3087" s="171" t="s">
        <v>1421</v>
      </c>
    </row>
    <row r="3088" spans="3:12" ht="15.75">
      <c r="C3088" s="171" t="str">
        <f>'FC02'!D52</f>
        <v>InFC02</v>
      </c>
      <c r="F3088" s="171">
        <f>'FC02'!E52</f>
        <v>0</v>
      </c>
      <c r="I3088" s="87" t="str">
        <f>Índice!$G$23</f>
        <v>2015-01-01</v>
      </c>
      <c r="J3088" s="88" t="str">
        <f>Índice!$G$25</f>
        <v>2015-12-31</v>
      </c>
      <c r="K3088" s="171" t="s">
        <v>1392</v>
      </c>
      <c r="L3088" s="171" t="s">
        <v>276</v>
      </c>
    </row>
    <row r="3089" spans="1:12" ht="15.75">
      <c r="C3089" s="171" t="str">
        <f>'FC02'!D53</f>
        <v>InFC02</v>
      </c>
      <c r="F3089" s="171">
        <f>'FC02'!E53</f>
        <v>0</v>
      </c>
      <c r="I3089" s="87" t="str">
        <f>Índice!$G$23</f>
        <v>2015-01-01</v>
      </c>
      <c r="J3089" s="88" t="str">
        <f>Índice!$G$25</f>
        <v>2015-12-31</v>
      </c>
      <c r="K3089" s="171" t="s">
        <v>1392</v>
      </c>
      <c r="L3089" s="171" t="s">
        <v>755</v>
      </c>
    </row>
    <row r="3090" spans="1:12" ht="15.75">
      <c r="C3090" s="171" t="str">
        <f>'FC02'!D54</f>
        <v>InFC02</v>
      </c>
      <c r="F3090" s="171">
        <f>'FC02'!E54</f>
        <v>0</v>
      </c>
      <c r="I3090" s="87" t="str">
        <f>Índice!$G$23</f>
        <v>2015-01-01</v>
      </c>
      <c r="J3090" s="88" t="str">
        <f>Índice!$G$25</f>
        <v>2015-12-31</v>
      </c>
      <c r="K3090" s="171" t="s">
        <v>1392</v>
      </c>
      <c r="L3090" s="171" t="s">
        <v>756</v>
      </c>
    </row>
    <row r="3091" spans="1:12" ht="15.75">
      <c r="C3091" s="171" t="str">
        <f>'FC02'!D55</f>
        <v>InFC02</v>
      </c>
      <c r="F3091" s="171">
        <f>'FC02'!E55</f>
        <v>0</v>
      </c>
      <c r="I3091" s="87" t="str">
        <f>Índice!$G$23</f>
        <v>2015-01-01</v>
      </c>
      <c r="J3091" s="88" t="str">
        <f>Índice!$G$25</f>
        <v>2015-12-31</v>
      </c>
      <c r="K3091" s="171" t="s">
        <v>1392</v>
      </c>
      <c r="L3091" s="171" t="s">
        <v>757</v>
      </c>
    </row>
    <row r="3092" spans="1:12" s="184" customFormat="1" ht="15.75">
      <c r="A3092" s="183" t="s">
        <v>19</v>
      </c>
      <c r="C3092" s="185" t="s">
        <v>1423</v>
      </c>
      <c r="F3092" s="186"/>
      <c r="I3092" s="187"/>
      <c r="J3092" s="187"/>
      <c r="K3092" s="188"/>
      <c r="L3092" s="188"/>
    </row>
    <row r="3093" spans="1:12" ht="15.75">
      <c r="A3093" s="224" t="s">
        <v>19</v>
      </c>
      <c r="B3093" s="22"/>
      <c r="C3093" s="217" t="s">
        <v>706</v>
      </c>
      <c r="I3093" s="87"/>
      <c r="J3093" s="88"/>
      <c r="L3093" s="171"/>
    </row>
    <row r="3094" spans="1:12" ht="15.75">
      <c r="A3094" s="224" t="s">
        <v>19</v>
      </c>
      <c r="C3094" s="171" t="str">
        <f>'FC03-1'!B$7</f>
        <v>Servicio de acueducto (FC03-1)</v>
      </c>
      <c r="F3094" s="171"/>
      <c r="I3094" s="87"/>
      <c r="J3094" s="88"/>
      <c r="K3094" s="171"/>
      <c r="L3094" s="171"/>
    </row>
    <row r="3095" spans="1:12" ht="15.75">
      <c r="C3095" s="171" t="str">
        <f>'FC03-1'!B$8</f>
        <v>Distribución (FC03-1)</v>
      </c>
      <c r="F3095" s="171">
        <f>'FC03-1'!C$8</f>
        <v>0</v>
      </c>
      <c r="I3095" s="87" t="str">
        <f>Índice!$G$23</f>
        <v>2015-01-01</v>
      </c>
      <c r="J3095" s="88" t="str">
        <f>Índice!$G$25</f>
        <v>2015-12-31</v>
      </c>
      <c r="K3095" s="171" t="s">
        <v>1424</v>
      </c>
      <c r="L3095" s="171" t="s">
        <v>669</v>
      </c>
    </row>
    <row r="3096" spans="1:12" ht="15.75">
      <c r="C3096" s="171" t="str">
        <f>'FC03-1'!B$9</f>
        <v>Otros Servicios (FC03-1)</v>
      </c>
      <c r="F3096" s="171">
        <f>'FC03-1'!C$9</f>
        <v>0</v>
      </c>
      <c r="I3096" s="87" t="str">
        <f>Índice!$G$23</f>
        <v>2015-01-01</v>
      </c>
      <c r="J3096" s="88" t="str">
        <f>Índice!$G$25</f>
        <v>2015-12-31</v>
      </c>
      <c r="K3096" s="171" t="s">
        <v>1424</v>
      </c>
      <c r="L3096" s="171" t="s">
        <v>669</v>
      </c>
    </row>
    <row r="3097" spans="1:12" ht="15.75">
      <c r="A3097" s="224" t="s">
        <v>19</v>
      </c>
      <c r="C3097" s="171" t="str">
        <f>'FC03-1'!B$10</f>
        <v>Comercialización</v>
      </c>
      <c r="F3097" s="171"/>
      <c r="I3097" s="87"/>
      <c r="J3097" s="88"/>
      <c r="K3097" s="171"/>
    </row>
    <row r="3098" spans="1:12" ht="15.75">
      <c r="C3098" s="171" t="str">
        <f>'FC03-1'!B$11</f>
        <v>Residencial Estrato 1 (FC03-1)</v>
      </c>
      <c r="F3098" s="171">
        <f>'FC03-1'!C$11</f>
        <v>0</v>
      </c>
      <c r="I3098" s="87" t="str">
        <f>Índice!$G$23</f>
        <v>2015-01-01</v>
      </c>
      <c r="J3098" s="88" t="str">
        <f>Índice!$G$25</f>
        <v>2015-12-31</v>
      </c>
      <c r="K3098" s="171" t="s">
        <v>1424</v>
      </c>
      <c r="L3098" s="171" t="s">
        <v>669</v>
      </c>
    </row>
    <row r="3099" spans="1:12" ht="15.75">
      <c r="C3099" s="171" t="str">
        <f>'FC03-1'!B$12</f>
        <v>Residencial Estrato 2 (FC03-1)</v>
      </c>
      <c r="F3099" s="171">
        <f>'FC03-1'!C$12</f>
        <v>0</v>
      </c>
      <c r="I3099" s="87" t="str">
        <f>Índice!$G$23</f>
        <v>2015-01-01</v>
      </c>
      <c r="J3099" s="88" t="str">
        <f>Índice!$G$25</f>
        <v>2015-12-31</v>
      </c>
      <c r="K3099" s="171" t="s">
        <v>1424</v>
      </c>
      <c r="L3099" s="171" t="s">
        <v>669</v>
      </c>
    </row>
    <row r="3100" spans="1:12" ht="15.75">
      <c r="C3100" s="171" t="str">
        <f>'FC03-1'!B$13</f>
        <v>Residencial Estrato 3 (FC03-1)</v>
      </c>
      <c r="F3100" s="171">
        <f>'FC03-1'!C$13</f>
        <v>0</v>
      </c>
      <c r="I3100" s="87" t="str">
        <f>Índice!$G$23</f>
        <v>2015-01-01</v>
      </c>
      <c r="J3100" s="88" t="str">
        <f>Índice!$G$25</f>
        <v>2015-12-31</v>
      </c>
      <c r="K3100" s="171" t="s">
        <v>1424</v>
      </c>
      <c r="L3100" s="171" t="s">
        <v>669</v>
      </c>
    </row>
    <row r="3101" spans="1:12" ht="15.75">
      <c r="C3101" s="171" t="str">
        <f>'FC03-1'!B$14</f>
        <v>Residencial Estrato 4 (FC03-1)</v>
      </c>
      <c r="F3101" s="171">
        <f>'FC03-1'!C$14</f>
        <v>0</v>
      </c>
      <c r="I3101" s="87" t="str">
        <f>Índice!$G$23</f>
        <v>2015-01-01</v>
      </c>
      <c r="J3101" s="88" t="str">
        <f>Índice!$G$25</f>
        <v>2015-12-31</v>
      </c>
      <c r="K3101" s="171" t="s">
        <v>1424</v>
      </c>
      <c r="L3101" s="171" t="s">
        <v>669</v>
      </c>
    </row>
    <row r="3102" spans="1:12" ht="15.75">
      <c r="C3102" s="171" t="str">
        <f>'FC03-1'!B$15</f>
        <v>Residencial Estrato 5 (FC03-1)</v>
      </c>
      <c r="F3102" s="171">
        <f>'FC03-1'!C$15</f>
        <v>0</v>
      </c>
      <c r="I3102" s="87" t="str">
        <f>Índice!$G$23</f>
        <v>2015-01-01</v>
      </c>
      <c r="J3102" s="88" t="str">
        <f>Índice!$G$25</f>
        <v>2015-12-31</v>
      </c>
      <c r="K3102" s="171" t="s">
        <v>1424</v>
      </c>
      <c r="L3102" s="171" t="s">
        <v>669</v>
      </c>
    </row>
    <row r="3103" spans="1:12" ht="15.75">
      <c r="C3103" s="171" t="str">
        <f>'FC03-1'!B$16</f>
        <v>Residencial Estrato 6 (FC03-1)</v>
      </c>
      <c r="F3103" s="171">
        <f>'FC03-1'!C$16</f>
        <v>0</v>
      </c>
      <c r="I3103" s="87" t="str">
        <f>Índice!$G$23</f>
        <v>2015-01-01</v>
      </c>
      <c r="J3103" s="88" t="str">
        <f>Índice!$G$25</f>
        <v>2015-12-31</v>
      </c>
      <c r="K3103" s="171" t="s">
        <v>1424</v>
      </c>
      <c r="L3103" s="171" t="s">
        <v>669</v>
      </c>
    </row>
    <row r="3104" spans="1:12" ht="15.75">
      <c r="C3104" s="171" t="str">
        <f>'FC03-1'!B$17</f>
        <v>No Residencial Industrial (FC03-1)</v>
      </c>
      <c r="F3104" s="171">
        <f>'FC03-1'!C$17</f>
        <v>0</v>
      </c>
      <c r="I3104" s="87" t="str">
        <f>Índice!$G$23</f>
        <v>2015-01-01</v>
      </c>
      <c r="J3104" s="88" t="str">
        <f>Índice!$G$25</f>
        <v>2015-12-31</v>
      </c>
      <c r="K3104" s="171" t="s">
        <v>1424</v>
      </c>
      <c r="L3104" s="171" t="s">
        <v>669</v>
      </c>
    </row>
    <row r="3105" spans="1:12" ht="15.75">
      <c r="C3105" s="171" t="str">
        <f>'FC03-1'!B$18</f>
        <v>No Residencial Comercial (FC03-1)</v>
      </c>
      <c r="F3105" s="171">
        <f>'FC03-1'!C$18</f>
        <v>0</v>
      </c>
      <c r="I3105" s="87" t="str">
        <f>Índice!$G$23</f>
        <v>2015-01-01</v>
      </c>
      <c r="J3105" s="88" t="str">
        <f>Índice!$G$25</f>
        <v>2015-12-31</v>
      </c>
      <c r="K3105" s="171" t="s">
        <v>1424</v>
      </c>
      <c r="L3105" s="171" t="s">
        <v>669</v>
      </c>
    </row>
    <row r="3106" spans="1:12" ht="15.75">
      <c r="C3106" s="171" t="str">
        <f>'FC03-1'!B$19</f>
        <v>No Residencial Oficial (FC03-1)</v>
      </c>
      <c r="F3106" s="171">
        <f>'FC03-1'!C$19</f>
        <v>0</v>
      </c>
      <c r="I3106" s="87" t="str">
        <f>Índice!$G$23</f>
        <v>2015-01-01</v>
      </c>
      <c r="J3106" s="88" t="str">
        <f>Índice!$G$25</f>
        <v>2015-12-31</v>
      </c>
      <c r="K3106" s="171" t="s">
        <v>1424</v>
      </c>
      <c r="L3106" s="171" t="s">
        <v>669</v>
      </c>
    </row>
    <row r="3107" spans="1:12" ht="15.75">
      <c r="C3107" s="171" t="str">
        <f>'FC03-1'!B$20</f>
        <v>No Residencial Especial (FC03-1)</v>
      </c>
      <c r="F3107" s="171">
        <f>'FC03-1'!C$20</f>
        <v>0</v>
      </c>
      <c r="I3107" s="87" t="str">
        <f>Índice!$G$23</f>
        <v>2015-01-01</v>
      </c>
      <c r="J3107" s="88" t="str">
        <f>Índice!$G$25</f>
        <v>2015-12-31</v>
      </c>
      <c r="K3107" s="171" t="s">
        <v>1424</v>
      </c>
      <c r="L3107" s="171" t="s">
        <v>669</v>
      </c>
    </row>
    <row r="3108" spans="1:12" ht="15.75">
      <c r="C3108" s="171" t="str">
        <f>'FC03-1'!B$21</f>
        <v>Total Comercialización (FC03-1)</v>
      </c>
      <c r="F3108" s="171">
        <f>'FC03-1'!C$21</f>
        <v>0</v>
      </c>
      <c r="I3108" s="87" t="str">
        <f>Índice!$G$23</f>
        <v>2015-01-01</v>
      </c>
      <c r="J3108" s="88" t="str">
        <f>Índice!$G$25</f>
        <v>2015-12-31</v>
      </c>
      <c r="K3108" s="171" t="s">
        <v>1424</v>
      </c>
      <c r="L3108" s="171" t="s">
        <v>669</v>
      </c>
    </row>
    <row r="3109" spans="1:12" ht="15.75">
      <c r="C3109" s="171" t="str">
        <f>'FC03-1'!B$22</f>
        <v>Total Servicio de Acueducto (FC03-1)</v>
      </c>
      <c r="F3109" s="171">
        <f>'FC03-1'!C$22</f>
        <v>0</v>
      </c>
      <c r="I3109" s="87" t="str">
        <f>Índice!$G$23</f>
        <v>2015-01-01</v>
      </c>
      <c r="J3109" s="88" t="str">
        <f>Índice!$G$25</f>
        <v>2015-12-31</v>
      </c>
      <c r="K3109" s="171" t="s">
        <v>1424</v>
      </c>
      <c r="L3109" s="171" t="s">
        <v>669</v>
      </c>
    </row>
    <row r="3110" spans="1:12" ht="15.75">
      <c r="A3110" s="224" t="s">
        <v>19</v>
      </c>
      <c r="C3110" s="171" t="str">
        <f>'FC03-1'!B$23</f>
        <v>Deterioro de cuentas por cobrar (FC03-1)</v>
      </c>
      <c r="F3110" s="171"/>
      <c r="I3110" s="87"/>
      <c r="J3110" s="88"/>
      <c r="K3110" s="171"/>
      <c r="L3110" s="171"/>
    </row>
    <row r="3111" spans="1:12" ht="15.75">
      <c r="C3111" s="171" t="str">
        <f>'FC03-1'!B$24</f>
        <v>Distribución (Deterioro) (FC03-1)</v>
      </c>
      <c r="F3111" s="171">
        <f>'FC03-1'!C$24</f>
        <v>0</v>
      </c>
      <c r="I3111" s="87" t="str">
        <f>Índice!$G$23</f>
        <v>2015-01-01</v>
      </c>
      <c r="J3111" s="88" t="str">
        <f>Índice!$G$25</f>
        <v>2015-12-31</v>
      </c>
      <c r="K3111" s="171" t="s">
        <v>1424</v>
      </c>
      <c r="L3111" s="171" t="s">
        <v>669</v>
      </c>
    </row>
    <row r="3112" spans="1:12" ht="15.75">
      <c r="C3112" s="171" t="str">
        <f>'FC03-1'!B$25</f>
        <v>Otros Servicios (Deterioro) (FC03-1)</v>
      </c>
      <c r="F3112" s="171">
        <f>'FC03-1'!C$25</f>
        <v>0</v>
      </c>
      <c r="I3112" s="87" t="str">
        <f>Índice!$G$23</f>
        <v>2015-01-01</v>
      </c>
      <c r="J3112" s="88" t="str">
        <f>Índice!$G$25</f>
        <v>2015-12-31</v>
      </c>
      <c r="K3112" s="171" t="s">
        <v>1424</v>
      </c>
      <c r="L3112" s="171" t="s">
        <v>669</v>
      </c>
    </row>
    <row r="3113" spans="1:12" ht="15.75">
      <c r="A3113" s="224" t="s">
        <v>19</v>
      </c>
      <c r="C3113" s="171" t="str">
        <f>'FC03-1'!B$26</f>
        <v>Comercialización (Deterioro) (FC03-1)</v>
      </c>
      <c r="F3113" s="171"/>
      <c r="I3113" s="87"/>
      <c r="J3113" s="88"/>
      <c r="K3113" s="171"/>
      <c r="L3113" s="171"/>
    </row>
    <row r="3114" spans="1:12" ht="15.75">
      <c r="C3114" s="171" t="str">
        <f>'FC03-1'!B$27</f>
        <v>Residencial Estrato 1 (Deterioro) (FC03-1)</v>
      </c>
      <c r="F3114" s="171">
        <f>'FC03-1'!C$27</f>
        <v>0</v>
      </c>
      <c r="I3114" s="87" t="str">
        <f>Índice!$G$23</f>
        <v>2015-01-01</v>
      </c>
      <c r="J3114" s="88" t="str">
        <f>Índice!$G$25</f>
        <v>2015-12-31</v>
      </c>
      <c r="K3114" s="171" t="s">
        <v>1424</v>
      </c>
      <c r="L3114" s="171" t="s">
        <v>669</v>
      </c>
    </row>
    <row r="3115" spans="1:12" ht="15.75">
      <c r="C3115" s="171" t="str">
        <f>'FC03-1'!B$28</f>
        <v>Residencial Estrato 2 (Deterioro) (FC03-1)</v>
      </c>
      <c r="F3115" s="171">
        <f>'FC03-1'!C$28</f>
        <v>0</v>
      </c>
      <c r="I3115" s="87" t="str">
        <f>Índice!$G$23</f>
        <v>2015-01-01</v>
      </c>
      <c r="J3115" s="88" t="str">
        <f>Índice!$G$25</f>
        <v>2015-12-31</v>
      </c>
      <c r="K3115" s="171" t="s">
        <v>1424</v>
      </c>
      <c r="L3115" s="171" t="s">
        <v>669</v>
      </c>
    </row>
    <row r="3116" spans="1:12" ht="15.75">
      <c r="C3116" s="171" t="str">
        <f>'FC03-1'!B$29</f>
        <v>Residencial Estrato 3 (Deterioro) (FC03-1)</v>
      </c>
      <c r="F3116" s="171">
        <f>'FC03-1'!C$29</f>
        <v>0</v>
      </c>
      <c r="I3116" s="87" t="str">
        <f>Índice!$G$23</f>
        <v>2015-01-01</v>
      </c>
      <c r="J3116" s="88" t="str">
        <f>Índice!$G$25</f>
        <v>2015-12-31</v>
      </c>
      <c r="K3116" s="171" t="s">
        <v>1424</v>
      </c>
      <c r="L3116" s="171" t="s">
        <v>669</v>
      </c>
    </row>
    <row r="3117" spans="1:12" ht="15.75">
      <c r="C3117" s="171" t="str">
        <f>'FC03-1'!B$30</f>
        <v>Residencial Estrato 4 (Deterioro) (FC03-1)</v>
      </c>
      <c r="F3117" s="171">
        <f>'FC03-1'!C$30</f>
        <v>0</v>
      </c>
      <c r="I3117" s="87" t="str">
        <f>Índice!$G$23</f>
        <v>2015-01-01</v>
      </c>
      <c r="J3117" s="88" t="str">
        <f>Índice!$G$25</f>
        <v>2015-12-31</v>
      </c>
      <c r="K3117" s="171" t="s">
        <v>1424</v>
      </c>
      <c r="L3117" s="171" t="s">
        <v>669</v>
      </c>
    </row>
    <row r="3118" spans="1:12" ht="15.75">
      <c r="C3118" s="171" t="str">
        <f>'FC03-1'!B$31</f>
        <v>Residencial Estrato 5 (Deterioro) (FC03-1)</v>
      </c>
      <c r="F3118" s="171">
        <f>'FC03-1'!C$31</f>
        <v>0</v>
      </c>
      <c r="I3118" s="87" t="str">
        <f>Índice!$G$23</f>
        <v>2015-01-01</v>
      </c>
      <c r="J3118" s="88" t="str">
        <f>Índice!$G$25</f>
        <v>2015-12-31</v>
      </c>
      <c r="K3118" s="171" t="s">
        <v>1424</v>
      </c>
      <c r="L3118" s="171" t="s">
        <v>669</v>
      </c>
    </row>
    <row r="3119" spans="1:12" ht="15.75">
      <c r="C3119" s="171" t="str">
        <f>'FC03-1'!B$32</f>
        <v>Residencial Estrato 6 (Deterioro) (FC03-1)</v>
      </c>
      <c r="F3119" s="171">
        <f>'FC03-1'!C$32</f>
        <v>0</v>
      </c>
      <c r="I3119" s="87" t="str">
        <f>Índice!$G$23</f>
        <v>2015-01-01</v>
      </c>
      <c r="J3119" s="88" t="str">
        <f>Índice!$G$25</f>
        <v>2015-12-31</v>
      </c>
      <c r="K3119" s="171" t="s">
        <v>1424</v>
      </c>
      <c r="L3119" s="171" t="s">
        <v>669</v>
      </c>
    </row>
    <row r="3120" spans="1:12" ht="15.75">
      <c r="C3120" s="171" t="str">
        <f>'FC03-1'!B$33</f>
        <v>No Residencial Industrial (Deterioro) (FC03-1)</v>
      </c>
      <c r="F3120" s="171">
        <f>'FC03-1'!C$33</f>
        <v>0</v>
      </c>
      <c r="I3120" s="87" t="str">
        <f>Índice!$G$23</f>
        <v>2015-01-01</v>
      </c>
      <c r="J3120" s="88" t="str">
        <f>Índice!$G$25</f>
        <v>2015-12-31</v>
      </c>
      <c r="K3120" s="171" t="s">
        <v>1424</v>
      </c>
      <c r="L3120" s="171" t="s">
        <v>669</v>
      </c>
    </row>
    <row r="3121" spans="1:12" ht="15.75">
      <c r="C3121" s="171" t="str">
        <f>'FC03-1'!B$34</f>
        <v>No Residencial Comercial (Deterioro) (FC03-1)</v>
      </c>
      <c r="F3121" s="171">
        <f>'FC03-1'!C$34</f>
        <v>0</v>
      </c>
      <c r="I3121" s="87" t="str">
        <f>Índice!$G$23</f>
        <v>2015-01-01</v>
      </c>
      <c r="J3121" s="88" t="str">
        <f>Índice!$G$25</f>
        <v>2015-12-31</v>
      </c>
      <c r="K3121" s="171" t="s">
        <v>1424</v>
      </c>
      <c r="L3121" s="171" t="s">
        <v>669</v>
      </c>
    </row>
    <row r="3122" spans="1:12" ht="15.75">
      <c r="C3122" s="171" t="str">
        <f>'FC03-1'!B$35</f>
        <v>No Residencial Oficial (Deterioro) (FC03-1)</v>
      </c>
      <c r="F3122" s="171">
        <f>'FC03-1'!C$35</f>
        <v>0</v>
      </c>
      <c r="I3122" s="87" t="str">
        <f>Índice!$G$23</f>
        <v>2015-01-01</v>
      </c>
      <c r="J3122" s="88" t="str">
        <f>Índice!$G$25</f>
        <v>2015-12-31</v>
      </c>
      <c r="K3122" s="171" t="s">
        <v>1424</v>
      </c>
      <c r="L3122" s="171" t="s">
        <v>669</v>
      </c>
    </row>
    <row r="3123" spans="1:12" ht="15.75">
      <c r="C3123" s="171" t="str">
        <f>'FC03-1'!B$36</f>
        <v>No Residencial Especial (Deterioro) (FC03-1)</v>
      </c>
      <c r="F3123" s="171">
        <f>'FC03-1'!C$36</f>
        <v>0</v>
      </c>
      <c r="I3123" s="87" t="str">
        <f>Índice!$G$23</f>
        <v>2015-01-01</v>
      </c>
      <c r="J3123" s="88" t="str">
        <f>Índice!$G$25</f>
        <v>2015-12-31</v>
      </c>
      <c r="K3123" s="171" t="s">
        <v>1424</v>
      </c>
      <c r="L3123" s="171" t="s">
        <v>669</v>
      </c>
    </row>
    <row r="3124" spans="1:12" ht="15.75">
      <c r="C3124" s="171" t="str">
        <f>'FC03-1'!B$37</f>
        <v>Total Comercialización (Deterioro) (FC03-1)</v>
      </c>
      <c r="F3124" s="171">
        <f>'FC03-1'!C$37</f>
        <v>0</v>
      </c>
      <c r="I3124" s="87" t="str">
        <f>Índice!$G$23</f>
        <v>2015-01-01</v>
      </c>
      <c r="J3124" s="88" t="str">
        <f>Índice!$G$25</f>
        <v>2015-12-31</v>
      </c>
      <c r="K3124" s="171" t="s">
        <v>1424</v>
      </c>
      <c r="L3124" s="171" t="s">
        <v>669</v>
      </c>
    </row>
    <row r="3125" spans="1:12" ht="15.75">
      <c r="C3125" s="171" t="str">
        <f>'FC03-1'!B$38</f>
        <v>Total Deterioro Cuentas por Cobrar (FC03-1)</v>
      </c>
      <c r="F3125" s="171">
        <f>'FC03-1'!C$38</f>
        <v>0</v>
      </c>
      <c r="I3125" s="87" t="str">
        <f>Índice!$G$23</f>
        <v>2015-01-01</v>
      </c>
      <c r="J3125" s="88" t="str">
        <f>Índice!$G$25</f>
        <v>2015-12-31</v>
      </c>
      <c r="K3125" s="171" t="s">
        <v>1424</v>
      </c>
      <c r="L3125" s="171" t="s">
        <v>669</v>
      </c>
    </row>
    <row r="3126" spans="1:12" ht="15.75">
      <c r="A3126" s="224" t="s">
        <v>19</v>
      </c>
      <c r="B3126" s="22"/>
      <c r="C3126" s="217" t="s">
        <v>707</v>
      </c>
      <c r="I3126" s="87"/>
      <c r="J3126" s="88"/>
      <c r="L3126" s="171"/>
    </row>
    <row r="3127" spans="1:12" ht="15.75">
      <c r="A3127" s="224" t="s">
        <v>19</v>
      </c>
      <c r="C3127" s="171" t="str">
        <f>'FC03-1'!B$7</f>
        <v>Servicio de acueducto (FC03-1)</v>
      </c>
      <c r="I3127" s="87"/>
      <c r="J3127" s="88"/>
      <c r="K3127" s="171"/>
      <c r="L3127" s="171"/>
    </row>
    <row r="3128" spans="1:12" ht="15.75">
      <c r="C3128" s="171" t="str">
        <f>'FC03-1'!B$8</f>
        <v>Distribución (FC03-1)</v>
      </c>
      <c r="F3128" s="171">
        <f>'FC03-1'!D$8</f>
        <v>0</v>
      </c>
      <c r="I3128" s="87" t="str">
        <f>Índice!$G$23</f>
        <v>2015-01-01</v>
      </c>
      <c r="J3128" s="88" t="str">
        <f>Índice!$G$25</f>
        <v>2015-12-31</v>
      </c>
      <c r="K3128" s="171" t="s">
        <v>1424</v>
      </c>
      <c r="L3128" s="171" t="s">
        <v>1425</v>
      </c>
    </row>
    <row r="3129" spans="1:12" ht="15.75">
      <c r="C3129" s="171" t="str">
        <f>'FC03-1'!B$9</f>
        <v>Otros Servicios (FC03-1)</v>
      </c>
      <c r="F3129" s="171">
        <f>'FC03-1'!D$9</f>
        <v>0</v>
      </c>
      <c r="I3129" s="87" t="str">
        <f>Índice!$G$23</f>
        <v>2015-01-01</v>
      </c>
      <c r="J3129" s="88" t="str">
        <f>Índice!$G$25</f>
        <v>2015-12-31</v>
      </c>
      <c r="K3129" s="171" t="s">
        <v>1424</v>
      </c>
      <c r="L3129" s="171" t="s">
        <v>1425</v>
      </c>
    </row>
    <row r="3130" spans="1:12" ht="15.75">
      <c r="A3130" s="224" t="s">
        <v>19</v>
      </c>
      <c r="C3130" s="171" t="str">
        <f>'FC03-1'!B$10</f>
        <v>Comercialización</v>
      </c>
      <c r="F3130" s="171"/>
      <c r="I3130" s="87"/>
      <c r="J3130" s="88"/>
      <c r="K3130" s="171"/>
    </row>
    <row r="3131" spans="1:12" ht="15.75">
      <c r="C3131" s="171" t="str">
        <f>'FC03-1'!B$11</f>
        <v>Residencial Estrato 1 (FC03-1)</v>
      </c>
      <c r="F3131" s="171">
        <f>'FC03-1'!D$11</f>
        <v>0</v>
      </c>
      <c r="I3131" s="87" t="str">
        <f>Índice!$G$23</f>
        <v>2015-01-01</v>
      </c>
      <c r="J3131" s="88" t="str">
        <f>Índice!$G$25</f>
        <v>2015-12-31</v>
      </c>
      <c r="K3131" s="171" t="s">
        <v>1424</v>
      </c>
      <c r="L3131" s="171" t="s">
        <v>1425</v>
      </c>
    </row>
    <row r="3132" spans="1:12" ht="15.75">
      <c r="C3132" s="171" t="str">
        <f>'FC03-1'!B$12</f>
        <v>Residencial Estrato 2 (FC03-1)</v>
      </c>
      <c r="F3132" s="171">
        <f>'FC03-1'!D$12</f>
        <v>0</v>
      </c>
      <c r="I3132" s="87" t="str">
        <f>Índice!$G$23</f>
        <v>2015-01-01</v>
      </c>
      <c r="J3132" s="88" t="str">
        <f>Índice!$G$25</f>
        <v>2015-12-31</v>
      </c>
      <c r="K3132" s="171" t="s">
        <v>1424</v>
      </c>
      <c r="L3132" s="171" t="s">
        <v>1425</v>
      </c>
    </row>
    <row r="3133" spans="1:12" ht="15.75">
      <c r="C3133" s="171" t="str">
        <f>'FC03-1'!B$13</f>
        <v>Residencial Estrato 3 (FC03-1)</v>
      </c>
      <c r="F3133" s="171">
        <f>'FC03-1'!D$13</f>
        <v>0</v>
      </c>
      <c r="I3133" s="87" t="str">
        <f>Índice!$G$23</f>
        <v>2015-01-01</v>
      </c>
      <c r="J3133" s="88" t="str">
        <f>Índice!$G$25</f>
        <v>2015-12-31</v>
      </c>
      <c r="K3133" s="171" t="s">
        <v>1424</v>
      </c>
      <c r="L3133" s="171" t="s">
        <v>1425</v>
      </c>
    </row>
    <row r="3134" spans="1:12" ht="15.75">
      <c r="C3134" s="171" t="str">
        <f>'FC03-1'!B$14</f>
        <v>Residencial Estrato 4 (FC03-1)</v>
      </c>
      <c r="F3134" s="171">
        <f>'FC03-1'!D$14</f>
        <v>0</v>
      </c>
      <c r="I3134" s="87" t="str">
        <f>Índice!$G$23</f>
        <v>2015-01-01</v>
      </c>
      <c r="J3134" s="88" t="str">
        <f>Índice!$G$25</f>
        <v>2015-12-31</v>
      </c>
      <c r="K3134" s="171" t="s">
        <v>1424</v>
      </c>
      <c r="L3134" s="171" t="s">
        <v>1425</v>
      </c>
    </row>
    <row r="3135" spans="1:12" ht="15.75">
      <c r="C3135" s="171" t="str">
        <f>'FC03-1'!B$15</f>
        <v>Residencial Estrato 5 (FC03-1)</v>
      </c>
      <c r="F3135" s="171">
        <f>'FC03-1'!D$15</f>
        <v>0</v>
      </c>
      <c r="I3135" s="87" t="str">
        <f>Índice!$G$23</f>
        <v>2015-01-01</v>
      </c>
      <c r="J3135" s="88" t="str">
        <f>Índice!$G$25</f>
        <v>2015-12-31</v>
      </c>
      <c r="K3135" s="171" t="s">
        <v>1424</v>
      </c>
      <c r="L3135" s="171" t="s">
        <v>1425</v>
      </c>
    </row>
    <row r="3136" spans="1:12" ht="15.75">
      <c r="C3136" s="171" t="str">
        <f>'FC03-1'!B$16</f>
        <v>Residencial Estrato 6 (FC03-1)</v>
      </c>
      <c r="F3136" s="171">
        <f>'FC03-1'!D$16</f>
        <v>0</v>
      </c>
      <c r="I3136" s="87" t="str">
        <f>Índice!$G$23</f>
        <v>2015-01-01</v>
      </c>
      <c r="J3136" s="88" t="str">
        <f>Índice!$G$25</f>
        <v>2015-12-31</v>
      </c>
      <c r="K3136" s="171" t="s">
        <v>1424</v>
      </c>
      <c r="L3136" s="171" t="s">
        <v>1425</v>
      </c>
    </row>
    <row r="3137" spans="1:12" ht="15.75">
      <c r="C3137" s="171" t="str">
        <f>'FC03-1'!B$17</f>
        <v>No Residencial Industrial (FC03-1)</v>
      </c>
      <c r="F3137" s="171">
        <f>'FC03-1'!D$17</f>
        <v>0</v>
      </c>
      <c r="I3137" s="87" t="str">
        <f>Índice!$G$23</f>
        <v>2015-01-01</v>
      </c>
      <c r="J3137" s="88" t="str">
        <f>Índice!$G$25</f>
        <v>2015-12-31</v>
      </c>
      <c r="K3137" s="171" t="s">
        <v>1424</v>
      </c>
      <c r="L3137" s="171" t="s">
        <v>1425</v>
      </c>
    </row>
    <row r="3138" spans="1:12" ht="15.75">
      <c r="C3138" s="171" t="str">
        <f>'FC03-1'!B$18</f>
        <v>No Residencial Comercial (FC03-1)</v>
      </c>
      <c r="F3138" s="171">
        <f>'FC03-1'!D$18</f>
        <v>0</v>
      </c>
      <c r="I3138" s="87" t="str">
        <f>Índice!$G$23</f>
        <v>2015-01-01</v>
      </c>
      <c r="J3138" s="88" t="str">
        <f>Índice!$G$25</f>
        <v>2015-12-31</v>
      </c>
      <c r="K3138" s="171" t="s">
        <v>1424</v>
      </c>
      <c r="L3138" s="171" t="s">
        <v>1425</v>
      </c>
    </row>
    <row r="3139" spans="1:12" ht="15.75">
      <c r="C3139" s="171" t="str">
        <f>'FC03-1'!B$19</f>
        <v>No Residencial Oficial (FC03-1)</v>
      </c>
      <c r="F3139" s="171">
        <f>'FC03-1'!D$19</f>
        <v>0</v>
      </c>
      <c r="I3139" s="87" t="str">
        <f>Índice!$G$23</f>
        <v>2015-01-01</v>
      </c>
      <c r="J3139" s="88" t="str">
        <f>Índice!$G$25</f>
        <v>2015-12-31</v>
      </c>
      <c r="K3139" s="171" t="s">
        <v>1424</v>
      </c>
      <c r="L3139" s="171" t="s">
        <v>1425</v>
      </c>
    </row>
    <row r="3140" spans="1:12" ht="15.75">
      <c r="C3140" s="171" t="str">
        <f>'FC03-1'!B$20</f>
        <v>No Residencial Especial (FC03-1)</v>
      </c>
      <c r="F3140" s="171">
        <f>'FC03-1'!D$20</f>
        <v>0</v>
      </c>
      <c r="I3140" s="87" t="str">
        <f>Índice!$G$23</f>
        <v>2015-01-01</v>
      </c>
      <c r="J3140" s="88" t="str">
        <f>Índice!$G$25</f>
        <v>2015-12-31</v>
      </c>
      <c r="K3140" s="171" t="s">
        <v>1424</v>
      </c>
      <c r="L3140" s="171" t="s">
        <v>1425</v>
      </c>
    </row>
    <row r="3141" spans="1:12" ht="15.75">
      <c r="C3141" s="171" t="str">
        <f>'FC03-1'!B$21</f>
        <v>Total Comercialización (FC03-1)</v>
      </c>
      <c r="F3141" s="171">
        <f>'FC03-1'!D$21</f>
        <v>0</v>
      </c>
      <c r="I3141" s="87" t="str">
        <f>Índice!$G$23</f>
        <v>2015-01-01</v>
      </c>
      <c r="J3141" s="88" t="str">
        <f>Índice!$G$25</f>
        <v>2015-12-31</v>
      </c>
      <c r="K3141" s="171" t="s">
        <v>1424</v>
      </c>
      <c r="L3141" s="171" t="s">
        <v>1425</v>
      </c>
    </row>
    <row r="3142" spans="1:12" ht="15.75">
      <c r="C3142" s="171" t="str">
        <f>'FC03-1'!B$22</f>
        <v>Total Servicio de Acueducto (FC03-1)</v>
      </c>
      <c r="F3142" s="171">
        <f>'FC03-1'!D$22</f>
        <v>0</v>
      </c>
      <c r="I3142" s="87" t="str">
        <f>Índice!$G$23</f>
        <v>2015-01-01</v>
      </c>
      <c r="J3142" s="88" t="str">
        <f>Índice!$G$25</f>
        <v>2015-12-31</v>
      </c>
      <c r="K3142" s="171" t="s">
        <v>1424</v>
      </c>
      <c r="L3142" s="171" t="s">
        <v>1425</v>
      </c>
    </row>
    <row r="3143" spans="1:12" ht="15.75">
      <c r="A3143" s="224" t="s">
        <v>19</v>
      </c>
      <c r="C3143" s="171" t="str">
        <f>'FC03-1'!B$23</f>
        <v>Deterioro de cuentas por cobrar (FC03-1)</v>
      </c>
      <c r="F3143" s="171"/>
      <c r="I3143" s="87"/>
      <c r="J3143" s="88"/>
      <c r="K3143" s="171"/>
      <c r="L3143" s="171"/>
    </row>
    <row r="3144" spans="1:12" ht="15.75">
      <c r="C3144" s="171" t="str">
        <f>'FC03-1'!B$24</f>
        <v>Distribución (Deterioro) (FC03-1)</v>
      </c>
      <c r="F3144" s="171">
        <f>'FC03-1'!D$24</f>
        <v>0</v>
      </c>
      <c r="I3144" s="87" t="str">
        <f>Índice!$G$23</f>
        <v>2015-01-01</v>
      </c>
      <c r="J3144" s="88" t="str">
        <f>Índice!$G$25</f>
        <v>2015-12-31</v>
      </c>
      <c r="K3144" s="171" t="s">
        <v>1424</v>
      </c>
      <c r="L3144" s="171" t="s">
        <v>1425</v>
      </c>
    </row>
    <row r="3145" spans="1:12" ht="15.75">
      <c r="C3145" s="171" t="str">
        <f>'FC03-1'!B$25</f>
        <v>Otros Servicios (Deterioro) (FC03-1)</v>
      </c>
      <c r="F3145" s="171">
        <f>'FC03-1'!D$25</f>
        <v>0</v>
      </c>
      <c r="I3145" s="87" t="str">
        <f>Índice!$G$23</f>
        <v>2015-01-01</v>
      </c>
      <c r="J3145" s="88" t="str">
        <f>Índice!$G$25</f>
        <v>2015-12-31</v>
      </c>
      <c r="K3145" s="171" t="s">
        <v>1424</v>
      </c>
      <c r="L3145" s="171" t="s">
        <v>1425</v>
      </c>
    </row>
    <row r="3146" spans="1:12" ht="15.75">
      <c r="A3146" s="224" t="s">
        <v>19</v>
      </c>
      <c r="C3146" s="171" t="str">
        <f>'FC03-1'!B$26</f>
        <v>Comercialización (Deterioro) (FC03-1)</v>
      </c>
      <c r="F3146" s="171"/>
      <c r="I3146" s="87"/>
      <c r="J3146" s="88"/>
      <c r="K3146" s="171"/>
      <c r="L3146" s="171"/>
    </row>
    <row r="3147" spans="1:12" ht="15.75">
      <c r="C3147" s="171" t="str">
        <f>'FC03-1'!B$27</f>
        <v>Residencial Estrato 1 (Deterioro) (FC03-1)</v>
      </c>
      <c r="F3147" s="171">
        <f>'FC03-1'!D$27</f>
        <v>0</v>
      </c>
      <c r="I3147" s="87" t="str">
        <f>Índice!$G$23</f>
        <v>2015-01-01</v>
      </c>
      <c r="J3147" s="88" t="str">
        <f>Índice!$G$25</f>
        <v>2015-12-31</v>
      </c>
      <c r="K3147" s="171" t="s">
        <v>1424</v>
      </c>
      <c r="L3147" s="171" t="s">
        <v>1425</v>
      </c>
    </row>
    <row r="3148" spans="1:12" ht="15.75">
      <c r="C3148" s="171" t="str">
        <f>'FC03-1'!B$28</f>
        <v>Residencial Estrato 2 (Deterioro) (FC03-1)</v>
      </c>
      <c r="F3148" s="171">
        <f>'FC03-1'!D$28</f>
        <v>0</v>
      </c>
      <c r="I3148" s="87" t="str">
        <f>Índice!$G$23</f>
        <v>2015-01-01</v>
      </c>
      <c r="J3148" s="88" t="str">
        <f>Índice!$G$25</f>
        <v>2015-12-31</v>
      </c>
      <c r="K3148" s="171" t="s">
        <v>1424</v>
      </c>
      <c r="L3148" s="171" t="s">
        <v>1425</v>
      </c>
    </row>
    <row r="3149" spans="1:12" ht="15.75">
      <c r="C3149" s="171" t="str">
        <f>'FC03-1'!B$29</f>
        <v>Residencial Estrato 3 (Deterioro) (FC03-1)</v>
      </c>
      <c r="F3149" s="171">
        <f>'FC03-1'!D$29</f>
        <v>0</v>
      </c>
      <c r="I3149" s="87" t="str">
        <f>Índice!$G$23</f>
        <v>2015-01-01</v>
      </c>
      <c r="J3149" s="88" t="str">
        <f>Índice!$G$25</f>
        <v>2015-12-31</v>
      </c>
      <c r="K3149" s="171" t="s">
        <v>1424</v>
      </c>
      <c r="L3149" s="171" t="s">
        <v>1425</v>
      </c>
    </row>
    <row r="3150" spans="1:12" ht="15.75">
      <c r="C3150" s="171" t="str">
        <f>'FC03-1'!B$30</f>
        <v>Residencial Estrato 4 (Deterioro) (FC03-1)</v>
      </c>
      <c r="F3150" s="171">
        <f>'FC03-1'!D$30</f>
        <v>0</v>
      </c>
      <c r="I3150" s="87" t="str">
        <f>Índice!$G$23</f>
        <v>2015-01-01</v>
      </c>
      <c r="J3150" s="88" t="str">
        <f>Índice!$G$25</f>
        <v>2015-12-31</v>
      </c>
      <c r="K3150" s="171" t="s">
        <v>1424</v>
      </c>
      <c r="L3150" s="171" t="s">
        <v>1425</v>
      </c>
    </row>
    <row r="3151" spans="1:12" ht="15.75">
      <c r="C3151" s="171" t="str">
        <f>'FC03-1'!B$31</f>
        <v>Residencial Estrato 5 (Deterioro) (FC03-1)</v>
      </c>
      <c r="F3151" s="171">
        <f>'FC03-1'!D$31</f>
        <v>0</v>
      </c>
      <c r="I3151" s="87" t="str">
        <f>Índice!$G$23</f>
        <v>2015-01-01</v>
      </c>
      <c r="J3151" s="88" t="str">
        <f>Índice!$G$25</f>
        <v>2015-12-31</v>
      </c>
      <c r="K3151" s="171" t="s">
        <v>1424</v>
      </c>
      <c r="L3151" s="171" t="s">
        <v>1425</v>
      </c>
    </row>
    <row r="3152" spans="1:12" ht="15.75">
      <c r="C3152" s="171" t="str">
        <f>'FC03-1'!B$32</f>
        <v>Residencial Estrato 6 (Deterioro) (FC03-1)</v>
      </c>
      <c r="F3152" s="171">
        <f>'FC03-1'!D$32</f>
        <v>0</v>
      </c>
      <c r="I3152" s="87" t="str">
        <f>Índice!$G$23</f>
        <v>2015-01-01</v>
      </c>
      <c r="J3152" s="88" t="str">
        <f>Índice!$G$25</f>
        <v>2015-12-31</v>
      </c>
      <c r="K3152" s="171" t="s">
        <v>1424</v>
      </c>
      <c r="L3152" s="171" t="s">
        <v>1425</v>
      </c>
    </row>
    <row r="3153" spans="1:12" ht="15.75">
      <c r="C3153" s="171" t="str">
        <f>'FC03-1'!B$33</f>
        <v>No Residencial Industrial (Deterioro) (FC03-1)</v>
      </c>
      <c r="F3153" s="171">
        <f>'FC03-1'!D$33</f>
        <v>0</v>
      </c>
      <c r="I3153" s="87" t="str">
        <f>Índice!$G$23</f>
        <v>2015-01-01</v>
      </c>
      <c r="J3153" s="88" t="str">
        <f>Índice!$G$25</f>
        <v>2015-12-31</v>
      </c>
      <c r="K3153" s="171" t="s">
        <v>1424</v>
      </c>
      <c r="L3153" s="171" t="s">
        <v>1425</v>
      </c>
    </row>
    <row r="3154" spans="1:12" ht="15.75">
      <c r="C3154" s="171" t="str">
        <f>'FC03-1'!B$34</f>
        <v>No Residencial Comercial (Deterioro) (FC03-1)</v>
      </c>
      <c r="F3154" s="171">
        <f>'FC03-1'!D$34</f>
        <v>0</v>
      </c>
      <c r="I3154" s="87" t="str">
        <f>Índice!$G$23</f>
        <v>2015-01-01</v>
      </c>
      <c r="J3154" s="88" t="str">
        <f>Índice!$G$25</f>
        <v>2015-12-31</v>
      </c>
      <c r="K3154" s="171" t="s">
        <v>1424</v>
      </c>
      <c r="L3154" s="171" t="s">
        <v>1425</v>
      </c>
    </row>
    <row r="3155" spans="1:12" ht="15.75">
      <c r="C3155" s="171" t="str">
        <f>'FC03-1'!B$35</f>
        <v>No Residencial Oficial (Deterioro) (FC03-1)</v>
      </c>
      <c r="F3155" s="171">
        <f>'FC03-1'!D$35</f>
        <v>0</v>
      </c>
      <c r="I3155" s="87" t="str">
        <f>Índice!$G$23</f>
        <v>2015-01-01</v>
      </c>
      <c r="J3155" s="88" t="str">
        <f>Índice!$G$25</f>
        <v>2015-12-31</v>
      </c>
      <c r="K3155" s="171" t="s">
        <v>1424</v>
      </c>
      <c r="L3155" s="171" t="s">
        <v>1425</v>
      </c>
    </row>
    <row r="3156" spans="1:12" ht="15.75">
      <c r="C3156" s="171" t="str">
        <f>'FC03-1'!B$36</f>
        <v>No Residencial Especial (Deterioro) (FC03-1)</v>
      </c>
      <c r="F3156" s="171">
        <f>'FC03-1'!D$36</f>
        <v>0</v>
      </c>
      <c r="I3156" s="87" t="str">
        <f>Índice!$G$23</f>
        <v>2015-01-01</v>
      </c>
      <c r="J3156" s="88" t="str">
        <f>Índice!$G$25</f>
        <v>2015-12-31</v>
      </c>
      <c r="K3156" s="171" t="s">
        <v>1424</v>
      </c>
      <c r="L3156" s="171" t="s">
        <v>1425</v>
      </c>
    </row>
    <row r="3157" spans="1:12" ht="15.75">
      <c r="C3157" s="171" t="str">
        <f>'FC03-1'!B$37</f>
        <v>Total Comercialización (Deterioro) (FC03-1)</v>
      </c>
      <c r="F3157" s="171">
        <f>'FC03-1'!D$37</f>
        <v>0</v>
      </c>
      <c r="I3157" s="87" t="str">
        <f>Índice!$G$23</f>
        <v>2015-01-01</v>
      </c>
      <c r="J3157" s="88" t="str">
        <f>Índice!$G$25</f>
        <v>2015-12-31</v>
      </c>
      <c r="K3157" s="171" t="s">
        <v>1424</v>
      </c>
      <c r="L3157" s="171" t="s">
        <v>1425</v>
      </c>
    </row>
    <row r="3158" spans="1:12" ht="15.75">
      <c r="C3158" s="171" t="str">
        <f>'FC03-1'!B$38</f>
        <v>Total Deterioro Cuentas por Cobrar (FC03-1)</v>
      </c>
      <c r="F3158" s="171">
        <f>'FC03-1'!D$38</f>
        <v>0</v>
      </c>
      <c r="I3158" s="87" t="str">
        <f>Índice!$G$23</f>
        <v>2015-01-01</v>
      </c>
      <c r="J3158" s="88" t="str">
        <f>Índice!$G$25</f>
        <v>2015-12-31</v>
      </c>
      <c r="K3158" s="171" t="s">
        <v>1424</v>
      </c>
      <c r="L3158" s="171" t="s">
        <v>1425</v>
      </c>
    </row>
    <row r="3159" spans="1:12" ht="15.75">
      <c r="A3159" s="224" t="s">
        <v>19</v>
      </c>
      <c r="B3159" s="22"/>
      <c r="C3159" s="217" t="s">
        <v>727</v>
      </c>
      <c r="I3159" s="87"/>
      <c r="J3159" s="88"/>
    </row>
    <row r="3160" spans="1:12" ht="15.75">
      <c r="A3160" s="224" t="s">
        <v>19</v>
      </c>
      <c r="C3160" s="171" t="str">
        <f>'FC03-1'!B$7</f>
        <v>Servicio de acueducto (FC03-1)</v>
      </c>
      <c r="I3160" s="87"/>
      <c r="J3160" s="88"/>
      <c r="K3160" s="171"/>
    </row>
    <row r="3161" spans="1:12" ht="15.75">
      <c r="C3161" s="171" t="str">
        <f>'FC03-1'!B$8</f>
        <v>Distribución (FC03-1)</v>
      </c>
      <c r="F3161" s="171">
        <f>'FC03-1'!E$8</f>
        <v>0</v>
      </c>
      <c r="I3161" s="87" t="str">
        <f>Índice!$G$23</f>
        <v>2015-01-01</v>
      </c>
      <c r="J3161" s="88" t="str">
        <f>Índice!$G$25</f>
        <v>2015-12-31</v>
      </c>
      <c r="K3161" s="171" t="s">
        <v>1424</v>
      </c>
      <c r="L3161" s="171" t="s">
        <v>1426</v>
      </c>
    </row>
    <row r="3162" spans="1:12" ht="15.75">
      <c r="C3162" s="171" t="str">
        <f>'FC03-1'!B$9</f>
        <v>Otros Servicios (FC03-1)</v>
      </c>
      <c r="F3162" s="171">
        <f>'FC03-1'!E$9</f>
        <v>0</v>
      </c>
      <c r="I3162" s="87" t="str">
        <f>Índice!$G$23</f>
        <v>2015-01-01</v>
      </c>
      <c r="J3162" s="88" t="str">
        <f>Índice!$G$25</f>
        <v>2015-12-31</v>
      </c>
      <c r="K3162" s="171" t="s">
        <v>1424</v>
      </c>
      <c r="L3162" s="171" t="s">
        <v>1426</v>
      </c>
    </row>
    <row r="3163" spans="1:12" ht="15.75">
      <c r="A3163" s="224" t="s">
        <v>19</v>
      </c>
      <c r="C3163" s="171" t="str">
        <f>'FC03-1'!B$10</f>
        <v>Comercialización</v>
      </c>
      <c r="F3163" s="171"/>
      <c r="I3163" s="87"/>
      <c r="J3163" s="88"/>
      <c r="K3163" s="171"/>
    </row>
    <row r="3164" spans="1:12" ht="15.75">
      <c r="C3164" s="171" t="str">
        <f>'FC03-1'!B$11</f>
        <v>Residencial Estrato 1 (FC03-1)</v>
      </c>
      <c r="F3164" s="171">
        <f>'FC03-1'!E$11</f>
        <v>0</v>
      </c>
      <c r="I3164" s="87" t="str">
        <f>Índice!$G$23</f>
        <v>2015-01-01</v>
      </c>
      <c r="J3164" s="88" t="str">
        <f>Índice!$G$25</f>
        <v>2015-12-31</v>
      </c>
      <c r="K3164" s="171" t="s">
        <v>1424</v>
      </c>
      <c r="L3164" s="171" t="s">
        <v>1426</v>
      </c>
    </row>
    <row r="3165" spans="1:12" ht="15.75">
      <c r="C3165" s="171" t="str">
        <f>'FC03-1'!B$12</f>
        <v>Residencial Estrato 2 (FC03-1)</v>
      </c>
      <c r="F3165" s="171">
        <f>'FC03-1'!E$12</f>
        <v>0</v>
      </c>
      <c r="I3165" s="87" t="str">
        <f>Índice!$G$23</f>
        <v>2015-01-01</v>
      </c>
      <c r="J3165" s="88" t="str">
        <f>Índice!$G$25</f>
        <v>2015-12-31</v>
      </c>
      <c r="K3165" s="171" t="s">
        <v>1424</v>
      </c>
      <c r="L3165" s="171" t="s">
        <v>1426</v>
      </c>
    </row>
    <row r="3166" spans="1:12" ht="15.75">
      <c r="C3166" s="171" t="str">
        <f>'FC03-1'!B$13</f>
        <v>Residencial Estrato 3 (FC03-1)</v>
      </c>
      <c r="F3166" s="171">
        <f>'FC03-1'!E$13</f>
        <v>0</v>
      </c>
      <c r="I3166" s="87" t="str">
        <f>Índice!$G$23</f>
        <v>2015-01-01</v>
      </c>
      <c r="J3166" s="88" t="str">
        <f>Índice!$G$25</f>
        <v>2015-12-31</v>
      </c>
      <c r="K3166" s="171" t="s">
        <v>1424</v>
      </c>
      <c r="L3166" s="171" t="s">
        <v>1426</v>
      </c>
    </row>
    <row r="3167" spans="1:12" ht="15.75">
      <c r="C3167" s="171" t="str">
        <f>'FC03-1'!B$14</f>
        <v>Residencial Estrato 4 (FC03-1)</v>
      </c>
      <c r="F3167" s="171">
        <f>'FC03-1'!E$14</f>
        <v>0</v>
      </c>
      <c r="I3167" s="87" t="str">
        <f>Índice!$G$23</f>
        <v>2015-01-01</v>
      </c>
      <c r="J3167" s="88" t="str">
        <f>Índice!$G$25</f>
        <v>2015-12-31</v>
      </c>
      <c r="K3167" s="171" t="s">
        <v>1424</v>
      </c>
      <c r="L3167" s="171" t="s">
        <v>1426</v>
      </c>
    </row>
    <row r="3168" spans="1:12" ht="15.75">
      <c r="C3168" s="171" t="str">
        <f>'FC03-1'!B$15</f>
        <v>Residencial Estrato 5 (FC03-1)</v>
      </c>
      <c r="F3168" s="171">
        <f>'FC03-1'!E$15</f>
        <v>0</v>
      </c>
      <c r="I3168" s="87" t="str">
        <f>Índice!$G$23</f>
        <v>2015-01-01</v>
      </c>
      <c r="J3168" s="88" t="str">
        <f>Índice!$G$25</f>
        <v>2015-12-31</v>
      </c>
      <c r="K3168" s="171" t="s">
        <v>1424</v>
      </c>
      <c r="L3168" s="171" t="s">
        <v>1426</v>
      </c>
    </row>
    <row r="3169" spans="1:12" ht="15.75">
      <c r="C3169" s="171" t="str">
        <f>'FC03-1'!B$16</f>
        <v>Residencial Estrato 6 (FC03-1)</v>
      </c>
      <c r="F3169" s="171">
        <f>'FC03-1'!E$16</f>
        <v>0</v>
      </c>
      <c r="I3169" s="87" t="str">
        <f>Índice!$G$23</f>
        <v>2015-01-01</v>
      </c>
      <c r="J3169" s="88" t="str">
        <f>Índice!$G$25</f>
        <v>2015-12-31</v>
      </c>
      <c r="K3169" s="171" t="s">
        <v>1424</v>
      </c>
      <c r="L3169" s="171" t="s">
        <v>1426</v>
      </c>
    </row>
    <row r="3170" spans="1:12" ht="15.75">
      <c r="C3170" s="171" t="str">
        <f>'FC03-1'!B$17</f>
        <v>No Residencial Industrial (FC03-1)</v>
      </c>
      <c r="F3170" s="171">
        <f>'FC03-1'!E$17</f>
        <v>0</v>
      </c>
      <c r="I3170" s="87" t="str">
        <f>Índice!$G$23</f>
        <v>2015-01-01</v>
      </c>
      <c r="J3170" s="88" t="str">
        <f>Índice!$G$25</f>
        <v>2015-12-31</v>
      </c>
      <c r="K3170" s="171" t="s">
        <v>1424</v>
      </c>
      <c r="L3170" s="171" t="s">
        <v>1426</v>
      </c>
    </row>
    <row r="3171" spans="1:12" ht="15.75">
      <c r="C3171" s="171" t="str">
        <f>'FC03-1'!B$18</f>
        <v>No Residencial Comercial (FC03-1)</v>
      </c>
      <c r="F3171" s="171">
        <f>'FC03-1'!E$18</f>
        <v>0</v>
      </c>
      <c r="I3171" s="87" t="str">
        <f>Índice!$G$23</f>
        <v>2015-01-01</v>
      </c>
      <c r="J3171" s="88" t="str">
        <f>Índice!$G$25</f>
        <v>2015-12-31</v>
      </c>
      <c r="K3171" s="171" t="s">
        <v>1424</v>
      </c>
      <c r="L3171" s="171" t="s">
        <v>1426</v>
      </c>
    </row>
    <row r="3172" spans="1:12" ht="15.75">
      <c r="C3172" s="171" t="str">
        <f>'FC03-1'!B$19</f>
        <v>No Residencial Oficial (FC03-1)</v>
      </c>
      <c r="F3172" s="171">
        <f>'FC03-1'!E$19</f>
        <v>0</v>
      </c>
      <c r="I3172" s="87" t="str">
        <f>Índice!$G$23</f>
        <v>2015-01-01</v>
      </c>
      <c r="J3172" s="88" t="str">
        <f>Índice!$G$25</f>
        <v>2015-12-31</v>
      </c>
      <c r="K3172" s="171" t="s">
        <v>1424</v>
      </c>
      <c r="L3172" s="171" t="s">
        <v>1426</v>
      </c>
    </row>
    <row r="3173" spans="1:12" ht="15.75">
      <c r="C3173" s="171" t="str">
        <f>'FC03-1'!B$20</f>
        <v>No Residencial Especial (FC03-1)</v>
      </c>
      <c r="F3173" s="171">
        <f>'FC03-1'!E$20</f>
        <v>0</v>
      </c>
      <c r="I3173" s="87" t="str">
        <f>Índice!$G$23</f>
        <v>2015-01-01</v>
      </c>
      <c r="J3173" s="88" t="str">
        <f>Índice!$G$25</f>
        <v>2015-12-31</v>
      </c>
      <c r="K3173" s="171" t="s">
        <v>1424</v>
      </c>
      <c r="L3173" s="171" t="s">
        <v>1426</v>
      </c>
    </row>
    <row r="3174" spans="1:12" ht="15.75">
      <c r="C3174" s="171" t="str">
        <f>'FC03-1'!B$21</f>
        <v>Total Comercialización (FC03-1)</v>
      </c>
      <c r="F3174" s="171">
        <f>'FC03-1'!E$21</f>
        <v>0</v>
      </c>
      <c r="I3174" s="87" t="str">
        <f>Índice!$G$23</f>
        <v>2015-01-01</v>
      </c>
      <c r="J3174" s="88" t="str">
        <f>Índice!$G$25</f>
        <v>2015-12-31</v>
      </c>
      <c r="K3174" s="171" t="s">
        <v>1424</v>
      </c>
      <c r="L3174" s="171" t="s">
        <v>1426</v>
      </c>
    </row>
    <row r="3175" spans="1:12" ht="15.75">
      <c r="C3175" s="171" t="str">
        <f>'FC03-1'!B$22</f>
        <v>Total Servicio de Acueducto (FC03-1)</v>
      </c>
      <c r="F3175" s="171">
        <f>'FC03-1'!E$22</f>
        <v>0</v>
      </c>
      <c r="I3175" s="87" t="str">
        <f>Índice!$G$23</f>
        <v>2015-01-01</v>
      </c>
      <c r="J3175" s="88" t="str">
        <f>Índice!$G$25</f>
        <v>2015-12-31</v>
      </c>
      <c r="K3175" s="171" t="s">
        <v>1424</v>
      </c>
      <c r="L3175" s="171" t="s">
        <v>1426</v>
      </c>
    </row>
    <row r="3176" spans="1:12" ht="15.75">
      <c r="A3176" s="224" t="s">
        <v>19</v>
      </c>
      <c r="C3176" s="171" t="str">
        <f>'FC03-1'!B$23</f>
        <v>Deterioro de cuentas por cobrar (FC03-1)</v>
      </c>
      <c r="F3176" s="171"/>
      <c r="I3176" s="87"/>
      <c r="J3176" s="88"/>
      <c r="K3176" s="171"/>
    </row>
    <row r="3177" spans="1:12" ht="15.75">
      <c r="C3177" s="171" t="str">
        <f>'FC03-1'!B$24</f>
        <v>Distribución (Deterioro) (FC03-1)</v>
      </c>
      <c r="F3177" s="171">
        <f>'FC03-1'!E$24</f>
        <v>0</v>
      </c>
      <c r="I3177" s="87" t="str">
        <f>Índice!$G$23</f>
        <v>2015-01-01</v>
      </c>
      <c r="J3177" s="88" t="str">
        <f>Índice!$G$25</f>
        <v>2015-12-31</v>
      </c>
      <c r="K3177" s="171" t="s">
        <v>1424</v>
      </c>
      <c r="L3177" s="171" t="s">
        <v>1426</v>
      </c>
    </row>
    <row r="3178" spans="1:12" ht="15.75">
      <c r="C3178" s="171" t="str">
        <f>'FC03-1'!B$25</f>
        <v>Otros Servicios (Deterioro) (FC03-1)</v>
      </c>
      <c r="F3178" s="171">
        <f>'FC03-1'!E$25</f>
        <v>0</v>
      </c>
      <c r="I3178" s="87" t="str">
        <f>Índice!$G$23</f>
        <v>2015-01-01</v>
      </c>
      <c r="J3178" s="88" t="str">
        <f>Índice!$G$25</f>
        <v>2015-12-31</v>
      </c>
      <c r="K3178" s="171" t="s">
        <v>1424</v>
      </c>
      <c r="L3178" s="171" t="s">
        <v>1426</v>
      </c>
    </row>
    <row r="3179" spans="1:12" ht="15.75">
      <c r="A3179" s="224" t="s">
        <v>19</v>
      </c>
      <c r="C3179" s="171" t="str">
        <f>'FC03-1'!B$26</f>
        <v>Comercialización (Deterioro) (FC03-1)</v>
      </c>
      <c r="F3179" s="171"/>
      <c r="I3179" s="87"/>
      <c r="J3179" s="88"/>
      <c r="K3179" s="171"/>
    </row>
    <row r="3180" spans="1:12" ht="15.75">
      <c r="C3180" s="171" t="str">
        <f>'FC03-1'!B$27</f>
        <v>Residencial Estrato 1 (Deterioro) (FC03-1)</v>
      </c>
      <c r="F3180" s="171">
        <f>'FC03-1'!E$27</f>
        <v>0</v>
      </c>
      <c r="I3180" s="87" t="str">
        <f>Índice!$G$23</f>
        <v>2015-01-01</v>
      </c>
      <c r="J3180" s="88" t="str">
        <f>Índice!$G$25</f>
        <v>2015-12-31</v>
      </c>
      <c r="K3180" s="171" t="s">
        <v>1424</v>
      </c>
      <c r="L3180" s="171" t="s">
        <v>1426</v>
      </c>
    </row>
    <row r="3181" spans="1:12" ht="15.75">
      <c r="C3181" s="171" t="str">
        <f>'FC03-1'!B$28</f>
        <v>Residencial Estrato 2 (Deterioro) (FC03-1)</v>
      </c>
      <c r="F3181" s="171">
        <f>'FC03-1'!E$28</f>
        <v>0</v>
      </c>
      <c r="I3181" s="87" t="str">
        <f>Índice!$G$23</f>
        <v>2015-01-01</v>
      </c>
      <c r="J3181" s="88" t="str">
        <f>Índice!$G$25</f>
        <v>2015-12-31</v>
      </c>
      <c r="K3181" s="171" t="s">
        <v>1424</v>
      </c>
      <c r="L3181" s="171" t="s">
        <v>1426</v>
      </c>
    </row>
    <row r="3182" spans="1:12" ht="15.75">
      <c r="C3182" s="171" t="str">
        <f>'FC03-1'!B$29</f>
        <v>Residencial Estrato 3 (Deterioro) (FC03-1)</v>
      </c>
      <c r="F3182" s="171">
        <f>'FC03-1'!E$29</f>
        <v>0</v>
      </c>
      <c r="I3182" s="87" t="str">
        <f>Índice!$G$23</f>
        <v>2015-01-01</v>
      </c>
      <c r="J3182" s="88" t="str">
        <f>Índice!$G$25</f>
        <v>2015-12-31</v>
      </c>
      <c r="K3182" s="171" t="s">
        <v>1424</v>
      </c>
      <c r="L3182" s="171" t="s">
        <v>1426</v>
      </c>
    </row>
    <row r="3183" spans="1:12" ht="15.75">
      <c r="C3183" s="171" t="str">
        <f>'FC03-1'!B$30</f>
        <v>Residencial Estrato 4 (Deterioro) (FC03-1)</v>
      </c>
      <c r="F3183" s="171">
        <f>'FC03-1'!E$30</f>
        <v>0</v>
      </c>
      <c r="I3183" s="87" t="str">
        <f>Índice!$G$23</f>
        <v>2015-01-01</v>
      </c>
      <c r="J3183" s="88" t="str">
        <f>Índice!$G$25</f>
        <v>2015-12-31</v>
      </c>
      <c r="K3183" s="171" t="s">
        <v>1424</v>
      </c>
      <c r="L3183" s="171" t="s">
        <v>1426</v>
      </c>
    </row>
    <row r="3184" spans="1:12" ht="15.75">
      <c r="C3184" s="171" t="str">
        <f>'FC03-1'!B$31</f>
        <v>Residencial Estrato 5 (Deterioro) (FC03-1)</v>
      </c>
      <c r="F3184" s="171">
        <f>'FC03-1'!E$31</f>
        <v>0</v>
      </c>
      <c r="I3184" s="87" t="str">
        <f>Índice!$G$23</f>
        <v>2015-01-01</v>
      </c>
      <c r="J3184" s="88" t="str">
        <f>Índice!$G$25</f>
        <v>2015-12-31</v>
      </c>
      <c r="K3184" s="171" t="s">
        <v>1424</v>
      </c>
      <c r="L3184" s="171" t="s">
        <v>1426</v>
      </c>
    </row>
    <row r="3185" spans="1:12" ht="15.75">
      <c r="C3185" s="171" t="str">
        <f>'FC03-1'!B$32</f>
        <v>Residencial Estrato 6 (Deterioro) (FC03-1)</v>
      </c>
      <c r="F3185" s="171">
        <f>'FC03-1'!E$32</f>
        <v>0</v>
      </c>
      <c r="I3185" s="87" t="str">
        <f>Índice!$G$23</f>
        <v>2015-01-01</v>
      </c>
      <c r="J3185" s="88" t="str">
        <f>Índice!$G$25</f>
        <v>2015-12-31</v>
      </c>
      <c r="K3185" s="171" t="s">
        <v>1424</v>
      </c>
      <c r="L3185" s="171" t="s">
        <v>1426</v>
      </c>
    </row>
    <row r="3186" spans="1:12" ht="15.75">
      <c r="C3186" s="171" t="str">
        <f>'FC03-1'!B$33</f>
        <v>No Residencial Industrial (Deterioro) (FC03-1)</v>
      </c>
      <c r="F3186" s="171">
        <f>'FC03-1'!E$33</f>
        <v>0</v>
      </c>
      <c r="I3186" s="87" t="str">
        <f>Índice!$G$23</f>
        <v>2015-01-01</v>
      </c>
      <c r="J3186" s="88" t="str">
        <f>Índice!$G$25</f>
        <v>2015-12-31</v>
      </c>
      <c r="K3186" s="171" t="s">
        <v>1424</v>
      </c>
      <c r="L3186" s="171" t="s">
        <v>1426</v>
      </c>
    </row>
    <row r="3187" spans="1:12" ht="15.75">
      <c r="C3187" s="171" t="str">
        <f>'FC03-1'!B$34</f>
        <v>No Residencial Comercial (Deterioro) (FC03-1)</v>
      </c>
      <c r="F3187" s="171">
        <f>'FC03-1'!E$34</f>
        <v>0</v>
      </c>
      <c r="I3187" s="87" t="str">
        <f>Índice!$G$23</f>
        <v>2015-01-01</v>
      </c>
      <c r="J3187" s="88" t="str">
        <f>Índice!$G$25</f>
        <v>2015-12-31</v>
      </c>
      <c r="K3187" s="171" t="s">
        <v>1424</v>
      </c>
      <c r="L3187" s="171" t="s">
        <v>1426</v>
      </c>
    </row>
    <row r="3188" spans="1:12" ht="15.75">
      <c r="C3188" s="171" t="str">
        <f>'FC03-1'!B$35</f>
        <v>No Residencial Oficial (Deterioro) (FC03-1)</v>
      </c>
      <c r="F3188" s="171">
        <f>'FC03-1'!E$35</f>
        <v>0</v>
      </c>
      <c r="I3188" s="87" t="str">
        <f>Índice!$G$23</f>
        <v>2015-01-01</v>
      </c>
      <c r="J3188" s="88" t="str">
        <f>Índice!$G$25</f>
        <v>2015-12-31</v>
      </c>
      <c r="K3188" s="171" t="s">
        <v>1424</v>
      </c>
      <c r="L3188" s="171" t="s">
        <v>1426</v>
      </c>
    </row>
    <row r="3189" spans="1:12" ht="15.75">
      <c r="C3189" s="171" t="str">
        <f>'FC03-1'!B$36</f>
        <v>No Residencial Especial (Deterioro) (FC03-1)</v>
      </c>
      <c r="F3189" s="171">
        <f>'FC03-1'!E$36</f>
        <v>0</v>
      </c>
      <c r="I3189" s="87" t="str">
        <f>Índice!$G$23</f>
        <v>2015-01-01</v>
      </c>
      <c r="J3189" s="88" t="str">
        <f>Índice!$G$25</f>
        <v>2015-12-31</v>
      </c>
      <c r="K3189" s="171" t="s">
        <v>1424</v>
      </c>
      <c r="L3189" s="171" t="s">
        <v>1426</v>
      </c>
    </row>
    <row r="3190" spans="1:12" ht="15.75">
      <c r="C3190" s="171" t="str">
        <f>'FC03-1'!B$37</f>
        <v>Total Comercialización (Deterioro) (FC03-1)</v>
      </c>
      <c r="F3190" s="171">
        <f>'FC03-1'!E$37</f>
        <v>0</v>
      </c>
      <c r="I3190" s="87" t="str">
        <f>Índice!$G$23</f>
        <v>2015-01-01</v>
      </c>
      <c r="J3190" s="88" t="str">
        <f>Índice!$G$25</f>
        <v>2015-12-31</v>
      </c>
      <c r="K3190" s="171" t="s">
        <v>1424</v>
      </c>
      <c r="L3190" s="171" t="s">
        <v>1426</v>
      </c>
    </row>
    <row r="3191" spans="1:12" ht="15.75">
      <c r="C3191" s="171" t="str">
        <f>'FC03-1'!B$38</f>
        <v>Total Deterioro Cuentas por Cobrar (FC03-1)</v>
      </c>
      <c r="F3191" s="171">
        <f>'FC03-1'!E$38</f>
        <v>0</v>
      </c>
      <c r="I3191" s="87" t="str">
        <f>Índice!$G$23</f>
        <v>2015-01-01</v>
      </c>
      <c r="J3191" s="88" t="str">
        <f>Índice!$G$25</f>
        <v>2015-12-31</v>
      </c>
      <c r="K3191" s="171" t="s">
        <v>1424</v>
      </c>
      <c r="L3191" s="171" t="s">
        <v>1426</v>
      </c>
    </row>
    <row r="3192" spans="1:12" ht="15.75">
      <c r="A3192" s="224" t="s">
        <v>19</v>
      </c>
      <c r="B3192" s="22"/>
      <c r="C3192" s="217" t="s">
        <v>726</v>
      </c>
      <c r="I3192" s="87"/>
      <c r="J3192" s="88"/>
    </row>
    <row r="3193" spans="1:12" ht="15.75">
      <c r="A3193" s="224" t="s">
        <v>19</v>
      </c>
      <c r="C3193" s="171" t="str">
        <f>'FC03-1'!B$7</f>
        <v>Servicio de acueducto (FC03-1)</v>
      </c>
      <c r="I3193" s="87"/>
      <c r="J3193" s="88"/>
      <c r="K3193" s="171"/>
    </row>
    <row r="3194" spans="1:12" ht="15.75">
      <c r="C3194" s="171" t="str">
        <f>'FC03-1'!B$8</f>
        <v>Distribución (FC03-1)</v>
      </c>
      <c r="F3194" s="171">
        <f>'FC03-1'!F$8</f>
        <v>0</v>
      </c>
      <c r="I3194" s="87" t="str">
        <f>Índice!$G$23</f>
        <v>2015-01-01</v>
      </c>
      <c r="J3194" s="88" t="str">
        <f>Índice!$G$25</f>
        <v>2015-12-31</v>
      </c>
      <c r="K3194" s="171" t="s">
        <v>1424</v>
      </c>
      <c r="L3194" s="171" t="s">
        <v>1427</v>
      </c>
    </row>
    <row r="3195" spans="1:12" ht="15.75">
      <c r="C3195" s="171" t="str">
        <f>'FC03-1'!B$9</f>
        <v>Otros Servicios (FC03-1)</v>
      </c>
      <c r="F3195" s="171">
        <f>'FC03-1'!F$9</f>
        <v>0</v>
      </c>
      <c r="I3195" s="87" t="str">
        <f>Índice!$G$23</f>
        <v>2015-01-01</v>
      </c>
      <c r="J3195" s="88" t="str">
        <f>Índice!$G$25</f>
        <v>2015-12-31</v>
      </c>
      <c r="K3195" s="171" t="s">
        <v>1424</v>
      </c>
      <c r="L3195" s="171" t="s">
        <v>1427</v>
      </c>
    </row>
    <row r="3196" spans="1:12" ht="15.75">
      <c r="A3196" s="224" t="s">
        <v>19</v>
      </c>
      <c r="C3196" s="171" t="str">
        <f>'FC03-1'!B$10</f>
        <v>Comercialización</v>
      </c>
      <c r="F3196" s="171"/>
      <c r="I3196" s="87"/>
      <c r="J3196" s="88"/>
      <c r="K3196" s="171"/>
    </row>
    <row r="3197" spans="1:12" ht="15.75">
      <c r="C3197" s="171" t="str">
        <f>'FC03-1'!B$11</f>
        <v>Residencial Estrato 1 (FC03-1)</v>
      </c>
      <c r="F3197" s="171">
        <f>'FC03-1'!F$11</f>
        <v>0</v>
      </c>
      <c r="I3197" s="87" t="str">
        <f>Índice!$G$23</f>
        <v>2015-01-01</v>
      </c>
      <c r="J3197" s="88" t="str">
        <f>Índice!$G$25</f>
        <v>2015-12-31</v>
      </c>
      <c r="K3197" s="171" t="s">
        <v>1424</v>
      </c>
      <c r="L3197" s="171" t="s">
        <v>1427</v>
      </c>
    </row>
    <row r="3198" spans="1:12" ht="15.75">
      <c r="C3198" s="171" t="str">
        <f>'FC03-1'!B$12</f>
        <v>Residencial Estrato 2 (FC03-1)</v>
      </c>
      <c r="F3198" s="171">
        <f>'FC03-1'!F$12</f>
        <v>0</v>
      </c>
      <c r="I3198" s="87" t="str">
        <f>Índice!$G$23</f>
        <v>2015-01-01</v>
      </c>
      <c r="J3198" s="88" t="str">
        <f>Índice!$G$25</f>
        <v>2015-12-31</v>
      </c>
      <c r="K3198" s="171" t="s">
        <v>1424</v>
      </c>
      <c r="L3198" s="171" t="s">
        <v>1427</v>
      </c>
    </row>
    <row r="3199" spans="1:12" ht="15.75">
      <c r="C3199" s="171" t="str">
        <f>'FC03-1'!B$13</f>
        <v>Residencial Estrato 3 (FC03-1)</v>
      </c>
      <c r="F3199" s="171">
        <f>'FC03-1'!F$13</f>
        <v>0</v>
      </c>
      <c r="I3199" s="87" t="str">
        <f>Índice!$G$23</f>
        <v>2015-01-01</v>
      </c>
      <c r="J3199" s="88" t="str">
        <f>Índice!$G$25</f>
        <v>2015-12-31</v>
      </c>
      <c r="K3199" s="171" t="s">
        <v>1424</v>
      </c>
      <c r="L3199" s="171" t="s">
        <v>1427</v>
      </c>
    </row>
    <row r="3200" spans="1:12" ht="15.75">
      <c r="C3200" s="171" t="str">
        <f>'FC03-1'!B$14</f>
        <v>Residencial Estrato 4 (FC03-1)</v>
      </c>
      <c r="F3200" s="171">
        <f>'FC03-1'!F$14</f>
        <v>0</v>
      </c>
      <c r="I3200" s="87" t="str">
        <f>Índice!$G$23</f>
        <v>2015-01-01</v>
      </c>
      <c r="J3200" s="88" t="str">
        <f>Índice!$G$25</f>
        <v>2015-12-31</v>
      </c>
      <c r="K3200" s="171" t="s">
        <v>1424</v>
      </c>
      <c r="L3200" s="171" t="s">
        <v>1427</v>
      </c>
    </row>
    <row r="3201" spans="1:12" ht="15.75">
      <c r="C3201" s="171" t="str">
        <f>'FC03-1'!B$15</f>
        <v>Residencial Estrato 5 (FC03-1)</v>
      </c>
      <c r="F3201" s="171">
        <f>'FC03-1'!F$15</f>
        <v>0</v>
      </c>
      <c r="I3201" s="87" t="str">
        <f>Índice!$G$23</f>
        <v>2015-01-01</v>
      </c>
      <c r="J3201" s="88" t="str">
        <f>Índice!$G$25</f>
        <v>2015-12-31</v>
      </c>
      <c r="K3201" s="171" t="s">
        <v>1424</v>
      </c>
      <c r="L3201" s="171" t="s">
        <v>1427</v>
      </c>
    </row>
    <row r="3202" spans="1:12" ht="15.75">
      <c r="C3202" s="171" t="str">
        <f>'FC03-1'!B$16</f>
        <v>Residencial Estrato 6 (FC03-1)</v>
      </c>
      <c r="F3202" s="171">
        <f>'FC03-1'!F$16</f>
        <v>0</v>
      </c>
      <c r="I3202" s="87" t="str">
        <f>Índice!$G$23</f>
        <v>2015-01-01</v>
      </c>
      <c r="J3202" s="88" t="str">
        <f>Índice!$G$25</f>
        <v>2015-12-31</v>
      </c>
      <c r="K3202" s="171" t="s">
        <v>1424</v>
      </c>
      <c r="L3202" s="171" t="s">
        <v>1427</v>
      </c>
    </row>
    <row r="3203" spans="1:12" ht="15.75">
      <c r="C3203" s="171" t="str">
        <f>'FC03-1'!B$17</f>
        <v>No Residencial Industrial (FC03-1)</v>
      </c>
      <c r="F3203" s="171">
        <f>'FC03-1'!F$17</f>
        <v>0</v>
      </c>
      <c r="I3203" s="87" t="str">
        <f>Índice!$G$23</f>
        <v>2015-01-01</v>
      </c>
      <c r="J3203" s="88" t="str">
        <f>Índice!$G$25</f>
        <v>2015-12-31</v>
      </c>
      <c r="K3203" s="171" t="s">
        <v>1424</v>
      </c>
      <c r="L3203" s="171" t="s">
        <v>1427</v>
      </c>
    </row>
    <row r="3204" spans="1:12" ht="15.75">
      <c r="C3204" s="171" t="str">
        <f>'FC03-1'!B$18</f>
        <v>No Residencial Comercial (FC03-1)</v>
      </c>
      <c r="F3204" s="171">
        <f>'FC03-1'!F$18</f>
        <v>0</v>
      </c>
      <c r="I3204" s="87" t="str">
        <f>Índice!$G$23</f>
        <v>2015-01-01</v>
      </c>
      <c r="J3204" s="88" t="str">
        <f>Índice!$G$25</f>
        <v>2015-12-31</v>
      </c>
      <c r="K3204" s="171" t="s">
        <v>1424</v>
      </c>
      <c r="L3204" s="171" t="s">
        <v>1427</v>
      </c>
    </row>
    <row r="3205" spans="1:12" ht="15.75">
      <c r="C3205" s="171" t="str">
        <f>'FC03-1'!B$19</f>
        <v>No Residencial Oficial (FC03-1)</v>
      </c>
      <c r="F3205" s="171">
        <f>'FC03-1'!F$19</f>
        <v>0</v>
      </c>
      <c r="I3205" s="87" t="str">
        <f>Índice!$G$23</f>
        <v>2015-01-01</v>
      </c>
      <c r="J3205" s="88" t="str">
        <f>Índice!$G$25</f>
        <v>2015-12-31</v>
      </c>
      <c r="K3205" s="171" t="s">
        <v>1424</v>
      </c>
      <c r="L3205" s="171" t="s">
        <v>1427</v>
      </c>
    </row>
    <row r="3206" spans="1:12" ht="15.75">
      <c r="C3206" s="171" t="str">
        <f>'FC03-1'!B$20</f>
        <v>No Residencial Especial (FC03-1)</v>
      </c>
      <c r="F3206" s="171">
        <f>'FC03-1'!F$20</f>
        <v>0</v>
      </c>
      <c r="I3206" s="87" t="str">
        <f>Índice!$G$23</f>
        <v>2015-01-01</v>
      </c>
      <c r="J3206" s="88" t="str">
        <f>Índice!$G$25</f>
        <v>2015-12-31</v>
      </c>
      <c r="K3206" s="171" t="s">
        <v>1424</v>
      </c>
      <c r="L3206" s="171" t="s">
        <v>1427</v>
      </c>
    </row>
    <row r="3207" spans="1:12" ht="15.75">
      <c r="C3207" s="171" t="str">
        <f>'FC03-1'!B$21</f>
        <v>Total Comercialización (FC03-1)</v>
      </c>
      <c r="F3207" s="171">
        <f>'FC03-1'!F$21</f>
        <v>0</v>
      </c>
      <c r="I3207" s="87" t="str">
        <f>Índice!$G$23</f>
        <v>2015-01-01</v>
      </c>
      <c r="J3207" s="88" t="str">
        <f>Índice!$G$25</f>
        <v>2015-12-31</v>
      </c>
      <c r="K3207" s="171" t="s">
        <v>1424</v>
      </c>
      <c r="L3207" s="171" t="s">
        <v>1427</v>
      </c>
    </row>
    <row r="3208" spans="1:12" ht="15.75">
      <c r="C3208" s="171" t="str">
        <f>'FC03-1'!B$22</f>
        <v>Total Servicio de Acueducto (FC03-1)</v>
      </c>
      <c r="F3208" s="171">
        <f>'FC03-1'!F$22</f>
        <v>0</v>
      </c>
      <c r="I3208" s="87" t="str">
        <f>Índice!$G$23</f>
        <v>2015-01-01</v>
      </c>
      <c r="J3208" s="88" t="str">
        <f>Índice!$G$25</f>
        <v>2015-12-31</v>
      </c>
      <c r="K3208" s="171" t="s">
        <v>1424</v>
      </c>
      <c r="L3208" s="171" t="s">
        <v>1427</v>
      </c>
    </row>
    <row r="3209" spans="1:12" ht="15.75">
      <c r="A3209" s="224" t="s">
        <v>19</v>
      </c>
      <c r="C3209" s="171" t="str">
        <f>'FC03-1'!B$23</f>
        <v>Deterioro de cuentas por cobrar (FC03-1)</v>
      </c>
      <c r="F3209" s="171"/>
      <c r="I3209" s="87"/>
      <c r="J3209" s="88"/>
      <c r="K3209" s="171"/>
    </row>
    <row r="3210" spans="1:12" ht="15.75">
      <c r="C3210" s="171" t="str">
        <f>'FC03-1'!B$24</f>
        <v>Distribución (Deterioro) (FC03-1)</v>
      </c>
      <c r="F3210" s="171">
        <f>'FC03-1'!F$24</f>
        <v>0</v>
      </c>
      <c r="I3210" s="87" t="str">
        <f>Índice!$G$23</f>
        <v>2015-01-01</v>
      </c>
      <c r="J3210" s="88" t="str">
        <f>Índice!$G$25</f>
        <v>2015-12-31</v>
      </c>
      <c r="K3210" s="171" t="s">
        <v>1424</v>
      </c>
      <c r="L3210" s="171" t="s">
        <v>1427</v>
      </c>
    </row>
    <row r="3211" spans="1:12" ht="15.75">
      <c r="C3211" s="171" t="str">
        <f>'FC03-1'!B$25</f>
        <v>Otros Servicios (Deterioro) (FC03-1)</v>
      </c>
      <c r="F3211" s="171">
        <f>'FC03-1'!F$25</f>
        <v>0</v>
      </c>
      <c r="I3211" s="87" t="str">
        <f>Índice!$G$23</f>
        <v>2015-01-01</v>
      </c>
      <c r="J3211" s="88" t="str">
        <f>Índice!$G$25</f>
        <v>2015-12-31</v>
      </c>
      <c r="K3211" s="171" t="s">
        <v>1424</v>
      </c>
      <c r="L3211" s="171" t="s">
        <v>1427</v>
      </c>
    </row>
    <row r="3212" spans="1:12" ht="15.75">
      <c r="A3212" s="224" t="s">
        <v>19</v>
      </c>
      <c r="C3212" s="171" t="str">
        <f>'FC03-1'!B$26</f>
        <v>Comercialización (Deterioro) (FC03-1)</v>
      </c>
      <c r="F3212" s="171"/>
      <c r="I3212" s="87"/>
      <c r="J3212" s="88"/>
      <c r="K3212" s="171"/>
    </row>
    <row r="3213" spans="1:12" ht="15.75">
      <c r="C3213" s="171" t="str">
        <f>'FC03-1'!B$27</f>
        <v>Residencial Estrato 1 (Deterioro) (FC03-1)</v>
      </c>
      <c r="F3213" s="171">
        <f>'FC03-1'!F$27</f>
        <v>0</v>
      </c>
      <c r="I3213" s="87" t="str">
        <f>Índice!$G$23</f>
        <v>2015-01-01</v>
      </c>
      <c r="J3213" s="88" t="str">
        <f>Índice!$G$25</f>
        <v>2015-12-31</v>
      </c>
      <c r="K3213" s="171" t="s">
        <v>1424</v>
      </c>
      <c r="L3213" s="171" t="s">
        <v>1427</v>
      </c>
    </row>
    <row r="3214" spans="1:12" ht="15.75">
      <c r="C3214" s="171" t="str">
        <f>'FC03-1'!B$28</f>
        <v>Residencial Estrato 2 (Deterioro) (FC03-1)</v>
      </c>
      <c r="F3214" s="171">
        <f>'FC03-1'!F$28</f>
        <v>0</v>
      </c>
      <c r="I3214" s="87" t="str">
        <f>Índice!$G$23</f>
        <v>2015-01-01</v>
      </c>
      <c r="J3214" s="88" t="str">
        <f>Índice!$G$25</f>
        <v>2015-12-31</v>
      </c>
      <c r="K3214" s="171" t="s">
        <v>1424</v>
      </c>
      <c r="L3214" s="171" t="s">
        <v>1427</v>
      </c>
    </row>
    <row r="3215" spans="1:12" ht="15.75">
      <c r="C3215" s="171" t="str">
        <f>'FC03-1'!B$29</f>
        <v>Residencial Estrato 3 (Deterioro) (FC03-1)</v>
      </c>
      <c r="F3215" s="171">
        <f>'FC03-1'!F$29</f>
        <v>0</v>
      </c>
      <c r="I3215" s="87" t="str">
        <f>Índice!$G$23</f>
        <v>2015-01-01</v>
      </c>
      <c r="J3215" s="88" t="str">
        <f>Índice!$G$25</f>
        <v>2015-12-31</v>
      </c>
      <c r="K3215" s="171" t="s">
        <v>1424</v>
      </c>
      <c r="L3215" s="171" t="s">
        <v>1427</v>
      </c>
    </row>
    <row r="3216" spans="1:12" ht="15.75">
      <c r="C3216" s="171" t="str">
        <f>'FC03-1'!B$30</f>
        <v>Residencial Estrato 4 (Deterioro) (FC03-1)</v>
      </c>
      <c r="F3216" s="171">
        <f>'FC03-1'!F$30</f>
        <v>0</v>
      </c>
      <c r="I3216" s="87" t="str">
        <f>Índice!$G$23</f>
        <v>2015-01-01</v>
      </c>
      <c r="J3216" s="88" t="str">
        <f>Índice!$G$25</f>
        <v>2015-12-31</v>
      </c>
      <c r="K3216" s="171" t="s">
        <v>1424</v>
      </c>
      <c r="L3216" s="171" t="s">
        <v>1427</v>
      </c>
    </row>
    <row r="3217" spans="1:12" ht="15.75">
      <c r="C3217" s="171" t="str">
        <f>'FC03-1'!B$31</f>
        <v>Residencial Estrato 5 (Deterioro) (FC03-1)</v>
      </c>
      <c r="F3217" s="171">
        <f>'FC03-1'!F$31</f>
        <v>0</v>
      </c>
      <c r="I3217" s="87" t="str">
        <f>Índice!$G$23</f>
        <v>2015-01-01</v>
      </c>
      <c r="J3217" s="88" t="str">
        <f>Índice!$G$25</f>
        <v>2015-12-31</v>
      </c>
      <c r="K3217" s="171" t="s">
        <v>1424</v>
      </c>
      <c r="L3217" s="171" t="s">
        <v>1427</v>
      </c>
    </row>
    <row r="3218" spans="1:12" ht="15.75">
      <c r="C3218" s="171" t="str">
        <f>'FC03-1'!B$32</f>
        <v>Residencial Estrato 6 (Deterioro) (FC03-1)</v>
      </c>
      <c r="F3218" s="171">
        <f>'FC03-1'!F$32</f>
        <v>0</v>
      </c>
      <c r="I3218" s="87" t="str">
        <f>Índice!$G$23</f>
        <v>2015-01-01</v>
      </c>
      <c r="J3218" s="88" t="str">
        <f>Índice!$G$25</f>
        <v>2015-12-31</v>
      </c>
      <c r="K3218" s="171" t="s">
        <v>1424</v>
      </c>
      <c r="L3218" s="171" t="s">
        <v>1427</v>
      </c>
    </row>
    <row r="3219" spans="1:12" ht="15.75">
      <c r="C3219" s="171" t="str">
        <f>'FC03-1'!B$33</f>
        <v>No Residencial Industrial (Deterioro) (FC03-1)</v>
      </c>
      <c r="F3219" s="171">
        <f>'FC03-1'!F$33</f>
        <v>0</v>
      </c>
      <c r="I3219" s="87" t="str">
        <f>Índice!$G$23</f>
        <v>2015-01-01</v>
      </c>
      <c r="J3219" s="88" t="str">
        <f>Índice!$G$25</f>
        <v>2015-12-31</v>
      </c>
      <c r="K3219" s="171" t="s">
        <v>1424</v>
      </c>
      <c r="L3219" s="171" t="s">
        <v>1427</v>
      </c>
    </row>
    <row r="3220" spans="1:12" ht="15.75">
      <c r="C3220" s="171" t="str">
        <f>'FC03-1'!B$34</f>
        <v>No Residencial Comercial (Deterioro) (FC03-1)</v>
      </c>
      <c r="F3220" s="171">
        <f>'FC03-1'!F$34</f>
        <v>0</v>
      </c>
      <c r="I3220" s="87" t="str">
        <f>Índice!$G$23</f>
        <v>2015-01-01</v>
      </c>
      <c r="J3220" s="88" t="str">
        <f>Índice!$G$25</f>
        <v>2015-12-31</v>
      </c>
      <c r="K3220" s="171" t="s">
        <v>1424</v>
      </c>
      <c r="L3220" s="171" t="s">
        <v>1427</v>
      </c>
    </row>
    <row r="3221" spans="1:12" ht="15.75">
      <c r="C3221" s="171" t="str">
        <f>'FC03-1'!B$35</f>
        <v>No Residencial Oficial (Deterioro) (FC03-1)</v>
      </c>
      <c r="F3221" s="171">
        <f>'FC03-1'!F$35</f>
        <v>0</v>
      </c>
      <c r="I3221" s="87" t="str">
        <f>Índice!$G$23</f>
        <v>2015-01-01</v>
      </c>
      <c r="J3221" s="88" t="str">
        <f>Índice!$G$25</f>
        <v>2015-12-31</v>
      </c>
      <c r="K3221" s="171" t="s">
        <v>1424</v>
      </c>
      <c r="L3221" s="171" t="s">
        <v>1427</v>
      </c>
    </row>
    <row r="3222" spans="1:12" ht="15.75">
      <c r="C3222" s="171" t="str">
        <f>'FC03-1'!B$36</f>
        <v>No Residencial Especial (Deterioro) (FC03-1)</v>
      </c>
      <c r="F3222" s="171">
        <f>'FC03-1'!F$36</f>
        <v>0</v>
      </c>
      <c r="I3222" s="87" t="str">
        <f>Índice!$G$23</f>
        <v>2015-01-01</v>
      </c>
      <c r="J3222" s="88" t="str">
        <f>Índice!$G$25</f>
        <v>2015-12-31</v>
      </c>
      <c r="K3222" s="171" t="s">
        <v>1424</v>
      </c>
      <c r="L3222" s="171" t="s">
        <v>1427</v>
      </c>
    </row>
    <row r="3223" spans="1:12" ht="15.75">
      <c r="C3223" s="171" t="str">
        <f>'FC03-1'!B$37</f>
        <v>Total Comercialización (Deterioro) (FC03-1)</v>
      </c>
      <c r="F3223" s="171">
        <f>'FC03-1'!F$37</f>
        <v>0</v>
      </c>
      <c r="I3223" s="87" t="str">
        <f>Índice!$G$23</f>
        <v>2015-01-01</v>
      </c>
      <c r="J3223" s="88" t="str">
        <f>Índice!$G$25</f>
        <v>2015-12-31</v>
      </c>
      <c r="K3223" s="171" t="s">
        <v>1424</v>
      </c>
      <c r="L3223" s="171" t="s">
        <v>1427</v>
      </c>
    </row>
    <row r="3224" spans="1:12" ht="15.75">
      <c r="C3224" s="171" t="str">
        <f>'FC03-1'!B$38</f>
        <v>Total Deterioro Cuentas por Cobrar (FC03-1)</v>
      </c>
      <c r="F3224" s="171">
        <f>'FC03-1'!F$38</f>
        <v>0</v>
      </c>
      <c r="I3224" s="87" t="str">
        <f>Índice!$G$23</f>
        <v>2015-01-01</v>
      </c>
      <c r="J3224" s="88" t="str">
        <f>Índice!$G$25</f>
        <v>2015-12-31</v>
      </c>
      <c r="K3224" s="171" t="s">
        <v>1424</v>
      </c>
      <c r="L3224" s="171" t="s">
        <v>1427</v>
      </c>
    </row>
    <row r="3225" spans="1:12" ht="15.75">
      <c r="A3225" s="224" t="s">
        <v>19</v>
      </c>
      <c r="B3225" s="22"/>
      <c r="C3225" s="217" t="s">
        <v>725</v>
      </c>
      <c r="I3225" s="87"/>
      <c r="J3225" s="88"/>
    </row>
    <row r="3226" spans="1:12" ht="15.75">
      <c r="A3226" s="224" t="s">
        <v>19</v>
      </c>
      <c r="C3226" s="171" t="str">
        <f>'FC03-1'!B$7</f>
        <v>Servicio de acueducto (FC03-1)</v>
      </c>
      <c r="I3226" s="87"/>
      <c r="J3226" s="88"/>
      <c r="K3226" s="171"/>
    </row>
    <row r="3227" spans="1:12" ht="15.75">
      <c r="C3227" s="171" t="str">
        <f>'FC03-1'!B$8</f>
        <v>Distribución (FC03-1)</v>
      </c>
      <c r="F3227" s="171">
        <f>'FC03-1'!G$8</f>
        <v>0</v>
      </c>
      <c r="I3227" s="87" t="str">
        <f>Índice!$G$23</f>
        <v>2015-01-01</v>
      </c>
      <c r="J3227" s="88" t="str">
        <f>Índice!$G$25</f>
        <v>2015-12-31</v>
      </c>
      <c r="K3227" s="171" t="s">
        <v>1424</v>
      </c>
      <c r="L3227" s="171" t="s">
        <v>1428</v>
      </c>
    </row>
    <row r="3228" spans="1:12" ht="15.75">
      <c r="C3228" s="171" t="str">
        <f>'FC03-1'!B$9</f>
        <v>Otros Servicios (FC03-1)</v>
      </c>
      <c r="F3228" s="171">
        <f>'FC03-1'!G$9</f>
        <v>0</v>
      </c>
      <c r="I3228" s="87" t="str">
        <f>Índice!$G$23</f>
        <v>2015-01-01</v>
      </c>
      <c r="J3228" s="88" t="str">
        <f>Índice!$G$25</f>
        <v>2015-12-31</v>
      </c>
      <c r="K3228" s="171" t="s">
        <v>1424</v>
      </c>
      <c r="L3228" s="171" t="s">
        <v>1428</v>
      </c>
    </row>
    <row r="3229" spans="1:12" ht="15.75">
      <c r="A3229" s="224" t="s">
        <v>19</v>
      </c>
      <c r="C3229" s="171" t="str">
        <f>'FC03-1'!B$10</f>
        <v>Comercialización</v>
      </c>
      <c r="F3229" s="171"/>
      <c r="I3229" s="87"/>
      <c r="J3229" s="88"/>
      <c r="K3229" s="171"/>
    </row>
    <row r="3230" spans="1:12" ht="15.75">
      <c r="C3230" s="171" t="str">
        <f>'FC03-1'!B$11</f>
        <v>Residencial Estrato 1 (FC03-1)</v>
      </c>
      <c r="F3230" s="171">
        <f>'FC03-1'!G$11</f>
        <v>0</v>
      </c>
      <c r="I3230" s="87" t="str">
        <f>Índice!$G$23</f>
        <v>2015-01-01</v>
      </c>
      <c r="J3230" s="88" t="str">
        <f>Índice!$G$25</f>
        <v>2015-12-31</v>
      </c>
      <c r="K3230" s="171" t="s">
        <v>1424</v>
      </c>
      <c r="L3230" s="171" t="s">
        <v>1428</v>
      </c>
    </row>
    <row r="3231" spans="1:12" ht="15.75">
      <c r="C3231" s="171" t="str">
        <f>'FC03-1'!B$12</f>
        <v>Residencial Estrato 2 (FC03-1)</v>
      </c>
      <c r="F3231" s="171">
        <f>'FC03-1'!G$12</f>
        <v>0</v>
      </c>
      <c r="I3231" s="87" t="str">
        <f>Índice!$G$23</f>
        <v>2015-01-01</v>
      </c>
      <c r="J3231" s="88" t="str">
        <f>Índice!$G$25</f>
        <v>2015-12-31</v>
      </c>
      <c r="K3231" s="171" t="s">
        <v>1424</v>
      </c>
      <c r="L3231" s="171" t="s">
        <v>1428</v>
      </c>
    </row>
    <row r="3232" spans="1:12" ht="15.75">
      <c r="C3232" s="171" t="str">
        <f>'FC03-1'!B$13</f>
        <v>Residencial Estrato 3 (FC03-1)</v>
      </c>
      <c r="F3232" s="171">
        <f>'FC03-1'!G$13</f>
        <v>0</v>
      </c>
      <c r="I3232" s="87" t="str">
        <f>Índice!$G$23</f>
        <v>2015-01-01</v>
      </c>
      <c r="J3232" s="88" t="str">
        <f>Índice!$G$25</f>
        <v>2015-12-31</v>
      </c>
      <c r="K3232" s="171" t="s">
        <v>1424</v>
      </c>
      <c r="L3232" s="171" t="s">
        <v>1428</v>
      </c>
    </row>
    <row r="3233" spans="1:12" ht="15.75">
      <c r="C3233" s="171" t="str">
        <f>'FC03-1'!B$14</f>
        <v>Residencial Estrato 4 (FC03-1)</v>
      </c>
      <c r="F3233" s="171">
        <f>'FC03-1'!G$14</f>
        <v>0</v>
      </c>
      <c r="I3233" s="87" t="str">
        <f>Índice!$G$23</f>
        <v>2015-01-01</v>
      </c>
      <c r="J3233" s="88" t="str">
        <f>Índice!$G$25</f>
        <v>2015-12-31</v>
      </c>
      <c r="K3233" s="171" t="s">
        <v>1424</v>
      </c>
      <c r="L3233" s="171" t="s">
        <v>1428</v>
      </c>
    </row>
    <row r="3234" spans="1:12" ht="15.75">
      <c r="C3234" s="171" t="str">
        <f>'FC03-1'!B$15</f>
        <v>Residencial Estrato 5 (FC03-1)</v>
      </c>
      <c r="F3234" s="171">
        <f>'FC03-1'!G$15</f>
        <v>0</v>
      </c>
      <c r="I3234" s="87" t="str">
        <f>Índice!$G$23</f>
        <v>2015-01-01</v>
      </c>
      <c r="J3234" s="88" t="str">
        <f>Índice!$G$25</f>
        <v>2015-12-31</v>
      </c>
      <c r="K3234" s="171" t="s">
        <v>1424</v>
      </c>
      <c r="L3234" s="171" t="s">
        <v>1428</v>
      </c>
    </row>
    <row r="3235" spans="1:12" ht="15.75">
      <c r="C3235" s="171" t="str">
        <f>'FC03-1'!B$16</f>
        <v>Residencial Estrato 6 (FC03-1)</v>
      </c>
      <c r="F3235" s="171">
        <f>'FC03-1'!G$16</f>
        <v>0</v>
      </c>
      <c r="I3235" s="87" t="str">
        <f>Índice!$G$23</f>
        <v>2015-01-01</v>
      </c>
      <c r="J3235" s="88" t="str">
        <f>Índice!$G$25</f>
        <v>2015-12-31</v>
      </c>
      <c r="K3235" s="171" t="s">
        <v>1424</v>
      </c>
      <c r="L3235" s="171" t="s">
        <v>1428</v>
      </c>
    </row>
    <row r="3236" spans="1:12" ht="15.75">
      <c r="C3236" s="171" t="str">
        <f>'FC03-1'!B$17</f>
        <v>No Residencial Industrial (FC03-1)</v>
      </c>
      <c r="F3236" s="171">
        <f>'FC03-1'!G$17</f>
        <v>0</v>
      </c>
      <c r="I3236" s="87" t="str">
        <f>Índice!$G$23</f>
        <v>2015-01-01</v>
      </c>
      <c r="J3236" s="88" t="str">
        <f>Índice!$G$25</f>
        <v>2015-12-31</v>
      </c>
      <c r="K3236" s="171" t="s">
        <v>1424</v>
      </c>
      <c r="L3236" s="171" t="s">
        <v>1428</v>
      </c>
    </row>
    <row r="3237" spans="1:12" ht="15.75">
      <c r="C3237" s="171" t="str">
        <f>'FC03-1'!B$18</f>
        <v>No Residencial Comercial (FC03-1)</v>
      </c>
      <c r="F3237" s="171">
        <f>'FC03-1'!G$18</f>
        <v>0</v>
      </c>
      <c r="I3237" s="87" t="str">
        <f>Índice!$G$23</f>
        <v>2015-01-01</v>
      </c>
      <c r="J3237" s="88" t="str">
        <f>Índice!$G$25</f>
        <v>2015-12-31</v>
      </c>
      <c r="K3237" s="171" t="s">
        <v>1424</v>
      </c>
      <c r="L3237" s="171" t="s">
        <v>1428</v>
      </c>
    </row>
    <row r="3238" spans="1:12" ht="15.75">
      <c r="C3238" s="171" t="str">
        <f>'FC03-1'!B$19</f>
        <v>No Residencial Oficial (FC03-1)</v>
      </c>
      <c r="F3238" s="171">
        <f>'FC03-1'!G$19</f>
        <v>0</v>
      </c>
      <c r="I3238" s="87" t="str">
        <f>Índice!$G$23</f>
        <v>2015-01-01</v>
      </c>
      <c r="J3238" s="88" t="str">
        <f>Índice!$G$25</f>
        <v>2015-12-31</v>
      </c>
      <c r="K3238" s="171" t="s">
        <v>1424</v>
      </c>
      <c r="L3238" s="171" t="s">
        <v>1428</v>
      </c>
    </row>
    <row r="3239" spans="1:12" ht="15.75">
      <c r="C3239" s="171" t="str">
        <f>'FC03-1'!B$20</f>
        <v>No Residencial Especial (FC03-1)</v>
      </c>
      <c r="F3239" s="171">
        <f>'FC03-1'!G$20</f>
        <v>0</v>
      </c>
      <c r="I3239" s="87" t="str">
        <f>Índice!$G$23</f>
        <v>2015-01-01</v>
      </c>
      <c r="J3239" s="88" t="str">
        <f>Índice!$G$25</f>
        <v>2015-12-31</v>
      </c>
      <c r="K3239" s="171" t="s">
        <v>1424</v>
      </c>
      <c r="L3239" s="171" t="s">
        <v>1428</v>
      </c>
    </row>
    <row r="3240" spans="1:12" ht="15.75">
      <c r="C3240" s="171" t="str">
        <f>'FC03-1'!B$21</f>
        <v>Total Comercialización (FC03-1)</v>
      </c>
      <c r="F3240" s="171">
        <f>'FC03-1'!G$21</f>
        <v>0</v>
      </c>
      <c r="I3240" s="87" t="str">
        <f>Índice!$G$23</f>
        <v>2015-01-01</v>
      </c>
      <c r="J3240" s="88" t="str">
        <f>Índice!$G$25</f>
        <v>2015-12-31</v>
      </c>
      <c r="K3240" s="171" t="s">
        <v>1424</v>
      </c>
      <c r="L3240" s="171" t="s">
        <v>1428</v>
      </c>
    </row>
    <row r="3241" spans="1:12" ht="15.75">
      <c r="C3241" s="171" t="str">
        <f>'FC03-1'!B$22</f>
        <v>Total Servicio de Acueducto (FC03-1)</v>
      </c>
      <c r="F3241" s="171">
        <f>'FC03-1'!G$22</f>
        <v>0</v>
      </c>
      <c r="I3241" s="87" t="str">
        <f>Índice!$G$23</f>
        <v>2015-01-01</v>
      </c>
      <c r="J3241" s="88" t="str">
        <f>Índice!$G$25</f>
        <v>2015-12-31</v>
      </c>
      <c r="K3241" s="171" t="s">
        <v>1424</v>
      </c>
      <c r="L3241" s="171" t="s">
        <v>1428</v>
      </c>
    </row>
    <row r="3242" spans="1:12" ht="15.75">
      <c r="A3242" s="224" t="s">
        <v>19</v>
      </c>
      <c r="C3242" s="171" t="str">
        <f>'FC03-1'!B$23</f>
        <v>Deterioro de cuentas por cobrar (FC03-1)</v>
      </c>
      <c r="F3242" s="171"/>
      <c r="I3242" s="87"/>
      <c r="J3242" s="88"/>
      <c r="K3242" s="171"/>
    </row>
    <row r="3243" spans="1:12" ht="15.75">
      <c r="C3243" s="171" t="str">
        <f>'FC03-1'!B$24</f>
        <v>Distribución (Deterioro) (FC03-1)</v>
      </c>
      <c r="F3243" s="171">
        <f>'FC03-1'!G$24</f>
        <v>0</v>
      </c>
      <c r="I3243" s="87" t="str">
        <f>Índice!$G$23</f>
        <v>2015-01-01</v>
      </c>
      <c r="J3243" s="88" t="str">
        <f>Índice!$G$25</f>
        <v>2015-12-31</v>
      </c>
      <c r="K3243" s="171" t="s">
        <v>1424</v>
      </c>
      <c r="L3243" s="171" t="s">
        <v>1428</v>
      </c>
    </row>
    <row r="3244" spans="1:12" ht="15.75">
      <c r="C3244" s="171" t="str">
        <f>'FC03-1'!B$25</f>
        <v>Otros Servicios (Deterioro) (FC03-1)</v>
      </c>
      <c r="F3244" s="171">
        <f>'FC03-1'!G$25</f>
        <v>0</v>
      </c>
      <c r="I3244" s="87" t="str">
        <f>Índice!$G$23</f>
        <v>2015-01-01</v>
      </c>
      <c r="J3244" s="88" t="str">
        <f>Índice!$G$25</f>
        <v>2015-12-31</v>
      </c>
      <c r="K3244" s="171" t="s">
        <v>1424</v>
      </c>
      <c r="L3244" s="171" t="s">
        <v>1428</v>
      </c>
    </row>
    <row r="3245" spans="1:12" ht="15.75">
      <c r="A3245" s="224" t="s">
        <v>19</v>
      </c>
      <c r="C3245" s="171" t="str">
        <f>'FC03-1'!B$26</f>
        <v>Comercialización (Deterioro) (FC03-1)</v>
      </c>
      <c r="F3245" s="171"/>
      <c r="I3245" s="87"/>
      <c r="J3245" s="88"/>
      <c r="K3245" s="171"/>
    </row>
    <row r="3246" spans="1:12" ht="15.75">
      <c r="C3246" s="171" t="str">
        <f>'FC03-1'!B$27</f>
        <v>Residencial Estrato 1 (Deterioro) (FC03-1)</v>
      </c>
      <c r="F3246" s="171">
        <f>'FC03-1'!G$27</f>
        <v>0</v>
      </c>
      <c r="I3246" s="87" t="str">
        <f>Índice!$G$23</f>
        <v>2015-01-01</v>
      </c>
      <c r="J3246" s="88" t="str">
        <f>Índice!$G$25</f>
        <v>2015-12-31</v>
      </c>
      <c r="K3246" s="171" t="s">
        <v>1424</v>
      </c>
      <c r="L3246" s="171" t="s">
        <v>1428</v>
      </c>
    </row>
    <row r="3247" spans="1:12" ht="15.75">
      <c r="C3247" s="171" t="str">
        <f>'FC03-1'!B$28</f>
        <v>Residencial Estrato 2 (Deterioro) (FC03-1)</v>
      </c>
      <c r="F3247" s="171">
        <f>'FC03-1'!G$28</f>
        <v>0</v>
      </c>
      <c r="I3247" s="87" t="str">
        <f>Índice!$G$23</f>
        <v>2015-01-01</v>
      </c>
      <c r="J3247" s="88" t="str">
        <f>Índice!$G$25</f>
        <v>2015-12-31</v>
      </c>
      <c r="K3247" s="171" t="s">
        <v>1424</v>
      </c>
      <c r="L3247" s="171" t="s">
        <v>1428</v>
      </c>
    </row>
    <row r="3248" spans="1:12" ht="15.75">
      <c r="C3248" s="171" t="str">
        <f>'FC03-1'!B$29</f>
        <v>Residencial Estrato 3 (Deterioro) (FC03-1)</v>
      </c>
      <c r="F3248" s="171">
        <f>'FC03-1'!G$29</f>
        <v>0</v>
      </c>
      <c r="I3248" s="87" t="str">
        <f>Índice!$G$23</f>
        <v>2015-01-01</v>
      </c>
      <c r="J3248" s="88" t="str">
        <f>Índice!$G$25</f>
        <v>2015-12-31</v>
      </c>
      <c r="K3248" s="171" t="s">
        <v>1424</v>
      </c>
      <c r="L3248" s="171" t="s">
        <v>1428</v>
      </c>
    </row>
    <row r="3249" spans="1:12" ht="15.75">
      <c r="C3249" s="171" t="str">
        <f>'FC03-1'!B$30</f>
        <v>Residencial Estrato 4 (Deterioro) (FC03-1)</v>
      </c>
      <c r="F3249" s="171">
        <f>'FC03-1'!G$30</f>
        <v>0</v>
      </c>
      <c r="I3249" s="87" t="str">
        <f>Índice!$G$23</f>
        <v>2015-01-01</v>
      </c>
      <c r="J3249" s="88" t="str">
        <f>Índice!$G$25</f>
        <v>2015-12-31</v>
      </c>
      <c r="K3249" s="171" t="s">
        <v>1424</v>
      </c>
      <c r="L3249" s="171" t="s">
        <v>1428</v>
      </c>
    </row>
    <row r="3250" spans="1:12" ht="15.75">
      <c r="C3250" s="171" t="str">
        <f>'FC03-1'!B$31</f>
        <v>Residencial Estrato 5 (Deterioro) (FC03-1)</v>
      </c>
      <c r="F3250" s="171">
        <f>'FC03-1'!G$31</f>
        <v>0</v>
      </c>
      <c r="I3250" s="87" t="str">
        <f>Índice!$G$23</f>
        <v>2015-01-01</v>
      </c>
      <c r="J3250" s="88" t="str">
        <f>Índice!$G$25</f>
        <v>2015-12-31</v>
      </c>
      <c r="K3250" s="171" t="s">
        <v>1424</v>
      </c>
      <c r="L3250" s="171" t="s">
        <v>1428</v>
      </c>
    </row>
    <row r="3251" spans="1:12" ht="15.75">
      <c r="C3251" s="171" t="str">
        <f>'FC03-1'!B$32</f>
        <v>Residencial Estrato 6 (Deterioro) (FC03-1)</v>
      </c>
      <c r="F3251" s="171">
        <f>'FC03-1'!G$32</f>
        <v>0</v>
      </c>
      <c r="I3251" s="87" t="str">
        <f>Índice!$G$23</f>
        <v>2015-01-01</v>
      </c>
      <c r="J3251" s="88" t="str">
        <f>Índice!$G$25</f>
        <v>2015-12-31</v>
      </c>
      <c r="K3251" s="171" t="s">
        <v>1424</v>
      </c>
      <c r="L3251" s="171" t="s">
        <v>1428</v>
      </c>
    </row>
    <row r="3252" spans="1:12" ht="15.75">
      <c r="C3252" s="171" t="str">
        <f>'FC03-1'!B$33</f>
        <v>No Residencial Industrial (Deterioro) (FC03-1)</v>
      </c>
      <c r="F3252" s="171">
        <f>'FC03-1'!G$33</f>
        <v>0</v>
      </c>
      <c r="I3252" s="87" t="str">
        <f>Índice!$G$23</f>
        <v>2015-01-01</v>
      </c>
      <c r="J3252" s="88" t="str">
        <f>Índice!$G$25</f>
        <v>2015-12-31</v>
      </c>
      <c r="K3252" s="171" t="s">
        <v>1424</v>
      </c>
      <c r="L3252" s="171" t="s">
        <v>1428</v>
      </c>
    </row>
    <row r="3253" spans="1:12" ht="15.75">
      <c r="C3253" s="171" t="str">
        <f>'FC03-1'!B$34</f>
        <v>No Residencial Comercial (Deterioro) (FC03-1)</v>
      </c>
      <c r="F3253" s="171">
        <f>'FC03-1'!G$34</f>
        <v>0</v>
      </c>
      <c r="I3253" s="87" t="str">
        <f>Índice!$G$23</f>
        <v>2015-01-01</v>
      </c>
      <c r="J3253" s="88" t="str">
        <f>Índice!$G$25</f>
        <v>2015-12-31</v>
      </c>
      <c r="K3253" s="171" t="s">
        <v>1424</v>
      </c>
      <c r="L3253" s="171" t="s">
        <v>1428</v>
      </c>
    </row>
    <row r="3254" spans="1:12" ht="15.75">
      <c r="C3254" s="171" t="str">
        <f>'FC03-1'!B$35</f>
        <v>No Residencial Oficial (Deterioro) (FC03-1)</v>
      </c>
      <c r="F3254" s="171">
        <f>'FC03-1'!G$35</f>
        <v>0</v>
      </c>
      <c r="I3254" s="87" t="str">
        <f>Índice!$G$23</f>
        <v>2015-01-01</v>
      </c>
      <c r="J3254" s="88" t="str">
        <f>Índice!$G$25</f>
        <v>2015-12-31</v>
      </c>
      <c r="K3254" s="171" t="s">
        <v>1424</v>
      </c>
      <c r="L3254" s="171" t="s">
        <v>1428</v>
      </c>
    </row>
    <row r="3255" spans="1:12" ht="15.75">
      <c r="C3255" s="171" t="str">
        <f>'FC03-1'!B$36</f>
        <v>No Residencial Especial (Deterioro) (FC03-1)</v>
      </c>
      <c r="F3255" s="171">
        <f>'FC03-1'!G$36</f>
        <v>0</v>
      </c>
      <c r="I3255" s="87" t="str">
        <f>Índice!$G$23</f>
        <v>2015-01-01</v>
      </c>
      <c r="J3255" s="88" t="str">
        <f>Índice!$G$25</f>
        <v>2015-12-31</v>
      </c>
      <c r="K3255" s="171" t="s">
        <v>1424</v>
      </c>
      <c r="L3255" s="171" t="s">
        <v>1428</v>
      </c>
    </row>
    <row r="3256" spans="1:12" ht="15.75">
      <c r="C3256" s="171" t="str">
        <f>'FC03-1'!B$37</f>
        <v>Total Comercialización (Deterioro) (FC03-1)</v>
      </c>
      <c r="F3256" s="171">
        <f>'FC03-1'!G$37</f>
        <v>0</v>
      </c>
      <c r="I3256" s="87" t="str">
        <f>Índice!$G$23</f>
        <v>2015-01-01</v>
      </c>
      <c r="J3256" s="88" t="str">
        <f>Índice!$G$25</f>
        <v>2015-12-31</v>
      </c>
      <c r="K3256" s="171" t="s">
        <v>1424</v>
      </c>
      <c r="L3256" s="171" t="s">
        <v>1428</v>
      </c>
    </row>
    <row r="3257" spans="1:12" ht="15.75">
      <c r="C3257" s="171" t="str">
        <f>'FC03-1'!B$38</f>
        <v>Total Deterioro Cuentas por Cobrar (FC03-1)</v>
      </c>
      <c r="F3257" s="171">
        <f>'FC03-1'!G$38</f>
        <v>0</v>
      </c>
      <c r="I3257" s="87" t="str">
        <f>Índice!$G$23</f>
        <v>2015-01-01</v>
      </c>
      <c r="J3257" s="88" t="str">
        <f>Índice!$G$25</f>
        <v>2015-12-31</v>
      </c>
      <c r="K3257" s="171" t="s">
        <v>1424</v>
      </c>
      <c r="L3257" s="171" t="s">
        <v>1428</v>
      </c>
    </row>
    <row r="3258" spans="1:12" ht="15.75">
      <c r="A3258" s="224" t="s">
        <v>19</v>
      </c>
      <c r="B3258" s="22"/>
      <c r="C3258" s="217" t="s">
        <v>724</v>
      </c>
      <c r="I3258" s="87"/>
      <c r="J3258" s="88"/>
    </row>
    <row r="3259" spans="1:12" ht="15.75">
      <c r="A3259" s="224" t="s">
        <v>19</v>
      </c>
      <c r="C3259" s="171" t="str">
        <f>'FC03-1'!B$7</f>
        <v>Servicio de acueducto (FC03-1)</v>
      </c>
      <c r="I3259" s="87"/>
      <c r="J3259" s="88"/>
      <c r="K3259" s="171"/>
    </row>
    <row r="3260" spans="1:12" ht="15.75">
      <c r="C3260" s="171" t="str">
        <f>'FC03-1'!B$8</f>
        <v>Distribución (FC03-1)</v>
      </c>
      <c r="F3260" s="171">
        <f>'FC03-1'!H$8</f>
        <v>0</v>
      </c>
      <c r="I3260" s="87" t="str">
        <f>Índice!$G$23</f>
        <v>2015-01-01</v>
      </c>
      <c r="J3260" s="88" t="str">
        <f>Índice!$G$25</f>
        <v>2015-12-31</v>
      </c>
      <c r="K3260" s="171" t="s">
        <v>1424</v>
      </c>
      <c r="L3260" s="171" t="s">
        <v>1429</v>
      </c>
    </row>
    <row r="3261" spans="1:12" ht="15.75">
      <c r="C3261" s="171" t="str">
        <f>'FC03-1'!B$9</f>
        <v>Otros Servicios (FC03-1)</v>
      </c>
      <c r="F3261" s="171">
        <f>'FC03-1'!H$9</f>
        <v>0</v>
      </c>
      <c r="I3261" s="87" t="str">
        <f>Índice!$G$23</f>
        <v>2015-01-01</v>
      </c>
      <c r="J3261" s="88" t="str">
        <f>Índice!$G$25</f>
        <v>2015-12-31</v>
      </c>
      <c r="K3261" s="171" t="s">
        <v>1424</v>
      </c>
      <c r="L3261" s="171" t="s">
        <v>1429</v>
      </c>
    </row>
    <row r="3262" spans="1:12" ht="15.75">
      <c r="A3262" s="224" t="s">
        <v>19</v>
      </c>
      <c r="C3262" s="171" t="str">
        <f>'FC03-1'!B$10</f>
        <v>Comercialización</v>
      </c>
      <c r="F3262" s="171"/>
      <c r="I3262" s="87"/>
      <c r="J3262" s="88"/>
      <c r="K3262" s="171"/>
    </row>
    <row r="3263" spans="1:12" ht="15.75">
      <c r="C3263" s="171" t="str">
        <f>'FC03-1'!B$11</f>
        <v>Residencial Estrato 1 (FC03-1)</v>
      </c>
      <c r="F3263" s="171">
        <f>'FC03-1'!H$11</f>
        <v>0</v>
      </c>
      <c r="I3263" s="87" t="str">
        <f>Índice!$G$23</f>
        <v>2015-01-01</v>
      </c>
      <c r="J3263" s="88" t="str">
        <f>Índice!$G$25</f>
        <v>2015-12-31</v>
      </c>
      <c r="K3263" s="171" t="s">
        <v>1424</v>
      </c>
      <c r="L3263" s="171" t="s">
        <v>1429</v>
      </c>
    </row>
    <row r="3264" spans="1:12" ht="15.75">
      <c r="C3264" s="171" t="str">
        <f>'FC03-1'!B$12</f>
        <v>Residencial Estrato 2 (FC03-1)</v>
      </c>
      <c r="F3264" s="171">
        <f>'FC03-1'!H$12</f>
        <v>0</v>
      </c>
      <c r="I3264" s="87" t="str">
        <f>Índice!$G$23</f>
        <v>2015-01-01</v>
      </c>
      <c r="J3264" s="88" t="str">
        <f>Índice!$G$25</f>
        <v>2015-12-31</v>
      </c>
      <c r="K3264" s="171" t="s">
        <v>1424</v>
      </c>
      <c r="L3264" s="171" t="s">
        <v>1429</v>
      </c>
    </row>
    <row r="3265" spans="1:12" ht="15.75">
      <c r="C3265" s="171" t="str">
        <f>'FC03-1'!B$13</f>
        <v>Residencial Estrato 3 (FC03-1)</v>
      </c>
      <c r="F3265" s="171">
        <f>'FC03-1'!H$13</f>
        <v>0</v>
      </c>
      <c r="I3265" s="87" t="str">
        <f>Índice!$G$23</f>
        <v>2015-01-01</v>
      </c>
      <c r="J3265" s="88" t="str">
        <f>Índice!$G$25</f>
        <v>2015-12-31</v>
      </c>
      <c r="K3265" s="171" t="s">
        <v>1424</v>
      </c>
      <c r="L3265" s="171" t="s">
        <v>1429</v>
      </c>
    </row>
    <row r="3266" spans="1:12" ht="15.75">
      <c r="C3266" s="171" t="str">
        <f>'FC03-1'!B$14</f>
        <v>Residencial Estrato 4 (FC03-1)</v>
      </c>
      <c r="F3266" s="171">
        <f>'FC03-1'!H$14</f>
        <v>0</v>
      </c>
      <c r="I3266" s="87" t="str">
        <f>Índice!$G$23</f>
        <v>2015-01-01</v>
      </c>
      <c r="J3266" s="88" t="str">
        <f>Índice!$G$25</f>
        <v>2015-12-31</v>
      </c>
      <c r="K3266" s="171" t="s">
        <v>1424</v>
      </c>
      <c r="L3266" s="171" t="s">
        <v>1429</v>
      </c>
    </row>
    <row r="3267" spans="1:12" ht="15.75">
      <c r="C3267" s="171" t="str">
        <f>'FC03-1'!B$15</f>
        <v>Residencial Estrato 5 (FC03-1)</v>
      </c>
      <c r="F3267" s="171">
        <f>'FC03-1'!H$15</f>
        <v>0</v>
      </c>
      <c r="I3267" s="87" t="str">
        <f>Índice!$G$23</f>
        <v>2015-01-01</v>
      </c>
      <c r="J3267" s="88" t="str">
        <f>Índice!$G$25</f>
        <v>2015-12-31</v>
      </c>
      <c r="K3267" s="171" t="s">
        <v>1424</v>
      </c>
      <c r="L3267" s="171" t="s">
        <v>1429</v>
      </c>
    </row>
    <row r="3268" spans="1:12" ht="15.75">
      <c r="C3268" s="171" t="str">
        <f>'FC03-1'!B$16</f>
        <v>Residencial Estrato 6 (FC03-1)</v>
      </c>
      <c r="F3268" s="171">
        <f>'FC03-1'!H$16</f>
        <v>0</v>
      </c>
      <c r="I3268" s="87" t="str">
        <f>Índice!$G$23</f>
        <v>2015-01-01</v>
      </c>
      <c r="J3268" s="88" t="str">
        <f>Índice!$G$25</f>
        <v>2015-12-31</v>
      </c>
      <c r="K3268" s="171" t="s">
        <v>1424</v>
      </c>
      <c r="L3268" s="171" t="s">
        <v>1429</v>
      </c>
    </row>
    <row r="3269" spans="1:12" ht="15.75">
      <c r="C3269" s="171" t="str">
        <f>'FC03-1'!B$17</f>
        <v>No Residencial Industrial (FC03-1)</v>
      </c>
      <c r="F3269" s="171">
        <f>'FC03-1'!H$17</f>
        <v>0</v>
      </c>
      <c r="I3269" s="87" t="str">
        <f>Índice!$G$23</f>
        <v>2015-01-01</v>
      </c>
      <c r="J3269" s="88" t="str">
        <f>Índice!$G$25</f>
        <v>2015-12-31</v>
      </c>
      <c r="K3269" s="171" t="s">
        <v>1424</v>
      </c>
      <c r="L3269" s="171" t="s">
        <v>1429</v>
      </c>
    </row>
    <row r="3270" spans="1:12" ht="15.75">
      <c r="C3270" s="171" t="str">
        <f>'FC03-1'!B$18</f>
        <v>No Residencial Comercial (FC03-1)</v>
      </c>
      <c r="F3270" s="171">
        <f>'FC03-1'!H$18</f>
        <v>0</v>
      </c>
      <c r="I3270" s="87" t="str">
        <f>Índice!$G$23</f>
        <v>2015-01-01</v>
      </c>
      <c r="J3270" s="88" t="str">
        <f>Índice!$G$25</f>
        <v>2015-12-31</v>
      </c>
      <c r="K3270" s="171" t="s">
        <v>1424</v>
      </c>
      <c r="L3270" s="171" t="s">
        <v>1429</v>
      </c>
    </row>
    <row r="3271" spans="1:12" ht="15.75">
      <c r="C3271" s="171" t="str">
        <f>'FC03-1'!B$19</f>
        <v>No Residencial Oficial (FC03-1)</v>
      </c>
      <c r="F3271" s="171">
        <f>'FC03-1'!H$19</f>
        <v>0</v>
      </c>
      <c r="I3271" s="87" t="str">
        <f>Índice!$G$23</f>
        <v>2015-01-01</v>
      </c>
      <c r="J3271" s="88" t="str">
        <f>Índice!$G$25</f>
        <v>2015-12-31</v>
      </c>
      <c r="K3271" s="171" t="s">
        <v>1424</v>
      </c>
      <c r="L3271" s="171" t="s">
        <v>1429</v>
      </c>
    </row>
    <row r="3272" spans="1:12" ht="15.75">
      <c r="C3272" s="171" t="str">
        <f>'FC03-1'!B$20</f>
        <v>No Residencial Especial (FC03-1)</v>
      </c>
      <c r="F3272" s="171">
        <f>'FC03-1'!H$20</f>
        <v>0</v>
      </c>
      <c r="I3272" s="87" t="str">
        <f>Índice!$G$23</f>
        <v>2015-01-01</v>
      </c>
      <c r="J3272" s="88" t="str">
        <f>Índice!$G$25</f>
        <v>2015-12-31</v>
      </c>
      <c r="K3272" s="171" t="s">
        <v>1424</v>
      </c>
      <c r="L3272" s="171" t="s">
        <v>1429</v>
      </c>
    </row>
    <row r="3273" spans="1:12" ht="15.75">
      <c r="C3273" s="171" t="str">
        <f>'FC03-1'!B$21</f>
        <v>Total Comercialización (FC03-1)</v>
      </c>
      <c r="F3273" s="171">
        <f>'FC03-1'!H$21</f>
        <v>0</v>
      </c>
      <c r="I3273" s="87" t="str">
        <f>Índice!$G$23</f>
        <v>2015-01-01</v>
      </c>
      <c r="J3273" s="88" t="str">
        <f>Índice!$G$25</f>
        <v>2015-12-31</v>
      </c>
      <c r="K3273" s="171" t="s">
        <v>1424</v>
      </c>
      <c r="L3273" s="171" t="s">
        <v>1429</v>
      </c>
    </row>
    <row r="3274" spans="1:12" ht="15.75">
      <c r="C3274" s="171" t="str">
        <f>'FC03-1'!B$22</f>
        <v>Total Servicio de Acueducto (FC03-1)</v>
      </c>
      <c r="F3274" s="171">
        <f>'FC03-1'!H$22</f>
        <v>0</v>
      </c>
      <c r="I3274" s="87" t="str">
        <f>Índice!$G$23</f>
        <v>2015-01-01</v>
      </c>
      <c r="J3274" s="88" t="str">
        <f>Índice!$G$25</f>
        <v>2015-12-31</v>
      </c>
      <c r="K3274" s="171" t="s">
        <v>1424</v>
      </c>
      <c r="L3274" s="171" t="s">
        <v>1429</v>
      </c>
    </row>
    <row r="3275" spans="1:12" ht="15.75">
      <c r="A3275" s="224" t="s">
        <v>19</v>
      </c>
      <c r="C3275" s="171" t="str">
        <f>'FC03-1'!B$23</f>
        <v>Deterioro de cuentas por cobrar (FC03-1)</v>
      </c>
      <c r="F3275" s="171"/>
      <c r="I3275" s="87"/>
      <c r="J3275" s="88"/>
      <c r="K3275" s="171"/>
    </row>
    <row r="3276" spans="1:12" ht="15.75">
      <c r="C3276" s="171" t="str">
        <f>'FC03-1'!B$24</f>
        <v>Distribución (Deterioro) (FC03-1)</v>
      </c>
      <c r="F3276" s="171">
        <f>'FC03-1'!H$24</f>
        <v>0</v>
      </c>
      <c r="I3276" s="87" t="str">
        <f>Índice!$G$23</f>
        <v>2015-01-01</v>
      </c>
      <c r="J3276" s="88" t="str">
        <f>Índice!$G$25</f>
        <v>2015-12-31</v>
      </c>
      <c r="K3276" s="171" t="s">
        <v>1424</v>
      </c>
      <c r="L3276" s="171" t="s">
        <v>1429</v>
      </c>
    </row>
    <row r="3277" spans="1:12" ht="15.75">
      <c r="C3277" s="171" t="str">
        <f>'FC03-1'!B$25</f>
        <v>Otros Servicios (Deterioro) (FC03-1)</v>
      </c>
      <c r="F3277" s="171">
        <f>'FC03-1'!H$25</f>
        <v>0</v>
      </c>
      <c r="I3277" s="87" t="str">
        <f>Índice!$G$23</f>
        <v>2015-01-01</v>
      </c>
      <c r="J3277" s="88" t="str">
        <f>Índice!$G$25</f>
        <v>2015-12-31</v>
      </c>
      <c r="K3277" s="171" t="s">
        <v>1424</v>
      </c>
      <c r="L3277" s="171" t="s">
        <v>1429</v>
      </c>
    </row>
    <row r="3278" spans="1:12" ht="15.75">
      <c r="A3278" s="224" t="s">
        <v>19</v>
      </c>
      <c r="C3278" s="171" t="str">
        <f>'FC03-1'!B$26</f>
        <v>Comercialización (Deterioro) (FC03-1)</v>
      </c>
      <c r="F3278" s="171"/>
      <c r="I3278" s="87"/>
      <c r="J3278" s="88"/>
      <c r="K3278" s="171"/>
    </row>
    <row r="3279" spans="1:12" ht="15.75">
      <c r="C3279" s="171" t="str">
        <f>'FC03-1'!B$27</f>
        <v>Residencial Estrato 1 (Deterioro) (FC03-1)</v>
      </c>
      <c r="F3279" s="171">
        <f>'FC03-1'!H$27</f>
        <v>0</v>
      </c>
      <c r="I3279" s="87" t="str">
        <f>Índice!$G$23</f>
        <v>2015-01-01</v>
      </c>
      <c r="J3279" s="88" t="str">
        <f>Índice!$G$25</f>
        <v>2015-12-31</v>
      </c>
      <c r="K3279" s="171" t="s">
        <v>1424</v>
      </c>
      <c r="L3279" s="171" t="s">
        <v>1429</v>
      </c>
    </row>
    <row r="3280" spans="1:12" ht="15.75">
      <c r="C3280" s="171" t="str">
        <f>'FC03-1'!B$28</f>
        <v>Residencial Estrato 2 (Deterioro) (FC03-1)</v>
      </c>
      <c r="F3280" s="171">
        <f>'FC03-1'!H$28</f>
        <v>0</v>
      </c>
      <c r="I3280" s="87" t="str">
        <f>Índice!$G$23</f>
        <v>2015-01-01</v>
      </c>
      <c r="J3280" s="88" t="str">
        <f>Índice!$G$25</f>
        <v>2015-12-31</v>
      </c>
      <c r="K3280" s="171" t="s">
        <v>1424</v>
      </c>
      <c r="L3280" s="171" t="s">
        <v>1429</v>
      </c>
    </row>
    <row r="3281" spans="1:12" ht="15.75">
      <c r="C3281" s="171" t="str">
        <f>'FC03-1'!B$29</f>
        <v>Residencial Estrato 3 (Deterioro) (FC03-1)</v>
      </c>
      <c r="F3281" s="171">
        <f>'FC03-1'!H$29</f>
        <v>0</v>
      </c>
      <c r="I3281" s="87" t="str">
        <f>Índice!$G$23</f>
        <v>2015-01-01</v>
      </c>
      <c r="J3281" s="88" t="str">
        <f>Índice!$G$25</f>
        <v>2015-12-31</v>
      </c>
      <c r="K3281" s="171" t="s">
        <v>1424</v>
      </c>
      <c r="L3281" s="171" t="s">
        <v>1429</v>
      </c>
    </row>
    <row r="3282" spans="1:12" ht="15.75">
      <c r="C3282" s="171" t="str">
        <f>'FC03-1'!B$30</f>
        <v>Residencial Estrato 4 (Deterioro) (FC03-1)</v>
      </c>
      <c r="F3282" s="171">
        <f>'FC03-1'!H$30</f>
        <v>0</v>
      </c>
      <c r="I3282" s="87" t="str">
        <f>Índice!$G$23</f>
        <v>2015-01-01</v>
      </c>
      <c r="J3282" s="88" t="str">
        <f>Índice!$G$25</f>
        <v>2015-12-31</v>
      </c>
      <c r="K3282" s="171" t="s">
        <v>1424</v>
      </c>
      <c r="L3282" s="171" t="s">
        <v>1429</v>
      </c>
    </row>
    <row r="3283" spans="1:12" ht="15.75">
      <c r="C3283" s="171" t="str">
        <f>'FC03-1'!B$31</f>
        <v>Residencial Estrato 5 (Deterioro) (FC03-1)</v>
      </c>
      <c r="F3283" s="171">
        <f>'FC03-1'!H$31</f>
        <v>0</v>
      </c>
      <c r="I3283" s="87" t="str">
        <f>Índice!$G$23</f>
        <v>2015-01-01</v>
      </c>
      <c r="J3283" s="88" t="str">
        <f>Índice!$G$25</f>
        <v>2015-12-31</v>
      </c>
      <c r="K3283" s="171" t="s">
        <v>1424</v>
      </c>
      <c r="L3283" s="171" t="s">
        <v>1429</v>
      </c>
    </row>
    <row r="3284" spans="1:12" ht="15.75">
      <c r="C3284" s="171" t="str">
        <f>'FC03-1'!B$32</f>
        <v>Residencial Estrato 6 (Deterioro) (FC03-1)</v>
      </c>
      <c r="F3284" s="171">
        <f>'FC03-1'!H$32</f>
        <v>0</v>
      </c>
      <c r="I3284" s="87" t="str">
        <f>Índice!$G$23</f>
        <v>2015-01-01</v>
      </c>
      <c r="J3284" s="88" t="str">
        <f>Índice!$G$25</f>
        <v>2015-12-31</v>
      </c>
      <c r="K3284" s="171" t="s">
        <v>1424</v>
      </c>
      <c r="L3284" s="171" t="s">
        <v>1429</v>
      </c>
    </row>
    <row r="3285" spans="1:12" ht="15.75">
      <c r="C3285" s="171" t="str">
        <f>'FC03-1'!B$33</f>
        <v>No Residencial Industrial (Deterioro) (FC03-1)</v>
      </c>
      <c r="F3285" s="171">
        <f>'FC03-1'!H$33</f>
        <v>0</v>
      </c>
      <c r="I3285" s="87" t="str">
        <f>Índice!$G$23</f>
        <v>2015-01-01</v>
      </c>
      <c r="J3285" s="88" t="str">
        <f>Índice!$G$25</f>
        <v>2015-12-31</v>
      </c>
      <c r="K3285" s="171" t="s">
        <v>1424</v>
      </c>
      <c r="L3285" s="171" t="s">
        <v>1429</v>
      </c>
    </row>
    <row r="3286" spans="1:12" ht="15.75">
      <c r="C3286" s="171" t="str">
        <f>'FC03-1'!B$34</f>
        <v>No Residencial Comercial (Deterioro) (FC03-1)</v>
      </c>
      <c r="F3286" s="171">
        <f>'FC03-1'!H$34</f>
        <v>0</v>
      </c>
      <c r="I3286" s="87" t="str">
        <f>Índice!$G$23</f>
        <v>2015-01-01</v>
      </c>
      <c r="J3286" s="88" t="str">
        <f>Índice!$G$25</f>
        <v>2015-12-31</v>
      </c>
      <c r="K3286" s="171" t="s">
        <v>1424</v>
      </c>
      <c r="L3286" s="171" t="s">
        <v>1429</v>
      </c>
    </row>
    <row r="3287" spans="1:12" ht="15.75">
      <c r="C3287" s="171" t="str">
        <f>'FC03-1'!B$35</f>
        <v>No Residencial Oficial (Deterioro) (FC03-1)</v>
      </c>
      <c r="F3287" s="171">
        <f>'FC03-1'!H$35</f>
        <v>0</v>
      </c>
      <c r="I3287" s="87" t="str">
        <f>Índice!$G$23</f>
        <v>2015-01-01</v>
      </c>
      <c r="J3287" s="88" t="str">
        <f>Índice!$G$25</f>
        <v>2015-12-31</v>
      </c>
      <c r="K3287" s="171" t="s">
        <v>1424</v>
      </c>
      <c r="L3287" s="171" t="s">
        <v>1429</v>
      </c>
    </row>
    <row r="3288" spans="1:12" ht="15.75">
      <c r="C3288" s="171" t="str">
        <f>'FC03-1'!B$36</f>
        <v>No Residencial Especial (Deterioro) (FC03-1)</v>
      </c>
      <c r="F3288" s="171">
        <f>'FC03-1'!H$36</f>
        <v>0</v>
      </c>
      <c r="I3288" s="87" t="str">
        <f>Índice!$G$23</f>
        <v>2015-01-01</v>
      </c>
      <c r="J3288" s="88" t="str">
        <f>Índice!$G$25</f>
        <v>2015-12-31</v>
      </c>
      <c r="K3288" s="171" t="s">
        <v>1424</v>
      </c>
      <c r="L3288" s="171" t="s">
        <v>1429</v>
      </c>
    </row>
    <row r="3289" spans="1:12" ht="15.75">
      <c r="C3289" s="171" t="str">
        <f>'FC03-1'!B$37</f>
        <v>Total Comercialización (Deterioro) (FC03-1)</v>
      </c>
      <c r="F3289" s="171">
        <f>'FC03-1'!H$37</f>
        <v>0</v>
      </c>
      <c r="I3289" s="87" t="str">
        <f>Índice!$G$23</f>
        <v>2015-01-01</v>
      </c>
      <c r="J3289" s="88" t="str">
        <f>Índice!$G$25</f>
        <v>2015-12-31</v>
      </c>
      <c r="K3289" s="171" t="s">
        <v>1424</v>
      </c>
      <c r="L3289" s="171" t="s">
        <v>1429</v>
      </c>
    </row>
    <row r="3290" spans="1:12" ht="15.75">
      <c r="C3290" s="171" t="str">
        <f>'FC03-1'!B$38</f>
        <v>Total Deterioro Cuentas por Cobrar (FC03-1)</v>
      </c>
      <c r="F3290" s="171">
        <f>'FC03-1'!H$38</f>
        <v>0</v>
      </c>
      <c r="I3290" s="87" t="str">
        <f>Índice!$G$23</f>
        <v>2015-01-01</v>
      </c>
      <c r="J3290" s="88" t="str">
        <f>Índice!$G$25</f>
        <v>2015-12-31</v>
      </c>
      <c r="K3290" s="171" t="s">
        <v>1424</v>
      </c>
      <c r="L3290" s="171" t="s">
        <v>1429</v>
      </c>
    </row>
    <row r="3291" spans="1:12" ht="15.75">
      <c r="A3291" s="224" t="s">
        <v>19</v>
      </c>
      <c r="B3291" s="22"/>
      <c r="C3291" s="217" t="s">
        <v>723</v>
      </c>
      <c r="I3291" s="87"/>
      <c r="J3291" s="88"/>
    </row>
    <row r="3292" spans="1:12" ht="15.75">
      <c r="A3292" s="224" t="s">
        <v>19</v>
      </c>
      <c r="C3292" s="171" t="str">
        <f>'FC03-1'!B$7</f>
        <v>Servicio de acueducto (FC03-1)</v>
      </c>
      <c r="I3292" s="87"/>
      <c r="J3292" s="88"/>
      <c r="K3292" s="171"/>
    </row>
    <row r="3293" spans="1:12" ht="15.75">
      <c r="C3293" s="171" t="str">
        <f>'FC03-1'!B$8</f>
        <v>Distribución (FC03-1)</v>
      </c>
      <c r="F3293" s="171">
        <f>'FC03-1'!I$8</f>
        <v>0</v>
      </c>
      <c r="I3293" s="87" t="str">
        <f>Índice!$G$23</f>
        <v>2015-01-01</v>
      </c>
      <c r="J3293" s="88" t="str">
        <f>Índice!$G$25</f>
        <v>2015-12-31</v>
      </c>
      <c r="K3293" s="171" t="s">
        <v>1424</v>
      </c>
      <c r="L3293" s="171" t="s">
        <v>1430</v>
      </c>
    </row>
    <row r="3294" spans="1:12" ht="15.75">
      <c r="C3294" s="171" t="str">
        <f>'FC03-1'!B$9</f>
        <v>Otros Servicios (FC03-1)</v>
      </c>
      <c r="F3294" s="171">
        <f>'FC03-1'!I$9</f>
        <v>0</v>
      </c>
      <c r="I3294" s="87" t="str">
        <f>Índice!$G$23</f>
        <v>2015-01-01</v>
      </c>
      <c r="J3294" s="88" t="str">
        <f>Índice!$G$25</f>
        <v>2015-12-31</v>
      </c>
      <c r="K3294" s="171" t="s">
        <v>1424</v>
      </c>
      <c r="L3294" s="171" t="s">
        <v>1430</v>
      </c>
    </row>
    <row r="3295" spans="1:12" ht="15.75">
      <c r="A3295" s="224" t="s">
        <v>19</v>
      </c>
      <c r="C3295" s="171" t="str">
        <f>'FC03-1'!B$10</f>
        <v>Comercialización</v>
      </c>
      <c r="F3295" s="171"/>
      <c r="I3295" s="87"/>
      <c r="J3295" s="88"/>
      <c r="K3295" s="171"/>
    </row>
    <row r="3296" spans="1:12" ht="15.75">
      <c r="C3296" s="171" t="str">
        <f>'FC03-1'!B$11</f>
        <v>Residencial Estrato 1 (FC03-1)</v>
      </c>
      <c r="F3296" s="171">
        <f>'FC03-1'!I$11</f>
        <v>0</v>
      </c>
      <c r="I3296" s="87" t="str">
        <f>Índice!$G$23</f>
        <v>2015-01-01</v>
      </c>
      <c r="J3296" s="88" t="str">
        <f>Índice!$G$25</f>
        <v>2015-12-31</v>
      </c>
      <c r="K3296" s="171" t="s">
        <v>1424</v>
      </c>
      <c r="L3296" s="171" t="s">
        <v>1430</v>
      </c>
    </row>
    <row r="3297" spans="1:12" ht="15.75">
      <c r="C3297" s="171" t="str">
        <f>'FC03-1'!B$12</f>
        <v>Residencial Estrato 2 (FC03-1)</v>
      </c>
      <c r="F3297" s="171">
        <f>'FC03-1'!I$12</f>
        <v>0</v>
      </c>
      <c r="I3297" s="87" t="str">
        <f>Índice!$G$23</f>
        <v>2015-01-01</v>
      </c>
      <c r="J3297" s="88" t="str">
        <f>Índice!$G$25</f>
        <v>2015-12-31</v>
      </c>
      <c r="K3297" s="171" t="s">
        <v>1424</v>
      </c>
      <c r="L3297" s="171" t="s">
        <v>1430</v>
      </c>
    </row>
    <row r="3298" spans="1:12" ht="15.75">
      <c r="C3298" s="171" t="str">
        <f>'FC03-1'!B$13</f>
        <v>Residencial Estrato 3 (FC03-1)</v>
      </c>
      <c r="F3298" s="171">
        <f>'FC03-1'!I$13</f>
        <v>0</v>
      </c>
      <c r="I3298" s="87" t="str">
        <f>Índice!$G$23</f>
        <v>2015-01-01</v>
      </c>
      <c r="J3298" s="88" t="str">
        <f>Índice!$G$25</f>
        <v>2015-12-31</v>
      </c>
      <c r="K3298" s="171" t="s">
        <v>1424</v>
      </c>
      <c r="L3298" s="171" t="s">
        <v>1430</v>
      </c>
    </row>
    <row r="3299" spans="1:12" ht="15.75">
      <c r="C3299" s="171" t="str">
        <f>'FC03-1'!B$14</f>
        <v>Residencial Estrato 4 (FC03-1)</v>
      </c>
      <c r="F3299" s="171">
        <f>'FC03-1'!I$14</f>
        <v>0</v>
      </c>
      <c r="I3299" s="87" t="str">
        <f>Índice!$G$23</f>
        <v>2015-01-01</v>
      </c>
      <c r="J3299" s="88" t="str">
        <f>Índice!$G$25</f>
        <v>2015-12-31</v>
      </c>
      <c r="K3299" s="171" t="s">
        <v>1424</v>
      </c>
      <c r="L3299" s="171" t="s">
        <v>1430</v>
      </c>
    </row>
    <row r="3300" spans="1:12" ht="15.75">
      <c r="C3300" s="171" t="str">
        <f>'FC03-1'!B$15</f>
        <v>Residencial Estrato 5 (FC03-1)</v>
      </c>
      <c r="F3300" s="171">
        <f>'FC03-1'!I$15</f>
        <v>0</v>
      </c>
      <c r="I3300" s="87" t="str">
        <f>Índice!$G$23</f>
        <v>2015-01-01</v>
      </c>
      <c r="J3300" s="88" t="str">
        <f>Índice!$G$25</f>
        <v>2015-12-31</v>
      </c>
      <c r="K3300" s="171" t="s">
        <v>1424</v>
      </c>
      <c r="L3300" s="171" t="s">
        <v>1430</v>
      </c>
    </row>
    <row r="3301" spans="1:12" ht="15.75">
      <c r="C3301" s="171" t="str">
        <f>'FC03-1'!B$16</f>
        <v>Residencial Estrato 6 (FC03-1)</v>
      </c>
      <c r="F3301" s="171">
        <f>'FC03-1'!I$16</f>
        <v>0</v>
      </c>
      <c r="I3301" s="87" t="str">
        <f>Índice!$G$23</f>
        <v>2015-01-01</v>
      </c>
      <c r="J3301" s="88" t="str">
        <f>Índice!$G$25</f>
        <v>2015-12-31</v>
      </c>
      <c r="K3301" s="171" t="s">
        <v>1424</v>
      </c>
      <c r="L3301" s="171" t="s">
        <v>1430</v>
      </c>
    </row>
    <row r="3302" spans="1:12" ht="15.75">
      <c r="C3302" s="171" t="str">
        <f>'FC03-1'!B$17</f>
        <v>No Residencial Industrial (FC03-1)</v>
      </c>
      <c r="F3302" s="171">
        <f>'FC03-1'!I$17</f>
        <v>0</v>
      </c>
      <c r="I3302" s="87" t="str">
        <f>Índice!$G$23</f>
        <v>2015-01-01</v>
      </c>
      <c r="J3302" s="88" t="str">
        <f>Índice!$G$25</f>
        <v>2015-12-31</v>
      </c>
      <c r="K3302" s="171" t="s">
        <v>1424</v>
      </c>
      <c r="L3302" s="171" t="s">
        <v>1430</v>
      </c>
    </row>
    <row r="3303" spans="1:12" ht="15.75">
      <c r="C3303" s="171" t="str">
        <f>'FC03-1'!B$18</f>
        <v>No Residencial Comercial (FC03-1)</v>
      </c>
      <c r="F3303" s="171">
        <f>'FC03-1'!I$18</f>
        <v>0</v>
      </c>
      <c r="I3303" s="87" t="str">
        <f>Índice!$G$23</f>
        <v>2015-01-01</v>
      </c>
      <c r="J3303" s="88" t="str">
        <f>Índice!$G$25</f>
        <v>2015-12-31</v>
      </c>
      <c r="K3303" s="171" t="s">
        <v>1424</v>
      </c>
      <c r="L3303" s="171" t="s">
        <v>1430</v>
      </c>
    </row>
    <row r="3304" spans="1:12" ht="15.75">
      <c r="C3304" s="171" t="str">
        <f>'FC03-1'!B$19</f>
        <v>No Residencial Oficial (FC03-1)</v>
      </c>
      <c r="F3304" s="171">
        <f>'FC03-1'!I$19</f>
        <v>0</v>
      </c>
      <c r="I3304" s="87" t="str">
        <f>Índice!$G$23</f>
        <v>2015-01-01</v>
      </c>
      <c r="J3304" s="88" t="str">
        <f>Índice!$G$25</f>
        <v>2015-12-31</v>
      </c>
      <c r="K3304" s="171" t="s">
        <v>1424</v>
      </c>
      <c r="L3304" s="171" t="s">
        <v>1430</v>
      </c>
    </row>
    <row r="3305" spans="1:12" ht="15.75">
      <c r="C3305" s="171" t="str">
        <f>'FC03-1'!B$20</f>
        <v>No Residencial Especial (FC03-1)</v>
      </c>
      <c r="F3305" s="171">
        <f>'FC03-1'!I$20</f>
        <v>0</v>
      </c>
      <c r="I3305" s="87" t="str">
        <f>Índice!$G$23</f>
        <v>2015-01-01</v>
      </c>
      <c r="J3305" s="88" t="str">
        <f>Índice!$G$25</f>
        <v>2015-12-31</v>
      </c>
      <c r="K3305" s="171" t="s">
        <v>1424</v>
      </c>
      <c r="L3305" s="171" t="s">
        <v>1430</v>
      </c>
    </row>
    <row r="3306" spans="1:12" ht="15.75">
      <c r="C3306" s="171" t="str">
        <f>'FC03-1'!B$21</f>
        <v>Total Comercialización (FC03-1)</v>
      </c>
      <c r="F3306" s="171">
        <f>'FC03-1'!I$21</f>
        <v>0</v>
      </c>
      <c r="I3306" s="87" t="str">
        <f>Índice!$G$23</f>
        <v>2015-01-01</v>
      </c>
      <c r="J3306" s="88" t="str">
        <f>Índice!$G$25</f>
        <v>2015-12-31</v>
      </c>
      <c r="K3306" s="171" t="s">
        <v>1424</v>
      </c>
      <c r="L3306" s="171" t="s">
        <v>1430</v>
      </c>
    </row>
    <row r="3307" spans="1:12" ht="15.75">
      <c r="C3307" s="171" t="str">
        <f>'FC03-1'!B$22</f>
        <v>Total Servicio de Acueducto (FC03-1)</v>
      </c>
      <c r="F3307" s="171">
        <f>'FC03-1'!I$22</f>
        <v>0</v>
      </c>
      <c r="I3307" s="87" t="str">
        <f>Índice!$G$23</f>
        <v>2015-01-01</v>
      </c>
      <c r="J3307" s="88" t="str">
        <f>Índice!$G$25</f>
        <v>2015-12-31</v>
      </c>
      <c r="K3307" s="171" t="s">
        <v>1424</v>
      </c>
      <c r="L3307" s="171" t="s">
        <v>1430</v>
      </c>
    </row>
    <row r="3308" spans="1:12" ht="15.75">
      <c r="A3308" s="224" t="s">
        <v>19</v>
      </c>
      <c r="C3308" s="171" t="str">
        <f>'FC03-1'!B$23</f>
        <v>Deterioro de cuentas por cobrar (FC03-1)</v>
      </c>
      <c r="F3308" s="171"/>
      <c r="I3308" s="87"/>
      <c r="J3308" s="88"/>
      <c r="K3308" s="171"/>
    </row>
    <row r="3309" spans="1:12" ht="15.75">
      <c r="C3309" s="171" t="str">
        <f>'FC03-1'!B$24</f>
        <v>Distribución (Deterioro) (FC03-1)</v>
      </c>
      <c r="F3309" s="171">
        <f>'FC03-1'!I$24</f>
        <v>0</v>
      </c>
      <c r="I3309" s="87" t="str">
        <f>Índice!$G$23</f>
        <v>2015-01-01</v>
      </c>
      <c r="J3309" s="88" t="str">
        <f>Índice!$G$25</f>
        <v>2015-12-31</v>
      </c>
      <c r="K3309" s="171" t="s">
        <v>1424</v>
      </c>
      <c r="L3309" s="171" t="s">
        <v>1430</v>
      </c>
    </row>
    <row r="3310" spans="1:12" ht="15.75">
      <c r="C3310" s="171" t="str">
        <f>'FC03-1'!B$25</f>
        <v>Otros Servicios (Deterioro) (FC03-1)</v>
      </c>
      <c r="F3310" s="171">
        <f>'FC03-1'!I$25</f>
        <v>0</v>
      </c>
      <c r="I3310" s="87" t="str">
        <f>Índice!$G$23</f>
        <v>2015-01-01</v>
      </c>
      <c r="J3310" s="88" t="str">
        <f>Índice!$G$25</f>
        <v>2015-12-31</v>
      </c>
      <c r="K3310" s="171" t="s">
        <v>1424</v>
      </c>
      <c r="L3310" s="171" t="s">
        <v>1430</v>
      </c>
    </row>
    <row r="3311" spans="1:12" ht="15.75">
      <c r="A3311" s="224" t="s">
        <v>19</v>
      </c>
      <c r="C3311" s="171" t="str">
        <f>'FC03-1'!B$26</f>
        <v>Comercialización (Deterioro) (FC03-1)</v>
      </c>
      <c r="F3311" s="171"/>
      <c r="I3311" s="87"/>
      <c r="J3311" s="88"/>
      <c r="K3311" s="171"/>
    </row>
    <row r="3312" spans="1:12" ht="15.75">
      <c r="C3312" s="171" t="str">
        <f>'FC03-1'!B$27</f>
        <v>Residencial Estrato 1 (Deterioro) (FC03-1)</v>
      </c>
      <c r="F3312" s="171">
        <f>'FC03-1'!I$27</f>
        <v>0</v>
      </c>
      <c r="I3312" s="87" t="str">
        <f>Índice!$G$23</f>
        <v>2015-01-01</v>
      </c>
      <c r="J3312" s="88" t="str">
        <f>Índice!$G$25</f>
        <v>2015-12-31</v>
      </c>
      <c r="K3312" s="171" t="s">
        <v>1424</v>
      </c>
      <c r="L3312" s="171" t="s">
        <v>1430</v>
      </c>
    </row>
    <row r="3313" spans="1:12" ht="15.75">
      <c r="C3313" s="171" t="str">
        <f>'FC03-1'!B$28</f>
        <v>Residencial Estrato 2 (Deterioro) (FC03-1)</v>
      </c>
      <c r="F3313" s="171">
        <f>'FC03-1'!I$28</f>
        <v>0</v>
      </c>
      <c r="I3313" s="87" t="str">
        <f>Índice!$G$23</f>
        <v>2015-01-01</v>
      </c>
      <c r="J3313" s="88" t="str">
        <f>Índice!$G$25</f>
        <v>2015-12-31</v>
      </c>
      <c r="K3313" s="171" t="s">
        <v>1424</v>
      </c>
      <c r="L3313" s="171" t="s">
        <v>1430</v>
      </c>
    </row>
    <row r="3314" spans="1:12" ht="15.75">
      <c r="C3314" s="171" t="str">
        <f>'FC03-1'!B$29</f>
        <v>Residencial Estrato 3 (Deterioro) (FC03-1)</v>
      </c>
      <c r="F3314" s="171">
        <f>'FC03-1'!I$29</f>
        <v>0</v>
      </c>
      <c r="I3314" s="87" t="str">
        <f>Índice!$G$23</f>
        <v>2015-01-01</v>
      </c>
      <c r="J3314" s="88" t="str">
        <f>Índice!$G$25</f>
        <v>2015-12-31</v>
      </c>
      <c r="K3314" s="171" t="s">
        <v>1424</v>
      </c>
      <c r="L3314" s="171" t="s">
        <v>1430</v>
      </c>
    </row>
    <row r="3315" spans="1:12" ht="15.75">
      <c r="C3315" s="171" t="str">
        <f>'FC03-1'!B$30</f>
        <v>Residencial Estrato 4 (Deterioro) (FC03-1)</v>
      </c>
      <c r="F3315" s="171">
        <f>'FC03-1'!I$30</f>
        <v>0</v>
      </c>
      <c r="I3315" s="87" t="str">
        <f>Índice!$G$23</f>
        <v>2015-01-01</v>
      </c>
      <c r="J3315" s="88" t="str">
        <f>Índice!$G$25</f>
        <v>2015-12-31</v>
      </c>
      <c r="K3315" s="171" t="s">
        <v>1424</v>
      </c>
      <c r="L3315" s="171" t="s">
        <v>1430</v>
      </c>
    </row>
    <row r="3316" spans="1:12" ht="15.75">
      <c r="C3316" s="171" t="str">
        <f>'FC03-1'!B$31</f>
        <v>Residencial Estrato 5 (Deterioro) (FC03-1)</v>
      </c>
      <c r="F3316" s="171">
        <f>'FC03-1'!I$31</f>
        <v>0</v>
      </c>
      <c r="I3316" s="87" t="str">
        <f>Índice!$G$23</f>
        <v>2015-01-01</v>
      </c>
      <c r="J3316" s="88" t="str">
        <f>Índice!$G$25</f>
        <v>2015-12-31</v>
      </c>
      <c r="K3316" s="171" t="s">
        <v>1424</v>
      </c>
      <c r="L3316" s="171" t="s">
        <v>1430</v>
      </c>
    </row>
    <row r="3317" spans="1:12" ht="15.75">
      <c r="C3317" s="171" t="str">
        <f>'FC03-1'!B$32</f>
        <v>Residencial Estrato 6 (Deterioro) (FC03-1)</v>
      </c>
      <c r="F3317" s="171">
        <f>'FC03-1'!I$32</f>
        <v>0</v>
      </c>
      <c r="I3317" s="87" t="str">
        <f>Índice!$G$23</f>
        <v>2015-01-01</v>
      </c>
      <c r="J3317" s="88" t="str">
        <f>Índice!$G$25</f>
        <v>2015-12-31</v>
      </c>
      <c r="K3317" s="171" t="s">
        <v>1424</v>
      </c>
      <c r="L3317" s="171" t="s">
        <v>1430</v>
      </c>
    </row>
    <row r="3318" spans="1:12" ht="15.75">
      <c r="C3318" s="171" t="str">
        <f>'FC03-1'!B$33</f>
        <v>No Residencial Industrial (Deterioro) (FC03-1)</v>
      </c>
      <c r="F3318" s="171">
        <f>'FC03-1'!I$33</f>
        <v>0</v>
      </c>
      <c r="I3318" s="87" t="str">
        <f>Índice!$G$23</f>
        <v>2015-01-01</v>
      </c>
      <c r="J3318" s="88" t="str">
        <f>Índice!$G$25</f>
        <v>2015-12-31</v>
      </c>
      <c r="K3318" s="171" t="s">
        <v>1424</v>
      </c>
      <c r="L3318" s="171" t="s">
        <v>1430</v>
      </c>
    </row>
    <row r="3319" spans="1:12" ht="15.75">
      <c r="C3319" s="171" t="str">
        <f>'FC03-1'!B$34</f>
        <v>No Residencial Comercial (Deterioro) (FC03-1)</v>
      </c>
      <c r="F3319" s="171">
        <f>'FC03-1'!I$34</f>
        <v>0</v>
      </c>
      <c r="I3319" s="87" t="str">
        <f>Índice!$G$23</f>
        <v>2015-01-01</v>
      </c>
      <c r="J3319" s="88" t="str">
        <f>Índice!$G$25</f>
        <v>2015-12-31</v>
      </c>
      <c r="K3319" s="171" t="s">
        <v>1424</v>
      </c>
      <c r="L3319" s="171" t="s">
        <v>1430</v>
      </c>
    </row>
    <row r="3320" spans="1:12" ht="15.75">
      <c r="C3320" s="171" t="str">
        <f>'FC03-1'!B$35</f>
        <v>No Residencial Oficial (Deterioro) (FC03-1)</v>
      </c>
      <c r="F3320" s="171">
        <f>'FC03-1'!I$35</f>
        <v>0</v>
      </c>
      <c r="I3320" s="87" t="str">
        <f>Índice!$G$23</f>
        <v>2015-01-01</v>
      </c>
      <c r="J3320" s="88" t="str">
        <f>Índice!$G$25</f>
        <v>2015-12-31</v>
      </c>
      <c r="K3320" s="171" t="s">
        <v>1424</v>
      </c>
      <c r="L3320" s="171" t="s">
        <v>1430</v>
      </c>
    </row>
    <row r="3321" spans="1:12" ht="15.75">
      <c r="C3321" s="171" t="str">
        <f>'FC03-1'!B$36</f>
        <v>No Residencial Especial (Deterioro) (FC03-1)</v>
      </c>
      <c r="F3321" s="171">
        <f>'FC03-1'!I$36</f>
        <v>0</v>
      </c>
      <c r="I3321" s="87" t="str">
        <f>Índice!$G$23</f>
        <v>2015-01-01</v>
      </c>
      <c r="J3321" s="88" t="str">
        <f>Índice!$G$25</f>
        <v>2015-12-31</v>
      </c>
      <c r="K3321" s="171" t="s">
        <v>1424</v>
      </c>
      <c r="L3321" s="171" t="s">
        <v>1430</v>
      </c>
    </row>
    <row r="3322" spans="1:12" ht="15.75">
      <c r="C3322" s="171" t="str">
        <f>'FC03-1'!B$37</f>
        <v>Total Comercialización (Deterioro) (FC03-1)</v>
      </c>
      <c r="F3322" s="171">
        <f>'FC03-1'!I$37</f>
        <v>0</v>
      </c>
      <c r="I3322" s="87" t="str">
        <f>Índice!$G$23</f>
        <v>2015-01-01</v>
      </c>
      <c r="J3322" s="88" t="str">
        <f>Índice!$G$25</f>
        <v>2015-12-31</v>
      </c>
      <c r="K3322" s="171" t="s">
        <v>1424</v>
      </c>
      <c r="L3322" s="171" t="s">
        <v>1430</v>
      </c>
    </row>
    <row r="3323" spans="1:12" ht="15.75">
      <c r="C3323" s="171" t="str">
        <f>'FC03-1'!B$38</f>
        <v>Total Deterioro Cuentas por Cobrar (FC03-1)</v>
      </c>
      <c r="F3323" s="171">
        <f>'FC03-1'!I$38</f>
        <v>0</v>
      </c>
      <c r="I3323" s="87" t="str">
        <f>Índice!$G$23</f>
        <v>2015-01-01</v>
      </c>
      <c r="J3323" s="88" t="str">
        <f>Índice!$G$25</f>
        <v>2015-12-31</v>
      </c>
      <c r="K3323" s="171" t="s">
        <v>1424</v>
      </c>
      <c r="L3323" s="171" t="s">
        <v>1430</v>
      </c>
    </row>
    <row r="3324" spans="1:12" ht="15.75">
      <c r="A3324" s="224" t="s">
        <v>19</v>
      </c>
      <c r="B3324" s="22"/>
      <c r="C3324" s="217" t="s">
        <v>722</v>
      </c>
      <c r="I3324" s="87"/>
      <c r="J3324" s="88"/>
    </row>
    <row r="3325" spans="1:12" ht="15.75">
      <c r="A3325" s="224" t="s">
        <v>19</v>
      </c>
      <c r="C3325" s="171" t="str">
        <f>'FC03-1'!B$7</f>
        <v>Servicio de acueducto (FC03-1)</v>
      </c>
      <c r="I3325" s="87"/>
      <c r="J3325" s="88"/>
      <c r="K3325" s="171"/>
    </row>
    <row r="3326" spans="1:12" ht="15.75">
      <c r="C3326" s="171" t="str">
        <f>'FC03-1'!B$8</f>
        <v>Distribución (FC03-1)</v>
      </c>
      <c r="F3326" s="171">
        <f>'FC03-1'!J$8</f>
        <v>0</v>
      </c>
      <c r="I3326" s="87" t="str">
        <f>Índice!$G$23</f>
        <v>2015-01-01</v>
      </c>
      <c r="J3326" s="88" t="str">
        <f>Índice!$G$25</f>
        <v>2015-12-31</v>
      </c>
      <c r="K3326" s="171" t="s">
        <v>1424</v>
      </c>
      <c r="L3326" s="171" t="s">
        <v>1431</v>
      </c>
    </row>
    <row r="3327" spans="1:12" ht="15.75">
      <c r="C3327" s="171" t="str">
        <f>'FC03-1'!B$9</f>
        <v>Otros Servicios (FC03-1)</v>
      </c>
      <c r="F3327" s="171">
        <f>'FC03-1'!J$9</f>
        <v>0</v>
      </c>
      <c r="I3327" s="87" t="str">
        <f>Índice!$G$23</f>
        <v>2015-01-01</v>
      </c>
      <c r="J3327" s="88" t="str">
        <f>Índice!$G$25</f>
        <v>2015-12-31</v>
      </c>
      <c r="K3327" s="171" t="s">
        <v>1424</v>
      </c>
      <c r="L3327" s="171" t="s">
        <v>1431</v>
      </c>
    </row>
    <row r="3328" spans="1:12" ht="15.75">
      <c r="A3328" s="224" t="s">
        <v>19</v>
      </c>
      <c r="C3328" s="171" t="str">
        <f>'FC03-1'!B$10</f>
        <v>Comercialización</v>
      </c>
      <c r="F3328" s="171"/>
      <c r="I3328" s="87"/>
      <c r="J3328" s="88"/>
      <c r="K3328" s="171"/>
    </row>
    <row r="3329" spans="1:12" ht="15.75">
      <c r="C3329" s="171" t="str">
        <f>'FC03-1'!B$11</f>
        <v>Residencial Estrato 1 (FC03-1)</v>
      </c>
      <c r="F3329" s="171">
        <f>'FC03-1'!J$11</f>
        <v>0</v>
      </c>
      <c r="I3329" s="87" t="str">
        <f>Índice!$G$23</f>
        <v>2015-01-01</v>
      </c>
      <c r="J3329" s="88" t="str">
        <f>Índice!$G$25</f>
        <v>2015-12-31</v>
      </c>
      <c r="K3329" s="171" t="s">
        <v>1424</v>
      </c>
      <c r="L3329" s="171" t="s">
        <v>1431</v>
      </c>
    </row>
    <row r="3330" spans="1:12" ht="15.75">
      <c r="C3330" s="171" t="str">
        <f>'FC03-1'!B$12</f>
        <v>Residencial Estrato 2 (FC03-1)</v>
      </c>
      <c r="F3330" s="171">
        <f>'FC03-1'!J$12</f>
        <v>0</v>
      </c>
      <c r="I3330" s="87" t="str">
        <f>Índice!$G$23</f>
        <v>2015-01-01</v>
      </c>
      <c r="J3330" s="88" t="str">
        <f>Índice!$G$25</f>
        <v>2015-12-31</v>
      </c>
      <c r="K3330" s="171" t="s">
        <v>1424</v>
      </c>
      <c r="L3330" s="171" t="s">
        <v>1431</v>
      </c>
    </row>
    <row r="3331" spans="1:12" ht="15.75">
      <c r="C3331" s="171" t="str">
        <f>'FC03-1'!B$13</f>
        <v>Residencial Estrato 3 (FC03-1)</v>
      </c>
      <c r="F3331" s="171">
        <f>'FC03-1'!J$13</f>
        <v>0</v>
      </c>
      <c r="I3331" s="87" t="str">
        <f>Índice!$G$23</f>
        <v>2015-01-01</v>
      </c>
      <c r="J3331" s="88" t="str">
        <f>Índice!$G$25</f>
        <v>2015-12-31</v>
      </c>
      <c r="K3331" s="171" t="s">
        <v>1424</v>
      </c>
      <c r="L3331" s="171" t="s">
        <v>1431</v>
      </c>
    </row>
    <row r="3332" spans="1:12" ht="15.75">
      <c r="C3332" s="171" t="str">
        <f>'FC03-1'!B$14</f>
        <v>Residencial Estrato 4 (FC03-1)</v>
      </c>
      <c r="F3332" s="171">
        <f>'FC03-1'!J$14</f>
        <v>0</v>
      </c>
      <c r="I3332" s="87" t="str">
        <f>Índice!$G$23</f>
        <v>2015-01-01</v>
      </c>
      <c r="J3332" s="88" t="str">
        <f>Índice!$G$25</f>
        <v>2015-12-31</v>
      </c>
      <c r="K3332" s="171" t="s">
        <v>1424</v>
      </c>
      <c r="L3332" s="171" t="s">
        <v>1431</v>
      </c>
    </row>
    <row r="3333" spans="1:12" ht="15.75">
      <c r="C3333" s="171" t="str">
        <f>'FC03-1'!B$15</f>
        <v>Residencial Estrato 5 (FC03-1)</v>
      </c>
      <c r="F3333" s="171">
        <f>'FC03-1'!J$15</f>
        <v>0</v>
      </c>
      <c r="I3333" s="87" t="str">
        <f>Índice!$G$23</f>
        <v>2015-01-01</v>
      </c>
      <c r="J3333" s="88" t="str">
        <f>Índice!$G$25</f>
        <v>2015-12-31</v>
      </c>
      <c r="K3333" s="171" t="s">
        <v>1424</v>
      </c>
      <c r="L3333" s="171" t="s">
        <v>1431</v>
      </c>
    </row>
    <row r="3334" spans="1:12" ht="15.75">
      <c r="C3334" s="171" t="str">
        <f>'FC03-1'!B$16</f>
        <v>Residencial Estrato 6 (FC03-1)</v>
      </c>
      <c r="F3334" s="171">
        <f>'FC03-1'!J$16</f>
        <v>0</v>
      </c>
      <c r="I3334" s="87" t="str">
        <f>Índice!$G$23</f>
        <v>2015-01-01</v>
      </c>
      <c r="J3334" s="88" t="str">
        <f>Índice!$G$25</f>
        <v>2015-12-31</v>
      </c>
      <c r="K3334" s="171" t="s">
        <v>1424</v>
      </c>
      <c r="L3334" s="171" t="s">
        <v>1431</v>
      </c>
    </row>
    <row r="3335" spans="1:12" ht="15.75">
      <c r="C3335" s="171" t="str">
        <f>'FC03-1'!B$17</f>
        <v>No Residencial Industrial (FC03-1)</v>
      </c>
      <c r="F3335" s="171">
        <f>'FC03-1'!J$17</f>
        <v>0</v>
      </c>
      <c r="I3335" s="87" t="str">
        <f>Índice!$G$23</f>
        <v>2015-01-01</v>
      </c>
      <c r="J3335" s="88" t="str">
        <f>Índice!$G$25</f>
        <v>2015-12-31</v>
      </c>
      <c r="K3335" s="171" t="s">
        <v>1424</v>
      </c>
      <c r="L3335" s="171" t="s">
        <v>1431</v>
      </c>
    </row>
    <row r="3336" spans="1:12" ht="15.75">
      <c r="C3336" s="171" t="str">
        <f>'FC03-1'!B$18</f>
        <v>No Residencial Comercial (FC03-1)</v>
      </c>
      <c r="F3336" s="171">
        <f>'FC03-1'!J$18</f>
        <v>0</v>
      </c>
      <c r="I3336" s="87" t="str">
        <f>Índice!$G$23</f>
        <v>2015-01-01</v>
      </c>
      <c r="J3336" s="88" t="str">
        <f>Índice!$G$25</f>
        <v>2015-12-31</v>
      </c>
      <c r="K3336" s="171" t="s">
        <v>1424</v>
      </c>
      <c r="L3336" s="171" t="s">
        <v>1431</v>
      </c>
    </row>
    <row r="3337" spans="1:12" ht="15.75">
      <c r="C3337" s="171" t="str">
        <f>'FC03-1'!B$19</f>
        <v>No Residencial Oficial (FC03-1)</v>
      </c>
      <c r="F3337" s="171">
        <f>'FC03-1'!J$19</f>
        <v>0</v>
      </c>
      <c r="I3337" s="87" t="str">
        <f>Índice!$G$23</f>
        <v>2015-01-01</v>
      </c>
      <c r="J3337" s="88" t="str">
        <f>Índice!$G$25</f>
        <v>2015-12-31</v>
      </c>
      <c r="K3337" s="171" t="s">
        <v>1424</v>
      </c>
      <c r="L3337" s="171" t="s">
        <v>1431</v>
      </c>
    </row>
    <row r="3338" spans="1:12" ht="15.75">
      <c r="C3338" s="171" t="str">
        <f>'FC03-1'!B$20</f>
        <v>No Residencial Especial (FC03-1)</v>
      </c>
      <c r="F3338" s="171">
        <f>'FC03-1'!J$20</f>
        <v>0</v>
      </c>
      <c r="I3338" s="87" t="str">
        <f>Índice!$G$23</f>
        <v>2015-01-01</v>
      </c>
      <c r="J3338" s="88" t="str">
        <f>Índice!$G$25</f>
        <v>2015-12-31</v>
      </c>
      <c r="K3338" s="171" t="s">
        <v>1424</v>
      </c>
      <c r="L3338" s="171" t="s">
        <v>1431</v>
      </c>
    </row>
    <row r="3339" spans="1:12" ht="15.75">
      <c r="C3339" s="171" t="str">
        <f>'FC03-1'!B$21</f>
        <v>Total Comercialización (FC03-1)</v>
      </c>
      <c r="F3339" s="171">
        <f>'FC03-1'!J$21</f>
        <v>0</v>
      </c>
      <c r="I3339" s="87" t="str">
        <f>Índice!$G$23</f>
        <v>2015-01-01</v>
      </c>
      <c r="J3339" s="88" t="str">
        <f>Índice!$G$25</f>
        <v>2015-12-31</v>
      </c>
      <c r="K3339" s="171" t="s">
        <v>1424</v>
      </c>
      <c r="L3339" s="171" t="s">
        <v>1431</v>
      </c>
    </row>
    <row r="3340" spans="1:12" ht="15.75">
      <c r="C3340" s="171" t="str">
        <f>'FC03-1'!B$22</f>
        <v>Total Servicio de Acueducto (FC03-1)</v>
      </c>
      <c r="F3340" s="171">
        <f>'FC03-1'!J$22</f>
        <v>0</v>
      </c>
      <c r="I3340" s="87" t="str">
        <f>Índice!$G$23</f>
        <v>2015-01-01</v>
      </c>
      <c r="J3340" s="88" t="str">
        <f>Índice!$G$25</f>
        <v>2015-12-31</v>
      </c>
      <c r="K3340" s="171" t="s">
        <v>1424</v>
      </c>
      <c r="L3340" s="171" t="s">
        <v>1431</v>
      </c>
    </row>
    <row r="3341" spans="1:12" ht="15.75">
      <c r="A3341" s="224" t="s">
        <v>19</v>
      </c>
      <c r="C3341" s="171" t="str">
        <f>'FC03-1'!B$23</f>
        <v>Deterioro de cuentas por cobrar (FC03-1)</v>
      </c>
      <c r="F3341" s="171"/>
      <c r="I3341" s="87"/>
      <c r="J3341" s="88"/>
      <c r="K3341" s="171"/>
    </row>
    <row r="3342" spans="1:12" ht="15.75">
      <c r="C3342" s="171" t="str">
        <f>'FC03-1'!B$24</f>
        <v>Distribución (Deterioro) (FC03-1)</v>
      </c>
      <c r="F3342" s="171">
        <f>'FC03-1'!J$24</f>
        <v>0</v>
      </c>
      <c r="I3342" s="87" t="str">
        <f>Índice!$G$23</f>
        <v>2015-01-01</v>
      </c>
      <c r="J3342" s="88" t="str">
        <f>Índice!$G$25</f>
        <v>2015-12-31</v>
      </c>
      <c r="K3342" s="171" t="s">
        <v>1424</v>
      </c>
      <c r="L3342" s="171" t="s">
        <v>1431</v>
      </c>
    </row>
    <row r="3343" spans="1:12" ht="15.75">
      <c r="C3343" s="171" t="str">
        <f>'FC03-1'!B$25</f>
        <v>Otros Servicios (Deterioro) (FC03-1)</v>
      </c>
      <c r="F3343" s="171">
        <f>'FC03-1'!J$25</f>
        <v>0</v>
      </c>
      <c r="I3343" s="87" t="str">
        <f>Índice!$G$23</f>
        <v>2015-01-01</v>
      </c>
      <c r="J3343" s="88" t="str">
        <f>Índice!$G$25</f>
        <v>2015-12-31</v>
      </c>
      <c r="K3343" s="171" t="s">
        <v>1424</v>
      </c>
      <c r="L3343" s="171" t="s">
        <v>1431</v>
      </c>
    </row>
    <row r="3344" spans="1:12" ht="15.75">
      <c r="A3344" s="224" t="s">
        <v>19</v>
      </c>
      <c r="C3344" s="171" t="str">
        <f>'FC03-1'!B$26</f>
        <v>Comercialización (Deterioro) (FC03-1)</v>
      </c>
      <c r="F3344" s="171"/>
      <c r="I3344" s="87"/>
      <c r="J3344" s="88"/>
      <c r="K3344" s="171"/>
    </row>
    <row r="3345" spans="1:12" ht="15.75">
      <c r="C3345" s="171" t="str">
        <f>'FC03-1'!B$27</f>
        <v>Residencial Estrato 1 (Deterioro) (FC03-1)</v>
      </c>
      <c r="F3345" s="171">
        <f>'FC03-1'!J$27</f>
        <v>0</v>
      </c>
      <c r="I3345" s="87" t="str">
        <f>Índice!$G$23</f>
        <v>2015-01-01</v>
      </c>
      <c r="J3345" s="88" t="str">
        <f>Índice!$G$25</f>
        <v>2015-12-31</v>
      </c>
      <c r="K3345" s="171" t="s">
        <v>1424</v>
      </c>
      <c r="L3345" s="171" t="s">
        <v>1431</v>
      </c>
    </row>
    <row r="3346" spans="1:12" ht="15.75">
      <c r="C3346" s="171" t="str">
        <f>'FC03-1'!B$28</f>
        <v>Residencial Estrato 2 (Deterioro) (FC03-1)</v>
      </c>
      <c r="F3346" s="171">
        <f>'FC03-1'!J$28</f>
        <v>0</v>
      </c>
      <c r="I3346" s="87" t="str">
        <f>Índice!$G$23</f>
        <v>2015-01-01</v>
      </c>
      <c r="J3346" s="88" t="str">
        <f>Índice!$G$25</f>
        <v>2015-12-31</v>
      </c>
      <c r="K3346" s="171" t="s">
        <v>1424</v>
      </c>
      <c r="L3346" s="171" t="s">
        <v>1431</v>
      </c>
    </row>
    <row r="3347" spans="1:12" ht="15.75">
      <c r="C3347" s="171" t="str">
        <f>'FC03-1'!B$29</f>
        <v>Residencial Estrato 3 (Deterioro) (FC03-1)</v>
      </c>
      <c r="F3347" s="171">
        <f>'FC03-1'!J$29</f>
        <v>0</v>
      </c>
      <c r="I3347" s="87" t="str">
        <f>Índice!$G$23</f>
        <v>2015-01-01</v>
      </c>
      <c r="J3347" s="88" t="str">
        <f>Índice!$G$25</f>
        <v>2015-12-31</v>
      </c>
      <c r="K3347" s="171" t="s">
        <v>1424</v>
      </c>
      <c r="L3347" s="171" t="s">
        <v>1431</v>
      </c>
    </row>
    <row r="3348" spans="1:12" ht="15.75">
      <c r="C3348" s="171" t="str">
        <f>'FC03-1'!B$30</f>
        <v>Residencial Estrato 4 (Deterioro) (FC03-1)</v>
      </c>
      <c r="F3348" s="171">
        <f>'FC03-1'!J$30</f>
        <v>0</v>
      </c>
      <c r="I3348" s="87" t="str">
        <f>Índice!$G$23</f>
        <v>2015-01-01</v>
      </c>
      <c r="J3348" s="88" t="str">
        <f>Índice!$G$25</f>
        <v>2015-12-31</v>
      </c>
      <c r="K3348" s="171" t="s">
        <v>1424</v>
      </c>
      <c r="L3348" s="171" t="s">
        <v>1431</v>
      </c>
    </row>
    <row r="3349" spans="1:12" ht="15.75">
      <c r="C3349" s="171" t="str">
        <f>'FC03-1'!B$31</f>
        <v>Residencial Estrato 5 (Deterioro) (FC03-1)</v>
      </c>
      <c r="F3349" s="171">
        <f>'FC03-1'!J$31</f>
        <v>0</v>
      </c>
      <c r="I3349" s="87" t="str">
        <f>Índice!$G$23</f>
        <v>2015-01-01</v>
      </c>
      <c r="J3349" s="88" t="str">
        <f>Índice!$G$25</f>
        <v>2015-12-31</v>
      </c>
      <c r="K3349" s="171" t="s">
        <v>1424</v>
      </c>
      <c r="L3349" s="171" t="s">
        <v>1431</v>
      </c>
    </row>
    <row r="3350" spans="1:12" ht="15.75">
      <c r="C3350" s="171" t="str">
        <f>'FC03-1'!B$32</f>
        <v>Residencial Estrato 6 (Deterioro) (FC03-1)</v>
      </c>
      <c r="F3350" s="171">
        <f>'FC03-1'!J$32</f>
        <v>0</v>
      </c>
      <c r="I3350" s="87" t="str">
        <f>Índice!$G$23</f>
        <v>2015-01-01</v>
      </c>
      <c r="J3350" s="88" t="str">
        <f>Índice!$G$25</f>
        <v>2015-12-31</v>
      </c>
      <c r="K3350" s="171" t="s">
        <v>1424</v>
      </c>
      <c r="L3350" s="171" t="s">
        <v>1431</v>
      </c>
    </row>
    <row r="3351" spans="1:12" ht="15.75">
      <c r="C3351" s="171" t="str">
        <f>'FC03-1'!B$33</f>
        <v>No Residencial Industrial (Deterioro) (FC03-1)</v>
      </c>
      <c r="F3351" s="171">
        <f>'FC03-1'!J$33</f>
        <v>0</v>
      </c>
      <c r="I3351" s="87" t="str">
        <f>Índice!$G$23</f>
        <v>2015-01-01</v>
      </c>
      <c r="J3351" s="88" t="str">
        <f>Índice!$G$25</f>
        <v>2015-12-31</v>
      </c>
      <c r="K3351" s="171" t="s">
        <v>1424</v>
      </c>
      <c r="L3351" s="171" t="s">
        <v>1431</v>
      </c>
    </row>
    <row r="3352" spans="1:12" ht="15.75">
      <c r="C3352" s="171" t="str">
        <f>'FC03-1'!B$34</f>
        <v>No Residencial Comercial (Deterioro) (FC03-1)</v>
      </c>
      <c r="F3352" s="171">
        <f>'FC03-1'!J$34</f>
        <v>0</v>
      </c>
      <c r="I3352" s="87" t="str">
        <f>Índice!$G$23</f>
        <v>2015-01-01</v>
      </c>
      <c r="J3352" s="88" t="str">
        <f>Índice!$G$25</f>
        <v>2015-12-31</v>
      </c>
      <c r="K3352" s="171" t="s">
        <v>1424</v>
      </c>
      <c r="L3352" s="171" t="s">
        <v>1431</v>
      </c>
    </row>
    <row r="3353" spans="1:12" ht="15.75">
      <c r="C3353" s="171" t="str">
        <f>'FC03-1'!B$35</f>
        <v>No Residencial Oficial (Deterioro) (FC03-1)</v>
      </c>
      <c r="F3353" s="171">
        <f>'FC03-1'!J$35</f>
        <v>0</v>
      </c>
      <c r="I3353" s="87" t="str">
        <f>Índice!$G$23</f>
        <v>2015-01-01</v>
      </c>
      <c r="J3353" s="88" t="str">
        <f>Índice!$G$25</f>
        <v>2015-12-31</v>
      </c>
      <c r="K3353" s="171" t="s">
        <v>1424</v>
      </c>
      <c r="L3353" s="171" t="s">
        <v>1431</v>
      </c>
    </row>
    <row r="3354" spans="1:12" ht="15.75">
      <c r="C3354" s="171" t="str">
        <f>'FC03-1'!B$36</f>
        <v>No Residencial Especial (Deterioro) (FC03-1)</v>
      </c>
      <c r="F3354" s="171">
        <f>'FC03-1'!J$36</f>
        <v>0</v>
      </c>
      <c r="I3354" s="87" t="str">
        <f>Índice!$G$23</f>
        <v>2015-01-01</v>
      </c>
      <c r="J3354" s="88" t="str">
        <f>Índice!$G$25</f>
        <v>2015-12-31</v>
      </c>
      <c r="K3354" s="171" t="s">
        <v>1424</v>
      </c>
      <c r="L3354" s="171" t="s">
        <v>1431</v>
      </c>
    </row>
    <row r="3355" spans="1:12" ht="15.75">
      <c r="C3355" s="171" t="str">
        <f>'FC03-1'!B$37</f>
        <v>Total Comercialización (Deterioro) (FC03-1)</v>
      </c>
      <c r="F3355" s="171">
        <f>'FC03-1'!J$37</f>
        <v>0</v>
      </c>
      <c r="I3355" s="87" t="str">
        <f>Índice!$G$23</f>
        <v>2015-01-01</v>
      </c>
      <c r="J3355" s="88" t="str">
        <f>Índice!$G$25</f>
        <v>2015-12-31</v>
      </c>
      <c r="K3355" s="171" t="s">
        <v>1424</v>
      </c>
      <c r="L3355" s="171" t="s">
        <v>1431</v>
      </c>
    </row>
    <row r="3356" spans="1:12" ht="15.75">
      <c r="C3356" s="171" t="str">
        <f>'FC03-1'!B$38</f>
        <v>Total Deterioro Cuentas por Cobrar (FC03-1)</v>
      </c>
      <c r="F3356" s="171">
        <f>'FC03-1'!J$38</f>
        <v>0</v>
      </c>
      <c r="I3356" s="87" t="str">
        <f>Índice!$G$23</f>
        <v>2015-01-01</v>
      </c>
      <c r="J3356" s="88" t="str">
        <f>Índice!$G$25</f>
        <v>2015-12-31</v>
      </c>
      <c r="K3356" s="171" t="s">
        <v>1424</v>
      </c>
      <c r="L3356" s="171" t="s">
        <v>1431</v>
      </c>
    </row>
    <row r="3357" spans="1:12" ht="15.75">
      <c r="A3357" s="224" t="s">
        <v>19</v>
      </c>
      <c r="B3357" s="22"/>
      <c r="C3357" s="217" t="s">
        <v>721</v>
      </c>
      <c r="I3357" s="87"/>
      <c r="J3357" s="88"/>
    </row>
    <row r="3358" spans="1:12" ht="15.75">
      <c r="A3358" s="224" t="s">
        <v>19</v>
      </c>
      <c r="C3358" s="171" t="str">
        <f>'FC03-1'!B$7</f>
        <v>Servicio de acueducto (FC03-1)</v>
      </c>
      <c r="I3358" s="87"/>
      <c r="J3358" s="88"/>
      <c r="K3358" s="171"/>
    </row>
    <row r="3359" spans="1:12" ht="15.75">
      <c r="C3359" s="171" t="str">
        <f>'FC03-1'!B$8</f>
        <v>Distribución (FC03-1)</v>
      </c>
      <c r="F3359" s="171">
        <f>'FC03-1'!K$8</f>
        <v>0</v>
      </c>
      <c r="I3359" s="87" t="str">
        <f>Índice!$G$23</f>
        <v>2015-01-01</v>
      </c>
      <c r="J3359" s="88" t="str">
        <f>Índice!$G$25</f>
        <v>2015-12-31</v>
      </c>
      <c r="K3359" s="171" t="s">
        <v>1424</v>
      </c>
      <c r="L3359" s="171" t="s">
        <v>1432</v>
      </c>
    </row>
    <row r="3360" spans="1:12" ht="15.75">
      <c r="C3360" s="171" t="str">
        <f>'FC03-1'!B$9</f>
        <v>Otros Servicios (FC03-1)</v>
      </c>
      <c r="F3360" s="171">
        <f>'FC03-1'!K$9</f>
        <v>0</v>
      </c>
      <c r="I3360" s="87" t="str">
        <f>Índice!$G$23</f>
        <v>2015-01-01</v>
      </c>
      <c r="J3360" s="88" t="str">
        <f>Índice!$G$25</f>
        <v>2015-12-31</v>
      </c>
      <c r="K3360" s="171" t="s">
        <v>1424</v>
      </c>
      <c r="L3360" s="171" t="s">
        <v>1432</v>
      </c>
    </row>
    <row r="3361" spans="1:12" ht="15.75">
      <c r="A3361" s="224" t="s">
        <v>19</v>
      </c>
      <c r="C3361" s="171" t="str">
        <f>'FC03-1'!B$10</f>
        <v>Comercialización</v>
      </c>
      <c r="F3361" s="171"/>
      <c r="I3361" s="87"/>
      <c r="J3361" s="88"/>
      <c r="K3361" s="171"/>
    </row>
    <row r="3362" spans="1:12" ht="15.75">
      <c r="C3362" s="171" t="str">
        <f>'FC03-1'!B$11</f>
        <v>Residencial Estrato 1 (FC03-1)</v>
      </c>
      <c r="F3362" s="171">
        <f>'FC03-1'!K$11</f>
        <v>0</v>
      </c>
      <c r="I3362" s="87" t="str">
        <f>Índice!$G$23</f>
        <v>2015-01-01</v>
      </c>
      <c r="J3362" s="88" t="str">
        <f>Índice!$G$25</f>
        <v>2015-12-31</v>
      </c>
      <c r="K3362" s="171" t="s">
        <v>1424</v>
      </c>
      <c r="L3362" s="171" t="s">
        <v>1432</v>
      </c>
    </row>
    <row r="3363" spans="1:12" ht="15.75">
      <c r="C3363" s="171" t="str">
        <f>'FC03-1'!B$12</f>
        <v>Residencial Estrato 2 (FC03-1)</v>
      </c>
      <c r="F3363" s="171">
        <f>'FC03-1'!K$12</f>
        <v>0</v>
      </c>
      <c r="I3363" s="87" t="str">
        <f>Índice!$G$23</f>
        <v>2015-01-01</v>
      </c>
      <c r="J3363" s="88" t="str">
        <f>Índice!$G$25</f>
        <v>2015-12-31</v>
      </c>
      <c r="K3363" s="171" t="s">
        <v>1424</v>
      </c>
      <c r="L3363" s="171" t="s">
        <v>1432</v>
      </c>
    </row>
    <row r="3364" spans="1:12" ht="15.75">
      <c r="C3364" s="171" t="str">
        <f>'FC03-1'!B$13</f>
        <v>Residencial Estrato 3 (FC03-1)</v>
      </c>
      <c r="F3364" s="171">
        <f>'FC03-1'!K$13</f>
        <v>0</v>
      </c>
      <c r="I3364" s="87" t="str">
        <f>Índice!$G$23</f>
        <v>2015-01-01</v>
      </c>
      <c r="J3364" s="88" t="str">
        <f>Índice!$G$25</f>
        <v>2015-12-31</v>
      </c>
      <c r="K3364" s="171" t="s">
        <v>1424</v>
      </c>
      <c r="L3364" s="171" t="s">
        <v>1432</v>
      </c>
    </row>
    <row r="3365" spans="1:12" ht="15.75">
      <c r="C3365" s="171" t="str">
        <f>'FC03-1'!B$14</f>
        <v>Residencial Estrato 4 (FC03-1)</v>
      </c>
      <c r="F3365" s="171">
        <f>'FC03-1'!K$14</f>
        <v>0</v>
      </c>
      <c r="I3365" s="87" t="str">
        <f>Índice!$G$23</f>
        <v>2015-01-01</v>
      </c>
      <c r="J3365" s="88" t="str">
        <f>Índice!$G$25</f>
        <v>2015-12-31</v>
      </c>
      <c r="K3365" s="171" t="s">
        <v>1424</v>
      </c>
      <c r="L3365" s="171" t="s">
        <v>1432</v>
      </c>
    </row>
    <row r="3366" spans="1:12" ht="15.75">
      <c r="C3366" s="171" t="str">
        <f>'FC03-1'!B$15</f>
        <v>Residencial Estrato 5 (FC03-1)</v>
      </c>
      <c r="F3366" s="171">
        <f>'FC03-1'!K$15</f>
        <v>0</v>
      </c>
      <c r="I3366" s="87" t="str">
        <f>Índice!$G$23</f>
        <v>2015-01-01</v>
      </c>
      <c r="J3366" s="88" t="str">
        <f>Índice!$G$25</f>
        <v>2015-12-31</v>
      </c>
      <c r="K3366" s="171" t="s">
        <v>1424</v>
      </c>
      <c r="L3366" s="171" t="s">
        <v>1432</v>
      </c>
    </row>
    <row r="3367" spans="1:12" ht="15.75">
      <c r="C3367" s="171" t="str">
        <f>'FC03-1'!B$16</f>
        <v>Residencial Estrato 6 (FC03-1)</v>
      </c>
      <c r="F3367" s="171">
        <f>'FC03-1'!K$16</f>
        <v>0</v>
      </c>
      <c r="I3367" s="87" t="str">
        <f>Índice!$G$23</f>
        <v>2015-01-01</v>
      </c>
      <c r="J3367" s="88" t="str">
        <f>Índice!$G$25</f>
        <v>2015-12-31</v>
      </c>
      <c r="K3367" s="171" t="s">
        <v>1424</v>
      </c>
      <c r="L3367" s="171" t="s">
        <v>1432</v>
      </c>
    </row>
    <row r="3368" spans="1:12" ht="15.75">
      <c r="C3368" s="171" t="str">
        <f>'FC03-1'!B$17</f>
        <v>No Residencial Industrial (FC03-1)</v>
      </c>
      <c r="F3368" s="171">
        <f>'FC03-1'!K$17</f>
        <v>0</v>
      </c>
      <c r="I3368" s="87" t="str">
        <f>Índice!$G$23</f>
        <v>2015-01-01</v>
      </c>
      <c r="J3368" s="88" t="str">
        <f>Índice!$G$25</f>
        <v>2015-12-31</v>
      </c>
      <c r="K3368" s="171" t="s">
        <v>1424</v>
      </c>
      <c r="L3368" s="171" t="s">
        <v>1432</v>
      </c>
    </row>
    <row r="3369" spans="1:12" ht="15.75">
      <c r="C3369" s="171" t="str">
        <f>'FC03-1'!B$18</f>
        <v>No Residencial Comercial (FC03-1)</v>
      </c>
      <c r="F3369" s="171">
        <f>'FC03-1'!K$18</f>
        <v>0</v>
      </c>
      <c r="I3369" s="87" t="str">
        <f>Índice!$G$23</f>
        <v>2015-01-01</v>
      </c>
      <c r="J3369" s="88" t="str">
        <f>Índice!$G$25</f>
        <v>2015-12-31</v>
      </c>
      <c r="K3369" s="171" t="s">
        <v>1424</v>
      </c>
      <c r="L3369" s="171" t="s">
        <v>1432</v>
      </c>
    </row>
    <row r="3370" spans="1:12" ht="15.75">
      <c r="C3370" s="171" t="str">
        <f>'FC03-1'!B$19</f>
        <v>No Residencial Oficial (FC03-1)</v>
      </c>
      <c r="F3370" s="171">
        <f>'FC03-1'!K$19</f>
        <v>0</v>
      </c>
      <c r="I3370" s="87" t="str">
        <f>Índice!$G$23</f>
        <v>2015-01-01</v>
      </c>
      <c r="J3370" s="88" t="str">
        <f>Índice!$G$25</f>
        <v>2015-12-31</v>
      </c>
      <c r="K3370" s="171" t="s">
        <v>1424</v>
      </c>
      <c r="L3370" s="171" t="s">
        <v>1432</v>
      </c>
    </row>
    <row r="3371" spans="1:12" ht="15.75">
      <c r="C3371" s="171" t="str">
        <f>'FC03-1'!B$20</f>
        <v>No Residencial Especial (FC03-1)</v>
      </c>
      <c r="F3371" s="171">
        <f>'FC03-1'!K$20</f>
        <v>0</v>
      </c>
      <c r="I3371" s="87" t="str">
        <f>Índice!$G$23</f>
        <v>2015-01-01</v>
      </c>
      <c r="J3371" s="88" t="str">
        <f>Índice!$G$25</f>
        <v>2015-12-31</v>
      </c>
      <c r="K3371" s="171" t="s">
        <v>1424</v>
      </c>
      <c r="L3371" s="171" t="s">
        <v>1432</v>
      </c>
    </row>
    <row r="3372" spans="1:12" ht="15.75">
      <c r="C3372" s="171" t="str">
        <f>'FC03-1'!B$21</f>
        <v>Total Comercialización (FC03-1)</v>
      </c>
      <c r="F3372" s="171">
        <f>'FC03-1'!K$21</f>
        <v>0</v>
      </c>
      <c r="I3372" s="87" t="str">
        <f>Índice!$G$23</f>
        <v>2015-01-01</v>
      </c>
      <c r="J3372" s="88" t="str">
        <f>Índice!$G$25</f>
        <v>2015-12-31</v>
      </c>
      <c r="K3372" s="171" t="s">
        <v>1424</v>
      </c>
      <c r="L3372" s="171" t="s">
        <v>1432</v>
      </c>
    </row>
    <row r="3373" spans="1:12" ht="15.75">
      <c r="C3373" s="171" t="str">
        <f>'FC03-1'!B$22</f>
        <v>Total Servicio de Acueducto (FC03-1)</v>
      </c>
      <c r="F3373" s="171">
        <f>'FC03-1'!K$22</f>
        <v>0</v>
      </c>
      <c r="I3373" s="87" t="str">
        <f>Índice!$G$23</f>
        <v>2015-01-01</v>
      </c>
      <c r="J3373" s="88" t="str">
        <f>Índice!$G$25</f>
        <v>2015-12-31</v>
      </c>
      <c r="K3373" s="171" t="s">
        <v>1424</v>
      </c>
      <c r="L3373" s="171" t="s">
        <v>1432</v>
      </c>
    </row>
    <row r="3374" spans="1:12" ht="15.75">
      <c r="A3374" s="224" t="s">
        <v>19</v>
      </c>
      <c r="C3374" s="171" t="str">
        <f>'FC03-1'!B$23</f>
        <v>Deterioro de cuentas por cobrar (FC03-1)</v>
      </c>
      <c r="F3374" s="171"/>
      <c r="I3374" s="87"/>
      <c r="J3374" s="88"/>
      <c r="K3374" s="171"/>
    </row>
    <row r="3375" spans="1:12" ht="15.75">
      <c r="C3375" s="171" t="str">
        <f>'FC03-1'!B$24</f>
        <v>Distribución (Deterioro) (FC03-1)</v>
      </c>
      <c r="F3375" s="171">
        <f>'FC03-1'!K$24</f>
        <v>0</v>
      </c>
      <c r="I3375" s="87" t="str">
        <f>Índice!$G$23</f>
        <v>2015-01-01</v>
      </c>
      <c r="J3375" s="88" t="str">
        <f>Índice!$G$25</f>
        <v>2015-12-31</v>
      </c>
      <c r="K3375" s="171" t="s">
        <v>1424</v>
      </c>
      <c r="L3375" s="171" t="s">
        <v>1432</v>
      </c>
    </row>
    <row r="3376" spans="1:12" ht="15.75">
      <c r="C3376" s="171" t="str">
        <f>'FC03-1'!B$25</f>
        <v>Otros Servicios (Deterioro) (FC03-1)</v>
      </c>
      <c r="F3376" s="171">
        <f>'FC03-1'!K$25</f>
        <v>0</v>
      </c>
      <c r="I3376" s="87" t="str">
        <f>Índice!$G$23</f>
        <v>2015-01-01</v>
      </c>
      <c r="J3376" s="88" t="str">
        <f>Índice!$G$25</f>
        <v>2015-12-31</v>
      </c>
      <c r="K3376" s="171" t="s">
        <v>1424</v>
      </c>
      <c r="L3376" s="171" t="s">
        <v>1432</v>
      </c>
    </row>
    <row r="3377" spans="1:12" ht="15.75">
      <c r="A3377" s="224" t="s">
        <v>19</v>
      </c>
      <c r="C3377" s="171" t="str">
        <f>'FC03-1'!B$26</f>
        <v>Comercialización (Deterioro) (FC03-1)</v>
      </c>
      <c r="F3377" s="171"/>
      <c r="I3377" s="87"/>
      <c r="J3377" s="88"/>
      <c r="K3377" s="171"/>
    </row>
    <row r="3378" spans="1:12" ht="15.75">
      <c r="C3378" s="171" t="str">
        <f>'FC03-1'!B$27</f>
        <v>Residencial Estrato 1 (Deterioro) (FC03-1)</v>
      </c>
      <c r="F3378" s="171">
        <f>'FC03-1'!K$27</f>
        <v>0</v>
      </c>
      <c r="I3378" s="87" t="str">
        <f>Índice!$G$23</f>
        <v>2015-01-01</v>
      </c>
      <c r="J3378" s="88" t="str">
        <f>Índice!$G$25</f>
        <v>2015-12-31</v>
      </c>
      <c r="K3378" s="171" t="s">
        <v>1424</v>
      </c>
      <c r="L3378" s="171" t="s">
        <v>1432</v>
      </c>
    </row>
    <row r="3379" spans="1:12" ht="15.75">
      <c r="C3379" s="171" t="str">
        <f>'FC03-1'!B$28</f>
        <v>Residencial Estrato 2 (Deterioro) (FC03-1)</v>
      </c>
      <c r="F3379" s="171">
        <f>'FC03-1'!K$28</f>
        <v>0</v>
      </c>
      <c r="I3379" s="87" t="str">
        <f>Índice!$G$23</f>
        <v>2015-01-01</v>
      </c>
      <c r="J3379" s="88" t="str">
        <f>Índice!$G$25</f>
        <v>2015-12-31</v>
      </c>
      <c r="K3379" s="171" t="s">
        <v>1424</v>
      </c>
      <c r="L3379" s="171" t="s">
        <v>1432</v>
      </c>
    </row>
    <row r="3380" spans="1:12" ht="15.75">
      <c r="C3380" s="171" t="str">
        <f>'FC03-1'!B$29</f>
        <v>Residencial Estrato 3 (Deterioro) (FC03-1)</v>
      </c>
      <c r="F3380" s="171">
        <f>'FC03-1'!K$29</f>
        <v>0</v>
      </c>
      <c r="I3380" s="87" t="str">
        <f>Índice!$G$23</f>
        <v>2015-01-01</v>
      </c>
      <c r="J3380" s="88" t="str">
        <f>Índice!$G$25</f>
        <v>2015-12-31</v>
      </c>
      <c r="K3380" s="171" t="s">
        <v>1424</v>
      </c>
      <c r="L3380" s="171" t="s">
        <v>1432</v>
      </c>
    </row>
    <row r="3381" spans="1:12" ht="15.75">
      <c r="C3381" s="171" t="str">
        <f>'FC03-1'!B$30</f>
        <v>Residencial Estrato 4 (Deterioro) (FC03-1)</v>
      </c>
      <c r="F3381" s="171">
        <f>'FC03-1'!K$30</f>
        <v>0</v>
      </c>
      <c r="I3381" s="87" t="str">
        <f>Índice!$G$23</f>
        <v>2015-01-01</v>
      </c>
      <c r="J3381" s="88" t="str">
        <f>Índice!$G$25</f>
        <v>2015-12-31</v>
      </c>
      <c r="K3381" s="171" t="s">
        <v>1424</v>
      </c>
      <c r="L3381" s="171" t="s">
        <v>1432</v>
      </c>
    </row>
    <row r="3382" spans="1:12" ht="15.75">
      <c r="C3382" s="171" t="str">
        <f>'FC03-1'!B$31</f>
        <v>Residencial Estrato 5 (Deterioro) (FC03-1)</v>
      </c>
      <c r="F3382" s="171">
        <f>'FC03-1'!K$31</f>
        <v>0</v>
      </c>
      <c r="I3382" s="87" t="str">
        <f>Índice!$G$23</f>
        <v>2015-01-01</v>
      </c>
      <c r="J3382" s="88" t="str">
        <f>Índice!$G$25</f>
        <v>2015-12-31</v>
      </c>
      <c r="K3382" s="171" t="s">
        <v>1424</v>
      </c>
      <c r="L3382" s="171" t="s">
        <v>1432</v>
      </c>
    </row>
    <row r="3383" spans="1:12" ht="15.75">
      <c r="C3383" s="171" t="str">
        <f>'FC03-1'!B$32</f>
        <v>Residencial Estrato 6 (Deterioro) (FC03-1)</v>
      </c>
      <c r="F3383" s="171">
        <f>'FC03-1'!K$32</f>
        <v>0</v>
      </c>
      <c r="I3383" s="87" t="str">
        <f>Índice!$G$23</f>
        <v>2015-01-01</v>
      </c>
      <c r="J3383" s="88" t="str">
        <f>Índice!$G$25</f>
        <v>2015-12-31</v>
      </c>
      <c r="K3383" s="171" t="s">
        <v>1424</v>
      </c>
      <c r="L3383" s="171" t="s">
        <v>1432</v>
      </c>
    </row>
    <row r="3384" spans="1:12" ht="15.75">
      <c r="C3384" s="171" t="str">
        <f>'FC03-1'!B$33</f>
        <v>No Residencial Industrial (Deterioro) (FC03-1)</v>
      </c>
      <c r="F3384" s="171">
        <f>'FC03-1'!K$33</f>
        <v>0</v>
      </c>
      <c r="I3384" s="87" t="str">
        <f>Índice!$G$23</f>
        <v>2015-01-01</v>
      </c>
      <c r="J3384" s="88" t="str">
        <f>Índice!$G$25</f>
        <v>2015-12-31</v>
      </c>
      <c r="K3384" s="171" t="s">
        <v>1424</v>
      </c>
      <c r="L3384" s="171" t="s">
        <v>1432</v>
      </c>
    </row>
    <row r="3385" spans="1:12" ht="15.75">
      <c r="C3385" s="171" t="str">
        <f>'FC03-1'!B$34</f>
        <v>No Residencial Comercial (Deterioro) (FC03-1)</v>
      </c>
      <c r="F3385" s="171">
        <f>'FC03-1'!K$34</f>
        <v>0</v>
      </c>
      <c r="I3385" s="87" t="str">
        <f>Índice!$G$23</f>
        <v>2015-01-01</v>
      </c>
      <c r="J3385" s="88" t="str">
        <f>Índice!$G$25</f>
        <v>2015-12-31</v>
      </c>
      <c r="K3385" s="171" t="s">
        <v>1424</v>
      </c>
      <c r="L3385" s="171" t="s">
        <v>1432</v>
      </c>
    </row>
    <row r="3386" spans="1:12" ht="15.75">
      <c r="C3386" s="171" t="str">
        <f>'FC03-1'!B$35</f>
        <v>No Residencial Oficial (Deterioro) (FC03-1)</v>
      </c>
      <c r="F3386" s="171">
        <f>'FC03-1'!K$35</f>
        <v>0</v>
      </c>
      <c r="I3386" s="87" t="str">
        <f>Índice!$G$23</f>
        <v>2015-01-01</v>
      </c>
      <c r="J3386" s="88" t="str">
        <f>Índice!$G$25</f>
        <v>2015-12-31</v>
      </c>
      <c r="K3386" s="171" t="s">
        <v>1424</v>
      </c>
      <c r="L3386" s="171" t="s">
        <v>1432</v>
      </c>
    </row>
    <row r="3387" spans="1:12" ht="15.75">
      <c r="C3387" s="171" t="str">
        <f>'FC03-1'!B$36</f>
        <v>No Residencial Especial (Deterioro) (FC03-1)</v>
      </c>
      <c r="F3387" s="171">
        <f>'FC03-1'!K$36</f>
        <v>0</v>
      </c>
      <c r="I3387" s="87" t="str">
        <f>Índice!$G$23</f>
        <v>2015-01-01</v>
      </c>
      <c r="J3387" s="88" t="str">
        <f>Índice!$G$25</f>
        <v>2015-12-31</v>
      </c>
      <c r="K3387" s="171" t="s">
        <v>1424</v>
      </c>
      <c r="L3387" s="171" t="s">
        <v>1432</v>
      </c>
    </row>
    <row r="3388" spans="1:12" ht="15.75">
      <c r="C3388" s="171" t="str">
        <f>'FC03-1'!B$37</f>
        <v>Total Comercialización (Deterioro) (FC03-1)</v>
      </c>
      <c r="F3388" s="171">
        <f>'FC03-1'!K$37</f>
        <v>0</v>
      </c>
      <c r="I3388" s="87" t="str">
        <f>Índice!$G$23</f>
        <v>2015-01-01</v>
      </c>
      <c r="J3388" s="88" t="str">
        <f>Índice!$G$25</f>
        <v>2015-12-31</v>
      </c>
      <c r="K3388" s="171" t="s">
        <v>1424</v>
      </c>
      <c r="L3388" s="171" t="s">
        <v>1432</v>
      </c>
    </row>
    <row r="3389" spans="1:12" ht="15.75">
      <c r="C3389" s="171" t="str">
        <f>'FC03-1'!B$38</f>
        <v>Total Deterioro Cuentas por Cobrar (FC03-1)</v>
      </c>
      <c r="F3389" s="171">
        <f>'FC03-1'!K$38</f>
        <v>0</v>
      </c>
      <c r="I3389" s="87" t="str">
        <f>Índice!$G$23</f>
        <v>2015-01-01</v>
      </c>
      <c r="J3389" s="88" t="str">
        <f>Índice!$G$25</f>
        <v>2015-12-31</v>
      </c>
      <c r="K3389" s="171" t="s">
        <v>1424</v>
      </c>
      <c r="L3389" s="171" t="s">
        <v>1432</v>
      </c>
    </row>
    <row r="3390" spans="1:12" ht="15.75">
      <c r="A3390" s="224" t="s">
        <v>19</v>
      </c>
      <c r="B3390" s="22"/>
      <c r="C3390" s="217" t="s">
        <v>720</v>
      </c>
      <c r="I3390" s="87"/>
      <c r="J3390" s="88"/>
    </row>
    <row r="3391" spans="1:12" ht="15.75">
      <c r="A3391" s="224" t="s">
        <v>19</v>
      </c>
      <c r="C3391" s="171" t="str">
        <f>'FC03-1'!B$7</f>
        <v>Servicio de acueducto (FC03-1)</v>
      </c>
      <c r="I3391" s="87"/>
      <c r="J3391" s="88"/>
      <c r="K3391" s="171"/>
    </row>
    <row r="3392" spans="1:12" ht="15.75">
      <c r="C3392" s="171" t="str">
        <f>'FC03-1'!B$8</f>
        <v>Distribución (FC03-1)</v>
      </c>
      <c r="F3392" s="171">
        <f>'FC03-1'!L$8</f>
        <v>0</v>
      </c>
      <c r="I3392" s="87" t="str">
        <f>Índice!$G$23</f>
        <v>2015-01-01</v>
      </c>
      <c r="J3392" s="88" t="str">
        <f>Índice!$G$25</f>
        <v>2015-12-31</v>
      </c>
      <c r="K3392" s="171" t="s">
        <v>1424</v>
      </c>
      <c r="L3392" s="171" t="s">
        <v>1433</v>
      </c>
    </row>
    <row r="3393" spans="1:12" ht="15.75">
      <c r="C3393" s="171" t="str">
        <f>'FC03-1'!B$9</f>
        <v>Otros Servicios (FC03-1)</v>
      </c>
      <c r="F3393" s="171">
        <f>'FC03-1'!L$9</f>
        <v>0</v>
      </c>
      <c r="I3393" s="87" t="str">
        <f>Índice!$G$23</f>
        <v>2015-01-01</v>
      </c>
      <c r="J3393" s="88" t="str">
        <f>Índice!$G$25</f>
        <v>2015-12-31</v>
      </c>
      <c r="K3393" s="171" t="s">
        <v>1424</v>
      </c>
      <c r="L3393" s="171" t="s">
        <v>1433</v>
      </c>
    </row>
    <row r="3394" spans="1:12" ht="15.75">
      <c r="A3394" s="224" t="s">
        <v>19</v>
      </c>
      <c r="C3394" s="171" t="str">
        <f>'FC03-1'!B$10</f>
        <v>Comercialización</v>
      </c>
      <c r="F3394" s="171"/>
      <c r="I3394" s="87"/>
      <c r="J3394" s="88"/>
      <c r="K3394" s="171"/>
    </row>
    <row r="3395" spans="1:12" ht="15.75">
      <c r="C3395" s="171" t="str">
        <f>'FC03-1'!B$11</f>
        <v>Residencial Estrato 1 (FC03-1)</v>
      </c>
      <c r="F3395" s="171">
        <f>'FC03-1'!L$11</f>
        <v>0</v>
      </c>
      <c r="I3395" s="87" t="str">
        <f>Índice!$G$23</f>
        <v>2015-01-01</v>
      </c>
      <c r="J3395" s="88" t="str">
        <f>Índice!$G$25</f>
        <v>2015-12-31</v>
      </c>
      <c r="K3395" s="171" t="s">
        <v>1424</v>
      </c>
      <c r="L3395" s="171" t="s">
        <v>1433</v>
      </c>
    </row>
    <row r="3396" spans="1:12" ht="15.75">
      <c r="C3396" s="171" t="str">
        <f>'FC03-1'!B$12</f>
        <v>Residencial Estrato 2 (FC03-1)</v>
      </c>
      <c r="F3396" s="171">
        <f>'FC03-1'!L$12</f>
        <v>0</v>
      </c>
      <c r="I3396" s="87" t="str">
        <f>Índice!$G$23</f>
        <v>2015-01-01</v>
      </c>
      <c r="J3396" s="88" t="str">
        <f>Índice!$G$25</f>
        <v>2015-12-31</v>
      </c>
      <c r="K3396" s="171" t="s">
        <v>1424</v>
      </c>
      <c r="L3396" s="171" t="s">
        <v>1433</v>
      </c>
    </row>
    <row r="3397" spans="1:12" ht="15.75">
      <c r="C3397" s="171" t="str">
        <f>'FC03-1'!B$13</f>
        <v>Residencial Estrato 3 (FC03-1)</v>
      </c>
      <c r="F3397" s="171">
        <f>'FC03-1'!L$13</f>
        <v>0</v>
      </c>
      <c r="I3397" s="87" t="str">
        <f>Índice!$G$23</f>
        <v>2015-01-01</v>
      </c>
      <c r="J3397" s="88" t="str">
        <f>Índice!$G$25</f>
        <v>2015-12-31</v>
      </c>
      <c r="K3397" s="171" t="s">
        <v>1424</v>
      </c>
      <c r="L3397" s="171" t="s">
        <v>1433</v>
      </c>
    </row>
    <row r="3398" spans="1:12" ht="15.75">
      <c r="C3398" s="171" t="str">
        <f>'FC03-1'!B$14</f>
        <v>Residencial Estrato 4 (FC03-1)</v>
      </c>
      <c r="F3398" s="171">
        <f>'FC03-1'!L$14</f>
        <v>0</v>
      </c>
      <c r="I3398" s="87" t="str">
        <f>Índice!$G$23</f>
        <v>2015-01-01</v>
      </c>
      <c r="J3398" s="88" t="str">
        <f>Índice!$G$25</f>
        <v>2015-12-31</v>
      </c>
      <c r="K3398" s="171" t="s">
        <v>1424</v>
      </c>
      <c r="L3398" s="171" t="s">
        <v>1433</v>
      </c>
    </row>
    <row r="3399" spans="1:12" ht="15.75">
      <c r="C3399" s="171" t="str">
        <f>'FC03-1'!B$15</f>
        <v>Residencial Estrato 5 (FC03-1)</v>
      </c>
      <c r="F3399" s="171">
        <f>'FC03-1'!L$15</f>
        <v>0</v>
      </c>
      <c r="I3399" s="87" t="str">
        <f>Índice!$G$23</f>
        <v>2015-01-01</v>
      </c>
      <c r="J3399" s="88" t="str">
        <f>Índice!$G$25</f>
        <v>2015-12-31</v>
      </c>
      <c r="K3399" s="171" t="s">
        <v>1424</v>
      </c>
      <c r="L3399" s="171" t="s">
        <v>1433</v>
      </c>
    </row>
    <row r="3400" spans="1:12" ht="15.75">
      <c r="C3400" s="171" t="str">
        <f>'FC03-1'!B$16</f>
        <v>Residencial Estrato 6 (FC03-1)</v>
      </c>
      <c r="F3400" s="171">
        <f>'FC03-1'!L$16</f>
        <v>0</v>
      </c>
      <c r="I3400" s="87" t="str">
        <f>Índice!$G$23</f>
        <v>2015-01-01</v>
      </c>
      <c r="J3400" s="88" t="str">
        <f>Índice!$G$25</f>
        <v>2015-12-31</v>
      </c>
      <c r="K3400" s="171" t="s">
        <v>1424</v>
      </c>
      <c r="L3400" s="171" t="s">
        <v>1433</v>
      </c>
    </row>
    <row r="3401" spans="1:12" ht="15.75">
      <c r="C3401" s="171" t="str">
        <f>'FC03-1'!B$17</f>
        <v>No Residencial Industrial (FC03-1)</v>
      </c>
      <c r="F3401" s="171">
        <f>'FC03-1'!L$17</f>
        <v>0</v>
      </c>
      <c r="I3401" s="87" t="str">
        <f>Índice!$G$23</f>
        <v>2015-01-01</v>
      </c>
      <c r="J3401" s="88" t="str">
        <f>Índice!$G$25</f>
        <v>2015-12-31</v>
      </c>
      <c r="K3401" s="171" t="s">
        <v>1424</v>
      </c>
      <c r="L3401" s="171" t="s">
        <v>1433</v>
      </c>
    </row>
    <row r="3402" spans="1:12" ht="15.75">
      <c r="C3402" s="171" t="str">
        <f>'FC03-1'!B$18</f>
        <v>No Residencial Comercial (FC03-1)</v>
      </c>
      <c r="F3402" s="171">
        <f>'FC03-1'!L$18</f>
        <v>0</v>
      </c>
      <c r="I3402" s="87" t="str">
        <f>Índice!$G$23</f>
        <v>2015-01-01</v>
      </c>
      <c r="J3402" s="88" t="str">
        <f>Índice!$G$25</f>
        <v>2015-12-31</v>
      </c>
      <c r="K3402" s="171" t="s">
        <v>1424</v>
      </c>
      <c r="L3402" s="171" t="s">
        <v>1433</v>
      </c>
    </row>
    <row r="3403" spans="1:12" ht="15.75">
      <c r="C3403" s="171" t="str">
        <f>'FC03-1'!B$19</f>
        <v>No Residencial Oficial (FC03-1)</v>
      </c>
      <c r="F3403" s="171">
        <f>'FC03-1'!L$19</f>
        <v>0</v>
      </c>
      <c r="I3403" s="87" t="str">
        <f>Índice!$G$23</f>
        <v>2015-01-01</v>
      </c>
      <c r="J3403" s="88" t="str">
        <f>Índice!$G$25</f>
        <v>2015-12-31</v>
      </c>
      <c r="K3403" s="171" t="s">
        <v>1424</v>
      </c>
      <c r="L3403" s="171" t="s">
        <v>1433</v>
      </c>
    </row>
    <row r="3404" spans="1:12" ht="15.75">
      <c r="C3404" s="171" t="str">
        <f>'FC03-1'!B$20</f>
        <v>No Residencial Especial (FC03-1)</v>
      </c>
      <c r="F3404" s="171">
        <f>'FC03-1'!L$20</f>
        <v>0</v>
      </c>
      <c r="I3404" s="87" t="str">
        <f>Índice!$G$23</f>
        <v>2015-01-01</v>
      </c>
      <c r="J3404" s="88" t="str">
        <f>Índice!$G$25</f>
        <v>2015-12-31</v>
      </c>
      <c r="K3404" s="171" t="s">
        <v>1424</v>
      </c>
      <c r="L3404" s="171" t="s">
        <v>1433</v>
      </c>
    </row>
    <row r="3405" spans="1:12" ht="15.75">
      <c r="C3405" s="171" t="str">
        <f>'FC03-1'!B$21</f>
        <v>Total Comercialización (FC03-1)</v>
      </c>
      <c r="F3405" s="171">
        <f>'FC03-1'!L$21</f>
        <v>0</v>
      </c>
      <c r="I3405" s="87" t="str">
        <f>Índice!$G$23</f>
        <v>2015-01-01</v>
      </c>
      <c r="J3405" s="88" t="str">
        <f>Índice!$G$25</f>
        <v>2015-12-31</v>
      </c>
      <c r="K3405" s="171" t="s">
        <v>1424</v>
      </c>
      <c r="L3405" s="171" t="s">
        <v>1433</v>
      </c>
    </row>
    <row r="3406" spans="1:12" ht="15.75">
      <c r="C3406" s="171" t="str">
        <f>'FC03-1'!B$22</f>
        <v>Total Servicio de Acueducto (FC03-1)</v>
      </c>
      <c r="F3406" s="171">
        <f>'FC03-1'!L$22</f>
        <v>0</v>
      </c>
      <c r="I3406" s="87" t="str">
        <f>Índice!$G$23</f>
        <v>2015-01-01</v>
      </c>
      <c r="J3406" s="88" t="str">
        <f>Índice!$G$25</f>
        <v>2015-12-31</v>
      </c>
      <c r="K3406" s="171" t="s">
        <v>1424</v>
      </c>
      <c r="L3406" s="171" t="s">
        <v>1433</v>
      </c>
    </row>
    <row r="3407" spans="1:12" ht="15.75">
      <c r="A3407" s="224" t="s">
        <v>19</v>
      </c>
      <c r="C3407" s="171" t="str">
        <f>'FC03-1'!B$23</f>
        <v>Deterioro de cuentas por cobrar (FC03-1)</v>
      </c>
      <c r="F3407" s="171"/>
      <c r="I3407" s="87"/>
      <c r="J3407" s="88"/>
      <c r="K3407" s="171"/>
    </row>
    <row r="3408" spans="1:12" ht="15.75">
      <c r="C3408" s="171" t="str">
        <f>'FC03-1'!B$24</f>
        <v>Distribución (Deterioro) (FC03-1)</v>
      </c>
      <c r="F3408" s="171">
        <f>'FC03-1'!L$24</f>
        <v>0</v>
      </c>
      <c r="I3408" s="87" t="str">
        <f>Índice!$G$23</f>
        <v>2015-01-01</v>
      </c>
      <c r="J3408" s="88" t="str">
        <f>Índice!$G$25</f>
        <v>2015-12-31</v>
      </c>
      <c r="K3408" s="171" t="s">
        <v>1424</v>
      </c>
      <c r="L3408" s="171" t="s">
        <v>1433</v>
      </c>
    </row>
    <row r="3409" spans="1:12" ht="15.75">
      <c r="C3409" s="171" t="str">
        <f>'FC03-1'!B$25</f>
        <v>Otros Servicios (Deterioro) (FC03-1)</v>
      </c>
      <c r="F3409" s="171">
        <f>'FC03-1'!L$25</f>
        <v>0</v>
      </c>
      <c r="I3409" s="87" t="str">
        <f>Índice!$G$23</f>
        <v>2015-01-01</v>
      </c>
      <c r="J3409" s="88" t="str">
        <f>Índice!$G$25</f>
        <v>2015-12-31</v>
      </c>
      <c r="K3409" s="171" t="s">
        <v>1424</v>
      </c>
      <c r="L3409" s="171" t="s">
        <v>1433</v>
      </c>
    </row>
    <row r="3410" spans="1:12" ht="15.75">
      <c r="A3410" s="224" t="s">
        <v>19</v>
      </c>
      <c r="C3410" s="171" t="str">
        <f>'FC03-1'!B$26</f>
        <v>Comercialización (Deterioro) (FC03-1)</v>
      </c>
      <c r="F3410" s="171"/>
      <c r="I3410" s="87"/>
      <c r="J3410" s="88"/>
      <c r="K3410" s="171"/>
    </row>
    <row r="3411" spans="1:12" ht="15.75">
      <c r="C3411" s="171" t="str">
        <f>'FC03-1'!B$27</f>
        <v>Residencial Estrato 1 (Deterioro) (FC03-1)</v>
      </c>
      <c r="F3411" s="171">
        <f>'FC03-1'!L$27</f>
        <v>0</v>
      </c>
      <c r="I3411" s="87" t="str">
        <f>Índice!$G$23</f>
        <v>2015-01-01</v>
      </c>
      <c r="J3411" s="88" t="str">
        <f>Índice!$G$25</f>
        <v>2015-12-31</v>
      </c>
      <c r="K3411" s="171" t="s">
        <v>1424</v>
      </c>
      <c r="L3411" s="171" t="s">
        <v>1433</v>
      </c>
    </row>
    <row r="3412" spans="1:12" ht="15.75">
      <c r="C3412" s="171" t="str">
        <f>'FC03-1'!B$28</f>
        <v>Residencial Estrato 2 (Deterioro) (FC03-1)</v>
      </c>
      <c r="F3412" s="171">
        <f>'FC03-1'!L$28</f>
        <v>0</v>
      </c>
      <c r="I3412" s="87" t="str">
        <f>Índice!$G$23</f>
        <v>2015-01-01</v>
      </c>
      <c r="J3412" s="88" t="str">
        <f>Índice!$G$25</f>
        <v>2015-12-31</v>
      </c>
      <c r="K3412" s="171" t="s">
        <v>1424</v>
      </c>
      <c r="L3412" s="171" t="s">
        <v>1433</v>
      </c>
    </row>
    <row r="3413" spans="1:12" ht="15.75">
      <c r="C3413" s="171" t="str">
        <f>'FC03-1'!B$29</f>
        <v>Residencial Estrato 3 (Deterioro) (FC03-1)</v>
      </c>
      <c r="F3413" s="171">
        <f>'FC03-1'!L$29</f>
        <v>0</v>
      </c>
      <c r="I3413" s="87" t="str">
        <f>Índice!$G$23</f>
        <v>2015-01-01</v>
      </c>
      <c r="J3413" s="88" t="str">
        <f>Índice!$G$25</f>
        <v>2015-12-31</v>
      </c>
      <c r="K3413" s="171" t="s">
        <v>1424</v>
      </c>
      <c r="L3413" s="171" t="s">
        <v>1433</v>
      </c>
    </row>
    <row r="3414" spans="1:12" ht="15.75">
      <c r="C3414" s="171" t="str">
        <f>'FC03-1'!B$30</f>
        <v>Residencial Estrato 4 (Deterioro) (FC03-1)</v>
      </c>
      <c r="F3414" s="171">
        <f>'FC03-1'!L$30</f>
        <v>0</v>
      </c>
      <c r="I3414" s="87" t="str">
        <f>Índice!$G$23</f>
        <v>2015-01-01</v>
      </c>
      <c r="J3414" s="88" t="str">
        <f>Índice!$G$25</f>
        <v>2015-12-31</v>
      </c>
      <c r="K3414" s="171" t="s">
        <v>1424</v>
      </c>
      <c r="L3414" s="171" t="s">
        <v>1433</v>
      </c>
    </row>
    <row r="3415" spans="1:12" ht="15.75">
      <c r="C3415" s="171" t="str">
        <f>'FC03-1'!B$31</f>
        <v>Residencial Estrato 5 (Deterioro) (FC03-1)</v>
      </c>
      <c r="F3415" s="171">
        <f>'FC03-1'!L$31</f>
        <v>0</v>
      </c>
      <c r="I3415" s="87" t="str">
        <f>Índice!$G$23</f>
        <v>2015-01-01</v>
      </c>
      <c r="J3415" s="88" t="str">
        <f>Índice!$G$25</f>
        <v>2015-12-31</v>
      </c>
      <c r="K3415" s="171" t="s">
        <v>1424</v>
      </c>
      <c r="L3415" s="171" t="s">
        <v>1433</v>
      </c>
    </row>
    <row r="3416" spans="1:12" ht="15.75">
      <c r="C3416" s="171" t="str">
        <f>'FC03-1'!B$32</f>
        <v>Residencial Estrato 6 (Deterioro) (FC03-1)</v>
      </c>
      <c r="F3416" s="171">
        <f>'FC03-1'!L$32</f>
        <v>0</v>
      </c>
      <c r="I3416" s="87" t="str">
        <f>Índice!$G$23</f>
        <v>2015-01-01</v>
      </c>
      <c r="J3416" s="88" t="str">
        <f>Índice!$G$25</f>
        <v>2015-12-31</v>
      </c>
      <c r="K3416" s="171" t="s">
        <v>1424</v>
      </c>
      <c r="L3416" s="171" t="s">
        <v>1433</v>
      </c>
    </row>
    <row r="3417" spans="1:12" ht="15.75">
      <c r="C3417" s="171" t="str">
        <f>'FC03-1'!B$33</f>
        <v>No Residencial Industrial (Deterioro) (FC03-1)</v>
      </c>
      <c r="F3417" s="171">
        <f>'FC03-1'!L$33</f>
        <v>0</v>
      </c>
      <c r="I3417" s="87" t="str">
        <f>Índice!$G$23</f>
        <v>2015-01-01</v>
      </c>
      <c r="J3417" s="88" t="str">
        <f>Índice!$G$25</f>
        <v>2015-12-31</v>
      </c>
      <c r="K3417" s="171" t="s">
        <v>1424</v>
      </c>
      <c r="L3417" s="171" t="s">
        <v>1433</v>
      </c>
    </row>
    <row r="3418" spans="1:12" ht="15.75">
      <c r="C3418" s="171" t="str">
        <f>'FC03-1'!B$34</f>
        <v>No Residencial Comercial (Deterioro) (FC03-1)</v>
      </c>
      <c r="F3418" s="171">
        <f>'FC03-1'!L$34</f>
        <v>0</v>
      </c>
      <c r="I3418" s="87" t="str">
        <f>Índice!$G$23</f>
        <v>2015-01-01</v>
      </c>
      <c r="J3418" s="88" t="str">
        <f>Índice!$G$25</f>
        <v>2015-12-31</v>
      </c>
      <c r="K3418" s="171" t="s">
        <v>1424</v>
      </c>
      <c r="L3418" s="171" t="s">
        <v>1433</v>
      </c>
    </row>
    <row r="3419" spans="1:12" ht="15.75">
      <c r="C3419" s="171" t="str">
        <f>'FC03-1'!B$35</f>
        <v>No Residencial Oficial (Deterioro) (FC03-1)</v>
      </c>
      <c r="F3419" s="171">
        <f>'FC03-1'!L$35</f>
        <v>0</v>
      </c>
      <c r="I3419" s="87" t="str">
        <f>Índice!$G$23</f>
        <v>2015-01-01</v>
      </c>
      <c r="J3419" s="88" t="str">
        <f>Índice!$G$25</f>
        <v>2015-12-31</v>
      </c>
      <c r="K3419" s="171" t="s">
        <v>1424</v>
      </c>
      <c r="L3419" s="171" t="s">
        <v>1433</v>
      </c>
    </row>
    <row r="3420" spans="1:12" ht="15.75">
      <c r="C3420" s="171" t="str">
        <f>'FC03-1'!B$36</f>
        <v>No Residencial Especial (Deterioro) (FC03-1)</v>
      </c>
      <c r="F3420" s="171">
        <f>'FC03-1'!L$36</f>
        <v>0</v>
      </c>
      <c r="I3420" s="87" t="str">
        <f>Índice!$G$23</f>
        <v>2015-01-01</v>
      </c>
      <c r="J3420" s="88" t="str">
        <f>Índice!$G$25</f>
        <v>2015-12-31</v>
      </c>
      <c r="K3420" s="171" t="s">
        <v>1424</v>
      </c>
      <c r="L3420" s="171" t="s">
        <v>1433</v>
      </c>
    </row>
    <row r="3421" spans="1:12" ht="15.75">
      <c r="C3421" s="171" t="str">
        <f>'FC03-1'!B$37</f>
        <v>Total Comercialización (Deterioro) (FC03-1)</v>
      </c>
      <c r="F3421" s="171">
        <f>'FC03-1'!L$37</f>
        <v>0</v>
      </c>
      <c r="I3421" s="87" t="str">
        <f>Índice!$G$23</f>
        <v>2015-01-01</v>
      </c>
      <c r="J3421" s="88" t="str">
        <f>Índice!$G$25</f>
        <v>2015-12-31</v>
      </c>
      <c r="K3421" s="171" t="s">
        <v>1424</v>
      </c>
      <c r="L3421" s="171" t="s">
        <v>1433</v>
      </c>
    </row>
    <row r="3422" spans="1:12" ht="15.75">
      <c r="C3422" s="171" t="str">
        <f>'FC03-1'!B$38</f>
        <v>Total Deterioro Cuentas por Cobrar (FC03-1)</v>
      </c>
      <c r="F3422" s="171">
        <f>'FC03-1'!L$38</f>
        <v>0</v>
      </c>
      <c r="I3422" s="87" t="str">
        <f>Índice!$G$23</f>
        <v>2015-01-01</v>
      </c>
      <c r="J3422" s="88" t="str">
        <f>Índice!$G$25</f>
        <v>2015-12-31</v>
      </c>
      <c r="K3422" s="171" t="s">
        <v>1424</v>
      </c>
      <c r="L3422" s="171" t="s">
        <v>1433</v>
      </c>
    </row>
    <row r="3423" spans="1:12" s="184" customFormat="1" ht="15.75">
      <c r="A3423" s="183" t="s">
        <v>19</v>
      </c>
      <c r="C3423" s="185" t="s">
        <v>1466</v>
      </c>
      <c r="F3423" s="186"/>
      <c r="I3423" s="187"/>
      <c r="J3423" s="187"/>
      <c r="K3423" s="188"/>
      <c r="L3423" s="188"/>
    </row>
    <row r="3424" spans="1:12" ht="15.75">
      <c r="A3424" s="224" t="s">
        <v>19</v>
      </c>
      <c r="B3424" s="22"/>
      <c r="C3424" s="217" t="s">
        <v>706</v>
      </c>
    </row>
    <row r="3425" spans="1:12" ht="15.75">
      <c r="A3425" s="224" t="s">
        <v>19</v>
      </c>
      <c r="C3425" s="171" t="str">
        <f>'FC03-2'!B$7</f>
        <v>Servicio de alcantarillado (FC03-2)</v>
      </c>
      <c r="F3425" s="171"/>
    </row>
    <row r="3426" spans="1:12" ht="15.75">
      <c r="C3426" s="171" t="str">
        <f>'FC03-2'!B$8</f>
        <v>Recolección (FC03-2)</v>
      </c>
      <c r="F3426" s="171">
        <f>'FC03-2'!C$8</f>
        <v>0</v>
      </c>
      <c r="I3426" s="87" t="str">
        <f>Índice!$G$23</f>
        <v>2015-01-01</v>
      </c>
      <c r="J3426" s="88" t="str">
        <f>Índice!$G$25</f>
        <v>2015-12-31</v>
      </c>
      <c r="K3426" s="171" t="s">
        <v>1467</v>
      </c>
      <c r="L3426" s="171" t="s">
        <v>669</v>
      </c>
    </row>
    <row r="3427" spans="1:12" ht="15.75">
      <c r="C3427" s="171" t="str">
        <f>'FC03-2'!B$9</f>
        <v>Tratamiento y Disposición final (FC03-2)</v>
      </c>
      <c r="F3427" s="171">
        <f>'FC03-2'!C$9</f>
        <v>0</v>
      </c>
      <c r="I3427" s="87" t="str">
        <f>Índice!$G$23</f>
        <v>2015-01-01</v>
      </c>
      <c r="J3427" s="88" t="str">
        <f>Índice!$G$25</f>
        <v>2015-12-31</v>
      </c>
      <c r="K3427" s="171" t="s">
        <v>1467</v>
      </c>
      <c r="L3427" s="171" t="s">
        <v>669</v>
      </c>
    </row>
    <row r="3428" spans="1:12" ht="15.75">
      <c r="A3428" s="224" t="s">
        <v>19</v>
      </c>
      <c r="C3428" s="171" t="str">
        <f>'FC03-2'!B$10</f>
        <v>Comercialización (FC03-2)</v>
      </c>
      <c r="F3428" s="171"/>
    </row>
    <row r="3429" spans="1:12" ht="15.75">
      <c r="C3429" s="171" t="str">
        <f>'FC03-2'!B$11</f>
        <v>Residencial Estrato 1 (FC03-2)</v>
      </c>
      <c r="F3429" s="171">
        <f>'FC03-2'!C$11</f>
        <v>0</v>
      </c>
      <c r="I3429" s="87" t="str">
        <f>Índice!$G$23</f>
        <v>2015-01-01</v>
      </c>
      <c r="J3429" s="88" t="str">
        <f>Índice!$G$25</f>
        <v>2015-12-31</v>
      </c>
      <c r="K3429" s="171" t="s">
        <v>1467</v>
      </c>
      <c r="L3429" s="171" t="s">
        <v>669</v>
      </c>
    </row>
    <row r="3430" spans="1:12" ht="15.75">
      <c r="C3430" s="171" t="str">
        <f>'FC03-2'!B$12</f>
        <v>Residencial Estrato 2 (FC03-2)</v>
      </c>
      <c r="F3430" s="171">
        <f>'FC03-2'!C$12</f>
        <v>0</v>
      </c>
      <c r="I3430" s="87" t="str">
        <f>Índice!$G$23</f>
        <v>2015-01-01</v>
      </c>
      <c r="J3430" s="88" t="str">
        <f>Índice!$G$25</f>
        <v>2015-12-31</v>
      </c>
      <c r="K3430" s="171" t="s">
        <v>1467</v>
      </c>
      <c r="L3430" s="171" t="s">
        <v>669</v>
      </c>
    </row>
    <row r="3431" spans="1:12" ht="15.75">
      <c r="C3431" s="171" t="str">
        <f>'FC03-2'!B$13</f>
        <v>Residencial Estrato 3 (FC03-2)</v>
      </c>
      <c r="F3431" s="171">
        <f>'FC03-2'!C$13</f>
        <v>0</v>
      </c>
      <c r="I3431" s="87" t="str">
        <f>Índice!$G$23</f>
        <v>2015-01-01</v>
      </c>
      <c r="J3431" s="88" t="str">
        <f>Índice!$G$25</f>
        <v>2015-12-31</v>
      </c>
      <c r="K3431" s="171" t="s">
        <v>1467</v>
      </c>
      <c r="L3431" s="171" t="s">
        <v>669</v>
      </c>
    </row>
    <row r="3432" spans="1:12" ht="15.75">
      <c r="C3432" s="171" t="str">
        <f>'FC03-2'!B$14</f>
        <v>Residencial Estrato 4 (FC03-2)</v>
      </c>
      <c r="F3432" s="171">
        <f>'FC03-2'!C$14</f>
        <v>0</v>
      </c>
      <c r="I3432" s="87" t="str">
        <f>Índice!$G$23</f>
        <v>2015-01-01</v>
      </c>
      <c r="J3432" s="88" t="str">
        <f>Índice!$G$25</f>
        <v>2015-12-31</v>
      </c>
      <c r="K3432" s="171" t="s">
        <v>1467</v>
      </c>
      <c r="L3432" s="171" t="s">
        <v>669</v>
      </c>
    </row>
    <row r="3433" spans="1:12" ht="15.75">
      <c r="C3433" s="171" t="str">
        <f>'FC03-2'!B$15</f>
        <v>Residencial Estrato 5 (FC03-2)</v>
      </c>
      <c r="F3433" s="171">
        <f>'FC03-2'!C$15</f>
        <v>0</v>
      </c>
      <c r="I3433" s="87" t="str">
        <f>Índice!$G$23</f>
        <v>2015-01-01</v>
      </c>
      <c r="J3433" s="88" t="str">
        <f>Índice!$G$25</f>
        <v>2015-12-31</v>
      </c>
      <c r="K3433" s="171" t="s">
        <v>1467</v>
      </c>
      <c r="L3433" s="171" t="s">
        <v>669</v>
      </c>
    </row>
    <row r="3434" spans="1:12" ht="15.75">
      <c r="C3434" s="171" t="str">
        <f>'FC03-2'!B$16</f>
        <v>Residencial Estrato 6 (FC03-2)</v>
      </c>
      <c r="F3434" s="171">
        <f>'FC03-2'!C$16</f>
        <v>0</v>
      </c>
      <c r="I3434" s="87" t="str">
        <f>Índice!$G$23</f>
        <v>2015-01-01</v>
      </c>
      <c r="J3434" s="88" t="str">
        <f>Índice!$G$25</f>
        <v>2015-12-31</v>
      </c>
      <c r="K3434" s="171" t="s">
        <v>1467</v>
      </c>
      <c r="L3434" s="171" t="s">
        <v>669</v>
      </c>
    </row>
    <row r="3435" spans="1:12" ht="15.75">
      <c r="C3435" s="171" t="str">
        <f>'FC03-2'!B$17</f>
        <v>No Residencial Industrial (FC03-2)</v>
      </c>
      <c r="F3435" s="171">
        <f>'FC03-2'!C$17</f>
        <v>0</v>
      </c>
      <c r="I3435" s="87" t="str">
        <f>Índice!$G$23</f>
        <v>2015-01-01</v>
      </c>
      <c r="J3435" s="88" t="str">
        <f>Índice!$G$25</f>
        <v>2015-12-31</v>
      </c>
      <c r="K3435" s="171" t="s">
        <v>1467</v>
      </c>
      <c r="L3435" s="171" t="s">
        <v>669</v>
      </c>
    </row>
    <row r="3436" spans="1:12" ht="15.75">
      <c r="C3436" s="171" t="str">
        <f>'FC03-2'!B$18</f>
        <v>No Residencial Comercial (FC03-2)</v>
      </c>
      <c r="F3436" s="171">
        <f>'FC03-2'!C$18</f>
        <v>0</v>
      </c>
      <c r="I3436" s="87" t="str">
        <f>Índice!$G$23</f>
        <v>2015-01-01</v>
      </c>
      <c r="J3436" s="88" t="str">
        <f>Índice!$G$25</f>
        <v>2015-12-31</v>
      </c>
      <c r="K3436" s="171" t="s">
        <v>1467</v>
      </c>
      <c r="L3436" s="171" t="s">
        <v>669</v>
      </c>
    </row>
    <row r="3437" spans="1:12" ht="15.75">
      <c r="C3437" s="171" t="str">
        <f>'FC03-2'!B$19</f>
        <v>No Residencial Oficial (FC03-2)</v>
      </c>
      <c r="F3437" s="171">
        <f>'FC03-2'!C$19</f>
        <v>0</v>
      </c>
      <c r="I3437" s="87" t="str">
        <f>Índice!$G$23</f>
        <v>2015-01-01</v>
      </c>
      <c r="J3437" s="88" t="str">
        <f>Índice!$G$25</f>
        <v>2015-12-31</v>
      </c>
      <c r="K3437" s="171" t="s">
        <v>1467</v>
      </c>
      <c r="L3437" s="171" t="s">
        <v>669</v>
      </c>
    </row>
    <row r="3438" spans="1:12" ht="15.75">
      <c r="C3438" s="171" t="str">
        <f>'FC03-2'!B$20</f>
        <v>No Residencial Especial (FC03-2)</v>
      </c>
      <c r="F3438" s="171">
        <f>'FC03-2'!C$20</f>
        <v>0</v>
      </c>
      <c r="I3438" s="87" t="str">
        <f>Índice!$G$23</f>
        <v>2015-01-01</v>
      </c>
      <c r="J3438" s="88" t="str">
        <f>Índice!$G$25</f>
        <v>2015-12-31</v>
      </c>
      <c r="K3438" s="171" t="s">
        <v>1467</v>
      </c>
      <c r="L3438" s="171" t="s">
        <v>669</v>
      </c>
    </row>
    <row r="3439" spans="1:12" ht="15.75">
      <c r="C3439" s="171" t="str">
        <f>'FC03-2'!B$21</f>
        <v>Total Comercialización (FC03-2)</v>
      </c>
      <c r="F3439" s="171">
        <f>'FC03-2'!C$21</f>
        <v>0</v>
      </c>
      <c r="I3439" s="87" t="str">
        <f>Índice!$G$23</f>
        <v>2015-01-01</v>
      </c>
      <c r="J3439" s="88" t="str">
        <f>Índice!$G$25</f>
        <v>2015-12-31</v>
      </c>
      <c r="K3439" s="171" t="s">
        <v>1467</v>
      </c>
      <c r="L3439" s="171" t="s">
        <v>669</v>
      </c>
    </row>
    <row r="3440" spans="1:12" ht="15.75">
      <c r="C3440" s="171" t="str">
        <f>'FC03-2'!B$22</f>
        <v>Total Servicio de Alcantarillado (FC03-2)</v>
      </c>
      <c r="F3440" s="171">
        <f>'FC03-2'!C$22</f>
        <v>0</v>
      </c>
      <c r="I3440" s="87" t="str">
        <f>Índice!$G$23</f>
        <v>2015-01-01</v>
      </c>
      <c r="J3440" s="88" t="str">
        <f>Índice!$G$25</f>
        <v>2015-12-31</v>
      </c>
      <c r="K3440" s="171" t="s">
        <v>1467</v>
      </c>
      <c r="L3440" s="171" t="s">
        <v>669</v>
      </c>
    </row>
    <row r="3441" spans="1:12" ht="15.75">
      <c r="A3441" s="224" t="s">
        <v>19</v>
      </c>
      <c r="C3441" s="171" t="str">
        <f>'FC03-2'!B$23</f>
        <v>Deterioro de cuentas por cobrar (FC03-2)</v>
      </c>
      <c r="F3441" s="171"/>
      <c r="L3441" s="171"/>
    </row>
    <row r="3442" spans="1:12" ht="15.75">
      <c r="C3442" s="171" t="str">
        <f>'FC03-2'!B$24</f>
        <v>Recolección (Deterioro) (FC03-2)</v>
      </c>
      <c r="F3442" s="171">
        <f>'FC03-2'!C$24</f>
        <v>0</v>
      </c>
      <c r="I3442" s="87" t="str">
        <f>Índice!$G$23</f>
        <v>2015-01-01</v>
      </c>
      <c r="J3442" s="88" t="str">
        <f>Índice!$G$25</f>
        <v>2015-12-31</v>
      </c>
      <c r="K3442" s="171" t="s">
        <v>1467</v>
      </c>
      <c r="L3442" s="171" t="s">
        <v>669</v>
      </c>
    </row>
    <row r="3443" spans="1:12" ht="15.75">
      <c r="C3443" s="171" t="str">
        <f>'FC03-2'!B$25</f>
        <v>Tratamiento y disposición final (Deterioro) (FC03-2)</v>
      </c>
      <c r="F3443" s="171">
        <f>'FC03-2'!C$25</f>
        <v>0</v>
      </c>
      <c r="I3443" s="87" t="str">
        <f>Índice!$G$23</f>
        <v>2015-01-01</v>
      </c>
      <c r="J3443" s="88" t="str">
        <f>Índice!$G$25</f>
        <v>2015-12-31</v>
      </c>
      <c r="K3443" s="171" t="s">
        <v>1467</v>
      </c>
      <c r="L3443" s="171" t="s">
        <v>669</v>
      </c>
    </row>
    <row r="3444" spans="1:12" ht="15.75">
      <c r="A3444" s="224" t="s">
        <v>19</v>
      </c>
      <c r="C3444" s="171" t="str">
        <f>'FC03-2'!B$26</f>
        <v>Comercialización (Deterioro) (FC03-2)</v>
      </c>
      <c r="F3444" s="171"/>
      <c r="L3444" s="171"/>
    </row>
    <row r="3445" spans="1:12" ht="15.75">
      <c r="C3445" s="171" t="str">
        <f>'FC03-2'!B$27</f>
        <v>Residencial Estrato 1 (Deterioro) (FC03-2)</v>
      </c>
      <c r="F3445" s="171">
        <f>'FC03-2'!C$27</f>
        <v>0</v>
      </c>
      <c r="I3445" s="87" t="str">
        <f>Índice!$G$23</f>
        <v>2015-01-01</v>
      </c>
      <c r="J3445" s="88" t="str">
        <f>Índice!$G$25</f>
        <v>2015-12-31</v>
      </c>
      <c r="K3445" s="171" t="s">
        <v>1467</v>
      </c>
      <c r="L3445" s="171" t="s">
        <v>669</v>
      </c>
    </row>
    <row r="3446" spans="1:12" ht="15.75">
      <c r="C3446" s="171" t="str">
        <f>'FC03-2'!B$28</f>
        <v>Residencial Estrato 2 (Deterioro) (FC03-2)</v>
      </c>
      <c r="F3446" s="171">
        <f>'FC03-2'!C$28</f>
        <v>0</v>
      </c>
      <c r="I3446" s="87" t="str">
        <f>Índice!$G$23</f>
        <v>2015-01-01</v>
      </c>
      <c r="J3446" s="88" t="str">
        <f>Índice!$G$25</f>
        <v>2015-12-31</v>
      </c>
      <c r="K3446" s="171" t="s">
        <v>1467</v>
      </c>
      <c r="L3446" s="171" t="s">
        <v>669</v>
      </c>
    </row>
    <row r="3447" spans="1:12" ht="15.75">
      <c r="C3447" s="171" t="str">
        <f>'FC03-2'!B$29</f>
        <v>Residencial Estrato 3 (Deterioro) (FC03-2)</v>
      </c>
      <c r="F3447" s="171">
        <f>'FC03-2'!C$29</f>
        <v>0</v>
      </c>
      <c r="I3447" s="87" t="str">
        <f>Índice!$G$23</f>
        <v>2015-01-01</v>
      </c>
      <c r="J3447" s="88" t="str">
        <f>Índice!$G$25</f>
        <v>2015-12-31</v>
      </c>
      <c r="K3447" s="171" t="s">
        <v>1467</v>
      </c>
      <c r="L3447" s="171" t="s">
        <v>669</v>
      </c>
    </row>
    <row r="3448" spans="1:12" ht="15.75">
      <c r="C3448" s="171" t="str">
        <f>'FC03-2'!B$30</f>
        <v>Residencial Estrato 4 (Deterioro) (FC03-2)</v>
      </c>
      <c r="F3448" s="171">
        <f>'FC03-2'!C$30</f>
        <v>0</v>
      </c>
      <c r="I3448" s="87" t="str">
        <f>Índice!$G$23</f>
        <v>2015-01-01</v>
      </c>
      <c r="J3448" s="88" t="str">
        <f>Índice!$G$25</f>
        <v>2015-12-31</v>
      </c>
      <c r="K3448" s="171" t="s">
        <v>1467</v>
      </c>
      <c r="L3448" s="171" t="s">
        <v>669</v>
      </c>
    </row>
    <row r="3449" spans="1:12" ht="15.75">
      <c r="C3449" s="171" t="str">
        <f>'FC03-2'!B$31</f>
        <v>Residencial Estrato 5 (Deterioro) (FC03-2)</v>
      </c>
      <c r="F3449" s="171">
        <f>'FC03-2'!C$31</f>
        <v>0</v>
      </c>
      <c r="I3449" s="87" t="str">
        <f>Índice!$G$23</f>
        <v>2015-01-01</v>
      </c>
      <c r="J3449" s="88" t="str">
        <f>Índice!$G$25</f>
        <v>2015-12-31</v>
      </c>
      <c r="K3449" s="171" t="s">
        <v>1467</v>
      </c>
      <c r="L3449" s="171" t="s">
        <v>669</v>
      </c>
    </row>
    <row r="3450" spans="1:12" ht="15.75">
      <c r="C3450" s="171" t="str">
        <f>'FC03-2'!B$32</f>
        <v>Residencial Estrato 6 (Deterioro) (FC03-2)</v>
      </c>
      <c r="F3450" s="171">
        <f>'FC03-2'!C$32</f>
        <v>0</v>
      </c>
      <c r="I3450" s="87" t="str">
        <f>Índice!$G$23</f>
        <v>2015-01-01</v>
      </c>
      <c r="J3450" s="88" t="str">
        <f>Índice!$G$25</f>
        <v>2015-12-31</v>
      </c>
      <c r="K3450" s="171" t="s">
        <v>1467</v>
      </c>
      <c r="L3450" s="171" t="s">
        <v>669</v>
      </c>
    </row>
    <row r="3451" spans="1:12" ht="15.75">
      <c r="C3451" s="171" t="str">
        <f>'FC03-2'!B$33</f>
        <v>No Residencial Industrial (Deterioro) (FC03-2)</v>
      </c>
      <c r="F3451" s="171">
        <f>'FC03-2'!C$33</f>
        <v>0</v>
      </c>
      <c r="I3451" s="87" t="str">
        <f>Índice!$G$23</f>
        <v>2015-01-01</v>
      </c>
      <c r="J3451" s="88" t="str">
        <f>Índice!$G$25</f>
        <v>2015-12-31</v>
      </c>
      <c r="K3451" s="171" t="s">
        <v>1467</v>
      </c>
      <c r="L3451" s="171" t="s">
        <v>669</v>
      </c>
    </row>
    <row r="3452" spans="1:12" ht="15.75">
      <c r="C3452" s="171" t="str">
        <f>'FC03-2'!B$34</f>
        <v>No Residencial Comercial (Deterioro) (FC03-2)</v>
      </c>
      <c r="F3452" s="171">
        <f>'FC03-2'!C$34</f>
        <v>0</v>
      </c>
      <c r="I3452" s="87" t="str">
        <f>Índice!$G$23</f>
        <v>2015-01-01</v>
      </c>
      <c r="J3452" s="88" t="str">
        <f>Índice!$G$25</f>
        <v>2015-12-31</v>
      </c>
      <c r="K3452" s="171" t="s">
        <v>1467</v>
      </c>
      <c r="L3452" s="171" t="s">
        <v>669</v>
      </c>
    </row>
    <row r="3453" spans="1:12" ht="15.75">
      <c r="C3453" s="171" t="str">
        <f>'FC03-2'!B$35</f>
        <v>No Residencial Oficial (Deterioro) (FC03-2)</v>
      </c>
      <c r="F3453" s="171">
        <f>'FC03-2'!C$35</f>
        <v>0</v>
      </c>
      <c r="I3453" s="87" t="str">
        <f>Índice!$G$23</f>
        <v>2015-01-01</v>
      </c>
      <c r="J3453" s="88" t="str">
        <f>Índice!$G$25</f>
        <v>2015-12-31</v>
      </c>
      <c r="K3453" s="171" t="s">
        <v>1467</v>
      </c>
      <c r="L3453" s="171" t="s">
        <v>669</v>
      </c>
    </row>
    <row r="3454" spans="1:12" ht="15.75">
      <c r="C3454" s="171" t="str">
        <f>'FC03-2'!B$36</f>
        <v>No Residencial Especial (Deterioro) (FC03-2)</v>
      </c>
      <c r="F3454" s="171">
        <f>'FC03-2'!C$36</f>
        <v>0</v>
      </c>
      <c r="I3454" s="87" t="str">
        <f>Índice!$G$23</f>
        <v>2015-01-01</v>
      </c>
      <c r="J3454" s="88" t="str">
        <f>Índice!$G$25</f>
        <v>2015-12-31</v>
      </c>
      <c r="K3454" s="171" t="s">
        <v>1467</v>
      </c>
      <c r="L3454" s="171" t="s">
        <v>669</v>
      </c>
    </row>
    <row r="3455" spans="1:12" ht="15.75">
      <c r="C3455" s="171" t="str">
        <f>'FC03-2'!B$37</f>
        <v>Total Comercialización (Deterioro) (FC03-2)</v>
      </c>
      <c r="F3455" s="171">
        <f>'FC03-2'!C$37</f>
        <v>0</v>
      </c>
      <c r="I3455" s="87" t="str">
        <f>Índice!$G$23</f>
        <v>2015-01-01</v>
      </c>
      <c r="J3455" s="88" t="str">
        <f>Índice!$G$25</f>
        <v>2015-12-31</v>
      </c>
      <c r="K3455" s="171" t="s">
        <v>1467</v>
      </c>
      <c r="L3455" s="171" t="s">
        <v>669</v>
      </c>
    </row>
    <row r="3456" spans="1:12" ht="15.75">
      <c r="C3456" s="171" t="str">
        <f>'FC03-2'!B$38</f>
        <v>Total Deterioro Cuentas por Cobrar (FC03-2)</v>
      </c>
      <c r="F3456" s="171">
        <f>'FC03-2'!C$38</f>
        <v>0</v>
      </c>
      <c r="I3456" s="87" t="str">
        <f>Índice!$G$23</f>
        <v>2015-01-01</v>
      </c>
      <c r="J3456" s="88" t="str">
        <f>Índice!$G$25</f>
        <v>2015-12-31</v>
      </c>
      <c r="K3456" s="171" t="s">
        <v>1467</v>
      </c>
      <c r="L3456" s="171" t="s">
        <v>669</v>
      </c>
    </row>
    <row r="3457" spans="1:12" ht="15.75">
      <c r="A3457" s="224" t="s">
        <v>19</v>
      </c>
      <c r="B3457" s="22"/>
      <c r="C3457" s="217" t="s">
        <v>707</v>
      </c>
      <c r="L3457" s="171"/>
    </row>
    <row r="3458" spans="1:12" ht="15.75">
      <c r="A3458" s="224" t="s">
        <v>19</v>
      </c>
      <c r="C3458" s="171" t="str">
        <f>'FC03-2'!B$7</f>
        <v>Servicio de alcantarillado (FC03-2)</v>
      </c>
      <c r="L3458" s="171"/>
    </row>
    <row r="3459" spans="1:12" ht="15.75">
      <c r="C3459" s="171" t="str">
        <f>'FC03-2'!B$8</f>
        <v>Recolección (FC03-2)</v>
      </c>
      <c r="F3459" s="171">
        <f>'FC03-2'!D$8</f>
        <v>0</v>
      </c>
      <c r="I3459" s="87" t="str">
        <f>Índice!$G$23</f>
        <v>2015-01-01</v>
      </c>
      <c r="J3459" s="88" t="str">
        <f>Índice!$G$25</f>
        <v>2015-12-31</v>
      </c>
      <c r="K3459" s="171" t="s">
        <v>1467</v>
      </c>
      <c r="L3459" s="171" t="s">
        <v>1425</v>
      </c>
    </row>
    <row r="3460" spans="1:12" ht="15.75">
      <c r="C3460" s="171" t="str">
        <f>'FC03-2'!B$9</f>
        <v>Tratamiento y Disposición final (FC03-2)</v>
      </c>
      <c r="F3460" s="171">
        <f>'FC03-2'!D$9</f>
        <v>0</v>
      </c>
      <c r="I3460" s="87" t="str">
        <f>Índice!$G$23</f>
        <v>2015-01-01</v>
      </c>
      <c r="J3460" s="88" t="str">
        <f>Índice!$G$25</f>
        <v>2015-12-31</v>
      </c>
      <c r="K3460" s="171" t="s">
        <v>1467</v>
      </c>
      <c r="L3460" s="171" t="s">
        <v>1425</v>
      </c>
    </row>
    <row r="3461" spans="1:12" ht="15.75">
      <c r="A3461" s="224" t="s">
        <v>19</v>
      </c>
      <c r="C3461" s="171" t="str">
        <f>'FC03-2'!B$10</f>
        <v>Comercialización (FC03-2)</v>
      </c>
      <c r="F3461" s="171"/>
    </row>
    <row r="3462" spans="1:12" ht="15.75">
      <c r="C3462" s="171" t="str">
        <f>'FC03-2'!B$11</f>
        <v>Residencial Estrato 1 (FC03-2)</v>
      </c>
      <c r="F3462" s="171">
        <f>'FC03-2'!D$11</f>
        <v>0</v>
      </c>
      <c r="I3462" s="87" t="str">
        <f>Índice!$G$23</f>
        <v>2015-01-01</v>
      </c>
      <c r="J3462" s="88" t="str">
        <f>Índice!$G$25</f>
        <v>2015-12-31</v>
      </c>
      <c r="K3462" s="171" t="s">
        <v>1467</v>
      </c>
      <c r="L3462" s="171" t="s">
        <v>1425</v>
      </c>
    </row>
    <row r="3463" spans="1:12" ht="15.75">
      <c r="C3463" s="171" t="str">
        <f>'FC03-2'!B$12</f>
        <v>Residencial Estrato 2 (FC03-2)</v>
      </c>
      <c r="F3463" s="171">
        <f>'FC03-2'!D$12</f>
        <v>0</v>
      </c>
      <c r="I3463" s="87" t="str">
        <f>Índice!$G$23</f>
        <v>2015-01-01</v>
      </c>
      <c r="J3463" s="88" t="str">
        <f>Índice!$G$25</f>
        <v>2015-12-31</v>
      </c>
      <c r="K3463" s="171" t="s">
        <v>1467</v>
      </c>
      <c r="L3463" s="171" t="s">
        <v>1425</v>
      </c>
    </row>
    <row r="3464" spans="1:12" ht="15.75">
      <c r="C3464" s="171" t="str">
        <f>'FC03-2'!B$13</f>
        <v>Residencial Estrato 3 (FC03-2)</v>
      </c>
      <c r="F3464" s="171">
        <f>'FC03-2'!D$13</f>
        <v>0</v>
      </c>
      <c r="I3464" s="87" t="str">
        <f>Índice!$G$23</f>
        <v>2015-01-01</v>
      </c>
      <c r="J3464" s="88" t="str">
        <f>Índice!$G$25</f>
        <v>2015-12-31</v>
      </c>
      <c r="K3464" s="171" t="s">
        <v>1467</v>
      </c>
      <c r="L3464" s="171" t="s">
        <v>1425</v>
      </c>
    </row>
    <row r="3465" spans="1:12" ht="15.75">
      <c r="C3465" s="171" t="str">
        <f>'FC03-2'!B$14</f>
        <v>Residencial Estrato 4 (FC03-2)</v>
      </c>
      <c r="F3465" s="171">
        <f>'FC03-2'!D$14</f>
        <v>0</v>
      </c>
      <c r="I3465" s="87" t="str">
        <f>Índice!$G$23</f>
        <v>2015-01-01</v>
      </c>
      <c r="J3465" s="88" t="str">
        <f>Índice!$G$25</f>
        <v>2015-12-31</v>
      </c>
      <c r="K3465" s="171" t="s">
        <v>1467</v>
      </c>
      <c r="L3465" s="171" t="s">
        <v>1425</v>
      </c>
    </row>
    <row r="3466" spans="1:12" ht="15.75">
      <c r="C3466" s="171" t="str">
        <f>'FC03-2'!B$15</f>
        <v>Residencial Estrato 5 (FC03-2)</v>
      </c>
      <c r="F3466" s="171">
        <f>'FC03-2'!D$15</f>
        <v>0</v>
      </c>
      <c r="I3466" s="87" t="str">
        <f>Índice!$G$23</f>
        <v>2015-01-01</v>
      </c>
      <c r="J3466" s="88" t="str">
        <f>Índice!$G$25</f>
        <v>2015-12-31</v>
      </c>
      <c r="K3466" s="171" t="s">
        <v>1467</v>
      </c>
      <c r="L3466" s="171" t="s">
        <v>1425</v>
      </c>
    </row>
    <row r="3467" spans="1:12" ht="15.75">
      <c r="C3467" s="171" t="str">
        <f>'FC03-2'!B$16</f>
        <v>Residencial Estrato 6 (FC03-2)</v>
      </c>
      <c r="F3467" s="171">
        <f>'FC03-2'!D$16</f>
        <v>0</v>
      </c>
      <c r="I3467" s="87" t="str">
        <f>Índice!$G$23</f>
        <v>2015-01-01</v>
      </c>
      <c r="J3467" s="88" t="str">
        <f>Índice!$G$25</f>
        <v>2015-12-31</v>
      </c>
      <c r="K3467" s="171" t="s">
        <v>1467</v>
      </c>
      <c r="L3467" s="171" t="s">
        <v>1425</v>
      </c>
    </row>
    <row r="3468" spans="1:12" ht="15.75">
      <c r="C3468" s="171" t="str">
        <f>'FC03-2'!B$17</f>
        <v>No Residencial Industrial (FC03-2)</v>
      </c>
      <c r="F3468" s="171">
        <f>'FC03-2'!D$17</f>
        <v>0</v>
      </c>
      <c r="I3468" s="87" t="str">
        <f>Índice!$G$23</f>
        <v>2015-01-01</v>
      </c>
      <c r="J3468" s="88" t="str">
        <f>Índice!$G$25</f>
        <v>2015-12-31</v>
      </c>
      <c r="K3468" s="171" t="s">
        <v>1467</v>
      </c>
      <c r="L3468" s="171" t="s">
        <v>1425</v>
      </c>
    </row>
    <row r="3469" spans="1:12" ht="15.75">
      <c r="C3469" s="171" t="str">
        <f>'FC03-2'!B$18</f>
        <v>No Residencial Comercial (FC03-2)</v>
      </c>
      <c r="F3469" s="171">
        <f>'FC03-2'!D$18</f>
        <v>0</v>
      </c>
      <c r="I3469" s="87" t="str">
        <f>Índice!$G$23</f>
        <v>2015-01-01</v>
      </c>
      <c r="J3469" s="88" t="str">
        <f>Índice!$G$25</f>
        <v>2015-12-31</v>
      </c>
      <c r="K3469" s="171" t="s">
        <v>1467</v>
      </c>
      <c r="L3469" s="171" t="s">
        <v>1425</v>
      </c>
    </row>
    <row r="3470" spans="1:12" ht="15.75">
      <c r="C3470" s="171" t="str">
        <f>'FC03-2'!B$19</f>
        <v>No Residencial Oficial (FC03-2)</v>
      </c>
      <c r="F3470" s="171">
        <f>'FC03-2'!D$19</f>
        <v>0</v>
      </c>
      <c r="I3470" s="87" t="str">
        <f>Índice!$G$23</f>
        <v>2015-01-01</v>
      </c>
      <c r="J3470" s="88" t="str">
        <f>Índice!$G$25</f>
        <v>2015-12-31</v>
      </c>
      <c r="K3470" s="171" t="s">
        <v>1467</v>
      </c>
      <c r="L3470" s="171" t="s">
        <v>1425</v>
      </c>
    </row>
    <row r="3471" spans="1:12" ht="15.75">
      <c r="C3471" s="171" t="str">
        <f>'FC03-2'!B$20</f>
        <v>No Residencial Especial (FC03-2)</v>
      </c>
      <c r="F3471" s="171">
        <f>'FC03-2'!D$20</f>
        <v>0</v>
      </c>
      <c r="I3471" s="87" t="str">
        <f>Índice!$G$23</f>
        <v>2015-01-01</v>
      </c>
      <c r="J3471" s="88" t="str">
        <f>Índice!$G$25</f>
        <v>2015-12-31</v>
      </c>
      <c r="K3471" s="171" t="s">
        <v>1467</v>
      </c>
      <c r="L3471" s="171" t="s">
        <v>1425</v>
      </c>
    </row>
    <row r="3472" spans="1:12" ht="15.75">
      <c r="C3472" s="171" t="str">
        <f>'FC03-2'!B$21</f>
        <v>Total Comercialización (FC03-2)</v>
      </c>
      <c r="F3472" s="171">
        <f>'FC03-2'!D$21</f>
        <v>0</v>
      </c>
      <c r="I3472" s="87" t="str">
        <f>Índice!$G$23</f>
        <v>2015-01-01</v>
      </c>
      <c r="J3472" s="88" t="str">
        <f>Índice!$G$25</f>
        <v>2015-12-31</v>
      </c>
      <c r="K3472" s="171" t="s">
        <v>1467</v>
      </c>
      <c r="L3472" s="171" t="s">
        <v>1425</v>
      </c>
    </row>
    <row r="3473" spans="1:12" ht="15.75">
      <c r="C3473" s="171" t="str">
        <f>'FC03-2'!B$22</f>
        <v>Total Servicio de Alcantarillado (FC03-2)</v>
      </c>
      <c r="F3473" s="171">
        <f>'FC03-2'!D$22</f>
        <v>0</v>
      </c>
      <c r="I3473" s="87" t="str">
        <f>Índice!$G$23</f>
        <v>2015-01-01</v>
      </c>
      <c r="J3473" s="88" t="str">
        <f>Índice!$G$25</f>
        <v>2015-12-31</v>
      </c>
      <c r="K3473" s="171" t="s">
        <v>1467</v>
      </c>
      <c r="L3473" s="171" t="s">
        <v>1425</v>
      </c>
    </row>
    <row r="3474" spans="1:12" ht="15.75">
      <c r="A3474" s="224" t="s">
        <v>19</v>
      </c>
      <c r="C3474" s="171" t="str">
        <f>'FC03-2'!B$23</f>
        <v>Deterioro de cuentas por cobrar (FC03-2)</v>
      </c>
      <c r="F3474" s="171"/>
      <c r="L3474" s="171"/>
    </row>
    <row r="3475" spans="1:12" ht="15.75">
      <c r="C3475" s="171" t="str">
        <f>'FC03-2'!B$24</f>
        <v>Recolección (Deterioro) (FC03-2)</v>
      </c>
      <c r="F3475" s="171">
        <f>'FC03-2'!D$24</f>
        <v>0</v>
      </c>
      <c r="I3475" s="87" t="str">
        <f>Índice!$G$23</f>
        <v>2015-01-01</v>
      </c>
      <c r="J3475" s="88" t="str">
        <f>Índice!$G$25</f>
        <v>2015-12-31</v>
      </c>
      <c r="K3475" s="171" t="s">
        <v>1467</v>
      </c>
      <c r="L3475" s="171" t="s">
        <v>1425</v>
      </c>
    </row>
    <row r="3476" spans="1:12" ht="15.75">
      <c r="C3476" s="171" t="str">
        <f>'FC03-2'!B$25</f>
        <v>Tratamiento y disposición final (Deterioro) (FC03-2)</v>
      </c>
      <c r="F3476" s="171">
        <f>'FC03-2'!D$25</f>
        <v>0</v>
      </c>
      <c r="I3476" s="87" t="str">
        <f>Índice!$G$23</f>
        <v>2015-01-01</v>
      </c>
      <c r="J3476" s="88" t="str">
        <f>Índice!$G$25</f>
        <v>2015-12-31</v>
      </c>
      <c r="K3476" s="171" t="s">
        <v>1467</v>
      </c>
      <c r="L3476" s="171" t="s">
        <v>1425</v>
      </c>
    </row>
    <row r="3477" spans="1:12" ht="15.75">
      <c r="A3477" s="224" t="s">
        <v>19</v>
      </c>
      <c r="C3477" s="171" t="str">
        <f>'FC03-2'!B$26</f>
        <v>Comercialización (Deterioro) (FC03-2)</v>
      </c>
      <c r="F3477" s="171"/>
      <c r="L3477" s="171"/>
    </row>
    <row r="3478" spans="1:12" ht="15.75">
      <c r="C3478" s="171" t="str">
        <f>'FC03-2'!B$27</f>
        <v>Residencial Estrato 1 (Deterioro) (FC03-2)</v>
      </c>
      <c r="F3478" s="171">
        <f>'FC03-2'!D$27</f>
        <v>0</v>
      </c>
      <c r="I3478" s="87" t="str">
        <f>Índice!$G$23</f>
        <v>2015-01-01</v>
      </c>
      <c r="J3478" s="88" t="str">
        <f>Índice!$G$25</f>
        <v>2015-12-31</v>
      </c>
      <c r="K3478" s="171" t="s">
        <v>1467</v>
      </c>
      <c r="L3478" s="171" t="s">
        <v>1425</v>
      </c>
    </row>
    <row r="3479" spans="1:12" ht="15.75">
      <c r="C3479" s="171" t="str">
        <f>'FC03-2'!B$28</f>
        <v>Residencial Estrato 2 (Deterioro) (FC03-2)</v>
      </c>
      <c r="F3479" s="171">
        <f>'FC03-2'!D$28</f>
        <v>0</v>
      </c>
      <c r="I3479" s="87" t="str">
        <f>Índice!$G$23</f>
        <v>2015-01-01</v>
      </c>
      <c r="J3479" s="88" t="str">
        <f>Índice!$G$25</f>
        <v>2015-12-31</v>
      </c>
      <c r="K3479" s="171" t="s">
        <v>1467</v>
      </c>
      <c r="L3479" s="171" t="s">
        <v>1425</v>
      </c>
    </row>
    <row r="3480" spans="1:12" ht="15.75">
      <c r="C3480" s="171" t="str">
        <f>'FC03-2'!B$29</f>
        <v>Residencial Estrato 3 (Deterioro) (FC03-2)</v>
      </c>
      <c r="F3480" s="171">
        <f>'FC03-2'!D$29</f>
        <v>0</v>
      </c>
      <c r="I3480" s="87" t="str">
        <f>Índice!$G$23</f>
        <v>2015-01-01</v>
      </c>
      <c r="J3480" s="88" t="str">
        <f>Índice!$G$25</f>
        <v>2015-12-31</v>
      </c>
      <c r="K3480" s="171" t="s">
        <v>1467</v>
      </c>
      <c r="L3480" s="171" t="s">
        <v>1425</v>
      </c>
    </row>
    <row r="3481" spans="1:12" ht="15.75">
      <c r="C3481" s="171" t="str">
        <f>'FC03-2'!B$30</f>
        <v>Residencial Estrato 4 (Deterioro) (FC03-2)</v>
      </c>
      <c r="F3481" s="171">
        <f>'FC03-2'!D$30</f>
        <v>0</v>
      </c>
      <c r="I3481" s="87" t="str">
        <f>Índice!$G$23</f>
        <v>2015-01-01</v>
      </c>
      <c r="J3481" s="88" t="str">
        <f>Índice!$G$25</f>
        <v>2015-12-31</v>
      </c>
      <c r="K3481" s="171" t="s">
        <v>1467</v>
      </c>
      <c r="L3481" s="171" t="s">
        <v>1425</v>
      </c>
    </row>
    <row r="3482" spans="1:12" ht="15.75">
      <c r="C3482" s="171" t="str">
        <f>'FC03-2'!B$31</f>
        <v>Residencial Estrato 5 (Deterioro) (FC03-2)</v>
      </c>
      <c r="F3482" s="171">
        <f>'FC03-2'!D$31</f>
        <v>0</v>
      </c>
      <c r="I3482" s="87" t="str">
        <f>Índice!$G$23</f>
        <v>2015-01-01</v>
      </c>
      <c r="J3482" s="88" t="str">
        <f>Índice!$G$25</f>
        <v>2015-12-31</v>
      </c>
      <c r="K3482" s="171" t="s">
        <v>1467</v>
      </c>
      <c r="L3482" s="171" t="s">
        <v>1425</v>
      </c>
    </row>
    <row r="3483" spans="1:12" ht="15.75">
      <c r="C3483" s="171" t="str">
        <f>'FC03-2'!B$32</f>
        <v>Residencial Estrato 6 (Deterioro) (FC03-2)</v>
      </c>
      <c r="F3483" s="171">
        <f>'FC03-2'!D$32</f>
        <v>0</v>
      </c>
      <c r="I3483" s="87" t="str">
        <f>Índice!$G$23</f>
        <v>2015-01-01</v>
      </c>
      <c r="J3483" s="88" t="str">
        <f>Índice!$G$25</f>
        <v>2015-12-31</v>
      </c>
      <c r="K3483" s="171" t="s">
        <v>1467</v>
      </c>
      <c r="L3483" s="171" t="s">
        <v>1425</v>
      </c>
    </row>
    <row r="3484" spans="1:12" ht="15.75">
      <c r="C3484" s="171" t="str">
        <f>'FC03-2'!B$33</f>
        <v>No Residencial Industrial (Deterioro) (FC03-2)</v>
      </c>
      <c r="F3484" s="171">
        <f>'FC03-2'!D$33</f>
        <v>0</v>
      </c>
      <c r="I3484" s="87" t="str">
        <f>Índice!$G$23</f>
        <v>2015-01-01</v>
      </c>
      <c r="J3484" s="88" t="str">
        <f>Índice!$G$25</f>
        <v>2015-12-31</v>
      </c>
      <c r="K3484" s="171" t="s">
        <v>1467</v>
      </c>
      <c r="L3484" s="171" t="s">
        <v>1425</v>
      </c>
    </row>
    <row r="3485" spans="1:12" ht="15.75">
      <c r="C3485" s="171" t="str">
        <f>'FC03-2'!B$34</f>
        <v>No Residencial Comercial (Deterioro) (FC03-2)</v>
      </c>
      <c r="F3485" s="171">
        <f>'FC03-2'!D$34</f>
        <v>0</v>
      </c>
      <c r="I3485" s="87" t="str">
        <f>Índice!$G$23</f>
        <v>2015-01-01</v>
      </c>
      <c r="J3485" s="88" t="str">
        <f>Índice!$G$25</f>
        <v>2015-12-31</v>
      </c>
      <c r="K3485" s="171" t="s">
        <v>1467</v>
      </c>
      <c r="L3485" s="171" t="s">
        <v>1425</v>
      </c>
    </row>
    <row r="3486" spans="1:12" ht="15.75">
      <c r="C3486" s="171" t="str">
        <f>'FC03-2'!B$35</f>
        <v>No Residencial Oficial (Deterioro) (FC03-2)</v>
      </c>
      <c r="F3486" s="171">
        <f>'FC03-2'!D$35</f>
        <v>0</v>
      </c>
      <c r="I3486" s="87" t="str">
        <f>Índice!$G$23</f>
        <v>2015-01-01</v>
      </c>
      <c r="J3486" s="88" t="str">
        <f>Índice!$G$25</f>
        <v>2015-12-31</v>
      </c>
      <c r="K3486" s="171" t="s">
        <v>1467</v>
      </c>
      <c r="L3486" s="171" t="s">
        <v>1425</v>
      </c>
    </row>
    <row r="3487" spans="1:12" ht="15.75">
      <c r="C3487" s="171" t="str">
        <f>'FC03-2'!B$36</f>
        <v>No Residencial Especial (Deterioro) (FC03-2)</v>
      </c>
      <c r="F3487" s="171">
        <f>'FC03-2'!D$36</f>
        <v>0</v>
      </c>
      <c r="I3487" s="87" t="str">
        <f>Índice!$G$23</f>
        <v>2015-01-01</v>
      </c>
      <c r="J3487" s="88" t="str">
        <f>Índice!$G$25</f>
        <v>2015-12-31</v>
      </c>
      <c r="K3487" s="171" t="s">
        <v>1467</v>
      </c>
      <c r="L3487" s="171" t="s">
        <v>1425</v>
      </c>
    </row>
    <row r="3488" spans="1:12" ht="15.75">
      <c r="C3488" s="171" t="str">
        <f>'FC03-2'!B$37</f>
        <v>Total Comercialización (Deterioro) (FC03-2)</v>
      </c>
      <c r="F3488" s="171">
        <f>'FC03-2'!D$37</f>
        <v>0</v>
      </c>
      <c r="I3488" s="87" t="str">
        <f>Índice!$G$23</f>
        <v>2015-01-01</v>
      </c>
      <c r="J3488" s="88" t="str">
        <f>Índice!$G$25</f>
        <v>2015-12-31</v>
      </c>
      <c r="K3488" s="171" t="s">
        <v>1467</v>
      </c>
      <c r="L3488" s="171" t="s">
        <v>1425</v>
      </c>
    </row>
    <row r="3489" spans="1:12" ht="15.75">
      <c r="C3489" s="171" t="str">
        <f>'FC03-2'!B$38</f>
        <v>Total Deterioro Cuentas por Cobrar (FC03-2)</v>
      </c>
      <c r="F3489" s="171">
        <f>'FC03-2'!D$38</f>
        <v>0</v>
      </c>
      <c r="I3489" s="87" t="str">
        <f>Índice!$G$23</f>
        <v>2015-01-01</v>
      </c>
      <c r="J3489" s="88" t="str">
        <f>Índice!$G$25</f>
        <v>2015-12-31</v>
      </c>
      <c r="K3489" s="171" t="s">
        <v>1467</v>
      </c>
      <c r="L3489" s="171" t="s">
        <v>1425</v>
      </c>
    </row>
    <row r="3490" spans="1:12" ht="15.75">
      <c r="A3490" s="224" t="s">
        <v>19</v>
      </c>
      <c r="B3490" s="22"/>
      <c r="C3490" s="217" t="s">
        <v>727</v>
      </c>
    </row>
    <row r="3491" spans="1:12" ht="15.75">
      <c r="A3491" s="224" t="s">
        <v>19</v>
      </c>
      <c r="C3491" s="171" t="str">
        <f>'FC03-2'!B$7</f>
        <v>Servicio de alcantarillado (FC03-2)</v>
      </c>
    </row>
    <row r="3492" spans="1:12" ht="15.75">
      <c r="C3492" s="171" t="str">
        <f>'FC03-2'!B$8</f>
        <v>Recolección (FC03-2)</v>
      </c>
      <c r="F3492" s="171">
        <f>'FC03-2'!E$8</f>
        <v>0</v>
      </c>
      <c r="I3492" s="87" t="str">
        <f>Índice!$G$23</f>
        <v>2015-01-01</v>
      </c>
      <c r="J3492" s="88" t="str">
        <f>Índice!$G$25</f>
        <v>2015-12-31</v>
      </c>
      <c r="K3492" s="171" t="s">
        <v>1467</v>
      </c>
      <c r="L3492" s="171" t="s">
        <v>1426</v>
      </c>
    </row>
    <row r="3493" spans="1:12" ht="15.75">
      <c r="C3493" s="171" t="str">
        <f>'FC03-2'!B$9</f>
        <v>Tratamiento y Disposición final (FC03-2)</v>
      </c>
      <c r="F3493" s="171">
        <f>'FC03-2'!E$9</f>
        <v>0</v>
      </c>
      <c r="I3493" s="87" t="str">
        <f>Índice!$G$23</f>
        <v>2015-01-01</v>
      </c>
      <c r="J3493" s="88" t="str">
        <f>Índice!$G$25</f>
        <v>2015-12-31</v>
      </c>
      <c r="K3493" s="171" t="s">
        <v>1467</v>
      </c>
      <c r="L3493" s="171" t="s">
        <v>1426</v>
      </c>
    </row>
    <row r="3494" spans="1:12" ht="15.75">
      <c r="A3494" s="224" t="s">
        <v>19</v>
      </c>
      <c r="C3494" s="171" t="str">
        <f>'FC03-2'!B$10</f>
        <v>Comercialización (FC03-2)</v>
      </c>
      <c r="F3494" s="171"/>
    </row>
    <row r="3495" spans="1:12" ht="15.75">
      <c r="C3495" s="171" t="str">
        <f>'FC03-2'!B$11</f>
        <v>Residencial Estrato 1 (FC03-2)</v>
      </c>
      <c r="F3495" s="171">
        <f>'FC03-2'!E$11</f>
        <v>0</v>
      </c>
      <c r="I3495" s="87" t="str">
        <f>Índice!$G$23</f>
        <v>2015-01-01</v>
      </c>
      <c r="J3495" s="88" t="str">
        <f>Índice!$G$25</f>
        <v>2015-12-31</v>
      </c>
      <c r="K3495" s="171" t="s">
        <v>1467</v>
      </c>
      <c r="L3495" s="171" t="s">
        <v>1426</v>
      </c>
    </row>
    <row r="3496" spans="1:12" ht="15.75">
      <c r="C3496" s="171" t="str">
        <f>'FC03-2'!B$12</f>
        <v>Residencial Estrato 2 (FC03-2)</v>
      </c>
      <c r="F3496" s="171">
        <f>'FC03-2'!E$12</f>
        <v>0</v>
      </c>
      <c r="I3496" s="87" t="str">
        <f>Índice!$G$23</f>
        <v>2015-01-01</v>
      </c>
      <c r="J3496" s="88" t="str">
        <f>Índice!$G$25</f>
        <v>2015-12-31</v>
      </c>
      <c r="K3496" s="171" t="s">
        <v>1467</v>
      </c>
      <c r="L3496" s="171" t="s">
        <v>1426</v>
      </c>
    </row>
    <row r="3497" spans="1:12" ht="15.75">
      <c r="C3497" s="171" t="str">
        <f>'FC03-2'!B$13</f>
        <v>Residencial Estrato 3 (FC03-2)</v>
      </c>
      <c r="F3497" s="171">
        <f>'FC03-2'!E$13</f>
        <v>0</v>
      </c>
      <c r="I3497" s="87" t="str">
        <f>Índice!$G$23</f>
        <v>2015-01-01</v>
      </c>
      <c r="J3497" s="88" t="str">
        <f>Índice!$G$25</f>
        <v>2015-12-31</v>
      </c>
      <c r="K3497" s="171" t="s">
        <v>1467</v>
      </c>
      <c r="L3497" s="171" t="s">
        <v>1426</v>
      </c>
    </row>
    <row r="3498" spans="1:12" ht="15.75">
      <c r="C3498" s="171" t="str">
        <f>'FC03-2'!B$14</f>
        <v>Residencial Estrato 4 (FC03-2)</v>
      </c>
      <c r="F3498" s="171">
        <f>'FC03-2'!E$14</f>
        <v>0</v>
      </c>
      <c r="I3498" s="87" t="str">
        <f>Índice!$G$23</f>
        <v>2015-01-01</v>
      </c>
      <c r="J3498" s="88" t="str">
        <f>Índice!$G$25</f>
        <v>2015-12-31</v>
      </c>
      <c r="K3498" s="171" t="s">
        <v>1467</v>
      </c>
      <c r="L3498" s="171" t="s">
        <v>1426</v>
      </c>
    </row>
    <row r="3499" spans="1:12" ht="15.75">
      <c r="C3499" s="171" t="str">
        <f>'FC03-2'!B$15</f>
        <v>Residencial Estrato 5 (FC03-2)</v>
      </c>
      <c r="F3499" s="171">
        <f>'FC03-2'!E$15</f>
        <v>0</v>
      </c>
      <c r="I3499" s="87" t="str">
        <f>Índice!$G$23</f>
        <v>2015-01-01</v>
      </c>
      <c r="J3499" s="88" t="str">
        <f>Índice!$G$25</f>
        <v>2015-12-31</v>
      </c>
      <c r="K3499" s="171" t="s">
        <v>1467</v>
      </c>
      <c r="L3499" s="171" t="s">
        <v>1426</v>
      </c>
    </row>
    <row r="3500" spans="1:12" ht="15.75">
      <c r="C3500" s="171" t="str">
        <f>'FC03-2'!B$16</f>
        <v>Residencial Estrato 6 (FC03-2)</v>
      </c>
      <c r="F3500" s="171">
        <f>'FC03-2'!E$16</f>
        <v>0</v>
      </c>
      <c r="I3500" s="87" t="str">
        <f>Índice!$G$23</f>
        <v>2015-01-01</v>
      </c>
      <c r="J3500" s="88" t="str">
        <f>Índice!$G$25</f>
        <v>2015-12-31</v>
      </c>
      <c r="K3500" s="171" t="s">
        <v>1467</v>
      </c>
      <c r="L3500" s="171" t="s">
        <v>1426</v>
      </c>
    </row>
    <row r="3501" spans="1:12" ht="15.75">
      <c r="C3501" s="171" t="str">
        <f>'FC03-2'!B$17</f>
        <v>No Residencial Industrial (FC03-2)</v>
      </c>
      <c r="F3501" s="171">
        <f>'FC03-2'!E$17</f>
        <v>0</v>
      </c>
      <c r="I3501" s="87" t="str">
        <f>Índice!$G$23</f>
        <v>2015-01-01</v>
      </c>
      <c r="J3501" s="88" t="str">
        <f>Índice!$G$25</f>
        <v>2015-12-31</v>
      </c>
      <c r="K3501" s="171" t="s">
        <v>1467</v>
      </c>
      <c r="L3501" s="171" t="s">
        <v>1426</v>
      </c>
    </row>
    <row r="3502" spans="1:12" ht="15.75">
      <c r="C3502" s="171" t="str">
        <f>'FC03-2'!B$18</f>
        <v>No Residencial Comercial (FC03-2)</v>
      </c>
      <c r="F3502" s="171">
        <f>'FC03-2'!E$18</f>
        <v>0</v>
      </c>
      <c r="I3502" s="87" t="str">
        <f>Índice!$G$23</f>
        <v>2015-01-01</v>
      </c>
      <c r="J3502" s="88" t="str">
        <f>Índice!$G$25</f>
        <v>2015-12-31</v>
      </c>
      <c r="K3502" s="171" t="s">
        <v>1467</v>
      </c>
      <c r="L3502" s="171" t="s">
        <v>1426</v>
      </c>
    </row>
    <row r="3503" spans="1:12" ht="15.75">
      <c r="C3503" s="171" t="str">
        <f>'FC03-2'!B$19</f>
        <v>No Residencial Oficial (FC03-2)</v>
      </c>
      <c r="F3503" s="171">
        <f>'FC03-2'!E$19</f>
        <v>0</v>
      </c>
      <c r="I3503" s="87" t="str">
        <f>Índice!$G$23</f>
        <v>2015-01-01</v>
      </c>
      <c r="J3503" s="88" t="str">
        <f>Índice!$G$25</f>
        <v>2015-12-31</v>
      </c>
      <c r="K3503" s="171" t="s">
        <v>1467</v>
      </c>
      <c r="L3503" s="171" t="s">
        <v>1426</v>
      </c>
    </row>
    <row r="3504" spans="1:12" ht="15.75">
      <c r="C3504" s="171" t="str">
        <f>'FC03-2'!B$20</f>
        <v>No Residencial Especial (FC03-2)</v>
      </c>
      <c r="F3504" s="171">
        <f>'FC03-2'!E$20</f>
        <v>0</v>
      </c>
      <c r="I3504" s="87" t="str">
        <f>Índice!$G$23</f>
        <v>2015-01-01</v>
      </c>
      <c r="J3504" s="88" t="str">
        <f>Índice!$G$25</f>
        <v>2015-12-31</v>
      </c>
      <c r="K3504" s="171" t="s">
        <v>1467</v>
      </c>
      <c r="L3504" s="171" t="s">
        <v>1426</v>
      </c>
    </row>
    <row r="3505" spans="1:12" ht="15.75">
      <c r="C3505" s="171" t="str">
        <f>'FC03-2'!B$21</f>
        <v>Total Comercialización (FC03-2)</v>
      </c>
      <c r="F3505" s="171">
        <f>'FC03-2'!E$21</f>
        <v>0</v>
      </c>
      <c r="I3505" s="87" t="str">
        <f>Índice!$G$23</f>
        <v>2015-01-01</v>
      </c>
      <c r="J3505" s="88" t="str">
        <f>Índice!$G$25</f>
        <v>2015-12-31</v>
      </c>
      <c r="K3505" s="171" t="s">
        <v>1467</v>
      </c>
      <c r="L3505" s="171" t="s">
        <v>1426</v>
      </c>
    </row>
    <row r="3506" spans="1:12" ht="15.75">
      <c r="C3506" s="171" t="str">
        <f>'FC03-2'!B$22</f>
        <v>Total Servicio de Alcantarillado (FC03-2)</v>
      </c>
      <c r="F3506" s="171">
        <f>'FC03-2'!E$22</f>
        <v>0</v>
      </c>
      <c r="I3506" s="87" t="str">
        <f>Índice!$G$23</f>
        <v>2015-01-01</v>
      </c>
      <c r="J3506" s="88" t="str">
        <f>Índice!$G$25</f>
        <v>2015-12-31</v>
      </c>
      <c r="K3506" s="171" t="s">
        <v>1467</v>
      </c>
      <c r="L3506" s="171" t="s">
        <v>1426</v>
      </c>
    </row>
    <row r="3507" spans="1:12" ht="15.75">
      <c r="A3507" s="224" t="s">
        <v>19</v>
      </c>
      <c r="C3507" s="171" t="str">
        <f>'FC03-2'!B$23</f>
        <v>Deterioro de cuentas por cobrar (FC03-2)</v>
      </c>
      <c r="F3507" s="171"/>
    </row>
    <row r="3508" spans="1:12" ht="15.75">
      <c r="C3508" s="171" t="str">
        <f>'FC03-2'!B$24</f>
        <v>Recolección (Deterioro) (FC03-2)</v>
      </c>
      <c r="F3508" s="171">
        <f>'FC03-2'!E$24</f>
        <v>0</v>
      </c>
      <c r="I3508" s="87" t="str">
        <f>Índice!$G$23</f>
        <v>2015-01-01</v>
      </c>
      <c r="J3508" s="88" t="str">
        <f>Índice!$G$25</f>
        <v>2015-12-31</v>
      </c>
      <c r="K3508" s="171" t="s">
        <v>1467</v>
      </c>
      <c r="L3508" s="171" t="s">
        <v>1426</v>
      </c>
    </row>
    <row r="3509" spans="1:12" ht="15.75">
      <c r="C3509" s="171" t="str">
        <f>'FC03-2'!B$25</f>
        <v>Tratamiento y disposición final (Deterioro) (FC03-2)</v>
      </c>
      <c r="F3509" s="171">
        <f>'FC03-2'!E$25</f>
        <v>0</v>
      </c>
      <c r="I3509" s="87" t="str">
        <f>Índice!$G$23</f>
        <v>2015-01-01</v>
      </c>
      <c r="J3509" s="88" t="str">
        <f>Índice!$G$25</f>
        <v>2015-12-31</v>
      </c>
      <c r="K3509" s="171" t="s">
        <v>1467</v>
      </c>
      <c r="L3509" s="171" t="s">
        <v>1426</v>
      </c>
    </row>
    <row r="3510" spans="1:12" ht="15.75">
      <c r="A3510" s="224" t="s">
        <v>19</v>
      </c>
      <c r="C3510" s="171" t="str">
        <f>'FC03-2'!B$26</f>
        <v>Comercialización (Deterioro) (FC03-2)</v>
      </c>
      <c r="F3510" s="171"/>
    </row>
    <row r="3511" spans="1:12" ht="15.75">
      <c r="C3511" s="171" t="str">
        <f>'FC03-2'!B$27</f>
        <v>Residencial Estrato 1 (Deterioro) (FC03-2)</v>
      </c>
      <c r="F3511" s="171">
        <f>'FC03-2'!E$27</f>
        <v>0</v>
      </c>
      <c r="I3511" s="87" t="str">
        <f>Índice!$G$23</f>
        <v>2015-01-01</v>
      </c>
      <c r="J3511" s="88" t="str">
        <f>Índice!$G$25</f>
        <v>2015-12-31</v>
      </c>
      <c r="K3511" s="171" t="s">
        <v>1467</v>
      </c>
      <c r="L3511" s="171" t="s">
        <v>1426</v>
      </c>
    </row>
    <row r="3512" spans="1:12" ht="15.75">
      <c r="C3512" s="171" t="str">
        <f>'FC03-2'!B$28</f>
        <v>Residencial Estrato 2 (Deterioro) (FC03-2)</v>
      </c>
      <c r="F3512" s="171">
        <f>'FC03-2'!E$28</f>
        <v>0</v>
      </c>
      <c r="I3512" s="87" t="str">
        <f>Índice!$G$23</f>
        <v>2015-01-01</v>
      </c>
      <c r="J3512" s="88" t="str">
        <f>Índice!$G$25</f>
        <v>2015-12-31</v>
      </c>
      <c r="K3512" s="171" t="s">
        <v>1467</v>
      </c>
      <c r="L3512" s="171" t="s">
        <v>1426</v>
      </c>
    </row>
    <row r="3513" spans="1:12" ht="15.75">
      <c r="C3513" s="171" t="str">
        <f>'FC03-2'!B$29</f>
        <v>Residencial Estrato 3 (Deterioro) (FC03-2)</v>
      </c>
      <c r="F3513" s="171">
        <f>'FC03-2'!E$29</f>
        <v>0</v>
      </c>
      <c r="I3513" s="87" t="str">
        <f>Índice!$G$23</f>
        <v>2015-01-01</v>
      </c>
      <c r="J3513" s="88" t="str">
        <f>Índice!$G$25</f>
        <v>2015-12-31</v>
      </c>
      <c r="K3513" s="171" t="s">
        <v>1467</v>
      </c>
      <c r="L3513" s="171" t="s">
        <v>1426</v>
      </c>
    </row>
    <row r="3514" spans="1:12" ht="15.75">
      <c r="C3514" s="171" t="str">
        <f>'FC03-2'!B$30</f>
        <v>Residencial Estrato 4 (Deterioro) (FC03-2)</v>
      </c>
      <c r="F3514" s="171">
        <f>'FC03-2'!E$30</f>
        <v>0</v>
      </c>
      <c r="I3514" s="87" t="str">
        <f>Índice!$G$23</f>
        <v>2015-01-01</v>
      </c>
      <c r="J3514" s="88" t="str">
        <f>Índice!$G$25</f>
        <v>2015-12-31</v>
      </c>
      <c r="K3514" s="171" t="s">
        <v>1467</v>
      </c>
      <c r="L3514" s="171" t="s">
        <v>1426</v>
      </c>
    </row>
    <row r="3515" spans="1:12" ht="15.75">
      <c r="C3515" s="171" t="str">
        <f>'FC03-2'!B$31</f>
        <v>Residencial Estrato 5 (Deterioro) (FC03-2)</v>
      </c>
      <c r="F3515" s="171">
        <f>'FC03-2'!E$31</f>
        <v>0</v>
      </c>
      <c r="I3515" s="87" t="str">
        <f>Índice!$G$23</f>
        <v>2015-01-01</v>
      </c>
      <c r="J3515" s="88" t="str">
        <f>Índice!$G$25</f>
        <v>2015-12-31</v>
      </c>
      <c r="K3515" s="171" t="s">
        <v>1467</v>
      </c>
      <c r="L3515" s="171" t="s">
        <v>1426</v>
      </c>
    </row>
    <row r="3516" spans="1:12" ht="15.75">
      <c r="C3516" s="171" t="str">
        <f>'FC03-2'!B$32</f>
        <v>Residencial Estrato 6 (Deterioro) (FC03-2)</v>
      </c>
      <c r="F3516" s="171">
        <f>'FC03-2'!E$32</f>
        <v>0</v>
      </c>
      <c r="I3516" s="87" t="str">
        <f>Índice!$G$23</f>
        <v>2015-01-01</v>
      </c>
      <c r="J3516" s="88" t="str">
        <f>Índice!$G$25</f>
        <v>2015-12-31</v>
      </c>
      <c r="K3516" s="171" t="s">
        <v>1467</v>
      </c>
      <c r="L3516" s="171" t="s">
        <v>1426</v>
      </c>
    </row>
    <row r="3517" spans="1:12" ht="15.75">
      <c r="C3517" s="171" t="str">
        <f>'FC03-2'!B$33</f>
        <v>No Residencial Industrial (Deterioro) (FC03-2)</v>
      </c>
      <c r="F3517" s="171">
        <f>'FC03-2'!E$33</f>
        <v>0</v>
      </c>
      <c r="I3517" s="87" t="str">
        <f>Índice!$G$23</f>
        <v>2015-01-01</v>
      </c>
      <c r="J3517" s="88" t="str">
        <f>Índice!$G$25</f>
        <v>2015-12-31</v>
      </c>
      <c r="K3517" s="171" t="s">
        <v>1467</v>
      </c>
      <c r="L3517" s="171" t="s">
        <v>1426</v>
      </c>
    </row>
    <row r="3518" spans="1:12" ht="15.75">
      <c r="C3518" s="171" t="str">
        <f>'FC03-2'!B$34</f>
        <v>No Residencial Comercial (Deterioro) (FC03-2)</v>
      </c>
      <c r="F3518" s="171">
        <f>'FC03-2'!E$34</f>
        <v>0</v>
      </c>
      <c r="I3518" s="87" t="str">
        <f>Índice!$G$23</f>
        <v>2015-01-01</v>
      </c>
      <c r="J3518" s="88" t="str">
        <f>Índice!$G$25</f>
        <v>2015-12-31</v>
      </c>
      <c r="K3518" s="171" t="s">
        <v>1467</v>
      </c>
      <c r="L3518" s="171" t="s">
        <v>1426</v>
      </c>
    </row>
    <row r="3519" spans="1:12" ht="15.75">
      <c r="C3519" s="171" t="str">
        <f>'FC03-2'!B$35</f>
        <v>No Residencial Oficial (Deterioro) (FC03-2)</v>
      </c>
      <c r="F3519" s="171">
        <f>'FC03-2'!E$35</f>
        <v>0</v>
      </c>
      <c r="I3519" s="87" t="str">
        <f>Índice!$G$23</f>
        <v>2015-01-01</v>
      </c>
      <c r="J3519" s="88" t="str">
        <f>Índice!$G$25</f>
        <v>2015-12-31</v>
      </c>
      <c r="K3519" s="171" t="s">
        <v>1467</v>
      </c>
      <c r="L3519" s="171" t="s">
        <v>1426</v>
      </c>
    </row>
    <row r="3520" spans="1:12" ht="15.75">
      <c r="C3520" s="171" t="str">
        <f>'FC03-2'!B$36</f>
        <v>No Residencial Especial (Deterioro) (FC03-2)</v>
      </c>
      <c r="F3520" s="171">
        <f>'FC03-2'!E$36</f>
        <v>0</v>
      </c>
      <c r="I3520" s="87" t="str">
        <f>Índice!$G$23</f>
        <v>2015-01-01</v>
      </c>
      <c r="J3520" s="88" t="str">
        <f>Índice!$G$25</f>
        <v>2015-12-31</v>
      </c>
      <c r="K3520" s="171" t="s">
        <v>1467</v>
      </c>
      <c r="L3520" s="171" t="s">
        <v>1426</v>
      </c>
    </row>
    <row r="3521" spans="1:12" ht="15.75">
      <c r="C3521" s="171" t="str">
        <f>'FC03-2'!B$37</f>
        <v>Total Comercialización (Deterioro) (FC03-2)</v>
      </c>
      <c r="F3521" s="171">
        <f>'FC03-2'!E$37</f>
        <v>0</v>
      </c>
      <c r="I3521" s="87" t="str">
        <f>Índice!$G$23</f>
        <v>2015-01-01</v>
      </c>
      <c r="J3521" s="88" t="str">
        <f>Índice!$G$25</f>
        <v>2015-12-31</v>
      </c>
      <c r="K3521" s="171" t="s">
        <v>1467</v>
      </c>
      <c r="L3521" s="171" t="s">
        <v>1426</v>
      </c>
    </row>
    <row r="3522" spans="1:12" ht="15.75">
      <c r="C3522" s="171" t="str">
        <f>'FC03-2'!B$38</f>
        <v>Total Deterioro Cuentas por Cobrar (FC03-2)</v>
      </c>
      <c r="F3522" s="171">
        <f>'FC03-2'!E$38</f>
        <v>0</v>
      </c>
      <c r="I3522" s="87" t="str">
        <f>Índice!$G$23</f>
        <v>2015-01-01</v>
      </c>
      <c r="J3522" s="88" t="str">
        <f>Índice!$G$25</f>
        <v>2015-12-31</v>
      </c>
      <c r="K3522" s="171" t="s">
        <v>1467</v>
      </c>
      <c r="L3522" s="171" t="s">
        <v>1426</v>
      </c>
    </row>
    <row r="3523" spans="1:12" ht="15.75">
      <c r="A3523" s="224" t="s">
        <v>19</v>
      </c>
      <c r="B3523" s="22"/>
      <c r="C3523" s="217" t="s">
        <v>726</v>
      </c>
    </row>
    <row r="3524" spans="1:12" ht="15.75">
      <c r="A3524" s="224" t="s">
        <v>19</v>
      </c>
      <c r="C3524" s="171" t="str">
        <f>'FC03-2'!B$7</f>
        <v>Servicio de alcantarillado (FC03-2)</v>
      </c>
    </row>
    <row r="3525" spans="1:12" ht="15.75">
      <c r="C3525" s="171" t="str">
        <f>'FC03-2'!B$8</f>
        <v>Recolección (FC03-2)</v>
      </c>
      <c r="F3525" s="171">
        <f>'FC03-2'!F$8</f>
        <v>0</v>
      </c>
      <c r="I3525" s="87" t="str">
        <f>Índice!$G$23</f>
        <v>2015-01-01</v>
      </c>
      <c r="J3525" s="88" t="str">
        <f>Índice!$G$25</f>
        <v>2015-12-31</v>
      </c>
      <c r="K3525" s="171" t="s">
        <v>1467</v>
      </c>
      <c r="L3525" s="171" t="s">
        <v>1427</v>
      </c>
    </row>
    <row r="3526" spans="1:12" ht="15.75">
      <c r="C3526" s="171" t="str">
        <f>'FC03-2'!B$9</f>
        <v>Tratamiento y Disposición final (FC03-2)</v>
      </c>
      <c r="F3526" s="171">
        <f>'FC03-2'!F$9</f>
        <v>0</v>
      </c>
      <c r="I3526" s="87" t="str">
        <f>Índice!$G$23</f>
        <v>2015-01-01</v>
      </c>
      <c r="J3526" s="88" t="str">
        <f>Índice!$G$25</f>
        <v>2015-12-31</v>
      </c>
      <c r="K3526" s="171" t="s">
        <v>1467</v>
      </c>
      <c r="L3526" s="171" t="s">
        <v>1427</v>
      </c>
    </row>
    <row r="3527" spans="1:12" ht="15.75">
      <c r="A3527" s="224" t="s">
        <v>19</v>
      </c>
      <c r="C3527" s="171" t="str">
        <f>'FC03-2'!B$10</f>
        <v>Comercialización (FC03-2)</v>
      </c>
      <c r="F3527" s="171"/>
    </row>
    <row r="3528" spans="1:12" ht="15.75">
      <c r="C3528" s="171" t="str">
        <f>'FC03-2'!B$11</f>
        <v>Residencial Estrato 1 (FC03-2)</v>
      </c>
      <c r="F3528" s="171">
        <f>'FC03-2'!F$11</f>
        <v>0</v>
      </c>
      <c r="I3528" s="87" t="str">
        <f>Índice!$G$23</f>
        <v>2015-01-01</v>
      </c>
      <c r="J3528" s="88" t="str">
        <f>Índice!$G$25</f>
        <v>2015-12-31</v>
      </c>
      <c r="K3528" s="171" t="s">
        <v>1467</v>
      </c>
      <c r="L3528" s="171" t="s">
        <v>1427</v>
      </c>
    </row>
    <row r="3529" spans="1:12" ht="15.75">
      <c r="C3529" s="171" t="str">
        <f>'FC03-2'!B$12</f>
        <v>Residencial Estrato 2 (FC03-2)</v>
      </c>
      <c r="F3529" s="171">
        <f>'FC03-2'!F$12</f>
        <v>0</v>
      </c>
      <c r="I3529" s="87" t="str">
        <f>Índice!$G$23</f>
        <v>2015-01-01</v>
      </c>
      <c r="J3529" s="88" t="str">
        <f>Índice!$G$25</f>
        <v>2015-12-31</v>
      </c>
      <c r="K3529" s="171" t="s">
        <v>1467</v>
      </c>
      <c r="L3529" s="171" t="s">
        <v>1427</v>
      </c>
    </row>
    <row r="3530" spans="1:12" ht="15.75">
      <c r="C3530" s="171" t="str">
        <f>'FC03-2'!B$13</f>
        <v>Residencial Estrato 3 (FC03-2)</v>
      </c>
      <c r="F3530" s="171">
        <f>'FC03-2'!F$13</f>
        <v>0</v>
      </c>
      <c r="I3530" s="87" t="str">
        <f>Índice!$G$23</f>
        <v>2015-01-01</v>
      </c>
      <c r="J3530" s="88" t="str">
        <f>Índice!$G$25</f>
        <v>2015-12-31</v>
      </c>
      <c r="K3530" s="171" t="s">
        <v>1467</v>
      </c>
      <c r="L3530" s="171" t="s">
        <v>1427</v>
      </c>
    </row>
    <row r="3531" spans="1:12" ht="15.75">
      <c r="C3531" s="171" t="str">
        <f>'FC03-2'!B$14</f>
        <v>Residencial Estrato 4 (FC03-2)</v>
      </c>
      <c r="F3531" s="171">
        <f>'FC03-2'!F$14</f>
        <v>0</v>
      </c>
      <c r="I3531" s="87" t="str">
        <f>Índice!$G$23</f>
        <v>2015-01-01</v>
      </c>
      <c r="J3531" s="88" t="str">
        <f>Índice!$G$25</f>
        <v>2015-12-31</v>
      </c>
      <c r="K3531" s="171" t="s">
        <v>1467</v>
      </c>
      <c r="L3531" s="171" t="s">
        <v>1427</v>
      </c>
    </row>
    <row r="3532" spans="1:12" ht="15.75">
      <c r="C3532" s="171" t="str">
        <f>'FC03-2'!B$15</f>
        <v>Residencial Estrato 5 (FC03-2)</v>
      </c>
      <c r="F3532" s="171">
        <f>'FC03-2'!F$15</f>
        <v>0</v>
      </c>
      <c r="I3532" s="87" t="str">
        <f>Índice!$G$23</f>
        <v>2015-01-01</v>
      </c>
      <c r="J3532" s="88" t="str">
        <f>Índice!$G$25</f>
        <v>2015-12-31</v>
      </c>
      <c r="K3532" s="171" t="s">
        <v>1467</v>
      </c>
      <c r="L3532" s="171" t="s">
        <v>1427</v>
      </c>
    </row>
    <row r="3533" spans="1:12" ht="15.75">
      <c r="C3533" s="171" t="str">
        <f>'FC03-2'!B$16</f>
        <v>Residencial Estrato 6 (FC03-2)</v>
      </c>
      <c r="F3533" s="171">
        <f>'FC03-2'!F$16</f>
        <v>0</v>
      </c>
      <c r="I3533" s="87" t="str">
        <f>Índice!$G$23</f>
        <v>2015-01-01</v>
      </c>
      <c r="J3533" s="88" t="str">
        <f>Índice!$G$25</f>
        <v>2015-12-31</v>
      </c>
      <c r="K3533" s="171" t="s">
        <v>1467</v>
      </c>
      <c r="L3533" s="171" t="s">
        <v>1427</v>
      </c>
    </row>
    <row r="3534" spans="1:12" ht="15.75">
      <c r="C3534" s="171" t="str">
        <f>'FC03-2'!B$17</f>
        <v>No Residencial Industrial (FC03-2)</v>
      </c>
      <c r="F3534" s="171">
        <f>'FC03-2'!F$17</f>
        <v>0</v>
      </c>
      <c r="I3534" s="87" t="str">
        <f>Índice!$G$23</f>
        <v>2015-01-01</v>
      </c>
      <c r="J3534" s="88" t="str">
        <f>Índice!$G$25</f>
        <v>2015-12-31</v>
      </c>
      <c r="K3534" s="171" t="s">
        <v>1467</v>
      </c>
      <c r="L3534" s="171" t="s">
        <v>1427</v>
      </c>
    </row>
    <row r="3535" spans="1:12" ht="15.75">
      <c r="C3535" s="171" t="str">
        <f>'FC03-2'!B$18</f>
        <v>No Residencial Comercial (FC03-2)</v>
      </c>
      <c r="F3535" s="171">
        <f>'FC03-2'!F$18</f>
        <v>0</v>
      </c>
      <c r="I3535" s="87" t="str">
        <f>Índice!$G$23</f>
        <v>2015-01-01</v>
      </c>
      <c r="J3535" s="88" t="str">
        <f>Índice!$G$25</f>
        <v>2015-12-31</v>
      </c>
      <c r="K3535" s="171" t="s">
        <v>1467</v>
      </c>
      <c r="L3535" s="171" t="s">
        <v>1427</v>
      </c>
    </row>
    <row r="3536" spans="1:12" ht="15.75">
      <c r="C3536" s="171" t="str">
        <f>'FC03-2'!B$19</f>
        <v>No Residencial Oficial (FC03-2)</v>
      </c>
      <c r="F3536" s="171">
        <f>'FC03-2'!F$19</f>
        <v>0</v>
      </c>
      <c r="I3536" s="87" t="str">
        <f>Índice!$G$23</f>
        <v>2015-01-01</v>
      </c>
      <c r="J3536" s="88" t="str">
        <f>Índice!$G$25</f>
        <v>2015-12-31</v>
      </c>
      <c r="K3536" s="171" t="s">
        <v>1467</v>
      </c>
      <c r="L3536" s="171" t="s">
        <v>1427</v>
      </c>
    </row>
    <row r="3537" spans="1:12" ht="15.75">
      <c r="C3537" s="171" t="str">
        <f>'FC03-2'!B$20</f>
        <v>No Residencial Especial (FC03-2)</v>
      </c>
      <c r="F3537" s="171">
        <f>'FC03-2'!F$20</f>
        <v>0</v>
      </c>
      <c r="I3537" s="87" t="str">
        <f>Índice!$G$23</f>
        <v>2015-01-01</v>
      </c>
      <c r="J3537" s="88" t="str">
        <f>Índice!$G$25</f>
        <v>2015-12-31</v>
      </c>
      <c r="K3537" s="171" t="s">
        <v>1467</v>
      </c>
      <c r="L3537" s="171" t="s">
        <v>1427</v>
      </c>
    </row>
    <row r="3538" spans="1:12" ht="15.75">
      <c r="C3538" s="171" t="str">
        <f>'FC03-2'!B$21</f>
        <v>Total Comercialización (FC03-2)</v>
      </c>
      <c r="F3538" s="171">
        <f>'FC03-2'!F$21</f>
        <v>0</v>
      </c>
      <c r="I3538" s="87" t="str">
        <f>Índice!$G$23</f>
        <v>2015-01-01</v>
      </c>
      <c r="J3538" s="88" t="str">
        <f>Índice!$G$25</f>
        <v>2015-12-31</v>
      </c>
      <c r="K3538" s="171" t="s">
        <v>1467</v>
      </c>
      <c r="L3538" s="171" t="s">
        <v>1427</v>
      </c>
    </row>
    <row r="3539" spans="1:12" ht="15.75">
      <c r="C3539" s="171" t="str">
        <f>'FC03-2'!B$22</f>
        <v>Total Servicio de Alcantarillado (FC03-2)</v>
      </c>
      <c r="F3539" s="171">
        <f>'FC03-2'!F$22</f>
        <v>0</v>
      </c>
      <c r="I3539" s="87" t="str">
        <f>Índice!$G$23</f>
        <v>2015-01-01</v>
      </c>
      <c r="J3539" s="88" t="str">
        <f>Índice!$G$25</f>
        <v>2015-12-31</v>
      </c>
      <c r="K3539" s="171" t="s">
        <v>1467</v>
      </c>
      <c r="L3539" s="171" t="s">
        <v>1427</v>
      </c>
    </row>
    <row r="3540" spans="1:12" ht="15.75">
      <c r="A3540" s="224" t="s">
        <v>19</v>
      </c>
      <c r="C3540" s="171" t="str">
        <f>'FC03-2'!B$23</f>
        <v>Deterioro de cuentas por cobrar (FC03-2)</v>
      </c>
      <c r="F3540" s="171"/>
    </row>
    <row r="3541" spans="1:12" ht="15.75">
      <c r="C3541" s="171" t="str">
        <f>'FC03-2'!B$24</f>
        <v>Recolección (Deterioro) (FC03-2)</v>
      </c>
      <c r="F3541" s="171">
        <f>'FC03-2'!F$24</f>
        <v>0</v>
      </c>
      <c r="I3541" s="87" t="str">
        <f>Índice!$G$23</f>
        <v>2015-01-01</v>
      </c>
      <c r="J3541" s="88" t="str">
        <f>Índice!$G$25</f>
        <v>2015-12-31</v>
      </c>
      <c r="K3541" s="171" t="s">
        <v>1467</v>
      </c>
      <c r="L3541" s="171" t="s">
        <v>1427</v>
      </c>
    </row>
    <row r="3542" spans="1:12" ht="15.75">
      <c r="C3542" s="171" t="str">
        <f>'FC03-2'!B$25</f>
        <v>Tratamiento y disposición final (Deterioro) (FC03-2)</v>
      </c>
      <c r="F3542" s="171">
        <f>'FC03-2'!F$25</f>
        <v>0</v>
      </c>
      <c r="I3542" s="87" t="str">
        <f>Índice!$G$23</f>
        <v>2015-01-01</v>
      </c>
      <c r="J3542" s="88" t="str">
        <f>Índice!$G$25</f>
        <v>2015-12-31</v>
      </c>
      <c r="K3542" s="171" t="s">
        <v>1467</v>
      </c>
      <c r="L3542" s="171" t="s">
        <v>1427</v>
      </c>
    </row>
    <row r="3543" spans="1:12" ht="15.75">
      <c r="A3543" s="224" t="s">
        <v>19</v>
      </c>
      <c r="C3543" s="171" t="str">
        <f>'FC03-2'!B$26</f>
        <v>Comercialización (Deterioro) (FC03-2)</v>
      </c>
      <c r="F3543" s="171"/>
    </row>
    <row r="3544" spans="1:12" ht="15.75">
      <c r="C3544" s="171" t="str">
        <f>'FC03-2'!B$27</f>
        <v>Residencial Estrato 1 (Deterioro) (FC03-2)</v>
      </c>
      <c r="F3544" s="171">
        <f>'FC03-2'!F$27</f>
        <v>0</v>
      </c>
      <c r="I3544" s="87" t="str">
        <f>Índice!$G$23</f>
        <v>2015-01-01</v>
      </c>
      <c r="J3544" s="88" t="str">
        <f>Índice!$G$25</f>
        <v>2015-12-31</v>
      </c>
      <c r="K3544" s="171" t="s">
        <v>1467</v>
      </c>
      <c r="L3544" s="171" t="s">
        <v>1427</v>
      </c>
    </row>
    <row r="3545" spans="1:12" ht="15.75">
      <c r="C3545" s="171" t="str">
        <f>'FC03-2'!B$28</f>
        <v>Residencial Estrato 2 (Deterioro) (FC03-2)</v>
      </c>
      <c r="F3545" s="171">
        <f>'FC03-2'!F$28</f>
        <v>0</v>
      </c>
      <c r="I3545" s="87" t="str">
        <f>Índice!$G$23</f>
        <v>2015-01-01</v>
      </c>
      <c r="J3545" s="88" t="str">
        <f>Índice!$G$25</f>
        <v>2015-12-31</v>
      </c>
      <c r="K3545" s="171" t="s">
        <v>1467</v>
      </c>
      <c r="L3545" s="171" t="s">
        <v>1427</v>
      </c>
    </row>
    <row r="3546" spans="1:12" ht="15.75">
      <c r="C3546" s="171" t="str">
        <f>'FC03-2'!B$29</f>
        <v>Residencial Estrato 3 (Deterioro) (FC03-2)</v>
      </c>
      <c r="F3546" s="171">
        <f>'FC03-2'!F$29</f>
        <v>0</v>
      </c>
      <c r="I3546" s="87" t="str">
        <f>Índice!$G$23</f>
        <v>2015-01-01</v>
      </c>
      <c r="J3546" s="88" t="str">
        <f>Índice!$G$25</f>
        <v>2015-12-31</v>
      </c>
      <c r="K3546" s="171" t="s">
        <v>1467</v>
      </c>
      <c r="L3546" s="171" t="s">
        <v>1427</v>
      </c>
    </row>
    <row r="3547" spans="1:12" ht="15.75">
      <c r="C3547" s="171" t="str">
        <f>'FC03-2'!B$30</f>
        <v>Residencial Estrato 4 (Deterioro) (FC03-2)</v>
      </c>
      <c r="F3547" s="171">
        <f>'FC03-2'!F$30</f>
        <v>0</v>
      </c>
      <c r="I3547" s="87" t="str">
        <f>Índice!$G$23</f>
        <v>2015-01-01</v>
      </c>
      <c r="J3547" s="88" t="str">
        <f>Índice!$G$25</f>
        <v>2015-12-31</v>
      </c>
      <c r="K3547" s="171" t="s">
        <v>1467</v>
      </c>
      <c r="L3547" s="171" t="s">
        <v>1427</v>
      </c>
    </row>
    <row r="3548" spans="1:12" ht="15.75">
      <c r="C3548" s="171" t="str">
        <f>'FC03-2'!B$31</f>
        <v>Residencial Estrato 5 (Deterioro) (FC03-2)</v>
      </c>
      <c r="F3548" s="171">
        <f>'FC03-2'!F$31</f>
        <v>0</v>
      </c>
      <c r="I3548" s="87" t="str">
        <f>Índice!$G$23</f>
        <v>2015-01-01</v>
      </c>
      <c r="J3548" s="88" t="str">
        <f>Índice!$G$25</f>
        <v>2015-12-31</v>
      </c>
      <c r="K3548" s="171" t="s">
        <v>1467</v>
      </c>
      <c r="L3548" s="171" t="s">
        <v>1427</v>
      </c>
    </row>
    <row r="3549" spans="1:12" ht="15.75">
      <c r="C3549" s="171" t="str">
        <f>'FC03-2'!B$32</f>
        <v>Residencial Estrato 6 (Deterioro) (FC03-2)</v>
      </c>
      <c r="F3549" s="171">
        <f>'FC03-2'!F$32</f>
        <v>0</v>
      </c>
      <c r="I3549" s="87" t="str">
        <f>Índice!$G$23</f>
        <v>2015-01-01</v>
      </c>
      <c r="J3549" s="88" t="str">
        <f>Índice!$G$25</f>
        <v>2015-12-31</v>
      </c>
      <c r="K3549" s="171" t="s">
        <v>1467</v>
      </c>
      <c r="L3549" s="171" t="s">
        <v>1427</v>
      </c>
    </row>
    <row r="3550" spans="1:12" ht="15.75">
      <c r="C3550" s="171" t="str">
        <f>'FC03-2'!B$33</f>
        <v>No Residencial Industrial (Deterioro) (FC03-2)</v>
      </c>
      <c r="F3550" s="171">
        <f>'FC03-2'!F$33</f>
        <v>0</v>
      </c>
      <c r="I3550" s="87" t="str">
        <f>Índice!$G$23</f>
        <v>2015-01-01</v>
      </c>
      <c r="J3550" s="88" t="str">
        <f>Índice!$G$25</f>
        <v>2015-12-31</v>
      </c>
      <c r="K3550" s="171" t="s">
        <v>1467</v>
      </c>
      <c r="L3550" s="171" t="s">
        <v>1427</v>
      </c>
    </row>
    <row r="3551" spans="1:12" ht="15.75">
      <c r="C3551" s="171" t="str">
        <f>'FC03-2'!B$34</f>
        <v>No Residencial Comercial (Deterioro) (FC03-2)</v>
      </c>
      <c r="F3551" s="171">
        <f>'FC03-2'!F$34</f>
        <v>0</v>
      </c>
      <c r="I3551" s="87" t="str">
        <f>Índice!$G$23</f>
        <v>2015-01-01</v>
      </c>
      <c r="J3551" s="88" t="str">
        <f>Índice!$G$25</f>
        <v>2015-12-31</v>
      </c>
      <c r="K3551" s="171" t="s">
        <v>1467</v>
      </c>
      <c r="L3551" s="171" t="s">
        <v>1427</v>
      </c>
    </row>
    <row r="3552" spans="1:12" ht="15.75">
      <c r="C3552" s="171" t="str">
        <f>'FC03-2'!B$35</f>
        <v>No Residencial Oficial (Deterioro) (FC03-2)</v>
      </c>
      <c r="F3552" s="171">
        <f>'FC03-2'!F$35</f>
        <v>0</v>
      </c>
      <c r="I3552" s="87" t="str">
        <f>Índice!$G$23</f>
        <v>2015-01-01</v>
      </c>
      <c r="J3552" s="88" t="str">
        <f>Índice!$G$25</f>
        <v>2015-12-31</v>
      </c>
      <c r="K3552" s="171" t="s">
        <v>1467</v>
      </c>
      <c r="L3552" s="171" t="s">
        <v>1427</v>
      </c>
    </row>
    <row r="3553" spans="1:12" ht="15.75">
      <c r="C3553" s="171" t="str">
        <f>'FC03-2'!B$36</f>
        <v>No Residencial Especial (Deterioro) (FC03-2)</v>
      </c>
      <c r="F3553" s="171">
        <f>'FC03-2'!F$36</f>
        <v>0</v>
      </c>
      <c r="I3553" s="87" t="str">
        <f>Índice!$G$23</f>
        <v>2015-01-01</v>
      </c>
      <c r="J3553" s="88" t="str">
        <f>Índice!$G$25</f>
        <v>2015-12-31</v>
      </c>
      <c r="K3553" s="171" t="s">
        <v>1467</v>
      </c>
      <c r="L3553" s="171" t="s">
        <v>1427</v>
      </c>
    </row>
    <row r="3554" spans="1:12" ht="15.75">
      <c r="C3554" s="171" t="str">
        <f>'FC03-2'!B$37</f>
        <v>Total Comercialización (Deterioro) (FC03-2)</v>
      </c>
      <c r="F3554" s="171">
        <f>'FC03-2'!F$37</f>
        <v>0</v>
      </c>
      <c r="I3554" s="87" t="str">
        <f>Índice!$G$23</f>
        <v>2015-01-01</v>
      </c>
      <c r="J3554" s="88" t="str">
        <f>Índice!$G$25</f>
        <v>2015-12-31</v>
      </c>
      <c r="K3554" s="171" t="s">
        <v>1467</v>
      </c>
      <c r="L3554" s="171" t="s">
        <v>1427</v>
      </c>
    </row>
    <row r="3555" spans="1:12" ht="15.75">
      <c r="C3555" s="171" t="str">
        <f>'FC03-2'!B$38</f>
        <v>Total Deterioro Cuentas por Cobrar (FC03-2)</v>
      </c>
      <c r="F3555" s="171">
        <f>'FC03-2'!F$38</f>
        <v>0</v>
      </c>
      <c r="I3555" s="87" t="str">
        <f>Índice!$G$23</f>
        <v>2015-01-01</v>
      </c>
      <c r="J3555" s="88" t="str">
        <f>Índice!$G$25</f>
        <v>2015-12-31</v>
      </c>
      <c r="K3555" s="171" t="s">
        <v>1467</v>
      </c>
      <c r="L3555" s="171" t="s">
        <v>1427</v>
      </c>
    </row>
    <row r="3556" spans="1:12" ht="15.75">
      <c r="A3556" s="224" t="s">
        <v>19</v>
      </c>
      <c r="B3556" s="22"/>
      <c r="C3556" s="217" t="s">
        <v>725</v>
      </c>
    </row>
    <row r="3557" spans="1:12" ht="15.75">
      <c r="A3557" s="224" t="s">
        <v>19</v>
      </c>
      <c r="C3557" s="171" t="str">
        <f>'FC03-2'!B$7</f>
        <v>Servicio de alcantarillado (FC03-2)</v>
      </c>
    </row>
    <row r="3558" spans="1:12" ht="15.75">
      <c r="C3558" s="171" t="str">
        <f>'FC03-2'!B$8</f>
        <v>Recolección (FC03-2)</v>
      </c>
      <c r="F3558" s="171">
        <f>'FC03-2'!G$8</f>
        <v>0</v>
      </c>
      <c r="I3558" s="87" t="str">
        <f>Índice!$G$23</f>
        <v>2015-01-01</v>
      </c>
      <c r="J3558" s="88" t="str">
        <f>Índice!$G$25</f>
        <v>2015-12-31</v>
      </c>
      <c r="K3558" s="171" t="s">
        <v>1467</v>
      </c>
      <c r="L3558" s="171" t="s">
        <v>1428</v>
      </c>
    </row>
    <row r="3559" spans="1:12" ht="15.75">
      <c r="C3559" s="171" t="str">
        <f>'FC03-2'!B$9</f>
        <v>Tratamiento y Disposición final (FC03-2)</v>
      </c>
      <c r="F3559" s="171">
        <f>'FC03-2'!G$9</f>
        <v>0</v>
      </c>
      <c r="I3559" s="87" t="str">
        <f>Índice!$G$23</f>
        <v>2015-01-01</v>
      </c>
      <c r="J3559" s="88" t="str">
        <f>Índice!$G$25</f>
        <v>2015-12-31</v>
      </c>
      <c r="K3559" s="171" t="s">
        <v>1467</v>
      </c>
      <c r="L3559" s="171" t="s">
        <v>1428</v>
      </c>
    </row>
    <row r="3560" spans="1:12" ht="15.75">
      <c r="A3560" s="224" t="s">
        <v>19</v>
      </c>
      <c r="C3560" s="171" t="str">
        <f>'FC03-2'!B$10</f>
        <v>Comercialización (FC03-2)</v>
      </c>
      <c r="F3560" s="171"/>
    </row>
    <row r="3561" spans="1:12" ht="15.75">
      <c r="C3561" s="171" t="str">
        <f>'FC03-2'!B$11</f>
        <v>Residencial Estrato 1 (FC03-2)</v>
      </c>
      <c r="F3561" s="171">
        <f>'FC03-2'!G$11</f>
        <v>0</v>
      </c>
      <c r="I3561" s="87" t="str">
        <f>Índice!$G$23</f>
        <v>2015-01-01</v>
      </c>
      <c r="J3561" s="88" t="str">
        <f>Índice!$G$25</f>
        <v>2015-12-31</v>
      </c>
      <c r="K3561" s="171" t="s">
        <v>1467</v>
      </c>
      <c r="L3561" s="171" t="s">
        <v>1428</v>
      </c>
    </row>
    <row r="3562" spans="1:12" ht="15.75">
      <c r="C3562" s="171" t="str">
        <f>'FC03-2'!B$12</f>
        <v>Residencial Estrato 2 (FC03-2)</v>
      </c>
      <c r="F3562" s="171">
        <f>'FC03-2'!G$12</f>
        <v>0</v>
      </c>
      <c r="I3562" s="87" t="str">
        <f>Índice!$G$23</f>
        <v>2015-01-01</v>
      </c>
      <c r="J3562" s="88" t="str">
        <f>Índice!$G$25</f>
        <v>2015-12-31</v>
      </c>
      <c r="K3562" s="171" t="s">
        <v>1467</v>
      </c>
      <c r="L3562" s="171" t="s">
        <v>1428</v>
      </c>
    </row>
    <row r="3563" spans="1:12" ht="15.75">
      <c r="C3563" s="171" t="str">
        <f>'FC03-2'!B$13</f>
        <v>Residencial Estrato 3 (FC03-2)</v>
      </c>
      <c r="F3563" s="171">
        <f>'FC03-2'!G$13</f>
        <v>0</v>
      </c>
      <c r="I3563" s="87" t="str">
        <f>Índice!$G$23</f>
        <v>2015-01-01</v>
      </c>
      <c r="J3563" s="88" t="str">
        <f>Índice!$G$25</f>
        <v>2015-12-31</v>
      </c>
      <c r="K3563" s="171" t="s">
        <v>1467</v>
      </c>
      <c r="L3563" s="171" t="s">
        <v>1428</v>
      </c>
    </row>
    <row r="3564" spans="1:12" ht="15.75">
      <c r="C3564" s="171" t="str">
        <f>'FC03-2'!B$14</f>
        <v>Residencial Estrato 4 (FC03-2)</v>
      </c>
      <c r="F3564" s="171">
        <f>'FC03-2'!G$14</f>
        <v>0</v>
      </c>
      <c r="I3564" s="87" t="str">
        <f>Índice!$G$23</f>
        <v>2015-01-01</v>
      </c>
      <c r="J3564" s="88" t="str">
        <f>Índice!$G$25</f>
        <v>2015-12-31</v>
      </c>
      <c r="K3564" s="171" t="s">
        <v>1467</v>
      </c>
      <c r="L3564" s="171" t="s">
        <v>1428</v>
      </c>
    </row>
    <row r="3565" spans="1:12" ht="15.75">
      <c r="C3565" s="171" t="str">
        <f>'FC03-2'!B$15</f>
        <v>Residencial Estrato 5 (FC03-2)</v>
      </c>
      <c r="F3565" s="171">
        <f>'FC03-2'!G$15</f>
        <v>0</v>
      </c>
      <c r="I3565" s="87" t="str">
        <f>Índice!$G$23</f>
        <v>2015-01-01</v>
      </c>
      <c r="J3565" s="88" t="str">
        <f>Índice!$G$25</f>
        <v>2015-12-31</v>
      </c>
      <c r="K3565" s="171" t="s">
        <v>1467</v>
      </c>
      <c r="L3565" s="171" t="s">
        <v>1428</v>
      </c>
    </row>
    <row r="3566" spans="1:12" ht="15.75">
      <c r="C3566" s="171" t="str">
        <f>'FC03-2'!B$16</f>
        <v>Residencial Estrato 6 (FC03-2)</v>
      </c>
      <c r="F3566" s="171">
        <f>'FC03-2'!G$16</f>
        <v>0</v>
      </c>
      <c r="I3566" s="87" t="str">
        <f>Índice!$G$23</f>
        <v>2015-01-01</v>
      </c>
      <c r="J3566" s="88" t="str">
        <f>Índice!$G$25</f>
        <v>2015-12-31</v>
      </c>
      <c r="K3566" s="171" t="s">
        <v>1467</v>
      </c>
      <c r="L3566" s="171" t="s">
        <v>1428</v>
      </c>
    </row>
    <row r="3567" spans="1:12" ht="15.75">
      <c r="C3567" s="171" t="str">
        <f>'FC03-2'!B$17</f>
        <v>No Residencial Industrial (FC03-2)</v>
      </c>
      <c r="F3567" s="171">
        <f>'FC03-2'!G$17</f>
        <v>0</v>
      </c>
      <c r="I3567" s="87" t="str">
        <f>Índice!$G$23</f>
        <v>2015-01-01</v>
      </c>
      <c r="J3567" s="88" t="str">
        <f>Índice!$G$25</f>
        <v>2015-12-31</v>
      </c>
      <c r="K3567" s="171" t="s">
        <v>1467</v>
      </c>
      <c r="L3567" s="171" t="s">
        <v>1428</v>
      </c>
    </row>
    <row r="3568" spans="1:12" ht="15.75">
      <c r="C3568" s="171" t="str">
        <f>'FC03-2'!B$18</f>
        <v>No Residencial Comercial (FC03-2)</v>
      </c>
      <c r="F3568" s="171">
        <f>'FC03-2'!G$18</f>
        <v>0</v>
      </c>
      <c r="I3568" s="87" t="str">
        <f>Índice!$G$23</f>
        <v>2015-01-01</v>
      </c>
      <c r="J3568" s="88" t="str">
        <f>Índice!$G$25</f>
        <v>2015-12-31</v>
      </c>
      <c r="K3568" s="171" t="s">
        <v>1467</v>
      </c>
      <c r="L3568" s="171" t="s">
        <v>1428</v>
      </c>
    </row>
    <row r="3569" spans="1:12" ht="15.75">
      <c r="C3569" s="171" t="str">
        <f>'FC03-2'!B$19</f>
        <v>No Residencial Oficial (FC03-2)</v>
      </c>
      <c r="F3569" s="171">
        <f>'FC03-2'!G$19</f>
        <v>0</v>
      </c>
      <c r="I3569" s="87" t="str">
        <f>Índice!$G$23</f>
        <v>2015-01-01</v>
      </c>
      <c r="J3569" s="88" t="str">
        <f>Índice!$G$25</f>
        <v>2015-12-31</v>
      </c>
      <c r="K3569" s="171" t="s">
        <v>1467</v>
      </c>
      <c r="L3569" s="171" t="s">
        <v>1428</v>
      </c>
    </row>
    <row r="3570" spans="1:12" ht="15.75">
      <c r="C3570" s="171" t="str">
        <f>'FC03-2'!B$20</f>
        <v>No Residencial Especial (FC03-2)</v>
      </c>
      <c r="F3570" s="171">
        <f>'FC03-2'!G$20</f>
        <v>0</v>
      </c>
      <c r="I3570" s="87" t="str">
        <f>Índice!$G$23</f>
        <v>2015-01-01</v>
      </c>
      <c r="J3570" s="88" t="str">
        <f>Índice!$G$25</f>
        <v>2015-12-31</v>
      </c>
      <c r="K3570" s="171" t="s">
        <v>1467</v>
      </c>
      <c r="L3570" s="171" t="s">
        <v>1428</v>
      </c>
    </row>
    <row r="3571" spans="1:12" ht="15.75">
      <c r="C3571" s="171" t="str">
        <f>'FC03-2'!B$21</f>
        <v>Total Comercialización (FC03-2)</v>
      </c>
      <c r="F3571" s="171">
        <f>'FC03-2'!G$21</f>
        <v>0</v>
      </c>
      <c r="I3571" s="87" t="str">
        <f>Índice!$G$23</f>
        <v>2015-01-01</v>
      </c>
      <c r="J3571" s="88" t="str">
        <f>Índice!$G$25</f>
        <v>2015-12-31</v>
      </c>
      <c r="K3571" s="171" t="s">
        <v>1467</v>
      </c>
      <c r="L3571" s="171" t="s">
        <v>1428</v>
      </c>
    </row>
    <row r="3572" spans="1:12" ht="15.75">
      <c r="C3572" s="171" t="str">
        <f>'FC03-2'!B$22</f>
        <v>Total Servicio de Alcantarillado (FC03-2)</v>
      </c>
      <c r="F3572" s="171">
        <f>'FC03-2'!G$22</f>
        <v>0</v>
      </c>
      <c r="I3572" s="87" t="str">
        <f>Índice!$G$23</f>
        <v>2015-01-01</v>
      </c>
      <c r="J3572" s="88" t="str">
        <f>Índice!$G$25</f>
        <v>2015-12-31</v>
      </c>
      <c r="K3572" s="171" t="s">
        <v>1467</v>
      </c>
      <c r="L3572" s="171" t="s">
        <v>1428</v>
      </c>
    </row>
    <row r="3573" spans="1:12" ht="15.75">
      <c r="A3573" s="224" t="s">
        <v>19</v>
      </c>
      <c r="C3573" s="171" t="str">
        <f>'FC03-2'!B$23</f>
        <v>Deterioro de cuentas por cobrar (FC03-2)</v>
      </c>
      <c r="F3573" s="171"/>
    </row>
    <row r="3574" spans="1:12" ht="15.75">
      <c r="C3574" s="171" t="str">
        <f>'FC03-2'!B$24</f>
        <v>Recolección (Deterioro) (FC03-2)</v>
      </c>
      <c r="F3574" s="171">
        <f>'FC03-2'!G$24</f>
        <v>0</v>
      </c>
      <c r="I3574" s="87" t="str">
        <f>Índice!$G$23</f>
        <v>2015-01-01</v>
      </c>
      <c r="J3574" s="88" t="str">
        <f>Índice!$G$25</f>
        <v>2015-12-31</v>
      </c>
      <c r="K3574" s="171" t="s">
        <v>1467</v>
      </c>
      <c r="L3574" s="171" t="s">
        <v>1428</v>
      </c>
    </row>
    <row r="3575" spans="1:12" ht="15.75">
      <c r="C3575" s="171" t="str">
        <f>'FC03-2'!B$25</f>
        <v>Tratamiento y disposición final (Deterioro) (FC03-2)</v>
      </c>
      <c r="F3575" s="171">
        <f>'FC03-2'!G$25</f>
        <v>0</v>
      </c>
      <c r="I3575" s="87" t="str">
        <f>Índice!$G$23</f>
        <v>2015-01-01</v>
      </c>
      <c r="J3575" s="88" t="str">
        <f>Índice!$G$25</f>
        <v>2015-12-31</v>
      </c>
      <c r="K3575" s="171" t="s">
        <v>1467</v>
      </c>
      <c r="L3575" s="171" t="s">
        <v>1428</v>
      </c>
    </row>
    <row r="3576" spans="1:12" ht="15.75">
      <c r="A3576" s="224" t="s">
        <v>19</v>
      </c>
      <c r="C3576" s="171" t="str">
        <f>'FC03-2'!B$26</f>
        <v>Comercialización (Deterioro) (FC03-2)</v>
      </c>
      <c r="F3576" s="171"/>
    </row>
    <row r="3577" spans="1:12" ht="15.75">
      <c r="C3577" s="171" t="str">
        <f>'FC03-2'!B$27</f>
        <v>Residencial Estrato 1 (Deterioro) (FC03-2)</v>
      </c>
      <c r="F3577" s="171">
        <f>'FC03-2'!G$27</f>
        <v>0</v>
      </c>
      <c r="I3577" s="87" t="str">
        <f>Índice!$G$23</f>
        <v>2015-01-01</v>
      </c>
      <c r="J3577" s="88" t="str">
        <f>Índice!$G$25</f>
        <v>2015-12-31</v>
      </c>
      <c r="K3577" s="171" t="s">
        <v>1467</v>
      </c>
      <c r="L3577" s="171" t="s">
        <v>1428</v>
      </c>
    </row>
    <row r="3578" spans="1:12" ht="15.75">
      <c r="C3578" s="171" t="str">
        <f>'FC03-2'!B$28</f>
        <v>Residencial Estrato 2 (Deterioro) (FC03-2)</v>
      </c>
      <c r="F3578" s="171">
        <f>'FC03-2'!G$28</f>
        <v>0</v>
      </c>
      <c r="I3578" s="87" t="str">
        <f>Índice!$G$23</f>
        <v>2015-01-01</v>
      </c>
      <c r="J3578" s="88" t="str">
        <f>Índice!$G$25</f>
        <v>2015-12-31</v>
      </c>
      <c r="K3578" s="171" t="s">
        <v>1467</v>
      </c>
      <c r="L3578" s="171" t="s">
        <v>1428</v>
      </c>
    </row>
    <row r="3579" spans="1:12" ht="15.75">
      <c r="C3579" s="171" t="str">
        <f>'FC03-2'!B$29</f>
        <v>Residencial Estrato 3 (Deterioro) (FC03-2)</v>
      </c>
      <c r="F3579" s="171">
        <f>'FC03-2'!G$29</f>
        <v>0</v>
      </c>
      <c r="I3579" s="87" t="str">
        <f>Índice!$G$23</f>
        <v>2015-01-01</v>
      </c>
      <c r="J3579" s="88" t="str">
        <f>Índice!$G$25</f>
        <v>2015-12-31</v>
      </c>
      <c r="K3579" s="171" t="s">
        <v>1467</v>
      </c>
      <c r="L3579" s="171" t="s">
        <v>1428</v>
      </c>
    </row>
    <row r="3580" spans="1:12" ht="15.75">
      <c r="C3580" s="171" t="str">
        <f>'FC03-2'!B$30</f>
        <v>Residencial Estrato 4 (Deterioro) (FC03-2)</v>
      </c>
      <c r="F3580" s="171">
        <f>'FC03-2'!G$30</f>
        <v>0</v>
      </c>
      <c r="I3580" s="87" t="str">
        <f>Índice!$G$23</f>
        <v>2015-01-01</v>
      </c>
      <c r="J3580" s="88" t="str">
        <f>Índice!$G$25</f>
        <v>2015-12-31</v>
      </c>
      <c r="K3580" s="171" t="s">
        <v>1467</v>
      </c>
      <c r="L3580" s="171" t="s">
        <v>1428</v>
      </c>
    </row>
    <row r="3581" spans="1:12" ht="15.75">
      <c r="C3581" s="171" t="str">
        <f>'FC03-2'!B$31</f>
        <v>Residencial Estrato 5 (Deterioro) (FC03-2)</v>
      </c>
      <c r="F3581" s="171">
        <f>'FC03-2'!G$31</f>
        <v>0</v>
      </c>
      <c r="I3581" s="87" t="str">
        <f>Índice!$G$23</f>
        <v>2015-01-01</v>
      </c>
      <c r="J3581" s="88" t="str">
        <f>Índice!$G$25</f>
        <v>2015-12-31</v>
      </c>
      <c r="K3581" s="171" t="s">
        <v>1467</v>
      </c>
      <c r="L3581" s="171" t="s">
        <v>1428</v>
      </c>
    </row>
    <row r="3582" spans="1:12" ht="15.75">
      <c r="C3582" s="171" t="str">
        <f>'FC03-2'!B$32</f>
        <v>Residencial Estrato 6 (Deterioro) (FC03-2)</v>
      </c>
      <c r="F3582" s="171">
        <f>'FC03-2'!G$32</f>
        <v>0</v>
      </c>
      <c r="I3582" s="87" t="str">
        <f>Índice!$G$23</f>
        <v>2015-01-01</v>
      </c>
      <c r="J3582" s="88" t="str">
        <f>Índice!$G$25</f>
        <v>2015-12-31</v>
      </c>
      <c r="K3582" s="171" t="s">
        <v>1467</v>
      </c>
      <c r="L3582" s="171" t="s">
        <v>1428</v>
      </c>
    </row>
    <row r="3583" spans="1:12" ht="15.75">
      <c r="C3583" s="171" t="str">
        <f>'FC03-2'!B$33</f>
        <v>No Residencial Industrial (Deterioro) (FC03-2)</v>
      </c>
      <c r="F3583" s="171">
        <f>'FC03-2'!G$33</f>
        <v>0</v>
      </c>
      <c r="I3583" s="87" t="str">
        <f>Índice!$G$23</f>
        <v>2015-01-01</v>
      </c>
      <c r="J3583" s="88" t="str">
        <f>Índice!$G$25</f>
        <v>2015-12-31</v>
      </c>
      <c r="K3583" s="171" t="s">
        <v>1467</v>
      </c>
      <c r="L3583" s="171" t="s">
        <v>1428</v>
      </c>
    </row>
    <row r="3584" spans="1:12" ht="15.75">
      <c r="C3584" s="171" t="str">
        <f>'FC03-2'!B$34</f>
        <v>No Residencial Comercial (Deterioro) (FC03-2)</v>
      </c>
      <c r="F3584" s="171">
        <f>'FC03-2'!G$34</f>
        <v>0</v>
      </c>
      <c r="I3584" s="87" t="str">
        <f>Índice!$G$23</f>
        <v>2015-01-01</v>
      </c>
      <c r="J3584" s="88" t="str">
        <f>Índice!$G$25</f>
        <v>2015-12-31</v>
      </c>
      <c r="K3584" s="171" t="s">
        <v>1467</v>
      </c>
      <c r="L3584" s="171" t="s">
        <v>1428</v>
      </c>
    </row>
    <row r="3585" spans="1:12" ht="15.75">
      <c r="C3585" s="171" t="str">
        <f>'FC03-2'!B$35</f>
        <v>No Residencial Oficial (Deterioro) (FC03-2)</v>
      </c>
      <c r="F3585" s="171">
        <f>'FC03-2'!G$35</f>
        <v>0</v>
      </c>
      <c r="I3585" s="87" t="str">
        <f>Índice!$G$23</f>
        <v>2015-01-01</v>
      </c>
      <c r="J3585" s="88" t="str">
        <f>Índice!$G$25</f>
        <v>2015-12-31</v>
      </c>
      <c r="K3585" s="171" t="s">
        <v>1467</v>
      </c>
      <c r="L3585" s="171" t="s">
        <v>1428</v>
      </c>
    </row>
    <row r="3586" spans="1:12" ht="15.75">
      <c r="C3586" s="171" t="str">
        <f>'FC03-2'!B$36</f>
        <v>No Residencial Especial (Deterioro) (FC03-2)</v>
      </c>
      <c r="F3586" s="171">
        <f>'FC03-2'!G$36</f>
        <v>0</v>
      </c>
      <c r="I3586" s="87" t="str">
        <f>Índice!$G$23</f>
        <v>2015-01-01</v>
      </c>
      <c r="J3586" s="88" t="str">
        <f>Índice!$G$25</f>
        <v>2015-12-31</v>
      </c>
      <c r="K3586" s="171" t="s">
        <v>1467</v>
      </c>
      <c r="L3586" s="171" t="s">
        <v>1428</v>
      </c>
    </row>
    <row r="3587" spans="1:12" ht="15.75">
      <c r="C3587" s="171" t="str">
        <f>'FC03-2'!B$37</f>
        <v>Total Comercialización (Deterioro) (FC03-2)</v>
      </c>
      <c r="F3587" s="171">
        <f>'FC03-2'!G$37</f>
        <v>0</v>
      </c>
      <c r="I3587" s="87" t="str">
        <f>Índice!$G$23</f>
        <v>2015-01-01</v>
      </c>
      <c r="J3587" s="88" t="str">
        <f>Índice!$G$25</f>
        <v>2015-12-31</v>
      </c>
      <c r="K3587" s="171" t="s">
        <v>1467</v>
      </c>
      <c r="L3587" s="171" t="s">
        <v>1428</v>
      </c>
    </row>
    <row r="3588" spans="1:12" ht="15.75">
      <c r="C3588" s="171" t="str">
        <f>'FC03-2'!B$38</f>
        <v>Total Deterioro Cuentas por Cobrar (FC03-2)</v>
      </c>
      <c r="F3588" s="171">
        <f>'FC03-2'!G$38</f>
        <v>0</v>
      </c>
      <c r="I3588" s="87" t="str">
        <f>Índice!$G$23</f>
        <v>2015-01-01</v>
      </c>
      <c r="J3588" s="88" t="str">
        <f>Índice!$G$25</f>
        <v>2015-12-31</v>
      </c>
      <c r="K3588" s="171" t="s">
        <v>1467</v>
      </c>
      <c r="L3588" s="171" t="s">
        <v>1428</v>
      </c>
    </row>
    <row r="3589" spans="1:12" ht="15.75">
      <c r="A3589" s="224" t="s">
        <v>19</v>
      </c>
      <c r="B3589" s="22"/>
      <c r="C3589" s="217" t="s">
        <v>724</v>
      </c>
    </row>
    <row r="3590" spans="1:12" ht="15.75">
      <c r="A3590" s="224" t="s">
        <v>19</v>
      </c>
      <c r="C3590" s="171" t="str">
        <f>'FC03-2'!B$7</f>
        <v>Servicio de alcantarillado (FC03-2)</v>
      </c>
    </row>
    <row r="3591" spans="1:12" ht="15.75">
      <c r="C3591" s="171" t="str">
        <f>'FC03-2'!B$8</f>
        <v>Recolección (FC03-2)</v>
      </c>
      <c r="F3591" s="171">
        <f>'FC03-2'!H$8</f>
        <v>0</v>
      </c>
      <c r="I3591" s="87" t="str">
        <f>Índice!$G$23</f>
        <v>2015-01-01</v>
      </c>
      <c r="J3591" s="88" t="str">
        <f>Índice!$G$25</f>
        <v>2015-12-31</v>
      </c>
      <c r="K3591" s="171" t="s">
        <v>1467</v>
      </c>
      <c r="L3591" s="171" t="s">
        <v>1429</v>
      </c>
    </row>
    <row r="3592" spans="1:12" ht="15.75">
      <c r="C3592" s="171" t="str">
        <f>'FC03-2'!B$9</f>
        <v>Tratamiento y Disposición final (FC03-2)</v>
      </c>
      <c r="F3592" s="171">
        <f>'FC03-2'!H$9</f>
        <v>0</v>
      </c>
      <c r="I3592" s="87" t="str">
        <f>Índice!$G$23</f>
        <v>2015-01-01</v>
      </c>
      <c r="J3592" s="88" t="str">
        <f>Índice!$G$25</f>
        <v>2015-12-31</v>
      </c>
      <c r="K3592" s="171" t="s">
        <v>1467</v>
      </c>
      <c r="L3592" s="171" t="s">
        <v>1429</v>
      </c>
    </row>
    <row r="3593" spans="1:12" ht="15.75">
      <c r="A3593" s="224" t="s">
        <v>19</v>
      </c>
      <c r="C3593" s="171" t="str">
        <f>'FC03-2'!B$10</f>
        <v>Comercialización (FC03-2)</v>
      </c>
      <c r="F3593" s="171"/>
    </row>
    <row r="3594" spans="1:12" ht="15.75">
      <c r="C3594" s="171" t="str">
        <f>'FC03-2'!B$11</f>
        <v>Residencial Estrato 1 (FC03-2)</v>
      </c>
      <c r="F3594" s="171">
        <f>'FC03-2'!H$11</f>
        <v>0</v>
      </c>
      <c r="I3594" s="87" t="str">
        <f>Índice!$G$23</f>
        <v>2015-01-01</v>
      </c>
      <c r="J3594" s="88" t="str">
        <f>Índice!$G$25</f>
        <v>2015-12-31</v>
      </c>
      <c r="K3594" s="171" t="s">
        <v>1467</v>
      </c>
      <c r="L3594" s="171" t="s">
        <v>1429</v>
      </c>
    </row>
    <row r="3595" spans="1:12" ht="15.75">
      <c r="C3595" s="171" t="str">
        <f>'FC03-2'!B$12</f>
        <v>Residencial Estrato 2 (FC03-2)</v>
      </c>
      <c r="F3595" s="171">
        <f>'FC03-2'!H$12</f>
        <v>0</v>
      </c>
      <c r="I3595" s="87" t="str">
        <f>Índice!$G$23</f>
        <v>2015-01-01</v>
      </c>
      <c r="J3595" s="88" t="str">
        <f>Índice!$G$25</f>
        <v>2015-12-31</v>
      </c>
      <c r="K3595" s="171" t="s">
        <v>1467</v>
      </c>
      <c r="L3595" s="171" t="s">
        <v>1429</v>
      </c>
    </row>
    <row r="3596" spans="1:12" ht="15.75">
      <c r="C3596" s="171" t="str">
        <f>'FC03-2'!B$13</f>
        <v>Residencial Estrato 3 (FC03-2)</v>
      </c>
      <c r="F3596" s="171">
        <f>'FC03-2'!H$13</f>
        <v>0</v>
      </c>
      <c r="I3596" s="87" t="str">
        <f>Índice!$G$23</f>
        <v>2015-01-01</v>
      </c>
      <c r="J3596" s="88" t="str">
        <f>Índice!$G$25</f>
        <v>2015-12-31</v>
      </c>
      <c r="K3596" s="171" t="s">
        <v>1467</v>
      </c>
      <c r="L3596" s="171" t="s">
        <v>1429</v>
      </c>
    </row>
    <row r="3597" spans="1:12" ht="15.75">
      <c r="C3597" s="171" t="str">
        <f>'FC03-2'!B$14</f>
        <v>Residencial Estrato 4 (FC03-2)</v>
      </c>
      <c r="F3597" s="171">
        <f>'FC03-2'!H$14</f>
        <v>0</v>
      </c>
      <c r="I3597" s="87" t="str">
        <f>Índice!$G$23</f>
        <v>2015-01-01</v>
      </c>
      <c r="J3597" s="88" t="str">
        <f>Índice!$G$25</f>
        <v>2015-12-31</v>
      </c>
      <c r="K3597" s="171" t="s">
        <v>1467</v>
      </c>
      <c r="L3597" s="171" t="s">
        <v>1429</v>
      </c>
    </row>
    <row r="3598" spans="1:12" ht="15.75">
      <c r="C3598" s="171" t="str">
        <f>'FC03-2'!B$15</f>
        <v>Residencial Estrato 5 (FC03-2)</v>
      </c>
      <c r="F3598" s="171">
        <f>'FC03-2'!H$15</f>
        <v>0</v>
      </c>
      <c r="I3598" s="87" t="str">
        <f>Índice!$G$23</f>
        <v>2015-01-01</v>
      </c>
      <c r="J3598" s="88" t="str">
        <f>Índice!$G$25</f>
        <v>2015-12-31</v>
      </c>
      <c r="K3598" s="171" t="s">
        <v>1467</v>
      </c>
      <c r="L3598" s="171" t="s">
        <v>1429</v>
      </c>
    </row>
    <row r="3599" spans="1:12" ht="15.75">
      <c r="C3599" s="171" t="str">
        <f>'FC03-2'!B$16</f>
        <v>Residencial Estrato 6 (FC03-2)</v>
      </c>
      <c r="F3599" s="171">
        <f>'FC03-2'!H$16</f>
        <v>0</v>
      </c>
      <c r="I3599" s="87" t="str">
        <f>Índice!$G$23</f>
        <v>2015-01-01</v>
      </c>
      <c r="J3599" s="88" t="str">
        <f>Índice!$G$25</f>
        <v>2015-12-31</v>
      </c>
      <c r="K3599" s="171" t="s">
        <v>1467</v>
      </c>
      <c r="L3599" s="171" t="s">
        <v>1429</v>
      </c>
    </row>
    <row r="3600" spans="1:12" ht="15.75">
      <c r="C3600" s="171" t="str">
        <f>'FC03-2'!B$17</f>
        <v>No Residencial Industrial (FC03-2)</v>
      </c>
      <c r="F3600" s="171">
        <f>'FC03-2'!H$17</f>
        <v>0</v>
      </c>
      <c r="I3600" s="87" t="str">
        <f>Índice!$G$23</f>
        <v>2015-01-01</v>
      </c>
      <c r="J3600" s="88" t="str">
        <f>Índice!$G$25</f>
        <v>2015-12-31</v>
      </c>
      <c r="K3600" s="171" t="s">
        <v>1467</v>
      </c>
      <c r="L3600" s="171" t="s">
        <v>1429</v>
      </c>
    </row>
    <row r="3601" spans="1:12" ht="15.75">
      <c r="C3601" s="171" t="str">
        <f>'FC03-2'!B$18</f>
        <v>No Residencial Comercial (FC03-2)</v>
      </c>
      <c r="F3601" s="171">
        <f>'FC03-2'!H$18</f>
        <v>0</v>
      </c>
      <c r="I3601" s="87" t="str">
        <f>Índice!$G$23</f>
        <v>2015-01-01</v>
      </c>
      <c r="J3601" s="88" t="str">
        <f>Índice!$G$25</f>
        <v>2015-12-31</v>
      </c>
      <c r="K3601" s="171" t="s">
        <v>1467</v>
      </c>
      <c r="L3601" s="171" t="s">
        <v>1429</v>
      </c>
    </row>
    <row r="3602" spans="1:12" ht="15.75">
      <c r="C3602" s="171" t="str">
        <f>'FC03-2'!B$19</f>
        <v>No Residencial Oficial (FC03-2)</v>
      </c>
      <c r="F3602" s="171">
        <f>'FC03-2'!H$19</f>
        <v>0</v>
      </c>
      <c r="I3602" s="87" t="str">
        <f>Índice!$G$23</f>
        <v>2015-01-01</v>
      </c>
      <c r="J3602" s="88" t="str">
        <f>Índice!$G$25</f>
        <v>2015-12-31</v>
      </c>
      <c r="K3602" s="171" t="s">
        <v>1467</v>
      </c>
      <c r="L3602" s="171" t="s">
        <v>1429</v>
      </c>
    </row>
    <row r="3603" spans="1:12" ht="15.75">
      <c r="C3603" s="171" t="str">
        <f>'FC03-2'!B$20</f>
        <v>No Residencial Especial (FC03-2)</v>
      </c>
      <c r="F3603" s="171">
        <f>'FC03-2'!H$20</f>
        <v>0</v>
      </c>
      <c r="I3603" s="87" t="str">
        <f>Índice!$G$23</f>
        <v>2015-01-01</v>
      </c>
      <c r="J3603" s="88" t="str">
        <f>Índice!$G$25</f>
        <v>2015-12-31</v>
      </c>
      <c r="K3603" s="171" t="s">
        <v>1467</v>
      </c>
      <c r="L3603" s="171" t="s">
        <v>1429</v>
      </c>
    </row>
    <row r="3604" spans="1:12" ht="15.75">
      <c r="C3604" s="171" t="str">
        <f>'FC03-2'!B$21</f>
        <v>Total Comercialización (FC03-2)</v>
      </c>
      <c r="F3604" s="171">
        <f>'FC03-2'!H$21</f>
        <v>0</v>
      </c>
      <c r="I3604" s="87" t="str">
        <f>Índice!$G$23</f>
        <v>2015-01-01</v>
      </c>
      <c r="J3604" s="88" t="str">
        <f>Índice!$G$25</f>
        <v>2015-12-31</v>
      </c>
      <c r="K3604" s="171" t="s">
        <v>1467</v>
      </c>
      <c r="L3604" s="171" t="s">
        <v>1429</v>
      </c>
    </row>
    <row r="3605" spans="1:12" ht="15.75">
      <c r="C3605" s="171" t="str">
        <f>'FC03-2'!B$22</f>
        <v>Total Servicio de Alcantarillado (FC03-2)</v>
      </c>
      <c r="F3605" s="171">
        <f>'FC03-2'!H$22</f>
        <v>0</v>
      </c>
      <c r="I3605" s="87" t="str">
        <f>Índice!$G$23</f>
        <v>2015-01-01</v>
      </c>
      <c r="J3605" s="88" t="str">
        <f>Índice!$G$25</f>
        <v>2015-12-31</v>
      </c>
      <c r="K3605" s="171" t="s">
        <v>1467</v>
      </c>
      <c r="L3605" s="171" t="s">
        <v>1429</v>
      </c>
    </row>
    <row r="3606" spans="1:12" ht="15.75">
      <c r="A3606" s="224" t="s">
        <v>19</v>
      </c>
      <c r="C3606" s="171" t="str">
        <f>'FC03-2'!B$23</f>
        <v>Deterioro de cuentas por cobrar (FC03-2)</v>
      </c>
      <c r="F3606" s="171"/>
    </row>
    <row r="3607" spans="1:12" ht="15.75">
      <c r="C3607" s="171" t="str">
        <f>'FC03-2'!B$24</f>
        <v>Recolección (Deterioro) (FC03-2)</v>
      </c>
      <c r="F3607" s="171">
        <f>'FC03-2'!H$24</f>
        <v>0</v>
      </c>
      <c r="I3607" s="87" t="str">
        <f>Índice!$G$23</f>
        <v>2015-01-01</v>
      </c>
      <c r="J3607" s="88" t="str">
        <f>Índice!$G$25</f>
        <v>2015-12-31</v>
      </c>
      <c r="K3607" s="171" t="s">
        <v>1467</v>
      </c>
      <c r="L3607" s="171" t="s">
        <v>1429</v>
      </c>
    </row>
    <row r="3608" spans="1:12" ht="15.75">
      <c r="C3608" s="171" t="str">
        <f>'FC03-2'!B$25</f>
        <v>Tratamiento y disposición final (Deterioro) (FC03-2)</v>
      </c>
      <c r="F3608" s="171">
        <f>'FC03-2'!H$25</f>
        <v>0</v>
      </c>
      <c r="I3608" s="87" t="str">
        <f>Índice!$G$23</f>
        <v>2015-01-01</v>
      </c>
      <c r="J3608" s="88" t="str">
        <f>Índice!$G$25</f>
        <v>2015-12-31</v>
      </c>
      <c r="K3608" s="171" t="s">
        <v>1467</v>
      </c>
      <c r="L3608" s="171" t="s">
        <v>1429</v>
      </c>
    </row>
    <row r="3609" spans="1:12" ht="15.75">
      <c r="A3609" s="224" t="s">
        <v>19</v>
      </c>
      <c r="C3609" s="171" t="str">
        <f>'FC03-2'!B$26</f>
        <v>Comercialización (Deterioro) (FC03-2)</v>
      </c>
      <c r="F3609" s="171"/>
    </row>
    <row r="3610" spans="1:12" ht="15.75">
      <c r="C3610" s="171" t="str">
        <f>'FC03-2'!B$27</f>
        <v>Residencial Estrato 1 (Deterioro) (FC03-2)</v>
      </c>
      <c r="F3610" s="171">
        <f>'FC03-2'!H$27</f>
        <v>0</v>
      </c>
      <c r="I3610" s="87" t="str">
        <f>Índice!$G$23</f>
        <v>2015-01-01</v>
      </c>
      <c r="J3610" s="88" t="str">
        <f>Índice!$G$25</f>
        <v>2015-12-31</v>
      </c>
      <c r="K3610" s="171" t="s">
        <v>1467</v>
      </c>
      <c r="L3610" s="171" t="s">
        <v>1429</v>
      </c>
    </row>
    <row r="3611" spans="1:12" ht="15.75">
      <c r="C3611" s="171" t="str">
        <f>'FC03-2'!B$28</f>
        <v>Residencial Estrato 2 (Deterioro) (FC03-2)</v>
      </c>
      <c r="F3611" s="171">
        <f>'FC03-2'!H$28</f>
        <v>0</v>
      </c>
      <c r="I3611" s="87" t="str">
        <f>Índice!$G$23</f>
        <v>2015-01-01</v>
      </c>
      <c r="J3611" s="88" t="str">
        <f>Índice!$G$25</f>
        <v>2015-12-31</v>
      </c>
      <c r="K3611" s="171" t="s">
        <v>1467</v>
      </c>
      <c r="L3611" s="171" t="s">
        <v>1429</v>
      </c>
    </row>
    <row r="3612" spans="1:12" ht="15.75">
      <c r="C3612" s="171" t="str">
        <f>'FC03-2'!B$29</f>
        <v>Residencial Estrato 3 (Deterioro) (FC03-2)</v>
      </c>
      <c r="F3612" s="171">
        <f>'FC03-2'!H$29</f>
        <v>0</v>
      </c>
      <c r="I3612" s="87" t="str">
        <f>Índice!$G$23</f>
        <v>2015-01-01</v>
      </c>
      <c r="J3612" s="88" t="str">
        <f>Índice!$G$25</f>
        <v>2015-12-31</v>
      </c>
      <c r="K3612" s="171" t="s">
        <v>1467</v>
      </c>
      <c r="L3612" s="171" t="s">
        <v>1429</v>
      </c>
    </row>
    <row r="3613" spans="1:12" ht="15.75">
      <c r="C3613" s="171" t="str">
        <f>'FC03-2'!B$30</f>
        <v>Residencial Estrato 4 (Deterioro) (FC03-2)</v>
      </c>
      <c r="F3613" s="171">
        <f>'FC03-2'!H$30</f>
        <v>0</v>
      </c>
      <c r="I3613" s="87" t="str">
        <f>Índice!$G$23</f>
        <v>2015-01-01</v>
      </c>
      <c r="J3613" s="88" t="str">
        <f>Índice!$G$25</f>
        <v>2015-12-31</v>
      </c>
      <c r="K3613" s="171" t="s">
        <v>1467</v>
      </c>
      <c r="L3613" s="171" t="s">
        <v>1429</v>
      </c>
    </row>
    <row r="3614" spans="1:12" ht="15.75">
      <c r="C3614" s="171" t="str">
        <f>'FC03-2'!B$31</f>
        <v>Residencial Estrato 5 (Deterioro) (FC03-2)</v>
      </c>
      <c r="F3614" s="171">
        <f>'FC03-2'!H$31</f>
        <v>0</v>
      </c>
      <c r="I3614" s="87" t="str">
        <f>Índice!$G$23</f>
        <v>2015-01-01</v>
      </c>
      <c r="J3614" s="88" t="str">
        <f>Índice!$G$25</f>
        <v>2015-12-31</v>
      </c>
      <c r="K3614" s="171" t="s">
        <v>1467</v>
      </c>
      <c r="L3614" s="171" t="s">
        <v>1429</v>
      </c>
    </row>
    <row r="3615" spans="1:12" ht="15.75">
      <c r="C3615" s="171" t="str">
        <f>'FC03-2'!B$32</f>
        <v>Residencial Estrato 6 (Deterioro) (FC03-2)</v>
      </c>
      <c r="F3615" s="171">
        <f>'FC03-2'!H$32</f>
        <v>0</v>
      </c>
      <c r="I3615" s="87" t="str">
        <f>Índice!$G$23</f>
        <v>2015-01-01</v>
      </c>
      <c r="J3615" s="88" t="str">
        <f>Índice!$G$25</f>
        <v>2015-12-31</v>
      </c>
      <c r="K3615" s="171" t="s">
        <v>1467</v>
      </c>
      <c r="L3615" s="171" t="s">
        <v>1429</v>
      </c>
    </row>
    <row r="3616" spans="1:12" ht="15.75">
      <c r="C3616" s="171" t="str">
        <f>'FC03-2'!B$33</f>
        <v>No Residencial Industrial (Deterioro) (FC03-2)</v>
      </c>
      <c r="F3616" s="171">
        <f>'FC03-2'!H$33</f>
        <v>0</v>
      </c>
      <c r="I3616" s="87" t="str">
        <f>Índice!$G$23</f>
        <v>2015-01-01</v>
      </c>
      <c r="J3616" s="88" t="str">
        <f>Índice!$G$25</f>
        <v>2015-12-31</v>
      </c>
      <c r="K3616" s="171" t="s">
        <v>1467</v>
      </c>
      <c r="L3616" s="171" t="s">
        <v>1429</v>
      </c>
    </row>
    <row r="3617" spans="1:12" ht="15.75">
      <c r="C3617" s="171" t="str">
        <f>'FC03-2'!B$34</f>
        <v>No Residencial Comercial (Deterioro) (FC03-2)</v>
      </c>
      <c r="F3617" s="171">
        <f>'FC03-2'!H$34</f>
        <v>0</v>
      </c>
      <c r="I3617" s="87" t="str">
        <f>Índice!$G$23</f>
        <v>2015-01-01</v>
      </c>
      <c r="J3617" s="88" t="str">
        <f>Índice!$G$25</f>
        <v>2015-12-31</v>
      </c>
      <c r="K3617" s="171" t="s">
        <v>1467</v>
      </c>
      <c r="L3617" s="171" t="s">
        <v>1429</v>
      </c>
    </row>
    <row r="3618" spans="1:12" ht="15.75">
      <c r="C3618" s="171" t="str">
        <f>'FC03-2'!B$35</f>
        <v>No Residencial Oficial (Deterioro) (FC03-2)</v>
      </c>
      <c r="F3618" s="171">
        <f>'FC03-2'!H$35</f>
        <v>0</v>
      </c>
      <c r="I3618" s="87" t="str">
        <f>Índice!$G$23</f>
        <v>2015-01-01</v>
      </c>
      <c r="J3618" s="88" t="str">
        <f>Índice!$G$25</f>
        <v>2015-12-31</v>
      </c>
      <c r="K3618" s="171" t="s">
        <v>1467</v>
      </c>
      <c r="L3618" s="171" t="s">
        <v>1429</v>
      </c>
    </row>
    <row r="3619" spans="1:12" ht="15.75">
      <c r="C3619" s="171" t="str">
        <f>'FC03-2'!B$36</f>
        <v>No Residencial Especial (Deterioro) (FC03-2)</v>
      </c>
      <c r="F3619" s="171">
        <f>'FC03-2'!H$36</f>
        <v>0</v>
      </c>
      <c r="I3619" s="87" t="str">
        <f>Índice!$G$23</f>
        <v>2015-01-01</v>
      </c>
      <c r="J3619" s="88" t="str">
        <f>Índice!$G$25</f>
        <v>2015-12-31</v>
      </c>
      <c r="K3619" s="171" t="s">
        <v>1467</v>
      </c>
      <c r="L3619" s="171" t="s">
        <v>1429</v>
      </c>
    </row>
    <row r="3620" spans="1:12" ht="15.75">
      <c r="C3620" s="171" t="str">
        <f>'FC03-2'!B$37</f>
        <v>Total Comercialización (Deterioro) (FC03-2)</v>
      </c>
      <c r="F3620" s="171">
        <f>'FC03-2'!H$37</f>
        <v>0</v>
      </c>
      <c r="I3620" s="87" t="str">
        <f>Índice!$G$23</f>
        <v>2015-01-01</v>
      </c>
      <c r="J3620" s="88" t="str">
        <f>Índice!$G$25</f>
        <v>2015-12-31</v>
      </c>
      <c r="K3620" s="171" t="s">
        <v>1467</v>
      </c>
      <c r="L3620" s="171" t="s">
        <v>1429</v>
      </c>
    </row>
    <row r="3621" spans="1:12" ht="15.75">
      <c r="C3621" s="171" t="str">
        <f>'FC03-2'!B$38</f>
        <v>Total Deterioro Cuentas por Cobrar (FC03-2)</v>
      </c>
      <c r="F3621" s="171">
        <f>'FC03-2'!H$38</f>
        <v>0</v>
      </c>
      <c r="I3621" s="87" t="str">
        <f>Índice!$G$23</f>
        <v>2015-01-01</v>
      </c>
      <c r="J3621" s="88" t="str">
        <f>Índice!$G$25</f>
        <v>2015-12-31</v>
      </c>
      <c r="K3621" s="171" t="s">
        <v>1467</v>
      </c>
      <c r="L3621" s="171" t="s">
        <v>1429</v>
      </c>
    </row>
    <row r="3622" spans="1:12" ht="15.75">
      <c r="A3622" s="224" t="s">
        <v>19</v>
      </c>
      <c r="B3622" s="22"/>
      <c r="C3622" s="217" t="s">
        <v>723</v>
      </c>
    </row>
    <row r="3623" spans="1:12" ht="15.75">
      <c r="A3623" s="224" t="s">
        <v>19</v>
      </c>
      <c r="C3623" s="171" t="str">
        <f>'FC03-2'!B$7</f>
        <v>Servicio de alcantarillado (FC03-2)</v>
      </c>
    </row>
    <row r="3624" spans="1:12" ht="15.75">
      <c r="C3624" s="171" t="str">
        <f>'FC03-2'!B$8</f>
        <v>Recolección (FC03-2)</v>
      </c>
      <c r="F3624" s="171">
        <f>'FC03-2'!I$8</f>
        <v>0</v>
      </c>
      <c r="I3624" s="87" t="str">
        <f>Índice!$G$23</f>
        <v>2015-01-01</v>
      </c>
      <c r="J3624" s="88" t="str">
        <f>Índice!$G$25</f>
        <v>2015-12-31</v>
      </c>
      <c r="K3624" s="171" t="s">
        <v>1467</v>
      </c>
      <c r="L3624" s="171" t="s">
        <v>1430</v>
      </c>
    </row>
    <row r="3625" spans="1:12" ht="15.75">
      <c r="C3625" s="171" t="str">
        <f>'FC03-2'!B$9</f>
        <v>Tratamiento y Disposición final (FC03-2)</v>
      </c>
      <c r="F3625" s="171">
        <f>'FC03-2'!I$9</f>
        <v>0</v>
      </c>
      <c r="I3625" s="87" t="str">
        <f>Índice!$G$23</f>
        <v>2015-01-01</v>
      </c>
      <c r="J3625" s="88" t="str">
        <f>Índice!$G$25</f>
        <v>2015-12-31</v>
      </c>
      <c r="K3625" s="171" t="s">
        <v>1467</v>
      </c>
      <c r="L3625" s="171" t="s">
        <v>1430</v>
      </c>
    </row>
    <row r="3626" spans="1:12" ht="15.75">
      <c r="A3626" s="224" t="s">
        <v>19</v>
      </c>
      <c r="C3626" s="171" t="str">
        <f>'FC03-2'!B$10</f>
        <v>Comercialización (FC03-2)</v>
      </c>
      <c r="F3626" s="171"/>
    </row>
    <row r="3627" spans="1:12" ht="15.75">
      <c r="C3627" s="171" t="str">
        <f>'FC03-2'!B$11</f>
        <v>Residencial Estrato 1 (FC03-2)</v>
      </c>
      <c r="F3627" s="171">
        <f>'FC03-2'!I$11</f>
        <v>0</v>
      </c>
      <c r="I3627" s="87" t="str">
        <f>Índice!$G$23</f>
        <v>2015-01-01</v>
      </c>
      <c r="J3627" s="88" t="str">
        <f>Índice!$G$25</f>
        <v>2015-12-31</v>
      </c>
      <c r="K3627" s="171" t="s">
        <v>1467</v>
      </c>
      <c r="L3627" s="171" t="s">
        <v>1430</v>
      </c>
    </row>
    <row r="3628" spans="1:12" ht="15.75">
      <c r="C3628" s="171" t="str">
        <f>'FC03-2'!B$12</f>
        <v>Residencial Estrato 2 (FC03-2)</v>
      </c>
      <c r="F3628" s="171">
        <f>'FC03-2'!I$12</f>
        <v>0</v>
      </c>
      <c r="I3628" s="87" t="str">
        <f>Índice!$G$23</f>
        <v>2015-01-01</v>
      </c>
      <c r="J3628" s="88" t="str">
        <f>Índice!$G$25</f>
        <v>2015-12-31</v>
      </c>
      <c r="K3628" s="171" t="s">
        <v>1467</v>
      </c>
      <c r="L3628" s="171" t="s">
        <v>1430</v>
      </c>
    </row>
    <row r="3629" spans="1:12" ht="15.75">
      <c r="C3629" s="171" t="str">
        <f>'FC03-2'!B$13</f>
        <v>Residencial Estrato 3 (FC03-2)</v>
      </c>
      <c r="F3629" s="171">
        <f>'FC03-2'!I$13</f>
        <v>0</v>
      </c>
      <c r="I3629" s="87" t="str">
        <f>Índice!$G$23</f>
        <v>2015-01-01</v>
      </c>
      <c r="J3629" s="88" t="str">
        <f>Índice!$G$25</f>
        <v>2015-12-31</v>
      </c>
      <c r="K3629" s="171" t="s">
        <v>1467</v>
      </c>
      <c r="L3629" s="171" t="s">
        <v>1430</v>
      </c>
    </row>
    <row r="3630" spans="1:12" ht="15.75">
      <c r="C3630" s="171" t="str">
        <f>'FC03-2'!B$14</f>
        <v>Residencial Estrato 4 (FC03-2)</v>
      </c>
      <c r="F3630" s="171">
        <f>'FC03-2'!I$14</f>
        <v>0</v>
      </c>
      <c r="I3630" s="87" t="str">
        <f>Índice!$G$23</f>
        <v>2015-01-01</v>
      </c>
      <c r="J3630" s="88" t="str">
        <f>Índice!$G$25</f>
        <v>2015-12-31</v>
      </c>
      <c r="K3630" s="171" t="s">
        <v>1467</v>
      </c>
      <c r="L3630" s="171" t="s">
        <v>1430</v>
      </c>
    </row>
    <row r="3631" spans="1:12" ht="15.75">
      <c r="C3631" s="171" t="str">
        <f>'FC03-2'!B$15</f>
        <v>Residencial Estrato 5 (FC03-2)</v>
      </c>
      <c r="F3631" s="171">
        <f>'FC03-2'!I$15</f>
        <v>0</v>
      </c>
      <c r="I3631" s="87" t="str">
        <f>Índice!$G$23</f>
        <v>2015-01-01</v>
      </c>
      <c r="J3631" s="88" t="str">
        <f>Índice!$G$25</f>
        <v>2015-12-31</v>
      </c>
      <c r="K3631" s="171" t="s">
        <v>1467</v>
      </c>
      <c r="L3631" s="171" t="s">
        <v>1430</v>
      </c>
    </row>
    <row r="3632" spans="1:12" ht="15.75">
      <c r="C3632" s="171" t="str">
        <f>'FC03-2'!B$16</f>
        <v>Residencial Estrato 6 (FC03-2)</v>
      </c>
      <c r="F3632" s="171">
        <f>'FC03-2'!I$16</f>
        <v>0</v>
      </c>
      <c r="I3632" s="87" t="str">
        <f>Índice!$G$23</f>
        <v>2015-01-01</v>
      </c>
      <c r="J3632" s="88" t="str">
        <f>Índice!$G$25</f>
        <v>2015-12-31</v>
      </c>
      <c r="K3632" s="171" t="s">
        <v>1467</v>
      </c>
      <c r="L3632" s="171" t="s">
        <v>1430</v>
      </c>
    </row>
    <row r="3633" spans="1:12" ht="15.75">
      <c r="C3633" s="171" t="str">
        <f>'FC03-2'!B$17</f>
        <v>No Residencial Industrial (FC03-2)</v>
      </c>
      <c r="F3633" s="171">
        <f>'FC03-2'!I$17</f>
        <v>0</v>
      </c>
      <c r="I3633" s="87" t="str">
        <f>Índice!$G$23</f>
        <v>2015-01-01</v>
      </c>
      <c r="J3633" s="88" t="str">
        <f>Índice!$G$25</f>
        <v>2015-12-31</v>
      </c>
      <c r="K3633" s="171" t="s">
        <v>1467</v>
      </c>
      <c r="L3633" s="171" t="s">
        <v>1430</v>
      </c>
    </row>
    <row r="3634" spans="1:12" ht="15.75">
      <c r="C3634" s="171" t="str">
        <f>'FC03-2'!B$18</f>
        <v>No Residencial Comercial (FC03-2)</v>
      </c>
      <c r="F3634" s="171">
        <f>'FC03-2'!I$18</f>
        <v>0</v>
      </c>
      <c r="I3634" s="87" t="str">
        <f>Índice!$G$23</f>
        <v>2015-01-01</v>
      </c>
      <c r="J3634" s="88" t="str">
        <f>Índice!$G$25</f>
        <v>2015-12-31</v>
      </c>
      <c r="K3634" s="171" t="s">
        <v>1467</v>
      </c>
      <c r="L3634" s="171" t="s">
        <v>1430</v>
      </c>
    </row>
    <row r="3635" spans="1:12" ht="15.75">
      <c r="C3635" s="171" t="str">
        <f>'FC03-2'!B$19</f>
        <v>No Residencial Oficial (FC03-2)</v>
      </c>
      <c r="F3635" s="171">
        <f>'FC03-2'!I$19</f>
        <v>0</v>
      </c>
      <c r="I3635" s="87" t="str">
        <f>Índice!$G$23</f>
        <v>2015-01-01</v>
      </c>
      <c r="J3635" s="88" t="str">
        <f>Índice!$G$25</f>
        <v>2015-12-31</v>
      </c>
      <c r="K3635" s="171" t="s">
        <v>1467</v>
      </c>
      <c r="L3635" s="171" t="s">
        <v>1430</v>
      </c>
    </row>
    <row r="3636" spans="1:12" ht="15.75">
      <c r="C3636" s="171" t="str">
        <f>'FC03-2'!B$20</f>
        <v>No Residencial Especial (FC03-2)</v>
      </c>
      <c r="F3636" s="171">
        <f>'FC03-2'!I$20</f>
        <v>0</v>
      </c>
      <c r="I3636" s="87" t="str">
        <f>Índice!$G$23</f>
        <v>2015-01-01</v>
      </c>
      <c r="J3636" s="88" t="str">
        <f>Índice!$G$25</f>
        <v>2015-12-31</v>
      </c>
      <c r="K3636" s="171" t="s">
        <v>1467</v>
      </c>
      <c r="L3636" s="171" t="s">
        <v>1430</v>
      </c>
    </row>
    <row r="3637" spans="1:12" ht="15.75">
      <c r="C3637" s="171" t="str">
        <f>'FC03-2'!B$21</f>
        <v>Total Comercialización (FC03-2)</v>
      </c>
      <c r="F3637" s="171">
        <f>'FC03-2'!I$21</f>
        <v>0</v>
      </c>
      <c r="I3637" s="87" t="str">
        <f>Índice!$G$23</f>
        <v>2015-01-01</v>
      </c>
      <c r="J3637" s="88" t="str">
        <f>Índice!$G$25</f>
        <v>2015-12-31</v>
      </c>
      <c r="K3637" s="171" t="s">
        <v>1467</v>
      </c>
      <c r="L3637" s="171" t="s">
        <v>1430</v>
      </c>
    </row>
    <row r="3638" spans="1:12" ht="15.75">
      <c r="C3638" s="171" t="str">
        <f>'FC03-2'!B$22</f>
        <v>Total Servicio de Alcantarillado (FC03-2)</v>
      </c>
      <c r="F3638" s="171">
        <f>'FC03-2'!I$22</f>
        <v>0</v>
      </c>
      <c r="I3638" s="87" t="str">
        <f>Índice!$G$23</f>
        <v>2015-01-01</v>
      </c>
      <c r="J3638" s="88" t="str">
        <f>Índice!$G$25</f>
        <v>2015-12-31</v>
      </c>
      <c r="K3638" s="171" t="s">
        <v>1467</v>
      </c>
      <c r="L3638" s="171" t="s">
        <v>1430</v>
      </c>
    </row>
    <row r="3639" spans="1:12" ht="15.75">
      <c r="A3639" s="224" t="s">
        <v>19</v>
      </c>
      <c r="C3639" s="171" t="str">
        <f>'FC03-2'!B$23</f>
        <v>Deterioro de cuentas por cobrar (FC03-2)</v>
      </c>
      <c r="F3639" s="171"/>
    </row>
    <row r="3640" spans="1:12" ht="15.75">
      <c r="C3640" s="171" t="str">
        <f>'FC03-2'!B$24</f>
        <v>Recolección (Deterioro) (FC03-2)</v>
      </c>
      <c r="F3640" s="171">
        <f>'FC03-2'!I$24</f>
        <v>0</v>
      </c>
      <c r="I3640" s="87" t="str">
        <f>Índice!$G$23</f>
        <v>2015-01-01</v>
      </c>
      <c r="J3640" s="88" t="str">
        <f>Índice!$G$25</f>
        <v>2015-12-31</v>
      </c>
      <c r="K3640" s="171" t="s">
        <v>1467</v>
      </c>
      <c r="L3640" s="171" t="s">
        <v>1430</v>
      </c>
    </row>
    <row r="3641" spans="1:12" ht="15.75">
      <c r="C3641" s="171" t="str">
        <f>'FC03-2'!B$25</f>
        <v>Tratamiento y disposición final (Deterioro) (FC03-2)</v>
      </c>
      <c r="F3641" s="171">
        <f>'FC03-2'!I$25</f>
        <v>0</v>
      </c>
      <c r="I3641" s="87" t="str">
        <f>Índice!$G$23</f>
        <v>2015-01-01</v>
      </c>
      <c r="J3641" s="88" t="str">
        <f>Índice!$G$25</f>
        <v>2015-12-31</v>
      </c>
      <c r="K3641" s="171" t="s">
        <v>1467</v>
      </c>
      <c r="L3641" s="171" t="s">
        <v>1430</v>
      </c>
    </row>
    <row r="3642" spans="1:12" ht="15.75">
      <c r="A3642" s="224" t="s">
        <v>19</v>
      </c>
      <c r="C3642" s="171" t="str">
        <f>'FC03-2'!B$26</f>
        <v>Comercialización (Deterioro) (FC03-2)</v>
      </c>
      <c r="F3642" s="171"/>
    </row>
    <row r="3643" spans="1:12" ht="15.75">
      <c r="C3643" s="171" t="str">
        <f>'FC03-2'!B$27</f>
        <v>Residencial Estrato 1 (Deterioro) (FC03-2)</v>
      </c>
      <c r="F3643" s="171">
        <f>'FC03-2'!I$27</f>
        <v>0</v>
      </c>
      <c r="I3643" s="87" t="str">
        <f>Índice!$G$23</f>
        <v>2015-01-01</v>
      </c>
      <c r="J3643" s="88" t="str">
        <f>Índice!$G$25</f>
        <v>2015-12-31</v>
      </c>
      <c r="K3643" s="171" t="s">
        <v>1467</v>
      </c>
      <c r="L3643" s="171" t="s">
        <v>1430</v>
      </c>
    </row>
    <row r="3644" spans="1:12" ht="15.75">
      <c r="C3644" s="171" t="str">
        <f>'FC03-2'!B$28</f>
        <v>Residencial Estrato 2 (Deterioro) (FC03-2)</v>
      </c>
      <c r="F3644" s="171">
        <f>'FC03-2'!I$28</f>
        <v>0</v>
      </c>
      <c r="I3644" s="87" t="str">
        <f>Índice!$G$23</f>
        <v>2015-01-01</v>
      </c>
      <c r="J3644" s="88" t="str">
        <f>Índice!$G$25</f>
        <v>2015-12-31</v>
      </c>
      <c r="K3644" s="171" t="s">
        <v>1467</v>
      </c>
      <c r="L3644" s="171" t="s">
        <v>1430</v>
      </c>
    </row>
    <row r="3645" spans="1:12" ht="15.75">
      <c r="C3645" s="171" t="str">
        <f>'FC03-2'!B$29</f>
        <v>Residencial Estrato 3 (Deterioro) (FC03-2)</v>
      </c>
      <c r="F3645" s="171">
        <f>'FC03-2'!I$29</f>
        <v>0</v>
      </c>
      <c r="I3645" s="87" t="str">
        <f>Índice!$G$23</f>
        <v>2015-01-01</v>
      </c>
      <c r="J3645" s="88" t="str">
        <f>Índice!$G$25</f>
        <v>2015-12-31</v>
      </c>
      <c r="K3645" s="171" t="s">
        <v>1467</v>
      </c>
      <c r="L3645" s="171" t="s">
        <v>1430</v>
      </c>
    </row>
    <row r="3646" spans="1:12" ht="15.75">
      <c r="C3646" s="171" t="str">
        <f>'FC03-2'!B$30</f>
        <v>Residencial Estrato 4 (Deterioro) (FC03-2)</v>
      </c>
      <c r="F3646" s="171">
        <f>'FC03-2'!I$30</f>
        <v>0</v>
      </c>
      <c r="I3646" s="87" t="str">
        <f>Índice!$G$23</f>
        <v>2015-01-01</v>
      </c>
      <c r="J3646" s="88" t="str">
        <f>Índice!$G$25</f>
        <v>2015-12-31</v>
      </c>
      <c r="K3646" s="171" t="s">
        <v>1467</v>
      </c>
      <c r="L3646" s="171" t="s">
        <v>1430</v>
      </c>
    </row>
    <row r="3647" spans="1:12" ht="15.75">
      <c r="C3647" s="171" t="str">
        <f>'FC03-2'!B$31</f>
        <v>Residencial Estrato 5 (Deterioro) (FC03-2)</v>
      </c>
      <c r="F3647" s="171">
        <f>'FC03-2'!I$31</f>
        <v>0</v>
      </c>
      <c r="I3647" s="87" t="str">
        <f>Índice!$G$23</f>
        <v>2015-01-01</v>
      </c>
      <c r="J3647" s="88" t="str">
        <f>Índice!$G$25</f>
        <v>2015-12-31</v>
      </c>
      <c r="K3647" s="171" t="s">
        <v>1467</v>
      </c>
      <c r="L3647" s="171" t="s">
        <v>1430</v>
      </c>
    </row>
    <row r="3648" spans="1:12" ht="15.75">
      <c r="C3648" s="171" t="str">
        <f>'FC03-2'!B$32</f>
        <v>Residencial Estrato 6 (Deterioro) (FC03-2)</v>
      </c>
      <c r="F3648" s="171">
        <f>'FC03-2'!I$32</f>
        <v>0</v>
      </c>
      <c r="I3648" s="87" t="str">
        <f>Índice!$G$23</f>
        <v>2015-01-01</v>
      </c>
      <c r="J3648" s="88" t="str">
        <f>Índice!$G$25</f>
        <v>2015-12-31</v>
      </c>
      <c r="K3648" s="171" t="s">
        <v>1467</v>
      </c>
      <c r="L3648" s="171" t="s">
        <v>1430</v>
      </c>
    </row>
    <row r="3649" spans="1:12" ht="15.75">
      <c r="C3649" s="171" t="str">
        <f>'FC03-2'!B$33</f>
        <v>No Residencial Industrial (Deterioro) (FC03-2)</v>
      </c>
      <c r="F3649" s="171">
        <f>'FC03-2'!I$33</f>
        <v>0</v>
      </c>
      <c r="I3649" s="87" t="str">
        <f>Índice!$G$23</f>
        <v>2015-01-01</v>
      </c>
      <c r="J3649" s="88" t="str">
        <f>Índice!$G$25</f>
        <v>2015-12-31</v>
      </c>
      <c r="K3649" s="171" t="s">
        <v>1467</v>
      </c>
      <c r="L3649" s="171" t="s">
        <v>1430</v>
      </c>
    </row>
    <row r="3650" spans="1:12" ht="15.75">
      <c r="C3650" s="171" t="str">
        <f>'FC03-2'!B$34</f>
        <v>No Residencial Comercial (Deterioro) (FC03-2)</v>
      </c>
      <c r="F3650" s="171">
        <f>'FC03-2'!I$34</f>
        <v>0</v>
      </c>
      <c r="I3650" s="87" t="str">
        <f>Índice!$G$23</f>
        <v>2015-01-01</v>
      </c>
      <c r="J3650" s="88" t="str">
        <f>Índice!$G$25</f>
        <v>2015-12-31</v>
      </c>
      <c r="K3650" s="171" t="s">
        <v>1467</v>
      </c>
      <c r="L3650" s="171" t="s">
        <v>1430</v>
      </c>
    </row>
    <row r="3651" spans="1:12" ht="15.75">
      <c r="C3651" s="171" t="str">
        <f>'FC03-2'!B$35</f>
        <v>No Residencial Oficial (Deterioro) (FC03-2)</v>
      </c>
      <c r="F3651" s="171">
        <f>'FC03-2'!I$35</f>
        <v>0</v>
      </c>
      <c r="I3651" s="87" t="str">
        <f>Índice!$G$23</f>
        <v>2015-01-01</v>
      </c>
      <c r="J3651" s="88" t="str">
        <f>Índice!$G$25</f>
        <v>2015-12-31</v>
      </c>
      <c r="K3651" s="171" t="s">
        <v>1467</v>
      </c>
      <c r="L3651" s="171" t="s">
        <v>1430</v>
      </c>
    </row>
    <row r="3652" spans="1:12" ht="15.75">
      <c r="C3652" s="171" t="str">
        <f>'FC03-2'!B$36</f>
        <v>No Residencial Especial (Deterioro) (FC03-2)</v>
      </c>
      <c r="F3652" s="171">
        <f>'FC03-2'!I$36</f>
        <v>0</v>
      </c>
      <c r="I3652" s="87" t="str">
        <f>Índice!$G$23</f>
        <v>2015-01-01</v>
      </c>
      <c r="J3652" s="88" t="str">
        <f>Índice!$G$25</f>
        <v>2015-12-31</v>
      </c>
      <c r="K3652" s="171" t="s">
        <v>1467</v>
      </c>
      <c r="L3652" s="171" t="s">
        <v>1430</v>
      </c>
    </row>
    <row r="3653" spans="1:12" ht="15.75">
      <c r="C3653" s="171" t="str">
        <f>'FC03-2'!B$37</f>
        <v>Total Comercialización (Deterioro) (FC03-2)</v>
      </c>
      <c r="F3653" s="171">
        <f>'FC03-2'!I$37</f>
        <v>0</v>
      </c>
      <c r="I3653" s="87" t="str">
        <f>Índice!$G$23</f>
        <v>2015-01-01</v>
      </c>
      <c r="J3653" s="88" t="str">
        <f>Índice!$G$25</f>
        <v>2015-12-31</v>
      </c>
      <c r="K3653" s="171" t="s">
        <v>1467</v>
      </c>
      <c r="L3653" s="171" t="s">
        <v>1430</v>
      </c>
    </row>
    <row r="3654" spans="1:12" ht="15.75">
      <c r="C3654" s="171" t="str">
        <f>'FC03-2'!B$38</f>
        <v>Total Deterioro Cuentas por Cobrar (FC03-2)</v>
      </c>
      <c r="F3654" s="171">
        <f>'FC03-2'!I$38</f>
        <v>0</v>
      </c>
      <c r="I3654" s="87" t="str">
        <f>Índice!$G$23</f>
        <v>2015-01-01</v>
      </c>
      <c r="J3654" s="88" t="str">
        <f>Índice!$G$25</f>
        <v>2015-12-31</v>
      </c>
      <c r="K3654" s="171" t="s">
        <v>1467</v>
      </c>
      <c r="L3654" s="171" t="s">
        <v>1430</v>
      </c>
    </row>
    <row r="3655" spans="1:12" ht="15.75">
      <c r="A3655" s="224" t="s">
        <v>19</v>
      </c>
      <c r="B3655" s="22"/>
      <c r="C3655" s="217" t="s">
        <v>722</v>
      </c>
    </row>
    <row r="3656" spans="1:12" ht="15.75">
      <c r="A3656" s="224" t="s">
        <v>19</v>
      </c>
      <c r="C3656" s="171" t="str">
        <f>'FC03-2'!B$7</f>
        <v>Servicio de alcantarillado (FC03-2)</v>
      </c>
    </row>
    <row r="3657" spans="1:12" ht="15.75">
      <c r="C3657" s="171" t="str">
        <f>'FC03-2'!B$8</f>
        <v>Recolección (FC03-2)</v>
      </c>
      <c r="F3657" s="171">
        <f>'FC03-2'!J$8</f>
        <v>0</v>
      </c>
      <c r="I3657" s="87" t="str">
        <f>Índice!$G$23</f>
        <v>2015-01-01</v>
      </c>
      <c r="J3657" s="88" t="str">
        <f>Índice!$G$25</f>
        <v>2015-12-31</v>
      </c>
      <c r="K3657" s="171" t="s">
        <v>1467</v>
      </c>
      <c r="L3657" s="171" t="s">
        <v>1431</v>
      </c>
    </row>
    <row r="3658" spans="1:12" ht="15.75">
      <c r="C3658" s="171" t="str">
        <f>'FC03-2'!B$9</f>
        <v>Tratamiento y Disposición final (FC03-2)</v>
      </c>
      <c r="F3658" s="171">
        <f>'FC03-2'!J$9</f>
        <v>0</v>
      </c>
      <c r="I3658" s="87" t="str">
        <f>Índice!$G$23</f>
        <v>2015-01-01</v>
      </c>
      <c r="J3658" s="88" t="str">
        <f>Índice!$G$25</f>
        <v>2015-12-31</v>
      </c>
      <c r="K3658" s="171" t="s">
        <v>1467</v>
      </c>
      <c r="L3658" s="171" t="s">
        <v>1431</v>
      </c>
    </row>
    <row r="3659" spans="1:12" ht="15.75">
      <c r="A3659" s="224" t="s">
        <v>19</v>
      </c>
      <c r="C3659" s="171" t="str">
        <f>'FC03-2'!B$10</f>
        <v>Comercialización (FC03-2)</v>
      </c>
      <c r="F3659" s="171"/>
    </row>
    <row r="3660" spans="1:12" ht="15.75">
      <c r="C3660" s="171" t="str">
        <f>'FC03-2'!B$11</f>
        <v>Residencial Estrato 1 (FC03-2)</v>
      </c>
      <c r="F3660" s="171">
        <f>'FC03-2'!J$11</f>
        <v>0</v>
      </c>
      <c r="I3660" s="87" t="str">
        <f>Índice!$G$23</f>
        <v>2015-01-01</v>
      </c>
      <c r="J3660" s="88" t="str">
        <f>Índice!$G$25</f>
        <v>2015-12-31</v>
      </c>
      <c r="K3660" s="171" t="s">
        <v>1467</v>
      </c>
      <c r="L3660" s="171" t="s">
        <v>1431</v>
      </c>
    </row>
    <row r="3661" spans="1:12" ht="15.75">
      <c r="C3661" s="171" t="str">
        <f>'FC03-2'!B$12</f>
        <v>Residencial Estrato 2 (FC03-2)</v>
      </c>
      <c r="F3661" s="171">
        <f>'FC03-2'!J$12</f>
        <v>0</v>
      </c>
      <c r="I3661" s="87" t="str">
        <f>Índice!$G$23</f>
        <v>2015-01-01</v>
      </c>
      <c r="J3661" s="88" t="str">
        <f>Índice!$G$25</f>
        <v>2015-12-31</v>
      </c>
      <c r="K3661" s="171" t="s">
        <v>1467</v>
      </c>
      <c r="L3661" s="171" t="s">
        <v>1431</v>
      </c>
    </row>
    <row r="3662" spans="1:12" ht="15.75">
      <c r="C3662" s="171" t="str">
        <f>'FC03-2'!B$13</f>
        <v>Residencial Estrato 3 (FC03-2)</v>
      </c>
      <c r="F3662" s="171">
        <f>'FC03-2'!J$13</f>
        <v>0</v>
      </c>
      <c r="I3662" s="87" t="str">
        <f>Índice!$G$23</f>
        <v>2015-01-01</v>
      </c>
      <c r="J3662" s="88" t="str">
        <f>Índice!$G$25</f>
        <v>2015-12-31</v>
      </c>
      <c r="K3662" s="171" t="s">
        <v>1467</v>
      </c>
      <c r="L3662" s="171" t="s">
        <v>1431</v>
      </c>
    </row>
    <row r="3663" spans="1:12" ht="15.75">
      <c r="C3663" s="171" t="str">
        <f>'FC03-2'!B$14</f>
        <v>Residencial Estrato 4 (FC03-2)</v>
      </c>
      <c r="F3663" s="171">
        <f>'FC03-2'!J$14</f>
        <v>0</v>
      </c>
      <c r="I3663" s="87" t="str">
        <f>Índice!$G$23</f>
        <v>2015-01-01</v>
      </c>
      <c r="J3663" s="88" t="str">
        <f>Índice!$G$25</f>
        <v>2015-12-31</v>
      </c>
      <c r="K3663" s="171" t="s">
        <v>1467</v>
      </c>
      <c r="L3663" s="171" t="s">
        <v>1431</v>
      </c>
    </row>
    <row r="3664" spans="1:12" ht="15.75">
      <c r="C3664" s="171" t="str">
        <f>'FC03-2'!B$15</f>
        <v>Residencial Estrato 5 (FC03-2)</v>
      </c>
      <c r="F3664" s="171">
        <f>'FC03-2'!J$15</f>
        <v>0</v>
      </c>
      <c r="I3664" s="87" t="str">
        <f>Índice!$G$23</f>
        <v>2015-01-01</v>
      </c>
      <c r="J3664" s="88" t="str">
        <f>Índice!$G$25</f>
        <v>2015-12-31</v>
      </c>
      <c r="K3664" s="171" t="s">
        <v>1467</v>
      </c>
      <c r="L3664" s="171" t="s">
        <v>1431</v>
      </c>
    </row>
    <row r="3665" spans="1:12" ht="15.75">
      <c r="C3665" s="171" t="str">
        <f>'FC03-2'!B$16</f>
        <v>Residencial Estrato 6 (FC03-2)</v>
      </c>
      <c r="F3665" s="171">
        <f>'FC03-2'!J$16</f>
        <v>0</v>
      </c>
      <c r="I3665" s="87" t="str">
        <f>Índice!$G$23</f>
        <v>2015-01-01</v>
      </c>
      <c r="J3665" s="88" t="str">
        <f>Índice!$G$25</f>
        <v>2015-12-31</v>
      </c>
      <c r="K3665" s="171" t="s">
        <v>1467</v>
      </c>
      <c r="L3665" s="171" t="s">
        <v>1431</v>
      </c>
    </row>
    <row r="3666" spans="1:12" ht="15.75">
      <c r="C3666" s="171" t="str">
        <f>'FC03-2'!B$17</f>
        <v>No Residencial Industrial (FC03-2)</v>
      </c>
      <c r="F3666" s="171">
        <f>'FC03-2'!J$17</f>
        <v>0</v>
      </c>
      <c r="I3666" s="87" t="str">
        <f>Índice!$G$23</f>
        <v>2015-01-01</v>
      </c>
      <c r="J3666" s="88" t="str">
        <f>Índice!$G$25</f>
        <v>2015-12-31</v>
      </c>
      <c r="K3666" s="171" t="s">
        <v>1467</v>
      </c>
      <c r="L3666" s="171" t="s">
        <v>1431</v>
      </c>
    </row>
    <row r="3667" spans="1:12" ht="15.75">
      <c r="C3667" s="171" t="str">
        <f>'FC03-2'!B$18</f>
        <v>No Residencial Comercial (FC03-2)</v>
      </c>
      <c r="F3667" s="171">
        <f>'FC03-2'!J$18</f>
        <v>0</v>
      </c>
      <c r="I3667" s="87" t="str">
        <f>Índice!$G$23</f>
        <v>2015-01-01</v>
      </c>
      <c r="J3667" s="88" t="str">
        <f>Índice!$G$25</f>
        <v>2015-12-31</v>
      </c>
      <c r="K3667" s="171" t="s">
        <v>1467</v>
      </c>
      <c r="L3667" s="171" t="s">
        <v>1431</v>
      </c>
    </row>
    <row r="3668" spans="1:12" ht="15.75">
      <c r="C3668" s="171" t="str">
        <f>'FC03-2'!B$19</f>
        <v>No Residencial Oficial (FC03-2)</v>
      </c>
      <c r="F3668" s="171">
        <f>'FC03-2'!J$19</f>
        <v>0</v>
      </c>
      <c r="I3668" s="87" t="str">
        <f>Índice!$G$23</f>
        <v>2015-01-01</v>
      </c>
      <c r="J3668" s="88" t="str">
        <f>Índice!$G$25</f>
        <v>2015-12-31</v>
      </c>
      <c r="K3668" s="171" t="s">
        <v>1467</v>
      </c>
      <c r="L3668" s="171" t="s">
        <v>1431</v>
      </c>
    </row>
    <row r="3669" spans="1:12" ht="15.75">
      <c r="C3669" s="171" t="str">
        <f>'FC03-2'!B$20</f>
        <v>No Residencial Especial (FC03-2)</v>
      </c>
      <c r="F3669" s="171">
        <f>'FC03-2'!J$20</f>
        <v>0</v>
      </c>
      <c r="I3669" s="87" t="str">
        <f>Índice!$G$23</f>
        <v>2015-01-01</v>
      </c>
      <c r="J3669" s="88" t="str">
        <f>Índice!$G$25</f>
        <v>2015-12-31</v>
      </c>
      <c r="K3669" s="171" t="s">
        <v>1467</v>
      </c>
      <c r="L3669" s="171" t="s">
        <v>1431</v>
      </c>
    </row>
    <row r="3670" spans="1:12" ht="15.75">
      <c r="C3670" s="171" t="str">
        <f>'FC03-2'!B$21</f>
        <v>Total Comercialización (FC03-2)</v>
      </c>
      <c r="F3670" s="171">
        <f>'FC03-2'!J$21</f>
        <v>0</v>
      </c>
      <c r="I3670" s="87" t="str">
        <f>Índice!$G$23</f>
        <v>2015-01-01</v>
      </c>
      <c r="J3670" s="88" t="str">
        <f>Índice!$G$25</f>
        <v>2015-12-31</v>
      </c>
      <c r="K3670" s="171" t="s">
        <v>1467</v>
      </c>
      <c r="L3670" s="171" t="s">
        <v>1431</v>
      </c>
    </row>
    <row r="3671" spans="1:12" ht="15.75">
      <c r="C3671" s="171" t="str">
        <f>'FC03-2'!B$22</f>
        <v>Total Servicio de Alcantarillado (FC03-2)</v>
      </c>
      <c r="F3671" s="171">
        <f>'FC03-2'!J$22</f>
        <v>0</v>
      </c>
      <c r="I3671" s="87" t="str">
        <f>Índice!$G$23</f>
        <v>2015-01-01</v>
      </c>
      <c r="J3671" s="88" t="str">
        <f>Índice!$G$25</f>
        <v>2015-12-31</v>
      </c>
      <c r="K3671" s="171" t="s">
        <v>1467</v>
      </c>
      <c r="L3671" s="171" t="s">
        <v>1431</v>
      </c>
    </row>
    <row r="3672" spans="1:12" ht="15.75">
      <c r="A3672" s="224" t="s">
        <v>19</v>
      </c>
      <c r="C3672" s="171" t="str">
        <f>'FC03-2'!B$23</f>
        <v>Deterioro de cuentas por cobrar (FC03-2)</v>
      </c>
      <c r="F3672" s="171"/>
    </row>
    <row r="3673" spans="1:12" ht="15.75">
      <c r="C3673" s="171" t="str">
        <f>'FC03-2'!B$24</f>
        <v>Recolección (Deterioro) (FC03-2)</v>
      </c>
      <c r="F3673" s="171">
        <f>'FC03-2'!J$24</f>
        <v>0</v>
      </c>
      <c r="I3673" s="87" t="str">
        <f>Índice!$G$23</f>
        <v>2015-01-01</v>
      </c>
      <c r="J3673" s="88" t="str">
        <f>Índice!$G$25</f>
        <v>2015-12-31</v>
      </c>
      <c r="K3673" s="171" t="s">
        <v>1467</v>
      </c>
      <c r="L3673" s="171" t="s">
        <v>1431</v>
      </c>
    </row>
    <row r="3674" spans="1:12" ht="15.75">
      <c r="C3674" s="171" t="str">
        <f>'FC03-2'!B$25</f>
        <v>Tratamiento y disposición final (Deterioro) (FC03-2)</v>
      </c>
      <c r="F3674" s="171">
        <f>'FC03-2'!J$25</f>
        <v>0</v>
      </c>
      <c r="I3674" s="87" t="str">
        <f>Índice!$G$23</f>
        <v>2015-01-01</v>
      </c>
      <c r="J3674" s="88" t="str">
        <f>Índice!$G$25</f>
        <v>2015-12-31</v>
      </c>
      <c r="K3674" s="171" t="s">
        <v>1467</v>
      </c>
      <c r="L3674" s="171" t="s">
        <v>1431</v>
      </c>
    </row>
    <row r="3675" spans="1:12" ht="15.75">
      <c r="A3675" s="224" t="s">
        <v>19</v>
      </c>
      <c r="C3675" s="171" t="str">
        <f>'FC03-2'!B$26</f>
        <v>Comercialización (Deterioro) (FC03-2)</v>
      </c>
      <c r="F3675" s="171"/>
    </row>
    <row r="3676" spans="1:12" ht="15.75">
      <c r="C3676" s="171" t="str">
        <f>'FC03-2'!B$27</f>
        <v>Residencial Estrato 1 (Deterioro) (FC03-2)</v>
      </c>
      <c r="F3676" s="171">
        <f>'FC03-2'!J$27</f>
        <v>0</v>
      </c>
      <c r="I3676" s="87" t="str">
        <f>Índice!$G$23</f>
        <v>2015-01-01</v>
      </c>
      <c r="J3676" s="88" t="str">
        <f>Índice!$G$25</f>
        <v>2015-12-31</v>
      </c>
      <c r="K3676" s="171" t="s">
        <v>1467</v>
      </c>
      <c r="L3676" s="171" t="s">
        <v>1431</v>
      </c>
    </row>
    <row r="3677" spans="1:12" ht="15.75">
      <c r="C3677" s="171" t="str">
        <f>'FC03-2'!B$28</f>
        <v>Residencial Estrato 2 (Deterioro) (FC03-2)</v>
      </c>
      <c r="F3677" s="171">
        <f>'FC03-2'!J$28</f>
        <v>0</v>
      </c>
      <c r="I3677" s="87" t="str">
        <f>Índice!$G$23</f>
        <v>2015-01-01</v>
      </c>
      <c r="J3677" s="88" t="str">
        <f>Índice!$G$25</f>
        <v>2015-12-31</v>
      </c>
      <c r="K3677" s="171" t="s">
        <v>1467</v>
      </c>
      <c r="L3677" s="171" t="s">
        <v>1431</v>
      </c>
    </row>
    <row r="3678" spans="1:12" ht="15.75">
      <c r="C3678" s="171" t="str">
        <f>'FC03-2'!B$29</f>
        <v>Residencial Estrato 3 (Deterioro) (FC03-2)</v>
      </c>
      <c r="F3678" s="171">
        <f>'FC03-2'!J$29</f>
        <v>0</v>
      </c>
      <c r="I3678" s="87" t="str">
        <f>Índice!$G$23</f>
        <v>2015-01-01</v>
      </c>
      <c r="J3678" s="88" t="str">
        <f>Índice!$G$25</f>
        <v>2015-12-31</v>
      </c>
      <c r="K3678" s="171" t="s">
        <v>1467</v>
      </c>
      <c r="L3678" s="171" t="s">
        <v>1431</v>
      </c>
    </row>
    <row r="3679" spans="1:12" ht="15.75">
      <c r="C3679" s="171" t="str">
        <f>'FC03-2'!B$30</f>
        <v>Residencial Estrato 4 (Deterioro) (FC03-2)</v>
      </c>
      <c r="F3679" s="171">
        <f>'FC03-2'!J$30</f>
        <v>0</v>
      </c>
      <c r="I3679" s="87" t="str">
        <f>Índice!$G$23</f>
        <v>2015-01-01</v>
      </c>
      <c r="J3679" s="88" t="str">
        <f>Índice!$G$25</f>
        <v>2015-12-31</v>
      </c>
      <c r="K3679" s="171" t="s">
        <v>1467</v>
      </c>
      <c r="L3679" s="171" t="s">
        <v>1431</v>
      </c>
    </row>
    <row r="3680" spans="1:12" ht="15.75">
      <c r="C3680" s="171" t="str">
        <f>'FC03-2'!B$31</f>
        <v>Residencial Estrato 5 (Deterioro) (FC03-2)</v>
      </c>
      <c r="F3680" s="171">
        <f>'FC03-2'!J$31</f>
        <v>0</v>
      </c>
      <c r="I3680" s="87" t="str">
        <f>Índice!$G$23</f>
        <v>2015-01-01</v>
      </c>
      <c r="J3680" s="88" t="str">
        <f>Índice!$G$25</f>
        <v>2015-12-31</v>
      </c>
      <c r="K3680" s="171" t="s">
        <v>1467</v>
      </c>
      <c r="L3680" s="171" t="s">
        <v>1431</v>
      </c>
    </row>
    <row r="3681" spans="1:12" ht="15.75">
      <c r="C3681" s="171" t="str">
        <f>'FC03-2'!B$32</f>
        <v>Residencial Estrato 6 (Deterioro) (FC03-2)</v>
      </c>
      <c r="F3681" s="171">
        <f>'FC03-2'!J$32</f>
        <v>0</v>
      </c>
      <c r="I3681" s="87" t="str">
        <f>Índice!$G$23</f>
        <v>2015-01-01</v>
      </c>
      <c r="J3681" s="88" t="str">
        <f>Índice!$G$25</f>
        <v>2015-12-31</v>
      </c>
      <c r="K3681" s="171" t="s">
        <v>1467</v>
      </c>
      <c r="L3681" s="171" t="s">
        <v>1431</v>
      </c>
    </row>
    <row r="3682" spans="1:12" ht="15.75">
      <c r="C3682" s="171" t="str">
        <f>'FC03-2'!B$33</f>
        <v>No Residencial Industrial (Deterioro) (FC03-2)</v>
      </c>
      <c r="F3682" s="171">
        <f>'FC03-2'!J$33</f>
        <v>0</v>
      </c>
      <c r="I3682" s="87" t="str">
        <f>Índice!$G$23</f>
        <v>2015-01-01</v>
      </c>
      <c r="J3682" s="88" t="str">
        <f>Índice!$G$25</f>
        <v>2015-12-31</v>
      </c>
      <c r="K3682" s="171" t="s">
        <v>1467</v>
      </c>
      <c r="L3682" s="171" t="s">
        <v>1431</v>
      </c>
    </row>
    <row r="3683" spans="1:12" ht="15.75">
      <c r="C3683" s="171" t="str">
        <f>'FC03-2'!B$34</f>
        <v>No Residencial Comercial (Deterioro) (FC03-2)</v>
      </c>
      <c r="F3683" s="171">
        <f>'FC03-2'!J$34</f>
        <v>0</v>
      </c>
      <c r="I3683" s="87" t="str">
        <f>Índice!$G$23</f>
        <v>2015-01-01</v>
      </c>
      <c r="J3683" s="88" t="str">
        <f>Índice!$G$25</f>
        <v>2015-12-31</v>
      </c>
      <c r="K3683" s="171" t="s">
        <v>1467</v>
      </c>
      <c r="L3683" s="171" t="s">
        <v>1431</v>
      </c>
    </row>
    <row r="3684" spans="1:12" ht="15.75">
      <c r="C3684" s="171" t="str">
        <f>'FC03-2'!B$35</f>
        <v>No Residencial Oficial (Deterioro) (FC03-2)</v>
      </c>
      <c r="F3684" s="171">
        <f>'FC03-2'!J$35</f>
        <v>0</v>
      </c>
      <c r="I3684" s="87" t="str">
        <f>Índice!$G$23</f>
        <v>2015-01-01</v>
      </c>
      <c r="J3684" s="88" t="str">
        <f>Índice!$G$25</f>
        <v>2015-12-31</v>
      </c>
      <c r="K3684" s="171" t="s">
        <v>1467</v>
      </c>
      <c r="L3684" s="171" t="s">
        <v>1431</v>
      </c>
    </row>
    <row r="3685" spans="1:12" ht="15.75">
      <c r="C3685" s="171" t="str">
        <f>'FC03-2'!B$36</f>
        <v>No Residencial Especial (Deterioro) (FC03-2)</v>
      </c>
      <c r="F3685" s="171">
        <f>'FC03-2'!J$36</f>
        <v>0</v>
      </c>
      <c r="I3685" s="87" t="str">
        <f>Índice!$G$23</f>
        <v>2015-01-01</v>
      </c>
      <c r="J3685" s="88" t="str">
        <f>Índice!$G$25</f>
        <v>2015-12-31</v>
      </c>
      <c r="K3685" s="171" t="s">
        <v>1467</v>
      </c>
      <c r="L3685" s="171" t="s">
        <v>1431</v>
      </c>
    </row>
    <row r="3686" spans="1:12" ht="15.75">
      <c r="C3686" s="171" t="str">
        <f>'FC03-2'!B$37</f>
        <v>Total Comercialización (Deterioro) (FC03-2)</v>
      </c>
      <c r="F3686" s="171">
        <f>'FC03-2'!J$37</f>
        <v>0</v>
      </c>
      <c r="I3686" s="87" t="str">
        <f>Índice!$G$23</f>
        <v>2015-01-01</v>
      </c>
      <c r="J3686" s="88" t="str">
        <f>Índice!$G$25</f>
        <v>2015-12-31</v>
      </c>
      <c r="K3686" s="171" t="s">
        <v>1467</v>
      </c>
      <c r="L3686" s="171" t="s">
        <v>1431</v>
      </c>
    </row>
    <row r="3687" spans="1:12" ht="15.75">
      <c r="C3687" s="171" t="str">
        <f>'FC03-2'!B$38</f>
        <v>Total Deterioro Cuentas por Cobrar (FC03-2)</v>
      </c>
      <c r="F3687" s="171">
        <f>'FC03-2'!J$38</f>
        <v>0</v>
      </c>
      <c r="I3687" s="87" t="str">
        <f>Índice!$G$23</f>
        <v>2015-01-01</v>
      </c>
      <c r="J3687" s="88" t="str">
        <f>Índice!$G$25</f>
        <v>2015-12-31</v>
      </c>
      <c r="K3687" s="171" t="s">
        <v>1467</v>
      </c>
      <c r="L3687" s="171" t="s">
        <v>1431</v>
      </c>
    </row>
    <row r="3688" spans="1:12" ht="15.75">
      <c r="A3688" s="224" t="s">
        <v>19</v>
      </c>
      <c r="B3688" s="22"/>
      <c r="C3688" s="217" t="s">
        <v>721</v>
      </c>
    </row>
    <row r="3689" spans="1:12" ht="15.75">
      <c r="A3689" s="224" t="s">
        <v>19</v>
      </c>
      <c r="C3689" s="171" t="str">
        <f>'FC03-2'!B$7</f>
        <v>Servicio de alcantarillado (FC03-2)</v>
      </c>
    </row>
    <row r="3690" spans="1:12" ht="15.75">
      <c r="C3690" s="171" t="str">
        <f>'FC03-2'!B$8</f>
        <v>Recolección (FC03-2)</v>
      </c>
      <c r="F3690" s="171">
        <f>'FC03-2'!K$8</f>
        <v>0</v>
      </c>
      <c r="I3690" s="87" t="str">
        <f>Índice!$G$23</f>
        <v>2015-01-01</v>
      </c>
      <c r="J3690" s="88" t="str">
        <f>Índice!$G$25</f>
        <v>2015-12-31</v>
      </c>
      <c r="K3690" s="171" t="s">
        <v>1467</v>
      </c>
      <c r="L3690" s="171" t="s">
        <v>1432</v>
      </c>
    </row>
    <row r="3691" spans="1:12" ht="15.75">
      <c r="C3691" s="171" t="str">
        <f>'FC03-2'!B$9</f>
        <v>Tratamiento y Disposición final (FC03-2)</v>
      </c>
      <c r="F3691" s="171">
        <f>'FC03-2'!K$9</f>
        <v>0</v>
      </c>
      <c r="I3691" s="87" t="str">
        <f>Índice!$G$23</f>
        <v>2015-01-01</v>
      </c>
      <c r="J3691" s="88" t="str">
        <f>Índice!$G$25</f>
        <v>2015-12-31</v>
      </c>
      <c r="K3691" s="171" t="s">
        <v>1467</v>
      </c>
      <c r="L3691" s="171" t="s">
        <v>1432</v>
      </c>
    </row>
    <row r="3692" spans="1:12" ht="15.75">
      <c r="A3692" s="224" t="s">
        <v>19</v>
      </c>
      <c r="C3692" s="171" t="str">
        <f>'FC03-2'!B$10</f>
        <v>Comercialización (FC03-2)</v>
      </c>
      <c r="F3692" s="171"/>
    </row>
    <row r="3693" spans="1:12" ht="15.75">
      <c r="C3693" s="171" t="str">
        <f>'FC03-2'!B$11</f>
        <v>Residencial Estrato 1 (FC03-2)</v>
      </c>
      <c r="F3693" s="171">
        <f>'FC03-2'!K$11</f>
        <v>0</v>
      </c>
      <c r="I3693" s="87" t="str">
        <f>Índice!$G$23</f>
        <v>2015-01-01</v>
      </c>
      <c r="J3693" s="88" t="str">
        <f>Índice!$G$25</f>
        <v>2015-12-31</v>
      </c>
      <c r="K3693" s="171" t="s">
        <v>1467</v>
      </c>
      <c r="L3693" s="171" t="s">
        <v>1432</v>
      </c>
    </row>
    <row r="3694" spans="1:12" ht="15.75">
      <c r="C3694" s="171" t="str">
        <f>'FC03-2'!B$12</f>
        <v>Residencial Estrato 2 (FC03-2)</v>
      </c>
      <c r="F3694" s="171">
        <f>'FC03-2'!K$12</f>
        <v>0</v>
      </c>
      <c r="I3694" s="87" t="str">
        <f>Índice!$G$23</f>
        <v>2015-01-01</v>
      </c>
      <c r="J3694" s="88" t="str">
        <f>Índice!$G$25</f>
        <v>2015-12-31</v>
      </c>
      <c r="K3694" s="171" t="s">
        <v>1467</v>
      </c>
      <c r="L3694" s="171" t="s">
        <v>1432</v>
      </c>
    </row>
    <row r="3695" spans="1:12" ht="15.75">
      <c r="C3695" s="171" t="str">
        <f>'FC03-2'!B$13</f>
        <v>Residencial Estrato 3 (FC03-2)</v>
      </c>
      <c r="F3695" s="171">
        <f>'FC03-2'!K$13</f>
        <v>0</v>
      </c>
      <c r="I3695" s="87" t="str">
        <f>Índice!$G$23</f>
        <v>2015-01-01</v>
      </c>
      <c r="J3695" s="88" t="str">
        <f>Índice!$G$25</f>
        <v>2015-12-31</v>
      </c>
      <c r="K3695" s="171" t="s">
        <v>1467</v>
      </c>
      <c r="L3695" s="171" t="s">
        <v>1432</v>
      </c>
    </row>
    <row r="3696" spans="1:12" ht="15.75">
      <c r="C3696" s="171" t="str">
        <f>'FC03-2'!B$14</f>
        <v>Residencial Estrato 4 (FC03-2)</v>
      </c>
      <c r="F3696" s="171">
        <f>'FC03-2'!K$14</f>
        <v>0</v>
      </c>
      <c r="I3696" s="87" t="str">
        <f>Índice!$G$23</f>
        <v>2015-01-01</v>
      </c>
      <c r="J3696" s="88" t="str">
        <f>Índice!$G$25</f>
        <v>2015-12-31</v>
      </c>
      <c r="K3696" s="171" t="s">
        <v>1467</v>
      </c>
      <c r="L3696" s="171" t="s">
        <v>1432</v>
      </c>
    </row>
    <row r="3697" spans="1:12" ht="15.75">
      <c r="C3697" s="171" t="str">
        <f>'FC03-2'!B$15</f>
        <v>Residencial Estrato 5 (FC03-2)</v>
      </c>
      <c r="F3697" s="171">
        <f>'FC03-2'!K$15</f>
        <v>0</v>
      </c>
      <c r="I3697" s="87" t="str">
        <f>Índice!$G$23</f>
        <v>2015-01-01</v>
      </c>
      <c r="J3697" s="88" t="str">
        <f>Índice!$G$25</f>
        <v>2015-12-31</v>
      </c>
      <c r="K3697" s="171" t="s">
        <v>1467</v>
      </c>
      <c r="L3697" s="171" t="s">
        <v>1432</v>
      </c>
    </row>
    <row r="3698" spans="1:12" ht="15.75">
      <c r="C3698" s="171" t="str">
        <f>'FC03-2'!B$16</f>
        <v>Residencial Estrato 6 (FC03-2)</v>
      </c>
      <c r="F3698" s="171">
        <f>'FC03-2'!K$16</f>
        <v>0</v>
      </c>
      <c r="I3698" s="87" t="str">
        <f>Índice!$G$23</f>
        <v>2015-01-01</v>
      </c>
      <c r="J3698" s="88" t="str">
        <f>Índice!$G$25</f>
        <v>2015-12-31</v>
      </c>
      <c r="K3698" s="171" t="s">
        <v>1467</v>
      </c>
      <c r="L3698" s="171" t="s">
        <v>1432</v>
      </c>
    </row>
    <row r="3699" spans="1:12" ht="15.75">
      <c r="C3699" s="171" t="str">
        <f>'FC03-2'!B$17</f>
        <v>No Residencial Industrial (FC03-2)</v>
      </c>
      <c r="F3699" s="171">
        <f>'FC03-2'!K$17</f>
        <v>0</v>
      </c>
      <c r="I3699" s="87" t="str">
        <f>Índice!$G$23</f>
        <v>2015-01-01</v>
      </c>
      <c r="J3699" s="88" t="str">
        <f>Índice!$G$25</f>
        <v>2015-12-31</v>
      </c>
      <c r="K3699" s="171" t="s">
        <v>1467</v>
      </c>
      <c r="L3699" s="171" t="s">
        <v>1432</v>
      </c>
    </row>
    <row r="3700" spans="1:12" ht="15.75">
      <c r="C3700" s="171" t="str">
        <f>'FC03-2'!B$18</f>
        <v>No Residencial Comercial (FC03-2)</v>
      </c>
      <c r="F3700" s="171">
        <f>'FC03-2'!K$18</f>
        <v>0</v>
      </c>
      <c r="I3700" s="87" t="str">
        <f>Índice!$G$23</f>
        <v>2015-01-01</v>
      </c>
      <c r="J3700" s="88" t="str">
        <f>Índice!$G$25</f>
        <v>2015-12-31</v>
      </c>
      <c r="K3700" s="171" t="s">
        <v>1467</v>
      </c>
      <c r="L3700" s="171" t="s">
        <v>1432</v>
      </c>
    </row>
    <row r="3701" spans="1:12" ht="15.75">
      <c r="C3701" s="171" t="str">
        <f>'FC03-2'!B$19</f>
        <v>No Residencial Oficial (FC03-2)</v>
      </c>
      <c r="F3701" s="171">
        <f>'FC03-2'!K$19</f>
        <v>0</v>
      </c>
      <c r="I3701" s="87" t="str">
        <f>Índice!$G$23</f>
        <v>2015-01-01</v>
      </c>
      <c r="J3701" s="88" t="str">
        <f>Índice!$G$25</f>
        <v>2015-12-31</v>
      </c>
      <c r="K3701" s="171" t="s">
        <v>1467</v>
      </c>
      <c r="L3701" s="171" t="s">
        <v>1432</v>
      </c>
    </row>
    <row r="3702" spans="1:12" ht="15.75">
      <c r="C3702" s="171" t="str">
        <f>'FC03-2'!B$20</f>
        <v>No Residencial Especial (FC03-2)</v>
      </c>
      <c r="F3702" s="171">
        <f>'FC03-2'!K$20</f>
        <v>0</v>
      </c>
      <c r="I3702" s="87" t="str">
        <f>Índice!$G$23</f>
        <v>2015-01-01</v>
      </c>
      <c r="J3702" s="88" t="str">
        <f>Índice!$G$25</f>
        <v>2015-12-31</v>
      </c>
      <c r="K3702" s="171" t="s">
        <v>1467</v>
      </c>
      <c r="L3702" s="171" t="s">
        <v>1432</v>
      </c>
    </row>
    <row r="3703" spans="1:12" ht="15.75">
      <c r="C3703" s="171" t="str">
        <f>'FC03-2'!B$21</f>
        <v>Total Comercialización (FC03-2)</v>
      </c>
      <c r="F3703" s="171">
        <f>'FC03-2'!K$21</f>
        <v>0</v>
      </c>
      <c r="I3703" s="87" t="str">
        <f>Índice!$G$23</f>
        <v>2015-01-01</v>
      </c>
      <c r="J3703" s="88" t="str">
        <f>Índice!$G$25</f>
        <v>2015-12-31</v>
      </c>
      <c r="K3703" s="171" t="s">
        <v>1467</v>
      </c>
      <c r="L3703" s="171" t="s">
        <v>1432</v>
      </c>
    </row>
    <row r="3704" spans="1:12" ht="15.75">
      <c r="C3704" s="171" t="str">
        <f>'FC03-2'!B$22</f>
        <v>Total Servicio de Alcantarillado (FC03-2)</v>
      </c>
      <c r="F3704" s="171">
        <f>'FC03-2'!K$22</f>
        <v>0</v>
      </c>
      <c r="I3704" s="87" t="str">
        <f>Índice!$G$23</f>
        <v>2015-01-01</v>
      </c>
      <c r="J3704" s="88" t="str">
        <f>Índice!$G$25</f>
        <v>2015-12-31</v>
      </c>
      <c r="K3704" s="171" t="s">
        <v>1467</v>
      </c>
      <c r="L3704" s="171" t="s">
        <v>1432</v>
      </c>
    </row>
    <row r="3705" spans="1:12" ht="15.75">
      <c r="A3705" s="224" t="s">
        <v>19</v>
      </c>
      <c r="C3705" s="171" t="str">
        <f>'FC03-2'!B$23</f>
        <v>Deterioro de cuentas por cobrar (FC03-2)</v>
      </c>
      <c r="F3705" s="171"/>
    </row>
    <row r="3706" spans="1:12" ht="15.75">
      <c r="C3706" s="171" t="str">
        <f>'FC03-2'!B$24</f>
        <v>Recolección (Deterioro) (FC03-2)</v>
      </c>
      <c r="F3706" s="171">
        <f>'FC03-2'!K$24</f>
        <v>0</v>
      </c>
      <c r="I3706" s="87" t="str">
        <f>Índice!$G$23</f>
        <v>2015-01-01</v>
      </c>
      <c r="J3706" s="88" t="str">
        <f>Índice!$G$25</f>
        <v>2015-12-31</v>
      </c>
      <c r="K3706" s="171" t="s">
        <v>1467</v>
      </c>
      <c r="L3706" s="171" t="s">
        <v>1432</v>
      </c>
    </row>
    <row r="3707" spans="1:12" ht="15.75">
      <c r="C3707" s="171" t="str">
        <f>'FC03-2'!B$25</f>
        <v>Tratamiento y disposición final (Deterioro) (FC03-2)</v>
      </c>
      <c r="F3707" s="171">
        <f>'FC03-2'!K$25</f>
        <v>0</v>
      </c>
      <c r="I3707" s="87" t="str">
        <f>Índice!$G$23</f>
        <v>2015-01-01</v>
      </c>
      <c r="J3707" s="88" t="str">
        <f>Índice!$G$25</f>
        <v>2015-12-31</v>
      </c>
      <c r="K3707" s="171" t="s">
        <v>1467</v>
      </c>
      <c r="L3707" s="171" t="s">
        <v>1432</v>
      </c>
    </row>
    <row r="3708" spans="1:12" ht="15.75">
      <c r="A3708" s="224" t="s">
        <v>19</v>
      </c>
      <c r="C3708" s="171" t="str">
        <f>'FC03-2'!B$26</f>
        <v>Comercialización (Deterioro) (FC03-2)</v>
      </c>
      <c r="F3708" s="171"/>
    </row>
    <row r="3709" spans="1:12" ht="15.75">
      <c r="C3709" s="171" t="str">
        <f>'FC03-2'!B$27</f>
        <v>Residencial Estrato 1 (Deterioro) (FC03-2)</v>
      </c>
      <c r="F3709" s="171">
        <f>'FC03-2'!K$27</f>
        <v>0</v>
      </c>
      <c r="I3709" s="87" t="str">
        <f>Índice!$G$23</f>
        <v>2015-01-01</v>
      </c>
      <c r="J3709" s="88" t="str">
        <f>Índice!$G$25</f>
        <v>2015-12-31</v>
      </c>
      <c r="K3709" s="171" t="s">
        <v>1467</v>
      </c>
      <c r="L3709" s="171" t="s">
        <v>1432</v>
      </c>
    </row>
    <row r="3710" spans="1:12" ht="15.75">
      <c r="C3710" s="171" t="str">
        <f>'FC03-2'!B$28</f>
        <v>Residencial Estrato 2 (Deterioro) (FC03-2)</v>
      </c>
      <c r="F3710" s="171">
        <f>'FC03-2'!K$28</f>
        <v>0</v>
      </c>
      <c r="I3710" s="87" t="str">
        <f>Índice!$G$23</f>
        <v>2015-01-01</v>
      </c>
      <c r="J3710" s="88" t="str">
        <f>Índice!$G$25</f>
        <v>2015-12-31</v>
      </c>
      <c r="K3710" s="171" t="s">
        <v>1467</v>
      </c>
      <c r="L3710" s="171" t="s">
        <v>1432</v>
      </c>
    </row>
    <row r="3711" spans="1:12" ht="15.75">
      <c r="C3711" s="171" t="str">
        <f>'FC03-2'!B$29</f>
        <v>Residencial Estrato 3 (Deterioro) (FC03-2)</v>
      </c>
      <c r="F3711" s="171">
        <f>'FC03-2'!K$29</f>
        <v>0</v>
      </c>
      <c r="I3711" s="87" t="str">
        <f>Índice!$G$23</f>
        <v>2015-01-01</v>
      </c>
      <c r="J3711" s="88" t="str">
        <f>Índice!$G$25</f>
        <v>2015-12-31</v>
      </c>
      <c r="K3711" s="171" t="s">
        <v>1467</v>
      </c>
      <c r="L3711" s="171" t="s">
        <v>1432</v>
      </c>
    </row>
    <row r="3712" spans="1:12" ht="15.75">
      <c r="C3712" s="171" t="str">
        <f>'FC03-2'!B$30</f>
        <v>Residencial Estrato 4 (Deterioro) (FC03-2)</v>
      </c>
      <c r="F3712" s="171">
        <f>'FC03-2'!K$30</f>
        <v>0</v>
      </c>
      <c r="I3712" s="87" t="str">
        <f>Índice!$G$23</f>
        <v>2015-01-01</v>
      </c>
      <c r="J3712" s="88" t="str">
        <f>Índice!$G$25</f>
        <v>2015-12-31</v>
      </c>
      <c r="K3712" s="171" t="s">
        <v>1467</v>
      </c>
      <c r="L3712" s="171" t="s">
        <v>1432</v>
      </c>
    </row>
    <row r="3713" spans="1:12" ht="15.75">
      <c r="C3713" s="171" t="str">
        <f>'FC03-2'!B$31</f>
        <v>Residencial Estrato 5 (Deterioro) (FC03-2)</v>
      </c>
      <c r="F3713" s="171">
        <f>'FC03-2'!K$31</f>
        <v>0</v>
      </c>
      <c r="I3713" s="87" t="str">
        <f>Índice!$G$23</f>
        <v>2015-01-01</v>
      </c>
      <c r="J3713" s="88" t="str">
        <f>Índice!$G$25</f>
        <v>2015-12-31</v>
      </c>
      <c r="K3713" s="171" t="s">
        <v>1467</v>
      </c>
      <c r="L3713" s="171" t="s">
        <v>1432</v>
      </c>
    </row>
    <row r="3714" spans="1:12" ht="15.75">
      <c r="C3714" s="171" t="str">
        <f>'FC03-2'!B$32</f>
        <v>Residencial Estrato 6 (Deterioro) (FC03-2)</v>
      </c>
      <c r="F3714" s="171">
        <f>'FC03-2'!K$32</f>
        <v>0</v>
      </c>
      <c r="I3714" s="87" t="str">
        <f>Índice!$G$23</f>
        <v>2015-01-01</v>
      </c>
      <c r="J3714" s="88" t="str">
        <f>Índice!$G$25</f>
        <v>2015-12-31</v>
      </c>
      <c r="K3714" s="171" t="s">
        <v>1467</v>
      </c>
      <c r="L3714" s="171" t="s">
        <v>1432</v>
      </c>
    </row>
    <row r="3715" spans="1:12" ht="15.75">
      <c r="C3715" s="171" t="str">
        <f>'FC03-2'!B$33</f>
        <v>No Residencial Industrial (Deterioro) (FC03-2)</v>
      </c>
      <c r="F3715" s="171">
        <f>'FC03-2'!K$33</f>
        <v>0</v>
      </c>
      <c r="I3715" s="87" t="str">
        <f>Índice!$G$23</f>
        <v>2015-01-01</v>
      </c>
      <c r="J3715" s="88" t="str">
        <f>Índice!$G$25</f>
        <v>2015-12-31</v>
      </c>
      <c r="K3715" s="171" t="s">
        <v>1467</v>
      </c>
      <c r="L3715" s="171" t="s">
        <v>1432</v>
      </c>
    </row>
    <row r="3716" spans="1:12" ht="15.75">
      <c r="C3716" s="171" t="str">
        <f>'FC03-2'!B$34</f>
        <v>No Residencial Comercial (Deterioro) (FC03-2)</v>
      </c>
      <c r="F3716" s="171">
        <f>'FC03-2'!K$34</f>
        <v>0</v>
      </c>
      <c r="I3716" s="87" t="str">
        <f>Índice!$G$23</f>
        <v>2015-01-01</v>
      </c>
      <c r="J3716" s="88" t="str">
        <f>Índice!$G$25</f>
        <v>2015-12-31</v>
      </c>
      <c r="K3716" s="171" t="s">
        <v>1467</v>
      </c>
      <c r="L3716" s="171" t="s">
        <v>1432</v>
      </c>
    </row>
    <row r="3717" spans="1:12" ht="15.75">
      <c r="C3717" s="171" t="str">
        <f>'FC03-2'!B$35</f>
        <v>No Residencial Oficial (Deterioro) (FC03-2)</v>
      </c>
      <c r="F3717" s="171">
        <f>'FC03-2'!K$35</f>
        <v>0</v>
      </c>
      <c r="I3717" s="87" t="str">
        <f>Índice!$G$23</f>
        <v>2015-01-01</v>
      </c>
      <c r="J3717" s="88" t="str">
        <f>Índice!$G$25</f>
        <v>2015-12-31</v>
      </c>
      <c r="K3717" s="171" t="s">
        <v>1467</v>
      </c>
      <c r="L3717" s="171" t="s">
        <v>1432</v>
      </c>
    </row>
    <row r="3718" spans="1:12" ht="15.75">
      <c r="C3718" s="171" t="str">
        <f>'FC03-2'!B$36</f>
        <v>No Residencial Especial (Deterioro) (FC03-2)</v>
      </c>
      <c r="F3718" s="171">
        <f>'FC03-2'!K$36</f>
        <v>0</v>
      </c>
      <c r="I3718" s="87" t="str">
        <f>Índice!$G$23</f>
        <v>2015-01-01</v>
      </c>
      <c r="J3718" s="88" t="str">
        <f>Índice!$G$25</f>
        <v>2015-12-31</v>
      </c>
      <c r="K3718" s="171" t="s">
        <v>1467</v>
      </c>
      <c r="L3718" s="171" t="s">
        <v>1432</v>
      </c>
    </row>
    <row r="3719" spans="1:12" ht="15.75">
      <c r="C3719" s="171" t="str">
        <f>'FC03-2'!B$37</f>
        <v>Total Comercialización (Deterioro) (FC03-2)</v>
      </c>
      <c r="F3719" s="171">
        <f>'FC03-2'!K$37</f>
        <v>0</v>
      </c>
      <c r="I3719" s="87" t="str">
        <f>Índice!$G$23</f>
        <v>2015-01-01</v>
      </c>
      <c r="J3719" s="88" t="str">
        <f>Índice!$G$25</f>
        <v>2015-12-31</v>
      </c>
      <c r="K3719" s="171" t="s">
        <v>1467</v>
      </c>
      <c r="L3719" s="171" t="s">
        <v>1432</v>
      </c>
    </row>
    <row r="3720" spans="1:12" ht="15.75">
      <c r="C3720" s="171" t="str">
        <f>'FC03-2'!B$38</f>
        <v>Total Deterioro Cuentas por Cobrar (FC03-2)</v>
      </c>
      <c r="F3720" s="171">
        <f>'FC03-2'!K$38</f>
        <v>0</v>
      </c>
      <c r="I3720" s="87" t="str">
        <f>Índice!$G$23</f>
        <v>2015-01-01</v>
      </c>
      <c r="J3720" s="88" t="str">
        <f>Índice!$G$25</f>
        <v>2015-12-31</v>
      </c>
      <c r="K3720" s="171" t="s">
        <v>1467</v>
      </c>
      <c r="L3720" s="171" t="s">
        <v>1432</v>
      </c>
    </row>
    <row r="3721" spans="1:12" ht="15.75">
      <c r="A3721" s="224" t="s">
        <v>19</v>
      </c>
      <c r="B3721" s="22"/>
      <c r="C3721" s="217" t="s">
        <v>720</v>
      </c>
    </row>
    <row r="3722" spans="1:12" ht="15.75">
      <c r="A3722" s="224" t="s">
        <v>19</v>
      </c>
      <c r="C3722" s="171" t="str">
        <f>'FC03-2'!B$7</f>
        <v>Servicio de alcantarillado (FC03-2)</v>
      </c>
    </row>
    <row r="3723" spans="1:12" ht="15.75">
      <c r="C3723" s="171" t="str">
        <f>'FC03-2'!B$8</f>
        <v>Recolección (FC03-2)</v>
      </c>
      <c r="F3723" s="171">
        <f>'FC03-2'!L$8</f>
        <v>0</v>
      </c>
      <c r="I3723" s="87" t="str">
        <f>Índice!$G$23</f>
        <v>2015-01-01</v>
      </c>
      <c r="J3723" s="88" t="str">
        <f>Índice!$G$25</f>
        <v>2015-12-31</v>
      </c>
      <c r="K3723" s="171" t="s">
        <v>1467</v>
      </c>
      <c r="L3723" s="171" t="s">
        <v>1433</v>
      </c>
    </row>
    <row r="3724" spans="1:12" ht="15.75">
      <c r="C3724" s="171" t="str">
        <f>'FC03-2'!B$9</f>
        <v>Tratamiento y Disposición final (FC03-2)</v>
      </c>
      <c r="F3724" s="171">
        <f>'FC03-2'!L$9</f>
        <v>0</v>
      </c>
      <c r="I3724" s="87" t="str">
        <f>Índice!$G$23</f>
        <v>2015-01-01</v>
      </c>
      <c r="J3724" s="88" t="str">
        <f>Índice!$G$25</f>
        <v>2015-12-31</v>
      </c>
      <c r="K3724" s="171" t="s">
        <v>1467</v>
      </c>
      <c r="L3724" s="171" t="s">
        <v>1433</v>
      </c>
    </row>
    <row r="3725" spans="1:12" ht="15.75">
      <c r="A3725" s="224" t="s">
        <v>19</v>
      </c>
      <c r="C3725" s="171" t="str">
        <f>'FC03-2'!B$10</f>
        <v>Comercialización (FC03-2)</v>
      </c>
      <c r="F3725" s="171"/>
    </row>
    <row r="3726" spans="1:12" ht="15.75">
      <c r="C3726" s="171" t="str">
        <f>'FC03-2'!B$11</f>
        <v>Residencial Estrato 1 (FC03-2)</v>
      </c>
      <c r="F3726" s="171">
        <f>'FC03-2'!L$11</f>
        <v>0</v>
      </c>
      <c r="I3726" s="87" t="str">
        <f>Índice!$G$23</f>
        <v>2015-01-01</v>
      </c>
      <c r="J3726" s="88" t="str">
        <f>Índice!$G$25</f>
        <v>2015-12-31</v>
      </c>
      <c r="K3726" s="171" t="s">
        <v>1467</v>
      </c>
      <c r="L3726" s="171" t="s">
        <v>1433</v>
      </c>
    </row>
    <row r="3727" spans="1:12" ht="15.75">
      <c r="C3727" s="171" t="str">
        <f>'FC03-2'!B$12</f>
        <v>Residencial Estrato 2 (FC03-2)</v>
      </c>
      <c r="F3727" s="171">
        <f>'FC03-2'!L$12</f>
        <v>0</v>
      </c>
      <c r="I3727" s="87" t="str">
        <f>Índice!$G$23</f>
        <v>2015-01-01</v>
      </c>
      <c r="J3727" s="88" t="str">
        <f>Índice!$G$25</f>
        <v>2015-12-31</v>
      </c>
      <c r="K3727" s="171" t="s">
        <v>1467</v>
      </c>
      <c r="L3727" s="171" t="s">
        <v>1433</v>
      </c>
    </row>
    <row r="3728" spans="1:12" ht="15.75">
      <c r="C3728" s="171" t="str">
        <f>'FC03-2'!B$13</f>
        <v>Residencial Estrato 3 (FC03-2)</v>
      </c>
      <c r="F3728" s="171">
        <f>'FC03-2'!L$13</f>
        <v>0</v>
      </c>
      <c r="I3728" s="87" t="str">
        <f>Índice!$G$23</f>
        <v>2015-01-01</v>
      </c>
      <c r="J3728" s="88" t="str">
        <f>Índice!$G$25</f>
        <v>2015-12-31</v>
      </c>
      <c r="K3728" s="171" t="s">
        <v>1467</v>
      </c>
      <c r="L3728" s="171" t="s">
        <v>1433</v>
      </c>
    </row>
    <row r="3729" spans="1:12" ht="15.75">
      <c r="C3729" s="171" t="str">
        <f>'FC03-2'!B$14</f>
        <v>Residencial Estrato 4 (FC03-2)</v>
      </c>
      <c r="F3729" s="171">
        <f>'FC03-2'!L$14</f>
        <v>0</v>
      </c>
      <c r="I3729" s="87" t="str">
        <f>Índice!$G$23</f>
        <v>2015-01-01</v>
      </c>
      <c r="J3729" s="88" t="str">
        <f>Índice!$G$25</f>
        <v>2015-12-31</v>
      </c>
      <c r="K3729" s="171" t="s">
        <v>1467</v>
      </c>
      <c r="L3729" s="171" t="s">
        <v>1433</v>
      </c>
    </row>
    <row r="3730" spans="1:12" ht="15.75">
      <c r="C3730" s="171" t="str">
        <f>'FC03-2'!B$15</f>
        <v>Residencial Estrato 5 (FC03-2)</v>
      </c>
      <c r="F3730" s="171">
        <f>'FC03-2'!L$15</f>
        <v>0</v>
      </c>
      <c r="I3730" s="87" t="str">
        <f>Índice!$G$23</f>
        <v>2015-01-01</v>
      </c>
      <c r="J3730" s="88" t="str">
        <f>Índice!$G$25</f>
        <v>2015-12-31</v>
      </c>
      <c r="K3730" s="171" t="s">
        <v>1467</v>
      </c>
      <c r="L3730" s="171" t="s">
        <v>1433</v>
      </c>
    </row>
    <row r="3731" spans="1:12" ht="15.75">
      <c r="C3731" s="171" t="str">
        <f>'FC03-2'!B$16</f>
        <v>Residencial Estrato 6 (FC03-2)</v>
      </c>
      <c r="F3731" s="171">
        <f>'FC03-2'!L$16</f>
        <v>0</v>
      </c>
      <c r="I3731" s="87" t="str">
        <f>Índice!$G$23</f>
        <v>2015-01-01</v>
      </c>
      <c r="J3731" s="88" t="str">
        <f>Índice!$G$25</f>
        <v>2015-12-31</v>
      </c>
      <c r="K3731" s="171" t="s">
        <v>1467</v>
      </c>
      <c r="L3731" s="171" t="s">
        <v>1433</v>
      </c>
    </row>
    <row r="3732" spans="1:12" ht="15.75">
      <c r="C3732" s="171" t="str">
        <f>'FC03-2'!B$17</f>
        <v>No Residencial Industrial (FC03-2)</v>
      </c>
      <c r="F3732" s="171">
        <f>'FC03-2'!L$17</f>
        <v>0</v>
      </c>
      <c r="I3732" s="87" t="str">
        <f>Índice!$G$23</f>
        <v>2015-01-01</v>
      </c>
      <c r="J3732" s="88" t="str">
        <f>Índice!$G$25</f>
        <v>2015-12-31</v>
      </c>
      <c r="K3732" s="171" t="s">
        <v>1467</v>
      </c>
      <c r="L3732" s="171" t="s">
        <v>1433</v>
      </c>
    </row>
    <row r="3733" spans="1:12" ht="15.75">
      <c r="C3733" s="171" t="str">
        <f>'FC03-2'!B$18</f>
        <v>No Residencial Comercial (FC03-2)</v>
      </c>
      <c r="F3733" s="171">
        <f>'FC03-2'!L$18</f>
        <v>0</v>
      </c>
      <c r="I3733" s="87" t="str">
        <f>Índice!$G$23</f>
        <v>2015-01-01</v>
      </c>
      <c r="J3733" s="88" t="str">
        <f>Índice!$G$25</f>
        <v>2015-12-31</v>
      </c>
      <c r="K3733" s="171" t="s">
        <v>1467</v>
      </c>
      <c r="L3733" s="171" t="s">
        <v>1433</v>
      </c>
    </row>
    <row r="3734" spans="1:12" ht="15.75">
      <c r="C3734" s="171" t="str">
        <f>'FC03-2'!B$19</f>
        <v>No Residencial Oficial (FC03-2)</v>
      </c>
      <c r="F3734" s="171">
        <f>'FC03-2'!L$19</f>
        <v>0</v>
      </c>
      <c r="I3734" s="87" t="str">
        <f>Índice!$G$23</f>
        <v>2015-01-01</v>
      </c>
      <c r="J3734" s="88" t="str">
        <f>Índice!$G$25</f>
        <v>2015-12-31</v>
      </c>
      <c r="K3734" s="171" t="s">
        <v>1467</v>
      </c>
      <c r="L3734" s="171" t="s">
        <v>1433</v>
      </c>
    </row>
    <row r="3735" spans="1:12" ht="15.75">
      <c r="C3735" s="171" t="str">
        <f>'FC03-2'!B$20</f>
        <v>No Residencial Especial (FC03-2)</v>
      </c>
      <c r="F3735" s="171">
        <f>'FC03-2'!L$20</f>
        <v>0</v>
      </c>
      <c r="I3735" s="87" t="str">
        <f>Índice!$G$23</f>
        <v>2015-01-01</v>
      </c>
      <c r="J3735" s="88" t="str">
        <f>Índice!$G$25</f>
        <v>2015-12-31</v>
      </c>
      <c r="K3735" s="171" t="s">
        <v>1467</v>
      </c>
      <c r="L3735" s="171" t="s">
        <v>1433</v>
      </c>
    </row>
    <row r="3736" spans="1:12" ht="15.75">
      <c r="C3736" s="171" t="str">
        <f>'FC03-2'!B$21</f>
        <v>Total Comercialización (FC03-2)</v>
      </c>
      <c r="F3736" s="171">
        <f>'FC03-2'!L$21</f>
        <v>0</v>
      </c>
      <c r="I3736" s="87" t="str">
        <f>Índice!$G$23</f>
        <v>2015-01-01</v>
      </c>
      <c r="J3736" s="88" t="str">
        <f>Índice!$G$25</f>
        <v>2015-12-31</v>
      </c>
      <c r="K3736" s="171" t="s">
        <v>1467</v>
      </c>
      <c r="L3736" s="171" t="s">
        <v>1433</v>
      </c>
    </row>
    <row r="3737" spans="1:12" ht="15.75">
      <c r="C3737" s="171" t="str">
        <f>'FC03-2'!B$22</f>
        <v>Total Servicio de Alcantarillado (FC03-2)</v>
      </c>
      <c r="F3737" s="171">
        <f>'FC03-2'!L$22</f>
        <v>0</v>
      </c>
      <c r="I3737" s="87" t="str">
        <f>Índice!$G$23</f>
        <v>2015-01-01</v>
      </c>
      <c r="J3737" s="88" t="str">
        <f>Índice!$G$25</f>
        <v>2015-12-31</v>
      </c>
      <c r="K3737" s="171" t="s">
        <v>1467</v>
      </c>
      <c r="L3737" s="171" t="s">
        <v>1433</v>
      </c>
    </row>
    <row r="3738" spans="1:12" ht="15.75">
      <c r="A3738" s="224" t="s">
        <v>19</v>
      </c>
      <c r="C3738" s="171" t="str">
        <f>'FC03-2'!B$23</f>
        <v>Deterioro de cuentas por cobrar (FC03-2)</v>
      </c>
      <c r="F3738" s="171"/>
    </row>
    <row r="3739" spans="1:12" ht="15.75">
      <c r="C3739" s="171" t="str">
        <f>'FC03-2'!B$24</f>
        <v>Recolección (Deterioro) (FC03-2)</v>
      </c>
      <c r="F3739" s="171">
        <f>'FC03-2'!L$24</f>
        <v>0</v>
      </c>
      <c r="I3739" s="87" t="str">
        <f>Índice!$G$23</f>
        <v>2015-01-01</v>
      </c>
      <c r="J3739" s="88" t="str">
        <f>Índice!$G$25</f>
        <v>2015-12-31</v>
      </c>
      <c r="K3739" s="171" t="s">
        <v>1467</v>
      </c>
      <c r="L3739" s="171" t="s">
        <v>1433</v>
      </c>
    </row>
    <row r="3740" spans="1:12" ht="15.75">
      <c r="C3740" s="171" t="str">
        <f>'FC03-2'!B$25</f>
        <v>Tratamiento y disposición final (Deterioro) (FC03-2)</v>
      </c>
      <c r="F3740" s="171">
        <f>'FC03-2'!L$25</f>
        <v>0</v>
      </c>
      <c r="I3740" s="87" t="str">
        <f>Índice!$G$23</f>
        <v>2015-01-01</v>
      </c>
      <c r="J3740" s="88" t="str">
        <f>Índice!$G$25</f>
        <v>2015-12-31</v>
      </c>
      <c r="K3740" s="171" t="s">
        <v>1467</v>
      </c>
      <c r="L3740" s="171" t="s">
        <v>1433</v>
      </c>
    </row>
    <row r="3741" spans="1:12" ht="15.75">
      <c r="A3741" s="224" t="s">
        <v>19</v>
      </c>
      <c r="C3741" s="171" t="str">
        <f>'FC03-2'!B$26</f>
        <v>Comercialización (Deterioro) (FC03-2)</v>
      </c>
      <c r="F3741" s="171"/>
    </row>
    <row r="3742" spans="1:12" ht="15.75">
      <c r="C3742" s="171" t="str">
        <f>'FC03-2'!B$27</f>
        <v>Residencial Estrato 1 (Deterioro) (FC03-2)</v>
      </c>
      <c r="F3742" s="171">
        <f>'FC03-2'!L$27</f>
        <v>0</v>
      </c>
      <c r="I3742" s="87" t="str">
        <f>Índice!$G$23</f>
        <v>2015-01-01</v>
      </c>
      <c r="J3742" s="88" t="str">
        <f>Índice!$G$25</f>
        <v>2015-12-31</v>
      </c>
      <c r="K3742" s="171" t="s">
        <v>1467</v>
      </c>
      <c r="L3742" s="171" t="s">
        <v>1433</v>
      </c>
    </row>
    <row r="3743" spans="1:12" ht="15.75">
      <c r="C3743" s="171" t="str">
        <f>'FC03-2'!B$28</f>
        <v>Residencial Estrato 2 (Deterioro) (FC03-2)</v>
      </c>
      <c r="F3743" s="171">
        <f>'FC03-2'!L$28</f>
        <v>0</v>
      </c>
      <c r="I3743" s="87" t="str">
        <f>Índice!$G$23</f>
        <v>2015-01-01</v>
      </c>
      <c r="J3743" s="88" t="str">
        <f>Índice!$G$25</f>
        <v>2015-12-31</v>
      </c>
      <c r="K3743" s="171" t="s">
        <v>1467</v>
      </c>
      <c r="L3743" s="171" t="s">
        <v>1433</v>
      </c>
    </row>
    <row r="3744" spans="1:12" ht="15.75">
      <c r="C3744" s="171" t="str">
        <f>'FC03-2'!B$29</f>
        <v>Residencial Estrato 3 (Deterioro) (FC03-2)</v>
      </c>
      <c r="F3744" s="171">
        <f>'FC03-2'!L$29</f>
        <v>0</v>
      </c>
      <c r="I3744" s="87" t="str">
        <f>Índice!$G$23</f>
        <v>2015-01-01</v>
      </c>
      <c r="J3744" s="88" t="str">
        <f>Índice!$G$25</f>
        <v>2015-12-31</v>
      </c>
      <c r="K3744" s="171" t="s">
        <v>1467</v>
      </c>
      <c r="L3744" s="171" t="s">
        <v>1433</v>
      </c>
    </row>
    <row r="3745" spans="1:12" ht="15.75">
      <c r="C3745" s="171" t="str">
        <f>'FC03-2'!B$30</f>
        <v>Residencial Estrato 4 (Deterioro) (FC03-2)</v>
      </c>
      <c r="F3745" s="171">
        <f>'FC03-2'!L$30</f>
        <v>0</v>
      </c>
      <c r="I3745" s="87" t="str">
        <f>Índice!$G$23</f>
        <v>2015-01-01</v>
      </c>
      <c r="J3745" s="88" t="str">
        <f>Índice!$G$25</f>
        <v>2015-12-31</v>
      </c>
      <c r="K3745" s="171" t="s">
        <v>1467</v>
      </c>
      <c r="L3745" s="171" t="s">
        <v>1433</v>
      </c>
    </row>
    <row r="3746" spans="1:12" ht="15.75">
      <c r="C3746" s="171" t="str">
        <f>'FC03-2'!B$31</f>
        <v>Residencial Estrato 5 (Deterioro) (FC03-2)</v>
      </c>
      <c r="F3746" s="171">
        <f>'FC03-2'!L$31</f>
        <v>0</v>
      </c>
      <c r="I3746" s="87" t="str">
        <f>Índice!$G$23</f>
        <v>2015-01-01</v>
      </c>
      <c r="J3746" s="88" t="str">
        <f>Índice!$G$25</f>
        <v>2015-12-31</v>
      </c>
      <c r="K3746" s="171" t="s">
        <v>1467</v>
      </c>
      <c r="L3746" s="171" t="s">
        <v>1433</v>
      </c>
    </row>
    <row r="3747" spans="1:12" ht="15.75">
      <c r="C3747" s="171" t="str">
        <f>'FC03-2'!B$32</f>
        <v>Residencial Estrato 6 (Deterioro) (FC03-2)</v>
      </c>
      <c r="F3747" s="171">
        <f>'FC03-2'!L$32</f>
        <v>0</v>
      </c>
      <c r="I3747" s="87" t="str">
        <f>Índice!$G$23</f>
        <v>2015-01-01</v>
      </c>
      <c r="J3747" s="88" t="str">
        <f>Índice!$G$25</f>
        <v>2015-12-31</v>
      </c>
      <c r="K3747" s="171" t="s">
        <v>1467</v>
      </c>
      <c r="L3747" s="171" t="s">
        <v>1433</v>
      </c>
    </row>
    <row r="3748" spans="1:12" ht="15.75">
      <c r="C3748" s="171" t="str">
        <f>'FC03-2'!B$33</f>
        <v>No Residencial Industrial (Deterioro) (FC03-2)</v>
      </c>
      <c r="F3748" s="171">
        <f>'FC03-2'!L$33</f>
        <v>0</v>
      </c>
      <c r="I3748" s="87" t="str">
        <f>Índice!$G$23</f>
        <v>2015-01-01</v>
      </c>
      <c r="J3748" s="88" t="str">
        <f>Índice!$G$25</f>
        <v>2015-12-31</v>
      </c>
      <c r="K3748" s="171" t="s">
        <v>1467</v>
      </c>
      <c r="L3748" s="171" t="s">
        <v>1433</v>
      </c>
    </row>
    <row r="3749" spans="1:12" ht="15.75">
      <c r="C3749" s="171" t="str">
        <f>'FC03-2'!B$34</f>
        <v>No Residencial Comercial (Deterioro) (FC03-2)</v>
      </c>
      <c r="F3749" s="171">
        <f>'FC03-2'!L$34</f>
        <v>0</v>
      </c>
      <c r="I3749" s="87" t="str">
        <f>Índice!$G$23</f>
        <v>2015-01-01</v>
      </c>
      <c r="J3749" s="88" t="str">
        <f>Índice!$G$25</f>
        <v>2015-12-31</v>
      </c>
      <c r="K3749" s="171" t="s">
        <v>1467</v>
      </c>
      <c r="L3749" s="171" t="s">
        <v>1433</v>
      </c>
    </row>
    <row r="3750" spans="1:12" ht="15.75">
      <c r="C3750" s="171" t="str">
        <f>'FC03-2'!B$35</f>
        <v>No Residencial Oficial (Deterioro) (FC03-2)</v>
      </c>
      <c r="F3750" s="171">
        <f>'FC03-2'!L$35</f>
        <v>0</v>
      </c>
      <c r="I3750" s="87" t="str">
        <f>Índice!$G$23</f>
        <v>2015-01-01</v>
      </c>
      <c r="J3750" s="88" t="str">
        <f>Índice!$G$25</f>
        <v>2015-12-31</v>
      </c>
      <c r="K3750" s="171" t="s">
        <v>1467</v>
      </c>
      <c r="L3750" s="171" t="s">
        <v>1433</v>
      </c>
    </row>
    <row r="3751" spans="1:12" ht="15.75">
      <c r="C3751" s="171" t="str">
        <f>'FC03-2'!B$36</f>
        <v>No Residencial Especial (Deterioro) (FC03-2)</v>
      </c>
      <c r="F3751" s="171">
        <f>'FC03-2'!L$36</f>
        <v>0</v>
      </c>
      <c r="I3751" s="87" t="str">
        <f>Índice!$G$23</f>
        <v>2015-01-01</v>
      </c>
      <c r="J3751" s="88" t="str">
        <f>Índice!$G$25</f>
        <v>2015-12-31</v>
      </c>
      <c r="K3751" s="171" t="s">
        <v>1467</v>
      </c>
      <c r="L3751" s="171" t="s">
        <v>1433</v>
      </c>
    </row>
    <row r="3752" spans="1:12" ht="15.75">
      <c r="C3752" s="171" t="str">
        <f>'FC03-2'!B$37</f>
        <v>Total Comercialización (Deterioro) (FC03-2)</v>
      </c>
      <c r="F3752" s="171">
        <f>'FC03-2'!L$37</f>
        <v>0</v>
      </c>
      <c r="I3752" s="87" t="str">
        <f>Índice!$G$23</f>
        <v>2015-01-01</v>
      </c>
      <c r="J3752" s="88" t="str">
        <f>Índice!$G$25</f>
        <v>2015-12-31</v>
      </c>
      <c r="K3752" s="171" t="s">
        <v>1467</v>
      </c>
      <c r="L3752" s="171" t="s">
        <v>1433</v>
      </c>
    </row>
    <row r="3753" spans="1:12" ht="15.75">
      <c r="C3753" s="171" t="str">
        <f>'FC03-2'!B$38</f>
        <v>Total Deterioro Cuentas por Cobrar (FC03-2)</v>
      </c>
      <c r="F3753" s="171">
        <f>'FC03-2'!L$38</f>
        <v>0</v>
      </c>
      <c r="I3753" s="87" t="str">
        <f>Índice!$G$23</f>
        <v>2015-01-01</v>
      </c>
      <c r="J3753" s="88" t="str">
        <f>Índice!$G$25</f>
        <v>2015-12-31</v>
      </c>
      <c r="K3753" s="171" t="s">
        <v>1467</v>
      </c>
      <c r="L3753" s="171" t="s">
        <v>1433</v>
      </c>
    </row>
    <row r="3754" spans="1:12" s="184" customFormat="1" ht="15.75">
      <c r="A3754" s="183" t="s">
        <v>19</v>
      </c>
      <c r="C3754" s="185" t="s">
        <v>1500</v>
      </c>
      <c r="F3754" s="186"/>
      <c r="I3754" s="187"/>
      <c r="J3754" s="187"/>
      <c r="K3754" s="188"/>
      <c r="L3754" s="188"/>
    </row>
    <row r="3755" spans="1:12" ht="15.75">
      <c r="A3755" s="224" t="s">
        <v>19</v>
      </c>
      <c r="B3755" s="22"/>
      <c r="C3755" s="217" t="s">
        <v>706</v>
      </c>
    </row>
    <row r="3756" spans="1:12" ht="15.75">
      <c r="A3756" s="224" t="s">
        <v>19</v>
      </c>
      <c r="C3756" s="171" t="str">
        <f>'FC03-3'!B$7</f>
        <v>Servicio de aseo (FC03-3)</v>
      </c>
    </row>
    <row r="3757" spans="1:12" ht="15.75">
      <c r="C3757" s="171" t="str">
        <f>'FC03-3'!B$8</f>
        <v>Barrido y Limpieza de vias y Areas Publicas (FC03-3)</v>
      </c>
      <c r="F3757" s="171">
        <f>'FC03-3'!C$8</f>
        <v>0</v>
      </c>
      <c r="I3757" s="87" t="str">
        <f>Índice!$G$23</f>
        <v>2015-01-01</v>
      </c>
      <c r="J3757" s="88" t="str">
        <f>Índice!$G$25</f>
        <v>2015-12-31</v>
      </c>
      <c r="K3757" s="171" t="s">
        <v>1501</v>
      </c>
      <c r="L3757" s="171" t="s">
        <v>669</v>
      </c>
    </row>
    <row r="3758" spans="1:12" ht="15.75">
      <c r="C3758" s="171" t="str">
        <f>'FC03-3'!B$9</f>
        <v>Recoleccion y Transporte de Residuos Convencionales (FC03-3)</v>
      </c>
      <c r="F3758" s="171">
        <f>'FC03-3'!C$9</f>
        <v>0</v>
      </c>
      <c r="I3758" s="87" t="str">
        <f>Índice!$G$23</f>
        <v>2015-01-01</v>
      </c>
      <c r="J3758" s="88" t="str">
        <f>Índice!$G$25</f>
        <v>2015-12-31</v>
      </c>
      <c r="K3758" s="171" t="s">
        <v>1501</v>
      </c>
      <c r="L3758" s="171" t="s">
        <v>669</v>
      </c>
    </row>
    <row r="3759" spans="1:12" ht="15.75">
      <c r="C3759" s="171" t="str">
        <f>'FC03-3'!B$10</f>
        <v>Recoleccion de Residuos Peligrosos (FC03-3)</v>
      </c>
      <c r="F3759" s="171">
        <f>'FC03-3'!C$10</f>
        <v>0</v>
      </c>
      <c r="I3759" s="87" t="str">
        <f>Índice!$G$23</f>
        <v>2015-01-01</v>
      </c>
      <c r="J3759" s="88" t="str">
        <f>Índice!$G$25</f>
        <v>2015-12-31</v>
      </c>
      <c r="K3759" s="171" t="s">
        <v>1501</v>
      </c>
      <c r="L3759" s="171" t="s">
        <v>669</v>
      </c>
    </row>
    <row r="3760" spans="1:12" ht="15.75">
      <c r="C3760" s="171" t="str">
        <f>'FC03-3'!B$11</f>
        <v>Recoleccion de Residuos Hospitalarios e infecciosos (FC03-3)</v>
      </c>
      <c r="F3760" s="171">
        <f>'FC03-3'!C$11</f>
        <v>0</v>
      </c>
      <c r="I3760" s="87" t="str">
        <f>Índice!$G$23</f>
        <v>2015-01-01</v>
      </c>
      <c r="J3760" s="88" t="str">
        <f>Índice!$G$25</f>
        <v>2015-12-31</v>
      </c>
      <c r="K3760" s="171" t="s">
        <v>1501</v>
      </c>
      <c r="L3760" s="171" t="s">
        <v>669</v>
      </c>
    </row>
    <row r="3761" spans="1:12" ht="15.75">
      <c r="C3761" s="171" t="str">
        <f>'FC03-3'!B$12</f>
        <v>Recoleccion de Escombros (FC03-3)</v>
      </c>
      <c r="F3761" s="171">
        <f>'FC03-3'!C$12</f>
        <v>0</v>
      </c>
      <c r="I3761" s="87" t="str">
        <f>Índice!$G$23</f>
        <v>2015-01-01</v>
      </c>
      <c r="J3761" s="88" t="str">
        <f>Índice!$G$25</f>
        <v>2015-12-31</v>
      </c>
      <c r="K3761" s="171" t="s">
        <v>1501</v>
      </c>
      <c r="L3761" s="171" t="s">
        <v>669</v>
      </c>
    </row>
    <row r="3762" spans="1:12" ht="15.75">
      <c r="C3762" s="171" t="str">
        <f>'FC03-3'!B$13</f>
        <v>Tratamiento (FC03-3)</v>
      </c>
      <c r="F3762" s="171">
        <f>'FC03-3'!C$13</f>
        <v>0</v>
      </c>
      <c r="I3762" s="87" t="str">
        <f>Índice!$G$23</f>
        <v>2015-01-01</v>
      </c>
      <c r="J3762" s="88" t="str">
        <f>Índice!$G$25</f>
        <v>2015-12-31</v>
      </c>
      <c r="K3762" s="171" t="s">
        <v>1501</v>
      </c>
      <c r="L3762" s="171" t="s">
        <v>669</v>
      </c>
    </row>
    <row r="3763" spans="1:12" ht="15.75">
      <c r="C3763" s="171" t="str">
        <f>'FC03-3'!B$14</f>
        <v>Aprovechamientos (FC03-3)</v>
      </c>
      <c r="F3763" s="171">
        <f>'FC03-3'!C$14</f>
        <v>0</v>
      </c>
      <c r="I3763" s="87" t="str">
        <f>Índice!$G$23</f>
        <v>2015-01-01</v>
      </c>
      <c r="J3763" s="88" t="str">
        <f>Índice!$G$25</f>
        <v>2015-12-31</v>
      </c>
      <c r="K3763" s="171" t="s">
        <v>1501</v>
      </c>
      <c r="L3763" s="171" t="s">
        <v>669</v>
      </c>
    </row>
    <row r="3764" spans="1:12" ht="15.75">
      <c r="C3764" s="171" t="str">
        <f>'FC03-3'!B$15</f>
        <v>Disposicion Final (FC03-3)</v>
      </c>
      <c r="F3764" s="171">
        <f>'FC03-3'!C$15</f>
        <v>0</v>
      </c>
      <c r="I3764" s="87" t="str">
        <f>Índice!$G$23</f>
        <v>2015-01-01</v>
      </c>
      <c r="J3764" s="88" t="str">
        <f>Índice!$G$25</f>
        <v>2015-12-31</v>
      </c>
      <c r="K3764" s="171" t="s">
        <v>1501</v>
      </c>
      <c r="L3764" s="171" t="s">
        <v>669</v>
      </c>
    </row>
    <row r="3765" spans="1:12" ht="15.75">
      <c r="C3765" s="171" t="str">
        <f>'FC03-3'!B$16</f>
        <v>Incineracion (FC03-3)</v>
      </c>
      <c r="F3765" s="171">
        <f>'FC03-3'!C$16</f>
        <v>0</v>
      </c>
      <c r="I3765" s="87" t="str">
        <f>Índice!$G$23</f>
        <v>2015-01-01</v>
      </c>
      <c r="J3765" s="88" t="str">
        <f>Índice!$G$25</f>
        <v>2015-12-31</v>
      </c>
      <c r="K3765" s="171" t="s">
        <v>1501</v>
      </c>
      <c r="L3765" s="171" t="s">
        <v>669</v>
      </c>
    </row>
    <row r="3766" spans="1:12" ht="15.75">
      <c r="A3766" s="224" t="s">
        <v>19</v>
      </c>
      <c r="C3766" s="171" t="str">
        <f>'FC03-3'!B$17</f>
        <v>Comercializacion (FC03-3)</v>
      </c>
      <c r="F3766" s="171"/>
      <c r="L3766" s="171"/>
    </row>
    <row r="3767" spans="1:12" ht="15.75">
      <c r="C3767" s="171" t="str">
        <f>'FC03-3'!B$18</f>
        <v>Residencial Estrato 3 (FC03-3)</v>
      </c>
      <c r="F3767" s="171">
        <f>'FC03-3'!C$18</f>
        <v>0</v>
      </c>
      <c r="I3767" s="87" t="str">
        <f>Índice!$G$23</f>
        <v>2015-01-01</v>
      </c>
      <c r="J3767" s="88" t="str">
        <f>Índice!$G$25</f>
        <v>2015-12-31</v>
      </c>
      <c r="K3767" s="171" t="s">
        <v>1501</v>
      </c>
      <c r="L3767" s="171" t="s">
        <v>669</v>
      </c>
    </row>
    <row r="3768" spans="1:12" ht="15.75">
      <c r="C3768" s="171" t="str">
        <f>'FC03-3'!B$19</f>
        <v>Residencial Estrato 4 (FC03-3)</v>
      </c>
      <c r="F3768" s="171">
        <f>'FC03-3'!C$19</f>
        <v>0</v>
      </c>
      <c r="I3768" s="87" t="str">
        <f>Índice!$G$23</f>
        <v>2015-01-01</v>
      </c>
      <c r="J3768" s="88" t="str">
        <f>Índice!$G$25</f>
        <v>2015-12-31</v>
      </c>
      <c r="K3768" s="171" t="s">
        <v>1501</v>
      </c>
      <c r="L3768" s="171" t="s">
        <v>669</v>
      </c>
    </row>
    <row r="3769" spans="1:12" ht="15.75">
      <c r="C3769" s="171" t="str">
        <f>'FC03-3'!B$20</f>
        <v>Residencial Estrato 5 (FC03-3)</v>
      </c>
      <c r="F3769" s="171">
        <f>'FC03-3'!C$20</f>
        <v>0</v>
      </c>
      <c r="I3769" s="87" t="str">
        <f>Índice!$G$23</f>
        <v>2015-01-01</v>
      </c>
      <c r="J3769" s="88" t="str">
        <f>Índice!$G$25</f>
        <v>2015-12-31</v>
      </c>
      <c r="K3769" s="171" t="s">
        <v>1501</v>
      </c>
      <c r="L3769" s="171" t="s">
        <v>669</v>
      </c>
    </row>
    <row r="3770" spans="1:12" ht="15.75">
      <c r="C3770" s="171" t="str">
        <f>'FC03-3'!B$21</f>
        <v>Residencial Estrato 6 (FC03-3)</v>
      </c>
      <c r="F3770" s="171">
        <f>'FC03-3'!C$21</f>
        <v>0</v>
      </c>
      <c r="I3770" s="87" t="str">
        <f>Índice!$G$23</f>
        <v>2015-01-01</v>
      </c>
      <c r="J3770" s="88" t="str">
        <f>Índice!$G$25</f>
        <v>2015-12-31</v>
      </c>
      <c r="K3770" s="171" t="s">
        <v>1501</v>
      </c>
      <c r="L3770" s="171" t="s">
        <v>669</v>
      </c>
    </row>
    <row r="3771" spans="1:12" ht="15.75">
      <c r="C3771" s="171" t="str">
        <f>'FC03-3'!B$22</f>
        <v>No residencial industrial (FC03-3)</v>
      </c>
      <c r="F3771" s="171">
        <f>'FC03-3'!C$22</f>
        <v>0</v>
      </c>
      <c r="I3771" s="87" t="str">
        <f>Índice!$G$23</f>
        <v>2015-01-01</v>
      </c>
      <c r="J3771" s="88" t="str">
        <f>Índice!$G$25</f>
        <v>2015-12-31</v>
      </c>
      <c r="K3771" s="171" t="s">
        <v>1501</v>
      </c>
      <c r="L3771" s="171" t="s">
        <v>669</v>
      </c>
    </row>
    <row r="3772" spans="1:12" ht="15.75">
      <c r="C3772" s="171" t="str">
        <f>'FC03-3'!B$23</f>
        <v>No residencial comercial (FC03-3)</v>
      </c>
      <c r="F3772" s="171">
        <f>'FC03-3'!C$23</f>
        <v>0</v>
      </c>
      <c r="I3772" s="87" t="str">
        <f>Índice!$G$23</f>
        <v>2015-01-01</v>
      </c>
      <c r="J3772" s="88" t="str">
        <f>Índice!$G$25</f>
        <v>2015-12-31</v>
      </c>
      <c r="K3772" s="171" t="s">
        <v>1501</v>
      </c>
      <c r="L3772" s="171" t="s">
        <v>669</v>
      </c>
    </row>
    <row r="3773" spans="1:12" ht="15.75">
      <c r="C3773" s="171" t="str">
        <f>'FC03-3'!B$24</f>
        <v>No residencial oficial (FC03-3)</v>
      </c>
      <c r="F3773" s="171">
        <f>'FC03-3'!C$24</f>
        <v>0</v>
      </c>
      <c r="I3773" s="87" t="str">
        <f>Índice!$G$23</f>
        <v>2015-01-01</v>
      </c>
      <c r="J3773" s="88" t="str">
        <f>Índice!$G$25</f>
        <v>2015-12-31</v>
      </c>
      <c r="K3773" s="171" t="s">
        <v>1501</v>
      </c>
      <c r="L3773" s="171" t="s">
        <v>669</v>
      </c>
    </row>
    <row r="3774" spans="1:12" ht="15.75">
      <c r="C3774" s="171" t="str">
        <f>'FC03-3'!B$25</f>
        <v>No residencial especial (FC03-3)</v>
      </c>
      <c r="F3774" s="171">
        <f>'FC03-3'!C$25</f>
        <v>0</v>
      </c>
      <c r="I3774" s="87" t="str">
        <f>Índice!$G$23</f>
        <v>2015-01-01</v>
      </c>
      <c r="J3774" s="88" t="str">
        <f>Índice!$G$25</f>
        <v>2015-12-31</v>
      </c>
      <c r="K3774" s="171" t="s">
        <v>1501</v>
      </c>
      <c r="L3774" s="171" t="s">
        <v>669</v>
      </c>
    </row>
    <row r="3775" spans="1:12" ht="15.75">
      <c r="C3775" s="171" t="str">
        <f>'FC03-3'!B$26</f>
        <v>Total Comercialización (FC03-3)</v>
      </c>
      <c r="F3775" s="171">
        <f>'FC03-3'!C$26</f>
        <v>0</v>
      </c>
      <c r="I3775" s="87" t="str">
        <f>Índice!$G$23</f>
        <v>2015-01-01</v>
      </c>
      <c r="J3775" s="88" t="str">
        <f>Índice!$G$25</f>
        <v>2015-12-31</v>
      </c>
      <c r="K3775" s="171" t="s">
        <v>1501</v>
      </c>
      <c r="L3775" s="171" t="s">
        <v>669</v>
      </c>
    </row>
    <row r="3776" spans="1:12" ht="15.75">
      <c r="C3776" s="171" t="str">
        <f>'FC03-3'!B$27</f>
        <v>Total Servicio de Aseo (FC03-3)</v>
      </c>
      <c r="F3776" s="171">
        <f>'FC03-3'!C$27</f>
        <v>0</v>
      </c>
      <c r="I3776" s="87" t="str">
        <f>Índice!$G$23</f>
        <v>2015-01-01</v>
      </c>
      <c r="J3776" s="88" t="str">
        <f>Índice!$G$25</f>
        <v>2015-12-31</v>
      </c>
      <c r="K3776" s="171" t="s">
        <v>1501</v>
      </c>
      <c r="L3776" s="171" t="s">
        <v>669</v>
      </c>
    </row>
    <row r="3777" spans="1:12" ht="15.75">
      <c r="A3777" s="224" t="s">
        <v>19</v>
      </c>
      <c r="C3777" s="171" t="str">
        <f>'FC03-3'!B$28</f>
        <v>Deterioro de cuentas por cobrar (FC03-3)</v>
      </c>
      <c r="F3777" s="171"/>
      <c r="L3777" s="171"/>
    </row>
    <row r="3778" spans="1:12" ht="15.75">
      <c r="C3778" s="171" t="str">
        <f>'FC03-3'!B$29</f>
        <v>Barrido y Limpieza de vias y Areas Publicas (Deterioro) (FC03-3)</v>
      </c>
      <c r="F3778" s="171">
        <f>'FC03-3'!C$29</f>
        <v>0</v>
      </c>
      <c r="I3778" s="87" t="str">
        <f>Índice!$G$23</f>
        <v>2015-01-01</v>
      </c>
      <c r="J3778" s="88" t="str">
        <f>Índice!$G$25</f>
        <v>2015-12-31</v>
      </c>
      <c r="K3778" s="171" t="s">
        <v>1501</v>
      </c>
      <c r="L3778" s="171" t="s">
        <v>669</v>
      </c>
    </row>
    <row r="3779" spans="1:12" ht="15.75">
      <c r="C3779" s="171" t="str">
        <f>'FC03-3'!B$30</f>
        <v>Recoleccion y Transporte de Residuos Convencionales (Deterioro) (FC03-3)</v>
      </c>
      <c r="F3779" s="171">
        <f>'FC03-3'!C$30</f>
        <v>0</v>
      </c>
      <c r="I3779" s="87" t="str">
        <f>Índice!$G$23</f>
        <v>2015-01-01</v>
      </c>
      <c r="J3779" s="88" t="str">
        <f>Índice!$G$25</f>
        <v>2015-12-31</v>
      </c>
      <c r="K3779" s="171" t="s">
        <v>1501</v>
      </c>
      <c r="L3779" s="171" t="s">
        <v>669</v>
      </c>
    </row>
    <row r="3780" spans="1:12" ht="15.75">
      <c r="C3780" s="171" t="str">
        <f>'FC03-3'!B$31</f>
        <v>Recoleccion de Residuos Peligrosos (Deterioro) (FC03-3)</v>
      </c>
      <c r="F3780" s="171">
        <f>'FC03-3'!C$31</f>
        <v>0</v>
      </c>
      <c r="I3780" s="87" t="str">
        <f>Índice!$G$23</f>
        <v>2015-01-01</v>
      </c>
      <c r="J3780" s="88" t="str">
        <f>Índice!$G$25</f>
        <v>2015-12-31</v>
      </c>
      <c r="K3780" s="171" t="s">
        <v>1501</v>
      </c>
      <c r="L3780" s="171" t="s">
        <v>669</v>
      </c>
    </row>
    <row r="3781" spans="1:12" ht="15.75">
      <c r="C3781" s="171" t="str">
        <f>'FC03-3'!B$32</f>
        <v>Recoleccion de Residuos Hospitalarios e infecciosos (Deterioro) (FC03-3)</v>
      </c>
      <c r="F3781" s="171">
        <f>'FC03-3'!C$32</f>
        <v>0</v>
      </c>
      <c r="I3781" s="87" t="str">
        <f>Índice!$G$23</f>
        <v>2015-01-01</v>
      </c>
      <c r="J3781" s="88" t="str">
        <f>Índice!$G$25</f>
        <v>2015-12-31</v>
      </c>
      <c r="K3781" s="171" t="s">
        <v>1501</v>
      </c>
      <c r="L3781" s="171" t="s">
        <v>669</v>
      </c>
    </row>
    <row r="3782" spans="1:12" ht="15.75">
      <c r="C3782" s="171" t="str">
        <f>'FC03-3'!B$33</f>
        <v>Recoleccion de Escombros (Deterioro) (FC03-3)</v>
      </c>
      <c r="F3782" s="171">
        <f>'FC03-3'!C$33</f>
        <v>0</v>
      </c>
      <c r="I3782" s="87" t="str">
        <f>Índice!$G$23</f>
        <v>2015-01-01</v>
      </c>
      <c r="J3782" s="88" t="str">
        <f>Índice!$G$25</f>
        <v>2015-12-31</v>
      </c>
      <c r="K3782" s="171" t="s">
        <v>1501</v>
      </c>
      <c r="L3782" s="171" t="s">
        <v>669</v>
      </c>
    </row>
    <row r="3783" spans="1:12" ht="15.75">
      <c r="C3783" s="171" t="str">
        <f>'FC03-3'!B$34</f>
        <v>Tratamiento (Deterioro) (FC03-3)</v>
      </c>
      <c r="F3783" s="171">
        <f>'FC03-3'!C$34</f>
        <v>0</v>
      </c>
      <c r="I3783" s="87" t="str">
        <f>Índice!$G$23</f>
        <v>2015-01-01</v>
      </c>
      <c r="J3783" s="88" t="str">
        <f>Índice!$G$25</f>
        <v>2015-12-31</v>
      </c>
      <c r="K3783" s="171" t="s">
        <v>1501</v>
      </c>
      <c r="L3783" s="171" t="s">
        <v>669</v>
      </c>
    </row>
    <row r="3784" spans="1:12" ht="15.75">
      <c r="C3784" s="171" t="str">
        <f>'FC03-3'!B$35</f>
        <v>Aprovechamientos (Deterioro) (FC03-3)</v>
      </c>
      <c r="F3784" s="171">
        <f>'FC03-3'!C$35</f>
        <v>0</v>
      </c>
      <c r="I3784" s="87" t="str">
        <f>Índice!$G$23</f>
        <v>2015-01-01</v>
      </c>
      <c r="J3784" s="88" t="str">
        <f>Índice!$G$25</f>
        <v>2015-12-31</v>
      </c>
      <c r="K3784" s="171" t="s">
        <v>1501</v>
      </c>
      <c r="L3784" s="171" t="s">
        <v>669</v>
      </c>
    </row>
    <row r="3785" spans="1:12" ht="15.75">
      <c r="C3785" s="171" t="str">
        <f>'FC03-3'!B$36</f>
        <v>Disposicion Final (Deterioro) (FC03-3)</v>
      </c>
      <c r="F3785" s="171">
        <f>'FC03-3'!C$36</f>
        <v>0</v>
      </c>
      <c r="I3785" s="87" t="str">
        <f>Índice!$G$23</f>
        <v>2015-01-01</v>
      </c>
      <c r="J3785" s="88" t="str">
        <f>Índice!$G$25</f>
        <v>2015-12-31</v>
      </c>
      <c r="K3785" s="171" t="s">
        <v>1501</v>
      </c>
      <c r="L3785" s="171" t="s">
        <v>669</v>
      </c>
    </row>
    <row r="3786" spans="1:12" ht="15.75">
      <c r="C3786" s="171" t="str">
        <f>'FC03-3'!B$37</f>
        <v>Incineracion (Deterioro) (FC03-3)</v>
      </c>
      <c r="F3786" s="171">
        <f>'FC03-3'!C$37</f>
        <v>0</v>
      </c>
      <c r="I3786" s="87" t="str">
        <f>Índice!$G$23</f>
        <v>2015-01-01</v>
      </c>
      <c r="J3786" s="88" t="str">
        <f>Índice!$G$25</f>
        <v>2015-12-31</v>
      </c>
      <c r="K3786" s="171" t="s">
        <v>1501</v>
      </c>
      <c r="L3786" s="171" t="s">
        <v>669</v>
      </c>
    </row>
    <row r="3787" spans="1:12" ht="15.75">
      <c r="A3787" s="224" t="s">
        <v>19</v>
      </c>
      <c r="C3787" s="171" t="str">
        <f>'FC03-3'!B$38</f>
        <v>Comercialización (Deterioro) (FC03-3)</v>
      </c>
      <c r="F3787" s="171"/>
      <c r="L3787" s="171"/>
    </row>
    <row r="3788" spans="1:12" ht="15.75">
      <c r="C3788" s="171" t="str">
        <f>'FC03-3'!B$39</f>
        <v>Residencial Estrato 1 (Deterioro) (FC03-3)</v>
      </c>
      <c r="F3788" s="171">
        <f>'FC03-3'!C$39</f>
        <v>0</v>
      </c>
      <c r="I3788" s="87" t="str">
        <f>Índice!$G$23</f>
        <v>2015-01-01</v>
      </c>
      <c r="J3788" s="88" t="str">
        <f>Índice!$G$25</f>
        <v>2015-12-31</v>
      </c>
      <c r="K3788" s="171" t="s">
        <v>1501</v>
      </c>
      <c r="L3788" s="171" t="s">
        <v>669</v>
      </c>
    </row>
    <row r="3789" spans="1:12" ht="15.75">
      <c r="C3789" s="171" t="str">
        <f>'FC03-3'!B$40</f>
        <v>Residencial Estrato 2 (Deterioro) (FC03-3)</v>
      </c>
      <c r="F3789" s="171">
        <f>'FC03-3'!C$40</f>
        <v>0</v>
      </c>
      <c r="I3789" s="87" t="str">
        <f>Índice!$G$23</f>
        <v>2015-01-01</v>
      </c>
      <c r="J3789" s="88" t="str">
        <f>Índice!$G$25</f>
        <v>2015-12-31</v>
      </c>
      <c r="K3789" s="171" t="s">
        <v>1501</v>
      </c>
      <c r="L3789" s="171" t="s">
        <v>669</v>
      </c>
    </row>
    <row r="3790" spans="1:12" ht="15.75">
      <c r="C3790" s="171" t="str">
        <f>'FC03-3'!B$41</f>
        <v>Residencial Estrato 3 (Deterioro) (FC03-3)</v>
      </c>
      <c r="F3790" s="171">
        <f>'FC03-3'!C$41</f>
        <v>0</v>
      </c>
      <c r="I3790" s="87" t="str">
        <f>Índice!$G$23</f>
        <v>2015-01-01</v>
      </c>
      <c r="J3790" s="88" t="str">
        <f>Índice!$G$25</f>
        <v>2015-12-31</v>
      </c>
      <c r="K3790" s="171" t="s">
        <v>1501</v>
      </c>
      <c r="L3790" s="171" t="s">
        <v>669</v>
      </c>
    </row>
    <row r="3791" spans="1:12" ht="15.75">
      <c r="C3791" s="171" t="str">
        <f>'FC03-3'!B$42</f>
        <v>Residencial Estrato 4 (Deterioro) (FC03-3)</v>
      </c>
      <c r="F3791" s="171">
        <f>'FC03-3'!C$42</f>
        <v>0</v>
      </c>
      <c r="I3791" s="87" t="str">
        <f>Índice!$G$23</f>
        <v>2015-01-01</v>
      </c>
      <c r="J3791" s="88" t="str">
        <f>Índice!$G$25</f>
        <v>2015-12-31</v>
      </c>
      <c r="K3791" s="171" t="s">
        <v>1501</v>
      </c>
      <c r="L3791" s="171" t="s">
        <v>669</v>
      </c>
    </row>
    <row r="3792" spans="1:12" ht="15.75">
      <c r="C3792" s="171" t="str">
        <f>'FC03-3'!B$43</f>
        <v>Residencial Estrato 5 (Deterioro) (FC03-3)</v>
      </c>
      <c r="F3792" s="171">
        <f>'FC03-3'!C$43</f>
        <v>0</v>
      </c>
      <c r="I3792" s="87" t="str">
        <f>Índice!$G$23</f>
        <v>2015-01-01</v>
      </c>
      <c r="J3792" s="88" t="str">
        <f>Índice!$G$25</f>
        <v>2015-12-31</v>
      </c>
      <c r="K3792" s="171" t="s">
        <v>1501</v>
      </c>
      <c r="L3792" s="171" t="s">
        <v>669</v>
      </c>
    </row>
    <row r="3793" spans="1:12" ht="15.75">
      <c r="C3793" s="171" t="str">
        <f>'FC03-3'!B$44</f>
        <v>Residencial Estrato 6 (Deterioro) (FC03-3)</v>
      </c>
      <c r="F3793" s="171">
        <f>'FC03-3'!C$44</f>
        <v>0</v>
      </c>
      <c r="I3793" s="87" t="str">
        <f>Índice!$G$23</f>
        <v>2015-01-01</v>
      </c>
      <c r="J3793" s="88" t="str">
        <f>Índice!$G$25</f>
        <v>2015-12-31</v>
      </c>
      <c r="K3793" s="171" t="s">
        <v>1501</v>
      </c>
      <c r="L3793" s="171" t="s">
        <v>669</v>
      </c>
    </row>
    <row r="3794" spans="1:12" ht="15.75">
      <c r="C3794" s="171" t="str">
        <f>'FC03-3'!B$45</f>
        <v>No Residencial Industrial (Deterioro) (FC03-3)</v>
      </c>
      <c r="F3794" s="171">
        <f>'FC03-3'!C$45</f>
        <v>0</v>
      </c>
      <c r="I3794" s="87" t="str">
        <f>Índice!$G$23</f>
        <v>2015-01-01</v>
      </c>
      <c r="J3794" s="88" t="str">
        <f>Índice!$G$25</f>
        <v>2015-12-31</v>
      </c>
      <c r="K3794" s="171" t="s">
        <v>1501</v>
      </c>
      <c r="L3794" s="171" t="s">
        <v>669</v>
      </c>
    </row>
    <row r="3795" spans="1:12" ht="15.75">
      <c r="C3795" s="171" t="str">
        <f>'FC03-3'!B$46</f>
        <v>No Residencial Comercial (Deterioro) (FC03-3)</v>
      </c>
      <c r="F3795" s="171">
        <f>'FC03-3'!C$46</f>
        <v>0</v>
      </c>
      <c r="I3795" s="87" t="str">
        <f>Índice!$G$23</f>
        <v>2015-01-01</v>
      </c>
      <c r="J3795" s="88" t="str">
        <f>Índice!$G$25</f>
        <v>2015-12-31</v>
      </c>
      <c r="K3795" s="171" t="s">
        <v>1501</v>
      </c>
      <c r="L3795" s="171" t="s">
        <v>669</v>
      </c>
    </row>
    <row r="3796" spans="1:12" ht="15.75">
      <c r="C3796" s="171" t="str">
        <f>'FC03-3'!B$47</f>
        <v>No Residencial Oficial (Deterioro) (FC03-3)</v>
      </c>
      <c r="F3796" s="171">
        <f>'FC03-3'!C$47</f>
        <v>0</v>
      </c>
      <c r="I3796" s="87" t="str">
        <f>Índice!$G$23</f>
        <v>2015-01-01</v>
      </c>
      <c r="J3796" s="88" t="str">
        <f>Índice!$G$25</f>
        <v>2015-12-31</v>
      </c>
      <c r="K3796" s="171" t="s">
        <v>1501</v>
      </c>
      <c r="L3796" s="171" t="s">
        <v>669</v>
      </c>
    </row>
    <row r="3797" spans="1:12" ht="15.75">
      <c r="C3797" s="171" t="str">
        <f>'FC03-3'!B$48</f>
        <v>No Residencial Especial (Deterioro) (FC03-3)</v>
      </c>
      <c r="F3797" s="171">
        <f>'FC03-3'!C$48</f>
        <v>0</v>
      </c>
      <c r="I3797" s="87" t="str">
        <f>Índice!$G$23</f>
        <v>2015-01-01</v>
      </c>
      <c r="J3797" s="88" t="str">
        <f>Índice!$G$25</f>
        <v>2015-12-31</v>
      </c>
      <c r="K3797" s="171" t="s">
        <v>1501</v>
      </c>
      <c r="L3797" s="171" t="s">
        <v>669</v>
      </c>
    </row>
    <row r="3798" spans="1:12" ht="15.75">
      <c r="C3798" s="171" t="str">
        <f>'FC03-3'!B$49</f>
        <v>Total Comercialización (Deterioro) (FC03-3)</v>
      </c>
      <c r="F3798" s="171">
        <f>'FC03-3'!C$49</f>
        <v>0</v>
      </c>
      <c r="I3798" s="87" t="str">
        <f>Índice!$G$23</f>
        <v>2015-01-01</v>
      </c>
      <c r="J3798" s="88" t="str">
        <f>Índice!$G$25</f>
        <v>2015-12-31</v>
      </c>
      <c r="K3798" s="171" t="s">
        <v>1501</v>
      </c>
      <c r="L3798" s="171" t="s">
        <v>669</v>
      </c>
    </row>
    <row r="3799" spans="1:12" ht="15.75">
      <c r="C3799" s="171" t="str">
        <f>'FC03-3'!B$50</f>
        <v>Total deterioro cuentas por cobrar (FC03-3)</v>
      </c>
      <c r="F3799" s="171">
        <f>'FC03-3'!C$50</f>
        <v>0</v>
      </c>
      <c r="I3799" s="87" t="str">
        <f>Índice!$G$23</f>
        <v>2015-01-01</v>
      </c>
      <c r="J3799" s="88" t="str">
        <f>Índice!$G$25</f>
        <v>2015-12-31</v>
      </c>
      <c r="K3799" s="171" t="s">
        <v>1501</v>
      </c>
      <c r="L3799" s="171" t="s">
        <v>669</v>
      </c>
    </row>
    <row r="3800" spans="1:12" ht="15.75">
      <c r="A3800" s="224" t="s">
        <v>19</v>
      </c>
      <c r="B3800" s="22"/>
      <c r="C3800" s="217" t="s">
        <v>707</v>
      </c>
      <c r="L3800" s="171"/>
    </row>
    <row r="3801" spans="1:12" ht="15.75">
      <c r="A3801" s="224" t="s">
        <v>19</v>
      </c>
      <c r="C3801" s="171" t="str">
        <f>'FC03-3'!B$7</f>
        <v>Servicio de aseo (FC03-3)</v>
      </c>
      <c r="L3801" s="171"/>
    </row>
    <row r="3802" spans="1:12" ht="15.75">
      <c r="C3802" s="171" t="str">
        <f>'FC03-3'!B$8</f>
        <v>Barrido y Limpieza de vias y Areas Publicas (FC03-3)</v>
      </c>
      <c r="F3802" s="171">
        <f>'FC03-3'!D$8</f>
        <v>0</v>
      </c>
      <c r="I3802" s="87" t="str">
        <f>Índice!$G$23</f>
        <v>2015-01-01</v>
      </c>
      <c r="J3802" s="88" t="str">
        <f>Índice!$G$25</f>
        <v>2015-12-31</v>
      </c>
      <c r="K3802" s="171" t="s">
        <v>1501</v>
      </c>
      <c r="L3802" s="171" t="s">
        <v>1425</v>
      </c>
    </row>
    <row r="3803" spans="1:12" ht="15.75">
      <c r="C3803" s="171" t="str">
        <f>'FC03-3'!B$9</f>
        <v>Recoleccion y Transporte de Residuos Convencionales (FC03-3)</v>
      </c>
      <c r="F3803" s="171">
        <f>'FC03-3'!D$9</f>
        <v>0</v>
      </c>
      <c r="I3803" s="87" t="str">
        <f>Índice!$G$23</f>
        <v>2015-01-01</v>
      </c>
      <c r="J3803" s="88" t="str">
        <f>Índice!$G$25</f>
        <v>2015-12-31</v>
      </c>
      <c r="K3803" s="171" t="s">
        <v>1501</v>
      </c>
      <c r="L3803" s="171" t="s">
        <v>1425</v>
      </c>
    </row>
    <row r="3804" spans="1:12" ht="15.75">
      <c r="C3804" s="171" t="str">
        <f>'FC03-3'!B$10</f>
        <v>Recoleccion de Residuos Peligrosos (FC03-3)</v>
      </c>
      <c r="F3804" s="171">
        <f>'FC03-3'!D$10</f>
        <v>0</v>
      </c>
      <c r="I3804" s="87" t="str">
        <f>Índice!$G$23</f>
        <v>2015-01-01</v>
      </c>
      <c r="J3804" s="88" t="str">
        <f>Índice!$G$25</f>
        <v>2015-12-31</v>
      </c>
      <c r="K3804" s="171" t="s">
        <v>1501</v>
      </c>
      <c r="L3804" s="171" t="s">
        <v>1425</v>
      </c>
    </row>
    <row r="3805" spans="1:12" ht="15.75">
      <c r="C3805" s="171" t="str">
        <f>'FC03-3'!B$11</f>
        <v>Recoleccion de Residuos Hospitalarios e infecciosos (FC03-3)</v>
      </c>
      <c r="F3805" s="171">
        <f>'FC03-3'!D$11</f>
        <v>0</v>
      </c>
      <c r="I3805" s="87" t="str">
        <f>Índice!$G$23</f>
        <v>2015-01-01</v>
      </c>
      <c r="J3805" s="88" t="str">
        <f>Índice!$G$25</f>
        <v>2015-12-31</v>
      </c>
      <c r="K3805" s="171" t="s">
        <v>1501</v>
      </c>
      <c r="L3805" s="171" t="s">
        <v>1425</v>
      </c>
    </row>
    <row r="3806" spans="1:12" ht="15.75">
      <c r="C3806" s="171" t="str">
        <f>'FC03-3'!B$12</f>
        <v>Recoleccion de Escombros (FC03-3)</v>
      </c>
      <c r="F3806" s="171">
        <f>'FC03-3'!D$12</f>
        <v>0</v>
      </c>
      <c r="I3806" s="87" t="str">
        <f>Índice!$G$23</f>
        <v>2015-01-01</v>
      </c>
      <c r="J3806" s="88" t="str">
        <f>Índice!$G$25</f>
        <v>2015-12-31</v>
      </c>
      <c r="K3806" s="171" t="s">
        <v>1501</v>
      </c>
      <c r="L3806" s="171" t="s">
        <v>1425</v>
      </c>
    </row>
    <row r="3807" spans="1:12" ht="15.75">
      <c r="C3807" s="171" t="str">
        <f>'FC03-3'!B$13</f>
        <v>Tratamiento (FC03-3)</v>
      </c>
      <c r="F3807" s="171">
        <f>'FC03-3'!D$13</f>
        <v>0</v>
      </c>
      <c r="I3807" s="87" t="str">
        <f>Índice!$G$23</f>
        <v>2015-01-01</v>
      </c>
      <c r="J3807" s="88" t="str">
        <f>Índice!$G$25</f>
        <v>2015-12-31</v>
      </c>
      <c r="K3807" s="171" t="s">
        <v>1501</v>
      </c>
      <c r="L3807" s="171" t="s">
        <v>1425</v>
      </c>
    </row>
    <row r="3808" spans="1:12" ht="15.75">
      <c r="C3808" s="171" t="str">
        <f>'FC03-3'!B$14</f>
        <v>Aprovechamientos (FC03-3)</v>
      </c>
      <c r="F3808" s="171">
        <f>'FC03-3'!D$14</f>
        <v>0</v>
      </c>
      <c r="I3808" s="87" t="str">
        <f>Índice!$G$23</f>
        <v>2015-01-01</v>
      </c>
      <c r="J3808" s="88" t="str">
        <f>Índice!$G$25</f>
        <v>2015-12-31</v>
      </c>
      <c r="K3808" s="171" t="s">
        <v>1501</v>
      </c>
      <c r="L3808" s="171" t="s">
        <v>1425</v>
      </c>
    </row>
    <row r="3809" spans="1:12" ht="15.75">
      <c r="C3809" s="171" t="str">
        <f>'FC03-3'!B$15</f>
        <v>Disposicion Final (FC03-3)</v>
      </c>
      <c r="F3809" s="171">
        <f>'FC03-3'!D$15</f>
        <v>0</v>
      </c>
      <c r="I3809" s="87" t="str">
        <f>Índice!$G$23</f>
        <v>2015-01-01</v>
      </c>
      <c r="J3809" s="88" t="str">
        <f>Índice!$G$25</f>
        <v>2015-12-31</v>
      </c>
      <c r="K3809" s="171" t="s">
        <v>1501</v>
      </c>
      <c r="L3809" s="171" t="s">
        <v>1425</v>
      </c>
    </row>
    <row r="3810" spans="1:12" ht="15.75">
      <c r="C3810" s="171" t="str">
        <f>'FC03-3'!B$16</f>
        <v>Incineracion (FC03-3)</v>
      </c>
      <c r="F3810" s="171">
        <f>'FC03-3'!D$16</f>
        <v>0</v>
      </c>
      <c r="I3810" s="87" t="str">
        <f>Índice!$G$23</f>
        <v>2015-01-01</v>
      </c>
      <c r="J3810" s="88" t="str">
        <f>Índice!$G$25</f>
        <v>2015-12-31</v>
      </c>
      <c r="K3810" s="171" t="s">
        <v>1501</v>
      </c>
      <c r="L3810" s="171" t="s">
        <v>1425</v>
      </c>
    </row>
    <row r="3811" spans="1:12" ht="15.75">
      <c r="A3811" s="224" t="s">
        <v>19</v>
      </c>
      <c r="C3811" s="171" t="str">
        <f>'FC03-3'!B$17</f>
        <v>Comercializacion (FC03-3)</v>
      </c>
      <c r="F3811" s="171"/>
      <c r="L3811" s="171"/>
    </row>
    <row r="3812" spans="1:12" ht="15.75">
      <c r="C3812" s="171" t="str">
        <f>'FC03-3'!B$18</f>
        <v>Residencial Estrato 3 (FC03-3)</v>
      </c>
      <c r="F3812" s="171">
        <f>'FC03-3'!D$18</f>
        <v>0</v>
      </c>
      <c r="I3812" s="87" t="str">
        <f>Índice!$G$23</f>
        <v>2015-01-01</v>
      </c>
      <c r="J3812" s="88" t="str">
        <f>Índice!$G$25</f>
        <v>2015-12-31</v>
      </c>
      <c r="K3812" s="171" t="s">
        <v>1501</v>
      </c>
      <c r="L3812" s="171" t="s">
        <v>1425</v>
      </c>
    </row>
    <row r="3813" spans="1:12" ht="15.75">
      <c r="C3813" s="171" t="str">
        <f>'FC03-3'!B$19</f>
        <v>Residencial Estrato 4 (FC03-3)</v>
      </c>
      <c r="F3813" s="171">
        <f>'FC03-3'!D$19</f>
        <v>0</v>
      </c>
      <c r="I3813" s="87" t="str">
        <f>Índice!$G$23</f>
        <v>2015-01-01</v>
      </c>
      <c r="J3813" s="88" t="str">
        <f>Índice!$G$25</f>
        <v>2015-12-31</v>
      </c>
      <c r="K3813" s="171" t="s">
        <v>1501</v>
      </c>
      <c r="L3813" s="171" t="s">
        <v>1425</v>
      </c>
    </row>
    <row r="3814" spans="1:12" ht="15.75">
      <c r="C3814" s="171" t="str">
        <f>'FC03-3'!B$20</f>
        <v>Residencial Estrato 5 (FC03-3)</v>
      </c>
      <c r="F3814" s="171">
        <f>'FC03-3'!D$20</f>
        <v>0</v>
      </c>
      <c r="I3814" s="87" t="str">
        <f>Índice!$G$23</f>
        <v>2015-01-01</v>
      </c>
      <c r="J3814" s="88" t="str">
        <f>Índice!$G$25</f>
        <v>2015-12-31</v>
      </c>
      <c r="K3814" s="171" t="s">
        <v>1501</v>
      </c>
      <c r="L3814" s="171" t="s">
        <v>1425</v>
      </c>
    </row>
    <row r="3815" spans="1:12" ht="15.75">
      <c r="C3815" s="171" t="str">
        <f>'FC03-3'!B$21</f>
        <v>Residencial Estrato 6 (FC03-3)</v>
      </c>
      <c r="F3815" s="171">
        <f>'FC03-3'!D$21</f>
        <v>0</v>
      </c>
      <c r="I3815" s="87" t="str">
        <f>Índice!$G$23</f>
        <v>2015-01-01</v>
      </c>
      <c r="J3815" s="88" t="str">
        <f>Índice!$G$25</f>
        <v>2015-12-31</v>
      </c>
      <c r="K3815" s="171" t="s">
        <v>1501</v>
      </c>
      <c r="L3815" s="171" t="s">
        <v>1425</v>
      </c>
    </row>
    <row r="3816" spans="1:12" ht="15.75">
      <c r="C3816" s="171" t="str">
        <f>'FC03-3'!B$22</f>
        <v>No residencial industrial (FC03-3)</v>
      </c>
      <c r="F3816" s="171">
        <f>'FC03-3'!D$22</f>
        <v>0</v>
      </c>
      <c r="I3816" s="87" t="str">
        <f>Índice!$G$23</f>
        <v>2015-01-01</v>
      </c>
      <c r="J3816" s="88" t="str">
        <f>Índice!$G$25</f>
        <v>2015-12-31</v>
      </c>
      <c r="K3816" s="171" t="s">
        <v>1501</v>
      </c>
      <c r="L3816" s="171" t="s">
        <v>1425</v>
      </c>
    </row>
    <row r="3817" spans="1:12" ht="15.75">
      <c r="C3817" s="171" t="str">
        <f>'FC03-3'!B$23</f>
        <v>No residencial comercial (FC03-3)</v>
      </c>
      <c r="F3817" s="171">
        <f>'FC03-3'!D$23</f>
        <v>0</v>
      </c>
      <c r="I3817" s="87" t="str">
        <f>Índice!$G$23</f>
        <v>2015-01-01</v>
      </c>
      <c r="J3817" s="88" t="str">
        <f>Índice!$G$25</f>
        <v>2015-12-31</v>
      </c>
      <c r="K3817" s="171" t="s">
        <v>1501</v>
      </c>
      <c r="L3817" s="171" t="s">
        <v>1425</v>
      </c>
    </row>
    <row r="3818" spans="1:12" ht="15.75">
      <c r="C3818" s="171" t="str">
        <f>'FC03-3'!B$24</f>
        <v>No residencial oficial (FC03-3)</v>
      </c>
      <c r="F3818" s="171">
        <f>'FC03-3'!D$24</f>
        <v>0</v>
      </c>
      <c r="I3818" s="87" t="str">
        <f>Índice!$G$23</f>
        <v>2015-01-01</v>
      </c>
      <c r="J3818" s="88" t="str">
        <f>Índice!$G$25</f>
        <v>2015-12-31</v>
      </c>
      <c r="K3818" s="171" t="s">
        <v>1501</v>
      </c>
      <c r="L3818" s="171" t="s">
        <v>1425</v>
      </c>
    </row>
    <row r="3819" spans="1:12" ht="15.75">
      <c r="C3819" s="171" t="str">
        <f>'FC03-3'!B$25</f>
        <v>No residencial especial (FC03-3)</v>
      </c>
      <c r="F3819" s="171">
        <f>'FC03-3'!D$25</f>
        <v>0</v>
      </c>
      <c r="I3819" s="87" t="str">
        <f>Índice!$G$23</f>
        <v>2015-01-01</v>
      </c>
      <c r="J3819" s="88" t="str">
        <f>Índice!$G$25</f>
        <v>2015-12-31</v>
      </c>
      <c r="K3819" s="171" t="s">
        <v>1501</v>
      </c>
      <c r="L3819" s="171" t="s">
        <v>1425</v>
      </c>
    </row>
    <row r="3820" spans="1:12" ht="15.75">
      <c r="C3820" s="171" t="str">
        <f>'FC03-3'!B$26</f>
        <v>Total Comercialización (FC03-3)</v>
      </c>
      <c r="F3820" s="171">
        <f>'FC03-3'!D$26</f>
        <v>0</v>
      </c>
      <c r="I3820" s="87" t="str">
        <f>Índice!$G$23</f>
        <v>2015-01-01</v>
      </c>
      <c r="J3820" s="88" t="str">
        <f>Índice!$G$25</f>
        <v>2015-12-31</v>
      </c>
      <c r="K3820" s="171" t="s">
        <v>1501</v>
      </c>
      <c r="L3820" s="171" t="s">
        <v>1425</v>
      </c>
    </row>
    <row r="3821" spans="1:12" ht="15.75">
      <c r="C3821" s="171" t="str">
        <f>'FC03-3'!B$27</f>
        <v>Total Servicio de Aseo (FC03-3)</v>
      </c>
      <c r="F3821" s="171">
        <f>'FC03-3'!D$27</f>
        <v>0</v>
      </c>
      <c r="I3821" s="87" t="str">
        <f>Índice!$G$23</f>
        <v>2015-01-01</v>
      </c>
      <c r="J3821" s="88" t="str">
        <f>Índice!$G$25</f>
        <v>2015-12-31</v>
      </c>
      <c r="K3821" s="171" t="s">
        <v>1501</v>
      </c>
      <c r="L3821" s="171" t="s">
        <v>1425</v>
      </c>
    </row>
    <row r="3822" spans="1:12" ht="15.75">
      <c r="A3822" s="224" t="s">
        <v>19</v>
      </c>
      <c r="C3822" s="171" t="str">
        <f>'FC03-3'!B$28</f>
        <v>Deterioro de cuentas por cobrar (FC03-3)</v>
      </c>
      <c r="F3822" s="171"/>
    </row>
    <row r="3823" spans="1:12" ht="15.75">
      <c r="C3823" s="171" t="str">
        <f>'FC03-3'!B$29</f>
        <v>Barrido y Limpieza de vias y Areas Publicas (Deterioro) (FC03-3)</v>
      </c>
      <c r="F3823" s="171">
        <f>'FC03-3'!D$29</f>
        <v>0</v>
      </c>
      <c r="I3823" s="87" t="str">
        <f>Índice!$G$23</f>
        <v>2015-01-01</v>
      </c>
      <c r="J3823" s="88" t="str">
        <f>Índice!$G$25</f>
        <v>2015-12-31</v>
      </c>
      <c r="K3823" s="171" t="s">
        <v>1501</v>
      </c>
      <c r="L3823" s="171" t="s">
        <v>1425</v>
      </c>
    </row>
    <row r="3824" spans="1:12" ht="15.75">
      <c r="C3824" s="171" t="str">
        <f>'FC03-3'!B$30</f>
        <v>Recoleccion y Transporte de Residuos Convencionales (Deterioro) (FC03-3)</v>
      </c>
      <c r="F3824" s="171">
        <f>'FC03-3'!D$30</f>
        <v>0</v>
      </c>
      <c r="I3824" s="87" t="str">
        <f>Índice!$G$23</f>
        <v>2015-01-01</v>
      </c>
      <c r="J3824" s="88" t="str">
        <f>Índice!$G$25</f>
        <v>2015-12-31</v>
      </c>
      <c r="K3824" s="171" t="s">
        <v>1501</v>
      </c>
      <c r="L3824" s="171" t="s">
        <v>1425</v>
      </c>
    </row>
    <row r="3825" spans="1:12" ht="15.75">
      <c r="C3825" s="171" t="str">
        <f>'FC03-3'!B$31</f>
        <v>Recoleccion de Residuos Peligrosos (Deterioro) (FC03-3)</v>
      </c>
      <c r="F3825" s="171">
        <f>'FC03-3'!D$31</f>
        <v>0</v>
      </c>
      <c r="I3825" s="87" t="str">
        <f>Índice!$G$23</f>
        <v>2015-01-01</v>
      </c>
      <c r="J3825" s="88" t="str">
        <f>Índice!$G$25</f>
        <v>2015-12-31</v>
      </c>
      <c r="K3825" s="171" t="s">
        <v>1501</v>
      </c>
      <c r="L3825" s="171" t="s">
        <v>1425</v>
      </c>
    </row>
    <row r="3826" spans="1:12" ht="15.75">
      <c r="C3826" s="171" t="str">
        <f>'FC03-3'!B$32</f>
        <v>Recoleccion de Residuos Hospitalarios e infecciosos (Deterioro) (FC03-3)</v>
      </c>
      <c r="F3826" s="171">
        <f>'FC03-3'!D$32</f>
        <v>0</v>
      </c>
      <c r="I3826" s="87" t="str">
        <f>Índice!$G$23</f>
        <v>2015-01-01</v>
      </c>
      <c r="J3826" s="88" t="str">
        <f>Índice!$G$25</f>
        <v>2015-12-31</v>
      </c>
      <c r="K3826" s="171" t="s">
        <v>1501</v>
      </c>
      <c r="L3826" s="171" t="s">
        <v>1425</v>
      </c>
    </row>
    <row r="3827" spans="1:12" ht="15.75">
      <c r="C3827" s="171" t="str">
        <f>'FC03-3'!B$33</f>
        <v>Recoleccion de Escombros (Deterioro) (FC03-3)</v>
      </c>
      <c r="F3827" s="171">
        <f>'FC03-3'!D$33</f>
        <v>0</v>
      </c>
      <c r="I3827" s="87" t="str">
        <f>Índice!$G$23</f>
        <v>2015-01-01</v>
      </c>
      <c r="J3827" s="88" t="str">
        <f>Índice!$G$25</f>
        <v>2015-12-31</v>
      </c>
      <c r="K3827" s="171" t="s">
        <v>1501</v>
      </c>
      <c r="L3827" s="171" t="s">
        <v>1425</v>
      </c>
    </row>
    <row r="3828" spans="1:12" ht="15.75">
      <c r="C3828" s="171" t="str">
        <f>'FC03-3'!B$34</f>
        <v>Tratamiento (Deterioro) (FC03-3)</v>
      </c>
      <c r="F3828" s="171">
        <f>'FC03-3'!D$34</f>
        <v>0</v>
      </c>
      <c r="I3828" s="87" t="str">
        <f>Índice!$G$23</f>
        <v>2015-01-01</v>
      </c>
      <c r="J3828" s="88" t="str">
        <f>Índice!$G$25</f>
        <v>2015-12-31</v>
      </c>
      <c r="K3828" s="171" t="s">
        <v>1501</v>
      </c>
      <c r="L3828" s="171" t="s">
        <v>1425</v>
      </c>
    </row>
    <row r="3829" spans="1:12" ht="15.75">
      <c r="C3829" s="171" t="str">
        <f>'FC03-3'!B$35</f>
        <v>Aprovechamientos (Deterioro) (FC03-3)</v>
      </c>
      <c r="F3829" s="171">
        <f>'FC03-3'!D$35</f>
        <v>0</v>
      </c>
      <c r="I3829" s="87" t="str">
        <f>Índice!$G$23</f>
        <v>2015-01-01</v>
      </c>
      <c r="J3829" s="88" t="str">
        <f>Índice!$G$25</f>
        <v>2015-12-31</v>
      </c>
      <c r="K3829" s="171" t="s">
        <v>1501</v>
      </c>
      <c r="L3829" s="171" t="s">
        <v>1425</v>
      </c>
    </row>
    <row r="3830" spans="1:12" ht="15.75">
      <c r="C3830" s="171" t="str">
        <f>'FC03-3'!B$36</f>
        <v>Disposicion Final (Deterioro) (FC03-3)</v>
      </c>
      <c r="F3830" s="171">
        <f>'FC03-3'!D$36</f>
        <v>0</v>
      </c>
      <c r="I3830" s="87" t="str">
        <f>Índice!$G$23</f>
        <v>2015-01-01</v>
      </c>
      <c r="J3830" s="88" t="str">
        <f>Índice!$G$25</f>
        <v>2015-12-31</v>
      </c>
      <c r="K3830" s="171" t="s">
        <v>1501</v>
      </c>
      <c r="L3830" s="171" t="s">
        <v>1425</v>
      </c>
    </row>
    <row r="3831" spans="1:12" ht="15.75">
      <c r="C3831" s="171" t="str">
        <f>'FC03-3'!B$37</f>
        <v>Incineracion (Deterioro) (FC03-3)</v>
      </c>
      <c r="F3831" s="171">
        <f>'FC03-3'!D$37</f>
        <v>0</v>
      </c>
      <c r="I3831" s="87" t="str">
        <f>Índice!$G$23</f>
        <v>2015-01-01</v>
      </c>
      <c r="J3831" s="88" t="str">
        <f>Índice!$G$25</f>
        <v>2015-12-31</v>
      </c>
      <c r="K3831" s="171" t="s">
        <v>1501</v>
      </c>
      <c r="L3831" s="171" t="s">
        <v>1425</v>
      </c>
    </row>
    <row r="3832" spans="1:12" ht="15.75">
      <c r="A3832" s="224" t="s">
        <v>19</v>
      </c>
      <c r="C3832" s="171" t="str">
        <f>'FC03-3'!B$38</f>
        <v>Comercialización (Deterioro) (FC03-3)</v>
      </c>
      <c r="F3832" s="171"/>
      <c r="L3832" s="171"/>
    </row>
    <row r="3833" spans="1:12" ht="15.75">
      <c r="C3833" s="171" t="str">
        <f>'FC03-3'!B$39</f>
        <v>Residencial Estrato 1 (Deterioro) (FC03-3)</v>
      </c>
      <c r="F3833" s="171">
        <f>'FC03-3'!D$39</f>
        <v>0</v>
      </c>
      <c r="I3833" s="87" t="str">
        <f>Índice!$G$23</f>
        <v>2015-01-01</v>
      </c>
      <c r="J3833" s="88" t="str">
        <f>Índice!$G$25</f>
        <v>2015-12-31</v>
      </c>
      <c r="K3833" s="171" t="s">
        <v>1501</v>
      </c>
      <c r="L3833" s="171" t="s">
        <v>1425</v>
      </c>
    </row>
    <row r="3834" spans="1:12" ht="15.75">
      <c r="C3834" s="171" t="str">
        <f>'FC03-3'!B$40</f>
        <v>Residencial Estrato 2 (Deterioro) (FC03-3)</v>
      </c>
      <c r="F3834" s="171">
        <f>'FC03-3'!D$40</f>
        <v>0</v>
      </c>
      <c r="I3834" s="87" t="str">
        <f>Índice!$G$23</f>
        <v>2015-01-01</v>
      </c>
      <c r="J3834" s="88" t="str">
        <f>Índice!$G$25</f>
        <v>2015-12-31</v>
      </c>
      <c r="K3834" s="171" t="s">
        <v>1501</v>
      </c>
      <c r="L3834" s="171" t="s">
        <v>1425</v>
      </c>
    </row>
    <row r="3835" spans="1:12" ht="15.75">
      <c r="C3835" s="171" t="str">
        <f>'FC03-3'!B$41</f>
        <v>Residencial Estrato 3 (Deterioro) (FC03-3)</v>
      </c>
      <c r="F3835" s="171">
        <f>'FC03-3'!D$41</f>
        <v>0</v>
      </c>
      <c r="I3835" s="87" t="str">
        <f>Índice!$G$23</f>
        <v>2015-01-01</v>
      </c>
      <c r="J3835" s="88" t="str">
        <f>Índice!$G$25</f>
        <v>2015-12-31</v>
      </c>
      <c r="K3835" s="171" t="s">
        <v>1501</v>
      </c>
      <c r="L3835" s="171" t="s">
        <v>1425</v>
      </c>
    </row>
    <row r="3836" spans="1:12" ht="15.75">
      <c r="C3836" s="171" t="str">
        <f>'FC03-3'!B$42</f>
        <v>Residencial Estrato 4 (Deterioro) (FC03-3)</v>
      </c>
      <c r="F3836" s="171">
        <f>'FC03-3'!D$42</f>
        <v>0</v>
      </c>
      <c r="I3836" s="87" t="str">
        <f>Índice!$G$23</f>
        <v>2015-01-01</v>
      </c>
      <c r="J3836" s="88" t="str">
        <f>Índice!$G$25</f>
        <v>2015-12-31</v>
      </c>
      <c r="K3836" s="171" t="s">
        <v>1501</v>
      </c>
      <c r="L3836" s="171" t="s">
        <v>1425</v>
      </c>
    </row>
    <row r="3837" spans="1:12" ht="15.75">
      <c r="C3837" s="171" t="str">
        <f>'FC03-3'!B$43</f>
        <v>Residencial Estrato 5 (Deterioro) (FC03-3)</v>
      </c>
      <c r="F3837" s="171">
        <f>'FC03-3'!D$43</f>
        <v>0</v>
      </c>
      <c r="I3837" s="87" t="str">
        <f>Índice!$G$23</f>
        <v>2015-01-01</v>
      </c>
      <c r="J3837" s="88" t="str">
        <f>Índice!$G$25</f>
        <v>2015-12-31</v>
      </c>
      <c r="K3837" s="171" t="s">
        <v>1501</v>
      </c>
      <c r="L3837" s="171" t="s">
        <v>1425</v>
      </c>
    </row>
    <row r="3838" spans="1:12" ht="15.75">
      <c r="C3838" s="171" t="str">
        <f>'FC03-3'!B$44</f>
        <v>Residencial Estrato 6 (Deterioro) (FC03-3)</v>
      </c>
      <c r="F3838" s="171">
        <f>'FC03-3'!D$44</f>
        <v>0</v>
      </c>
      <c r="I3838" s="87" t="str">
        <f>Índice!$G$23</f>
        <v>2015-01-01</v>
      </c>
      <c r="J3838" s="88" t="str">
        <f>Índice!$G$25</f>
        <v>2015-12-31</v>
      </c>
      <c r="K3838" s="171" t="s">
        <v>1501</v>
      </c>
      <c r="L3838" s="171" t="s">
        <v>1425</v>
      </c>
    </row>
    <row r="3839" spans="1:12" ht="15.75">
      <c r="C3839" s="171" t="str">
        <f>'FC03-3'!B$45</f>
        <v>No Residencial Industrial (Deterioro) (FC03-3)</v>
      </c>
      <c r="F3839" s="171">
        <f>'FC03-3'!D$45</f>
        <v>0</v>
      </c>
      <c r="I3839" s="87" t="str">
        <f>Índice!$G$23</f>
        <v>2015-01-01</v>
      </c>
      <c r="J3839" s="88" t="str">
        <f>Índice!$G$25</f>
        <v>2015-12-31</v>
      </c>
      <c r="K3839" s="171" t="s">
        <v>1501</v>
      </c>
      <c r="L3839" s="171" t="s">
        <v>1425</v>
      </c>
    </row>
    <row r="3840" spans="1:12" ht="15.75">
      <c r="C3840" s="171" t="str">
        <f>'FC03-3'!B$46</f>
        <v>No Residencial Comercial (Deterioro) (FC03-3)</v>
      </c>
      <c r="F3840" s="171">
        <f>'FC03-3'!D$46</f>
        <v>0</v>
      </c>
      <c r="I3840" s="87" t="str">
        <f>Índice!$G$23</f>
        <v>2015-01-01</v>
      </c>
      <c r="J3840" s="88" t="str">
        <f>Índice!$G$25</f>
        <v>2015-12-31</v>
      </c>
      <c r="K3840" s="171" t="s">
        <v>1501</v>
      </c>
      <c r="L3840" s="171" t="s">
        <v>1425</v>
      </c>
    </row>
    <row r="3841" spans="1:12" ht="15.75">
      <c r="C3841" s="171" t="str">
        <f>'FC03-3'!B$47</f>
        <v>No Residencial Oficial (Deterioro) (FC03-3)</v>
      </c>
      <c r="F3841" s="171">
        <f>'FC03-3'!D$47</f>
        <v>0</v>
      </c>
      <c r="I3841" s="87" t="str">
        <f>Índice!$G$23</f>
        <v>2015-01-01</v>
      </c>
      <c r="J3841" s="88" t="str">
        <f>Índice!$G$25</f>
        <v>2015-12-31</v>
      </c>
      <c r="K3841" s="171" t="s">
        <v>1501</v>
      </c>
      <c r="L3841" s="171" t="s">
        <v>1425</v>
      </c>
    </row>
    <row r="3842" spans="1:12" ht="15.75">
      <c r="C3842" s="171" t="str">
        <f>'FC03-3'!B$48</f>
        <v>No Residencial Especial (Deterioro) (FC03-3)</v>
      </c>
      <c r="F3842" s="171">
        <f>'FC03-3'!D$48</f>
        <v>0</v>
      </c>
      <c r="I3842" s="87" t="str">
        <f>Índice!$G$23</f>
        <v>2015-01-01</v>
      </c>
      <c r="J3842" s="88" t="str">
        <f>Índice!$G$25</f>
        <v>2015-12-31</v>
      </c>
      <c r="K3842" s="171" t="s">
        <v>1501</v>
      </c>
      <c r="L3842" s="171" t="s">
        <v>1425</v>
      </c>
    </row>
    <row r="3843" spans="1:12" ht="15.75">
      <c r="C3843" s="171" t="str">
        <f>'FC03-3'!B$49</f>
        <v>Total Comercialización (Deterioro) (FC03-3)</v>
      </c>
      <c r="F3843" s="171">
        <f>'FC03-3'!D$49</f>
        <v>0</v>
      </c>
      <c r="I3843" s="87" t="str">
        <f>Índice!$G$23</f>
        <v>2015-01-01</v>
      </c>
      <c r="J3843" s="88" t="str">
        <f>Índice!$G$25</f>
        <v>2015-12-31</v>
      </c>
      <c r="K3843" s="171" t="s">
        <v>1501</v>
      </c>
      <c r="L3843" s="171" t="s">
        <v>1425</v>
      </c>
    </row>
    <row r="3844" spans="1:12" ht="15.75">
      <c r="C3844" s="171" t="str">
        <f>'FC03-3'!B$50</f>
        <v>Total deterioro cuentas por cobrar (FC03-3)</v>
      </c>
      <c r="F3844" s="171">
        <f>'FC03-3'!D$50</f>
        <v>0</v>
      </c>
      <c r="I3844" s="87" t="str">
        <f>Índice!$G$23</f>
        <v>2015-01-01</v>
      </c>
      <c r="J3844" s="88" t="str">
        <f>Índice!$G$25</f>
        <v>2015-12-31</v>
      </c>
      <c r="K3844" s="171" t="s">
        <v>1501</v>
      </c>
      <c r="L3844" s="171" t="s">
        <v>1425</v>
      </c>
    </row>
    <row r="3845" spans="1:12" ht="15.75">
      <c r="A3845" s="224" t="s">
        <v>19</v>
      </c>
      <c r="B3845" s="22"/>
      <c r="C3845" s="217" t="s">
        <v>727</v>
      </c>
      <c r="L3845" s="171"/>
    </row>
    <row r="3846" spans="1:12" ht="15.75">
      <c r="A3846" s="224" t="s">
        <v>19</v>
      </c>
      <c r="C3846" s="171" t="str">
        <f>'FC03-3'!B$7</f>
        <v>Servicio de aseo (FC03-3)</v>
      </c>
      <c r="L3846" s="171"/>
    </row>
    <row r="3847" spans="1:12" ht="15.75">
      <c r="C3847" s="171" t="str">
        <f>'FC03-3'!B$8</f>
        <v>Barrido y Limpieza de vias y Areas Publicas (FC03-3)</v>
      </c>
      <c r="F3847" s="171">
        <f>'FC03-3'!E$8</f>
        <v>0</v>
      </c>
      <c r="I3847" s="87" t="str">
        <f>Índice!$G$23</f>
        <v>2015-01-01</v>
      </c>
      <c r="J3847" s="88" t="str">
        <f>Índice!$G$25</f>
        <v>2015-12-31</v>
      </c>
      <c r="K3847" s="171" t="s">
        <v>1501</v>
      </c>
      <c r="L3847" s="171" t="s">
        <v>1426</v>
      </c>
    </row>
    <row r="3848" spans="1:12" ht="15.75">
      <c r="C3848" s="171" t="str">
        <f>'FC03-3'!B$9</f>
        <v>Recoleccion y Transporte de Residuos Convencionales (FC03-3)</v>
      </c>
      <c r="F3848" s="171">
        <f>'FC03-3'!E$9</f>
        <v>0</v>
      </c>
      <c r="I3848" s="87" t="str">
        <f>Índice!$G$23</f>
        <v>2015-01-01</v>
      </c>
      <c r="J3848" s="88" t="str">
        <f>Índice!$G$25</f>
        <v>2015-12-31</v>
      </c>
      <c r="K3848" s="171" t="s">
        <v>1501</v>
      </c>
      <c r="L3848" s="171" t="s">
        <v>1426</v>
      </c>
    </row>
    <row r="3849" spans="1:12" ht="15.75">
      <c r="C3849" s="171" t="str">
        <f>'FC03-3'!B$10</f>
        <v>Recoleccion de Residuos Peligrosos (FC03-3)</v>
      </c>
      <c r="F3849" s="171">
        <f>'FC03-3'!E$10</f>
        <v>0</v>
      </c>
      <c r="I3849" s="87" t="str">
        <f>Índice!$G$23</f>
        <v>2015-01-01</v>
      </c>
      <c r="J3849" s="88" t="str">
        <f>Índice!$G$25</f>
        <v>2015-12-31</v>
      </c>
      <c r="K3849" s="171" t="s">
        <v>1501</v>
      </c>
      <c r="L3849" s="171" t="s">
        <v>1426</v>
      </c>
    </row>
    <row r="3850" spans="1:12" ht="15.75">
      <c r="C3850" s="171" t="str">
        <f>'FC03-3'!B$11</f>
        <v>Recoleccion de Residuos Hospitalarios e infecciosos (FC03-3)</v>
      </c>
      <c r="F3850" s="171">
        <f>'FC03-3'!E$11</f>
        <v>0</v>
      </c>
      <c r="I3850" s="87" t="str">
        <f>Índice!$G$23</f>
        <v>2015-01-01</v>
      </c>
      <c r="J3850" s="88" t="str">
        <f>Índice!$G$25</f>
        <v>2015-12-31</v>
      </c>
      <c r="K3850" s="171" t="s">
        <v>1501</v>
      </c>
      <c r="L3850" s="171" t="s">
        <v>1426</v>
      </c>
    </row>
    <row r="3851" spans="1:12" ht="15.75">
      <c r="C3851" s="171" t="str">
        <f>'FC03-3'!B$12</f>
        <v>Recoleccion de Escombros (FC03-3)</v>
      </c>
      <c r="F3851" s="171">
        <f>'FC03-3'!E$12</f>
        <v>0</v>
      </c>
      <c r="I3851" s="87" t="str">
        <f>Índice!$G$23</f>
        <v>2015-01-01</v>
      </c>
      <c r="J3851" s="88" t="str">
        <f>Índice!$G$25</f>
        <v>2015-12-31</v>
      </c>
      <c r="K3851" s="171" t="s">
        <v>1501</v>
      </c>
      <c r="L3851" s="171" t="s">
        <v>1426</v>
      </c>
    </row>
    <row r="3852" spans="1:12" ht="15.75">
      <c r="C3852" s="171" t="str">
        <f>'FC03-3'!B$13</f>
        <v>Tratamiento (FC03-3)</v>
      </c>
      <c r="F3852" s="171">
        <f>'FC03-3'!E$13</f>
        <v>0</v>
      </c>
      <c r="I3852" s="87" t="str">
        <f>Índice!$G$23</f>
        <v>2015-01-01</v>
      </c>
      <c r="J3852" s="88" t="str">
        <f>Índice!$G$25</f>
        <v>2015-12-31</v>
      </c>
      <c r="K3852" s="171" t="s">
        <v>1501</v>
      </c>
      <c r="L3852" s="171" t="s">
        <v>1426</v>
      </c>
    </row>
    <row r="3853" spans="1:12" ht="15.75">
      <c r="C3853" s="171" t="str">
        <f>'FC03-3'!B$14</f>
        <v>Aprovechamientos (FC03-3)</v>
      </c>
      <c r="F3853" s="171">
        <f>'FC03-3'!E$14</f>
        <v>0</v>
      </c>
      <c r="I3853" s="87" t="str">
        <f>Índice!$G$23</f>
        <v>2015-01-01</v>
      </c>
      <c r="J3853" s="88" t="str">
        <f>Índice!$G$25</f>
        <v>2015-12-31</v>
      </c>
      <c r="K3853" s="171" t="s">
        <v>1501</v>
      </c>
      <c r="L3853" s="171" t="s">
        <v>1426</v>
      </c>
    </row>
    <row r="3854" spans="1:12" ht="15.75">
      <c r="C3854" s="171" t="str">
        <f>'FC03-3'!B$15</f>
        <v>Disposicion Final (FC03-3)</v>
      </c>
      <c r="F3854" s="171">
        <f>'FC03-3'!E$15</f>
        <v>0</v>
      </c>
      <c r="I3854" s="87" t="str">
        <f>Índice!$G$23</f>
        <v>2015-01-01</v>
      </c>
      <c r="J3854" s="88" t="str">
        <f>Índice!$G$25</f>
        <v>2015-12-31</v>
      </c>
      <c r="K3854" s="171" t="s">
        <v>1501</v>
      </c>
      <c r="L3854" s="171" t="s">
        <v>1426</v>
      </c>
    </row>
    <row r="3855" spans="1:12" ht="15.75">
      <c r="C3855" s="171" t="str">
        <f>'FC03-3'!B$16</f>
        <v>Incineracion (FC03-3)</v>
      </c>
      <c r="F3855" s="171">
        <f>'FC03-3'!E$16</f>
        <v>0</v>
      </c>
      <c r="I3855" s="87" t="str">
        <f>Índice!$G$23</f>
        <v>2015-01-01</v>
      </c>
      <c r="J3855" s="88" t="str">
        <f>Índice!$G$25</f>
        <v>2015-12-31</v>
      </c>
      <c r="K3855" s="171" t="s">
        <v>1501</v>
      </c>
      <c r="L3855" s="171" t="s">
        <v>1426</v>
      </c>
    </row>
    <row r="3856" spans="1:12" ht="15.75">
      <c r="A3856" s="224" t="s">
        <v>19</v>
      </c>
      <c r="C3856" s="171" t="str">
        <f>'FC03-3'!B$17</f>
        <v>Comercializacion (FC03-3)</v>
      </c>
      <c r="F3856" s="171"/>
      <c r="L3856" s="171"/>
    </row>
    <row r="3857" spans="1:12" ht="15.75">
      <c r="C3857" s="171" t="str">
        <f>'FC03-3'!B$18</f>
        <v>Residencial Estrato 3 (FC03-3)</v>
      </c>
      <c r="F3857" s="171">
        <f>'FC03-3'!E$18</f>
        <v>0</v>
      </c>
      <c r="I3857" s="87" t="str">
        <f>Índice!$G$23</f>
        <v>2015-01-01</v>
      </c>
      <c r="J3857" s="88" t="str">
        <f>Índice!$G$25</f>
        <v>2015-12-31</v>
      </c>
      <c r="K3857" s="171" t="s">
        <v>1501</v>
      </c>
      <c r="L3857" s="171" t="s">
        <v>1426</v>
      </c>
    </row>
    <row r="3858" spans="1:12" ht="15.75">
      <c r="C3858" s="171" t="str">
        <f>'FC03-3'!B$19</f>
        <v>Residencial Estrato 4 (FC03-3)</v>
      </c>
      <c r="F3858" s="171">
        <f>'FC03-3'!E$19</f>
        <v>0</v>
      </c>
      <c r="I3858" s="87" t="str">
        <f>Índice!$G$23</f>
        <v>2015-01-01</v>
      </c>
      <c r="J3858" s="88" t="str">
        <f>Índice!$G$25</f>
        <v>2015-12-31</v>
      </c>
      <c r="K3858" s="171" t="s">
        <v>1501</v>
      </c>
      <c r="L3858" s="171" t="s">
        <v>1426</v>
      </c>
    </row>
    <row r="3859" spans="1:12" ht="15.75">
      <c r="C3859" s="171" t="str">
        <f>'FC03-3'!B$20</f>
        <v>Residencial Estrato 5 (FC03-3)</v>
      </c>
      <c r="F3859" s="171">
        <f>'FC03-3'!E$20</f>
        <v>0</v>
      </c>
      <c r="I3859" s="87" t="str">
        <f>Índice!$G$23</f>
        <v>2015-01-01</v>
      </c>
      <c r="J3859" s="88" t="str">
        <f>Índice!$G$25</f>
        <v>2015-12-31</v>
      </c>
      <c r="K3859" s="171" t="s">
        <v>1501</v>
      </c>
      <c r="L3859" s="171" t="s">
        <v>1426</v>
      </c>
    </row>
    <row r="3860" spans="1:12" ht="15.75">
      <c r="C3860" s="171" t="str">
        <f>'FC03-3'!B$21</f>
        <v>Residencial Estrato 6 (FC03-3)</v>
      </c>
      <c r="F3860" s="171">
        <f>'FC03-3'!E$21</f>
        <v>0</v>
      </c>
      <c r="I3860" s="87" t="str">
        <f>Índice!$G$23</f>
        <v>2015-01-01</v>
      </c>
      <c r="J3860" s="88" t="str">
        <f>Índice!$G$25</f>
        <v>2015-12-31</v>
      </c>
      <c r="K3860" s="171" t="s">
        <v>1501</v>
      </c>
      <c r="L3860" s="171" t="s">
        <v>1426</v>
      </c>
    </row>
    <row r="3861" spans="1:12" ht="15.75">
      <c r="C3861" s="171" t="str">
        <f>'FC03-3'!B$22</f>
        <v>No residencial industrial (FC03-3)</v>
      </c>
      <c r="F3861" s="171">
        <f>'FC03-3'!E$22</f>
        <v>0</v>
      </c>
      <c r="I3861" s="87" t="str">
        <f>Índice!$G$23</f>
        <v>2015-01-01</v>
      </c>
      <c r="J3861" s="88" t="str">
        <f>Índice!$G$25</f>
        <v>2015-12-31</v>
      </c>
      <c r="K3861" s="171" t="s">
        <v>1501</v>
      </c>
      <c r="L3861" s="171" t="s">
        <v>1426</v>
      </c>
    </row>
    <row r="3862" spans="1:12" ht="15.75">
      <c r="C3862" s="171" t="str">
        <f>'FC03-3'!B$23</f>
        <v>No residencial comercial (FC03-3)</v>
      </c>
      <c r="F3862" s="171">
        <f>'FC03-3'!E$23</f>
        <v>0</v>
      </c>
      <c r="I3862" s="87" t="str">
        <f>Índice!$G$23</f>
        <v>2015-01-01</v>
      </c>
      <c r="J3862" s="88" t="str">
        <f>Índice!$G$25</f>
        <v>2015-12-31</v>
      </c>
      <c r="K3862" s="171" t="s">
        <v>1501</v>
      </c>
      <c r="L3862" s="171" t="s">
        <v>1426</v>
      </c>
    </row>
    <row r="3863" spans="1:12" ht="15.75">
      <c r="C3863" s="171" t="str">
        <f>'FC03-3'!B$24</f>
        <v>No residencial oficial (FC03-3)</v>
      </c>
      <c r="F3863" s="171">
        <f>'FC03-3'!E$24</f>
        <v>0</v>
      </c>
      <c r="I3863" s="87" t="str">
        <f>Índice!$G$23</f>
        <v>2015-01-01</v>
      </c>
      <c r="J3863" s="88" t="str">
        <f>Índice!$G$25</f>
        <v>2015-12-31</v>
      </c>
      <c r="K3863" s="171" t="s">
        <v>1501</v>
      </c>
      <c r="L3863" s="171" t="s">
        <v>1426</v>
      </c>
    </row>
    <row r="3864" spans="1:12" ht="15.75">
      <c r="C3864" s="171" t="str">
        <f>'FC03-3'!B$25</f>
        <v>No residencial especial (FC03-3)</v>
      </c>
      <c r="F3864" s="171">
        <f>'FC03-3'!E$25</f>
        <v>0</v>
      </c>
      <c r="I3864" s="87" t="str">
        <f>Índice!$G$23</f>
        <v>2015-01-01</v>
      </c>
      <c r="J3864" s="88" t="str">
        <f>Índice!$G$25</f>
        <v>2015-12-31</v>
      </c>
      <c r="K3864" s="171" t="s">
        <v>1501</v>
      </c>
      <c r="L3864" s="171" t="s">
        <v>1426</v>
      </c>
    </row>
    <row r="3865" spans="1:12" ht="15.75">
      <c r="C3865" s="171" t="str">
        <f>'FC03-3'!B$26</f>
        <v>Total Comercialización (FC03-3)</v>
      </c>
      <c r="F3865" s="171">
        <f>'FC03-3'!E$26</f>
        <v>0</v>
      </c>
      <c r="I3865" s="87" t="str">
        <f>Índice!$G$23</f>
        <v>2015-01-01</v>
      </c>
      <c r="J3865" s="88" t="str">
        <f>Índice!$G$25</f>
        <v>2015-12-31</v>
      </c>
      <c r="K3865" s="171" t="s">
        <v>1501</v>
      </c>
      <c r="L3865" s="171" t="s">
        <v>1426</v>
      </c>
    </row>
    <row r="3866" spans="1:12" ht="15.75">
      <c r="C3866" s="171" t="str">
        <f>'FC03-3'!B$27</f>
        <v>Total Servicio de Aseo (FC03-3)</v>
      </c>
      <c r="F3866" s="171">
        <f>'FC03-3'!E$27</f>
        <v>0</v>
      </c>
      <c r="I3866" s="87" t="str">
        <f>Índice!$G$23</f>
        <v>2015-01-01</v>
      </c>
      <c r="J3866" s="88" t="str">
        <f>Índice!$G$25</f>
        <v>2015-12-31</v>
      </c>
      <c r="K3866" s="171" t="s">
        <v>1501</v>
      </c>
      <c r="L3866" s="171" t="s">
        <v>1426</v>
      </c>
    </row>
    <row r="3867" spans="1:12" ht="15.75">
      <c r="A3867" s="224" t="s">
        <v>19</v>
      </c>
      <c r="C3867" s="171" t="str">
        <f>'FC03-3'!B$28</f>
        <v>Deterioro de cuentas por cobrar (FC03-3)</v>
      </c>
      <c r="F3867" s="171"/>
      <c r="L3867" s="171"/>
    </row>
    <row r="3868" spans="1:12" ht="15.75">
      <c r="C3868" s="171" t="str">
        <f>'FC03-3'!B$29</f>
        <v>Barrido y Limpieza de vias y Areas Publicas (Deterioro) (FC03-3)</v>
      </c>
      <c r="F3868" s="171">
        <f>'FC03-3'!E$29</f>
        <v>0</v>
      </c>
      <c r="I3868" s="87" t="str">
        <f>Índice!$G$23</f>
        <v>2015-01-01</v>
      </c>
      <c r="J3868" s="88" t="str">
        <f>Índice!$G$25</f>
        <v>2015-12-31</v>
      </c>
      <c r="K3868" s="171" t="s">
        <v>1501</v>
      </c>
      <c r="L3868" s="171" t="s">
        <v>1426</v>
      </c>
    </row>
    <row r="3869" spans="1:12" ht="15.75">
      <c r="C3869" s="171" t="str">
        <f>'FC03-3'!B$30</f>
        <v>Recoleccion y Transporte de Residuos Convencionales (Deterioro) (FC03-3)</v>
      </c>
      <c r="F3869" s="171">
        <f>'FC03-3'!E$30</f>
        <v>0</v>
      </c>
      <c r="I3869" s="87" t="str">
        <f>Índice!$G$23</f>
        <v>2015-01-01</v>
      </c>
      <c r="J3869" s="88" t="str">
        <f>Índice!$G$25</f>
        <v>2015-12-31</v>
      </c>
      <c r="K3869" s="171" t="s">
        <v>1501</v>
      </c>
      <c r="L3869" s="171" t="s">
        <v>1426</v>
      </c>
    </row>
    <row r="3870" spans="1:12" ht="15.75">
      <c r="C3870" s="171" t="str">
        <f>'FC03-3'!B$31</f>
        <v>Recoleccion de Residuos Peligrosos (Deterioro) (FC03-3)</v>
      </c>
      <c r="F3870" s="171">
        <f>'FC03-3'!E$31</f>
        <v>0</v>
      </c>
      <c r="I3870" s="87" t="str">
        <f>Índice!$G$23</f>
        <v>2015-01-01</v>
      </c>
      <c r="J3870" s="88" t="str">
        <f>Índice!$G$25</f>
        <v>2015-12-31</v>
      </c>
      <c r="K3870" s="171" t="s">
        <v>1501</v>
      </c>
      <c r="L3870" s="171" t="s">
        <v>1426</v>
      </c>
    </row>
    <row r="3871" spans="1:12" ht="15.75">
      <c r="C3871" s="171" t="str">
        <f>'FC03-3'!B$32</f>
        <v>Recoleccion de Residuos Hospitalarios e infecciosos (Deterioro) (FC03-3)</v>
      </c>
      <c r="F3871" s="171">
        <f>'FC03-3'!E$32</f>
        <v>0</v>
      </c>
      <c r="I3871" s="87" t="str">
        <f>Índice!$G$23</f>
        <v>2015-01-01</v>
      </c>
      <c r="J3871" s="88" t="str">
        <f>Índice!$G$25</f>
        <v>2015-12-31</v>
      </c>
      <c r="K3871" s="171" t="s">
        <v>1501</v>
      </c>
      <c r="L3871" s="171" t="s">
        <v>1426</v>
      </c>
    </row>
    <row r="3872" spans="1:12" ht="15.75">
      <c r="C3872" s="171" t="str">
        <f>'FC03-3'!B$33</f>
        <v>Recoleccion de Escombros (Deterioro) (FC03-3)</v>
      </c>
      <c r="F3872" s="171">
        <f>'FC03-3'!E$33</f>
        <v>0</v>
      </c>
      <c r="I3872" s="87" t="str">
        <f>Índice!$G$23</f>
        <v>2015-01-01</v>
      </c>
      <c r="J3872" s="88" t="str">
        <f>Índice!$G$25</f>
        <v>2015-12-31</v>
      </c>
      <c r="K3872" s="171" t="s">
        <v>1501</v>
      </c>
      <c r="L3872" s="171" t="s">
        <v>1426</v>
      </c>
    </row>
    <row r="3873" spans="1:12" ht="15.75">
      <c r="C3873" s="171" t="str">
        <f>'FC03-3'!B$34</f>
        <v>Tratamiento (Deterioro) (FC03-3)</v>
      </c>
      <c r="F3873" s="171">
        <f>'FC03-3'!E$34</f>
        <v>0</v>
      </c>
      <c r="I3873" s="87" t="str">
        <f>Índice!$G$23</f>
        <v>2015-01-01</v>
      </c>
      <c r="J3873" s="88" t="str">
        <f>Índice!$G$25</f>
        <v>2015-12-31</v>
      </c>
      <c r="K3873" s="171" t="s">
        <v>1501</v>
      </c>
      <c r="L3873" s="171" t="s">
        <v>1426</v>
      </c>
    </row>
    <row r="3874" spans="1:12" ht="15.75">
      <c r="C3874" s="171" t="str">
        <f>'FC03-3'!B$35</f>
        <v>Aprovechamientos (Deterioro) (FC03-3)</v>
      </c>
      <c r="F3874" s="171">
        <f>'FC03-3'!E$35</f>
        <v>0</v>
      </c>
      <c r="I3874" s="87" t="str">
        <f>Índice!$G$23</f>
        <v>2015-01-01</v>
      </c>
      <c r="J3874" s="88" t="str">
        <f>Índice!$G$25</f>
        <v>2015-12-31</v>
      </c>
      <c r="K3874" s="171" t="s">
        <v>1501</v>
      </c>
      <c r="L3874" s="171" t="s">
        <v>1426</v>
      </c>
    </row>
    <row r="3875" spans="1:12" ht="15.75">
      <c r="C3875" s="171" t="str">
        <f>'FC03-3'!B$36</f>
        <v>Disposicion Final (Deterioro) (FC03-3)</v>
      </c>
      <c r="F3875" s="171">
        <f>'FC03-3'!E$36</f>
        <v>0</v>
      </c>
      <c r="I3875" s="87" t="str">
        <f>Índice!$G$23</f>
        <v>2015-01-01</v>
      </c>
      <c r="J3875" s="88" t="str">
        <f>Índice!$G$25</f>
        <v>2015-12-31</v>
      </c>
      <c r="K3875" s="171" t="s">
        <v>1501</v>
      </c>
      <c r="L3875" s="171" t="s">
        <v>1426</v>
      </c>
    </row>
    <row r="3876" spans="1:12" ht="15.75">
      <c r="C3876" s="171" t="str">
        <f>'FC03-3'!B$37</f>
        <v>Incineracion (Deterioro) (FC03-3)</v>
      </c>
      <c r="F3876" s="171">
        <f>'FC03-3'!E$37</f>
        <v>0</v>
      </c>
      <c r="I3876" s="87" t="str">
        <f>Índice!$G$23</f>
        <v>2015-01-01</v>
      </c>
      <c r="J3876" s="88" t="str">
        <f>Índice!$G$25</f>
        <v>2015-12-31</v>
      </c>
      <c r="K3876" s="171" t="s">
        <v>1501</v>
      </c>
      <c r="L3876" s="171" t="s">
        <v>1426</v>
      </c>
    </row>
    <row r="3877" spans="1:12" ht="15.75">
      <c r="A3877" s="224" t="s">
        <v>19</v>
      </c>
      <c r="C3877" s="171" t="str">
        <f>'FC03-3'!B$38</f>
        <v>Comercialización (Deterioro) (FC03-3)</v>
      </c>
      <c r="F3877" s="171"/>
      <c r="L3877" s="171"/>
    </row>
    <row r="3878" spans="1:12" ht="15.75">
      <c r="C3878" s="171" t="str">
        <f>'FC03-3'!B$39</f>
        <v>Residencial Estrato 1 (Deterioro) (FC03-3)</v>
      </c>
      <c r="F3878" s="171">
        <f>'FC03-3'!E$39</f>
        <v>0</v>
      </c>
      <c r="I3878" s="87" t="str">
        <f>Índice!$G$23</f>
        <v>2015-01-01</v>
      </c>
      <c r="J3878" s="88" t="str">
        <f>Índice!$G$25</f>
        <v>2015-12-31</v>
      </c>
      <c r="K3878" s="171" t="s">
        <v>1501</v>
      </c>
      <c r="L3878" s="171" t="s">
        <v>1426</v>
      </c>
    </row>
    <row r="3879" spans="1:12" ht="15.75">
      <c r="C3879" s="171" t="str">
        <f>'FC03-3'!B$40</f>
        <v>Residencial Estrato 2 (Deterioro) (FC03-3)</v>
      </c>
      <c r="F3879" s="171">
        <f>'FC03-3'!E$40</f>
        <v>0</v>
      </c>
      <c r="I3879" s="87" t="str">
        <f>Índice!$G$23</f>
        <v>2015-01-01</v>
      </c>
      <c r="J3879" s="88" t="str">
        <f>Índice!$G$25</f>
        <v>2015-12-31</v>
      </c>
      <c r="K3879" s="171" t="s">
        <v>1501</v>
      </c>
      <c r="L3879" s="171" t="s">
        <v>1426</v>
      </c>
    </row>
    <row r="3880" spans="1:12" ht="15.75">
      <c r="C3880" s="171" t="str">
        <f>'FC03-3'!B$41</f>
        <v>Residencial Estrato 3 (Deterioro) (FC03-3)</v>
      </c>
      <c r="F3880" s="171">
        <f>'FC03-3'!E$41</f>
        <v>0</v>
      </c>
      <c r="I3880" s="87" t="str">
        <f>Índice!$G$23</f>
        <v>2015-01-01</v>
      </c>
      <c r="J3880" s="88" t="str">
        <f>Índice!$G$25</f>
        <v>2015-12-31</v>
      </c>
      <c r="K3880" s="171" t="s">
        <v>1501</v>
      </c>
      <c r="L3880" s="171" t="s">
        <v>1426</v>
      </c>
    </row>
    <row r="3881" spans="1:12" ht="15.75">
      <c r="C3881" s="171" t="str">
        <f>'FC03-3'!B$42</f>
        <v>Residencial Estrato 4 (Deterioro) (FC03-3)</v>
      </c>
      <c r="F3881" s="171">
        <f>'FC03-3'!E$42</f>
        <v>0</v>
      </c>
      <c r="I3881" s="87" t="str">
        <f>Índice!$G$23</f>
        <v>2015-01-01</v>
      </c>
      <c r="J3881" s="88" t="str">
        <f>Índice!$G$25</f>
        <v>2015-12-31</v>
      </c>
      <c r="K3881" s="171" t="s">
        <v>1501</v>
      </c>
      <c r="L3881" s="171" t="s">
        <v>1426</v>
      </c>
    </row>
    <row r="3882" spans="1:12" ht="15.75">
      <c r="C3882" s="171" t="str">
        <f>'FC03-3'!B$43</f>
        <v>Residencial Estrato 5 (Deterioro) (FC03-3)</v>
      </c>
      <c r="F3882" s="171">
        <f>'FC03-3'!E$43</f>
        <v>0</v>
      </c>
      <c r="I3882" s="87" t="str">
        <f>Índice!$G$23</f>
        <v>2015-01-01</v>
      </c>
      <c r="J3882" s="88" t="str">
        <f>Índice!$G$25</f>
        <v>2015-12-31</v>
      </c>
      <c r="K3882" s="171" t="s">
        <v>1501</v>
      </c>
      <c r="L3882" s="171" t="s">
        <v>1426</v>
      </c>
    </row>
    <row r="3883" spans="1:12" ht="15.75">
      <c r="C3883" s="171" t="str">
        <f>'FC03-3'!B$44</f>
        <v>Residencial Estrato 6 (Deterioro) (FC03-3)</v>
      </c>
      <c r="F3883" s="171">
        <f>'FC03-3'!E$44</f>
        <v>0</v>
      </c>
      <c r="I3883" s="87" t="str">
        <f>Índice!$G$23</f>
        <v>2015-01-01</v>
      </c>
      <c r="J3883" s="88" t="str">
        <f>Índice!$G$25</f>
        <v>2015-12-31</v>
      </c>
      <c r="K3883" s="171" t="s">
        <v>1501</v>
      </c>
      <c r="L3883" s="171" t="s">
        <v>1426</v>
      </c>
    </row>
    <row r="3884" spans="1:12" ht="15.75">
      <c r="C3884" s="171" t="str">
        <f>'FC03-3'!B$45</f>
        <v>No Residencial Industrial (Deterioro) (FC03-3)</v>
      </c>
      <c r="F3884" s="171">
        <f>'FC03-3'!E$45</f>
        <v>0</v>
      </c>
      <c r="I3884" s="87" t="str">
        <f>Índice!$G$23</f>
        <v>2015-01-01</v>
      </c>
      <c r="J3884" s="88" t="str">
        <f>Índice!$G$25</f>
        <v>2015-12-31</v>
      </c>
      <c r="K3884" s="171" t="s">
        <v>1501</v>
      </c>
      <c r="L3884" s="171" t="s">
        <v>1426</v>
      </c>
    </row>
    <row r="3885" spans="1:12" ht="15.75">
      <c r="C3885" s="171" t="str">
        <f>'FC03-3'!B$46</f>
        <v>No Residencial Comercial (Deterioro) (FC03-3)</v>
      </c>
      <c r="F3885" s="171">
        <f>'FC03-3'!E$46</f>
        <v>0</v>
      </c>
      <c r="I3885" s="87" t="str">
        <f>Índice!$G$23</f>
        <v>2015-01-01</v>
      </c>
      <c r="J3885" s="88" t="str">
        <f>Índice!$G$25</f>
        <v>2015-12-31</v>
      </c>
      <c r="K3885" s="171" t="s">
        <v>1501</v>
      </c>
      <c r="L3885" s="171" t="s">
        <v>1426</v>
      </c>
    </row>
    <row r="3886" spans="1:12" ht="15.75">
      <c r="C3886" s="171" t="str">
        <f>'FC03-3'!B$47</f>
        <v>No Residencial Oficial (Deterioro) (FC03-3)</v>
      </c>
      <c r="F3886" s="171">
        <f>'FC03-3'!E$47</f>
        <v>0</v>
      </c>
      <c r="I3886" s="87" t="str">
        <f>Índice!$G$23</f>
        <v>2015-01-01</v>
      </c>
      <c r="J3886" s="88" t="str">
        <f>Índice!$G$25</f>
        <v>2015-12-31</v>
      </c>
      <c r="K3886" s="171" t="s">
        <v>1501</v>
      </c>
      <c r="L3886" s="171" t="s">
        <v>1426</v>
      </c>
    </row>
    <row r="3887" spans="1:12" ht="15.75">
      <c r="C3887" s="171" t="str">
        <f>'FC03-3'!B$48</f>
        <v>No Residencial Especial (Deterioro) (FC03-3)</v>
      </c>
      <c r="F3887" s="171">
        <f>'FC03-3'!E$48</f>
        <v>0</v>
      </c>
      <c r="I3887" s="87" t="str">
        <f>Índice!$G$23</f>
        <v>2015-01-01</v>
      </c>
      <c r="J3887" s="88" t="str">
        <f>Índice!$G$25</f>
        <v>2015-12-31</v>
      </c>
      <c r="K3887" s="171" t="s">
        <v>1501</v>
      </c>
      <c r="L3887" s="171" t="s">
        <v>1426</v>
      </c>
    </row>
    <row r="3888" spans="1:12" ht="15.75">
      <c r="C3888" s="171" t="str">
        <f>'FC03-3'!B$49</f>
        <v>Total Comercialización (Deterioro) (FC03-3)</v>
      </c>
      <c r="F3888" s="171">
        <f>'FC03-3'!E$49</f>
        <v>0</v>
      </c>
      <c r="I3888" s="87" t="str">
        <f>Índice!$G$23</f>
        <v>2015-01-01</v>
      </c>
      <c r="J3888" s="88" t="str">
        <f>Índice!$G$25</f>
        <v>2015-12-31</v>
      </c>
      <c r="K3888" s="171" t="s">
        <v>1501</v>
      </c>
      <c r="L3888" s="171" t="s">
        <v>1426</v>
      </c>
    </row>
    <row r="3889" spans="1:12" ht="15.75">
      <c r="C3889" s="171" t="str">
        <f>'FC03-3'!B$50</f>
        <v>Total deterioro cuentas por cobrar (FC03-3)</v>
      </c>
      <c r="F3889" s="171">
        <f>'FC03-3'!E$50</f>
        <v>0</v>
      </c>
      <c r="I3889" s="87" t="str">
        <f>Índice!$G$23</f>
        <v>2015-01-01</v>
      </c>
      <c r="J3889" s="88" t="str">
        <f>Índice!$G$25</f>
        <v>2015-12-31</v>
      </c>
      <c r="K3889" s="171" t="s">
        <v>1501</v>
      </c>
      <c r="L3889" s="171" t="s">
        <v>1426</v>
      </c>
    </row>
    <row r="3890" spans="1:12" ht="15.75">
      <c r="A3890" s="224" t="s">
        <v>19</v>
      </c>
      <c r="B3890" s="22"/>
      <c r="C3890" s="217" t="s">
        <v>726</v>
      </c>
      <c r="L3890" s="171"/>
    </row>
    <row r="3891" spans="1:12" ht="15.75">
      <c r="A3891" s="224" t="s">
        <v>19</v>
      </c>
      <c r="C3891" s="171" t="str">
        <f>'FC03-3'!B$7</f>
        <v>Servicio de aseo (FC03-3)</v>
      </c>
    </row>
    <row r="3892" spans="1:12" ht="15.75">
      <c r="C3892" s="171" t="str">
        <f>'FC03-3'!B$8</f>
        <v>Barrido y Limpieza de vias y Areas Publicas (FC03-3)</v>
      </c>
      <c r="F3892" s="171">
        <f>'FC03-3'!F$8</f>
        <v>0</v>
      </c>
      <c r="I3892" s="87" t="str">
        <f>Índice!$G$23</f>
        <v>2015-01-01</v>
      </c>
      <c r="J3892" s="88" t="str">
        <f>Índice!$G$25</f>
        <v>2015-12-31</v>
      </c>
      <c r="K3892" s="171" t="s">
        <v>1501</v>
      </c>
      <c r="L3892" s="171" t="s">
        <v>1427</v>
      </c>
    </row>
    <row r="3893" spans="1:12" ht="15.75">
      <c r="C3893" s="171" t="str">
        <f>'FC03-3'!B$9</f>
        <v>Recoleccion y Transporte de Residuos Convencionales (FC03-3)</v>
      </c>
      <c r="F3893" s="171">
        <f>'FC03-3'!F$9</f>
        <v>0</v>
      </c>
      <c r="I3893" s="87" t="str">
        <f>Índice!$G$23</f>
        <v>2015-01-01</v>
      </c>
      <c r="J3893" s="88" t="str">
        <f>Índice!$G$25</f>
        <v>2015-12-31</v>
      </c>
      <c r="K3893" s="171" t="s">
        <v>1501</v>
      </c>
      <c r="L3893" s="171" t="s">
        <v>1427</v>
      </c>
    </row>
    <row r="3894" spans="1:12" ht="15.75">
      <c r="C3894" s="171" t="str">
        <f>'FC03-3'!B$10</f>
        <v>Recoleccion de Residuos Peligrosos (FC03-3)</v>
      </c>
      <c r="F3894" s="171">
        <f>'FC03-3'!F$10</f>
        <v>0</v>
      </c>
      <c r="I3894" s="87" t="str">
        <f>Índice!$G$23</f>
        <v>2015-01-01</v>
      </c>
      <c r="J3894" s="88" t="str">
        <f>Índice!$G$25</f>
        <v>2015-12-31</v>
      </c>
      <c r="K3894" s="171" t="s">
        <v>1501</v>
      </c>
      <c r="L3894" s="171" t="s">
        <v>1427</v>
      </c>
    </row>
    <row r="3895" spans="1:12" ht="15.75">
      <c r="C3895" s="171" t="str">
        <f>'FC03-3'!B$11</f>
        <v>Recoleccion de Residuos Hospitalarios e infecciosos (FC03-3)</v>
      </c>
      <c r="F3895" s="171">
        <f>'FC03-3'!F$11</f>
        <v>0</v>
      </c>
      <c r="I3895" s="87" t="str">
        <f>Índice!$G$23</f>
        <v>2015-01-01</v>
      </c>
      <c r="J3895" s="88" t="str">
        <f>Índice!$G$25</f>
        <v>2015-12-31</v>
      </c>
      <c r="K3895" s="171" t="s">
        <v>1501</v>
      </c>
      <c r="L3895" s="171" t="s">
        <v>1427</v>
      </c>
    </row>
    <row r="3896" spans="1:12" ht="15.75">
      <c r="C3896" s="171" t="str">
        <f>'FC03-3'!B$12</f>
        <v>Recoleccion de Escombros (FC03-3)</v>
      </c>
      <c r="F3896" s="171">
        <f>'FC03-3'!F$12</f>
        <v>0</v>
      </c>
      <c r="I3896" s="87" t="str">
        <f>Índice!$G$23</f>
        <v>2015-01-01</v>
      </c>
      <c r="J3896" s="88" t="str">
        <f>Índice!$G$25</f>
        <v>2015-12-31</v>
      </c>
      <c r="K3896" s="171" t="s">
        <v>1501</v>
      </c>
      <c r="L3896" s="171" t="s">
        <v>1427</v>
      </c>
    </row>
    <row r="3897" spans="1:12" ht="15.75">
      <c r="C3897" s="171" t="str">
        <f>'FC03-3'!B$13</f>
        <v>Tratamiento (FC03-3)</v>
      </c>
      <c r="F3897" s="171">
        <f>'FC03-3'!F$13</f>
        <v>0</v>
      </c>
      <c r="I3897" s="87" t="str">
        <f>Índice!$G$23</f>
        <v>2015-01-01</v>
      </c>
      <c r="J3897" s="88" t="str">
        <f>Índice!$G$25</f>
        <v>2015-12-31</v>
      </c>
      <c r="K3897" s="171" t="s">
        <v>1501</v>
      </c>
      <c r="L3897" s="171" t="s">
        <v>1427</v>
      </c>
    </row>
    <row r="3898" spans="1:12" ht="15.75">
      <c r="C3898" s="171" t="str">
        <f>'FC03-3'!B$14</f>
        <v>Aprovechamientos (FC03-3)</v>
      </c>
      <c r="F3898" s="171">
        <f>'FC03-3'!F$14</f>
        <v>0</v>
      </c>
      <c r="I3898" s="87" t="str">
        <f>Índice!$G$23</f>
        <v>2015-01-01</v>
      </c>
      <c r="J3898" s="88" t="str">
        <f>Índice!$G$25</f>
        <v>2015-12-31</v>
      </c>
      <c r="K3898" s="171" t="s">
        <v>1501</v>
      </c>
      <c r="L3898" s="171" t="s">
        <v>1427</v>
      </c>
    </row>
    <row r="3899" spans="1:12" ht="15.75">
      <c r="C3899" s="171" t="str">
        <f>'FC03-3'!B$15</f>
        <v>Disposicion Final (FC03-3)</v>
      </c>
      <c r="F3899" s="171">
        <f>'FC03-3'!F$15</f>
        <v>0</v>
      </c>
      <c r="I3899" s="87" t="str">
        <f>Índice!$G$23</f>
        <v>2015-01-01</v>
      </c>
      <c r="J3899" s="88" t="str">
        <f>Índice!$G$25</f>
        <v>2015-12-31</v>
      </c>
      <c r="K3899" s="171" t="s">
        <v>1501</v>
      </c>
      <c r="L3899" s="171" t="s">
        <v>1427</v>
      </c>
    </row>
    <row r="3900" spans="1:12" ht="15.75">
      <c r="C3900" s="171" t="str">
        <f>'FC03-3'!B$16</f>
        <v>Incineracion (FC03-3)</v>
      </c>
      <c r="F3900" s="171">
        <f>'FC03-3'!F$16</f>
        <v>0</v>
      </c>
      <c r="I3900" s="87" t="str">
        <f>Índice!$G$23</f>
        <v>2015-01-01</v>
      </c>
      <c r="J3900" s="88" t="str">
        <f>Índice!$G$25</f>
        <v>2015-12-31</v>
      </c>
      <c r="K3900" s="171" t="s">
        <v>1501</v>
      </c>
      <c r="L3900" s="171" t="s">
        <v>1427</v>
      </c>
    </row>
    <row r="3901" spans="1:12" ht="15.75">
      <c r="A3901" s="224" t="s">
        <v>19</v>
      </c>
      <c r="C3901" s="171" t="str">
        <f>'FC03-3'!B$17</f>
        <v>Comercializacion (FC03-3)</v>
      </c>
      <c r="F3901" s="171"/>
      <c r="L3901" s="171"/>
    </row>
    <row r="3902" spans="1:12" ht="15.75">
      <c r="C3902" s="171" t="str">
        <f>'FC03-3'!B$18</f>
        <v>Residencial Estrato 3 (FC03-3)</v>
      </c>
      <c r="F3902" s="171">
        <f>'FC03-3'!F$18</f>
        <v>0</v>
      </c>
      <c r="I3902" s="87" t="str">
        <f>Índice!$G$23</f>
        <v>2015-01-01</v>
      </c>
      <c r="J3902" s="88" t="str">
        <f>Índice!$G$25</f>
        <v>2015-12-31</v>
      </c>
      <c r="K3902" s="171" t="s">
        <v>1501</v>
      </c>
      <c r="L3902" s="171" t="s">
        <v>1427</v>
      </c>
    </row>
    <row r="3903" spans="1:12" ht="15.75">
      <c r="C3903" s="171" t="str">
        <f>'FC03-3'!B$19</f>
        <v>Residencial Estrato 4 (FC03-3)</v>
      </c>
      <c r="F3903" s="171">
        <f>'FC03-3'!F$19</f>
        <v>0</v>
      </c>
      <c r="I3903" s="87" t="str">
        <f>Índice!$G$23</f>
        <v>2015-01-01</v>
      </c>
      <c r="J3903" s="88" t="str">
        <f>Índice!$G$25</f>
        <v>2015-12-31</v>
      </c>
      <c r="K3903" s="171" t="s">
        <v>1501</v>
      </c>
      <c r="L3903" s="171" t="s">
        <v>1427</v>
      </c>
    </row>
    <row r="3904" spans="1:12" ht="15.75">
      <c r="C3904" s="171" t="str">
        <f>'FC03-3'!B$20</f>
        <v>Residencial Estrato 5 (FC03-3)</v>
      </c>
      <c r="F3904" s="171">
        <f>'FC03-3'!F$20</f>
        <v>0</v>
      </c>
      <c r="I3904" s="87" t="str">
        <f>Índice!$G$23</f>
        <v>2015-01-01</v>
      </c>
      <c r="J3904" s="88" t="str">
        <f>Índice!$G$25</f>
        <v>2015-12-31</v>
      </c>
      <c r="K3904" s="171" t="s">
        <v>1501</v>
      </c>
      <c r="L3904" s="171" t="s">
        <v>1427</v>
      </c>
    </row>
    <row r="3905" spans="1:12" ht="15.75">
      <c r="C3905" s="171" t="str">
        <f>'FC03-3'!B$21</f>
        <v>Residencial Estrato 6 (FC03-3)</v>
      </c>
      <c r="F3905" s="171">
        <f>'FC03-3'!F$21</f>
        <v>0</v>
      </c>
      <c r="I3905" s="87" t="str">
        <f>Índice!$G$23</f>
        <v>2015-01-01</v>
      </c>
      <c r="J3905" s="88" t="str">
        <f>Índice!$G$25</f>
        <v>2015-12-31</v>
      </c>
      <c r="K3905" s="171" t="s">
        <v>1501</v>
      </c>
      <c r="L3905" s="171" t="s">
        <v>1427</v>
      </c>
    </row>
    <row r="3906" spans="1:12" ht="15.75">
      <c r="C3906" s="171" t="str">
        <f>'FC03-3'!B$22</f>
        <v>No residencial industrial (FC03-3)</v>
      </c>
      <c r="F3906" s="171">
        <f>'FC03-3'!F$22</f>
        <v>0</v>
      </c>
      <c r="I3906" s="87" t="str">
        <f>Índice!$G$23</f>
        <v>2015-01-01</v>
      </c>
      <c r="J3906" s="88" t="str">
        <f>Índice!$G$25</f>
        <v>2015-12-31</v>
      </c>
      <c r="K3906" s="171" t="s">
        <v>1501</v>
      </c>
      <c r="L3906" s="171" t="s">
        <v>1427</v>
      </c>
    </row>
    <row r="3907" spans="1:12" ht="15.75">
      <c r="C3907" s="171" t="str">
        <f>'FC03-3'!B$23</f>
        <v>No residencial comercial (FC03-3)</v>
      </c>
      <c r="F3907" s="171">
        <f>'FC03-3'!F$23</f>
        <v>0</v>
      </c>
      <c r="I3907" s="87" t="str">
        <f>Índice!$G$23</f>
        <v>2015-01-01</v>
      </c>
      <c r="J3907" s="88" t="str">
        <f>Índice!$G$25</f>
        <v>2015-12-31</v>
      </c>
      <c r="K3907" s="171" t="s">
        <v>1501</v>
      </c>
      <c r="L3907" s="171" t="s">
        <v>1427</v>
      </c>
    </row>
    <row r="3908" spans="1:12" ht="15.75">
      <c r="C3908" s="171" t="str">
        <f>'FC03-3'!B$24</f>
        <v>No residencial oficial (FC03-3)</v>
      </c>
      <c r="F3908" s="171">
        <f>'FC03-3'!F$24</f>
        <v>0</v>
      </c>
      <c r="I3908" s="87" t="str">
        <f>Índice!$G$23</f>
        <v>2015-01-01</v>
      </c>
      <c r="J3908" s="88" t="str">
        <f>Índice!$G$25</f>
        <v>2015-12-31</v>
      </c>
      <c r="K3908" s="171" t="s">
        <v>1501</v>
      </c>
      <c r="L3908" s="171" t="s">
        <v>1427</v>
      </c>
    </row>
    <row r="3909" spans="1:12" ht="15.75">
      <c r="C3909" s="171" t="str">
        <f>'FC03-3'!B$25</f>
        <v>No residencial especial (FC03-3)</v>
      </c>
      <c r="F3909" s="171">
        <f>'FC03-3'!F$25</f>
        <v>0</v>
      </c>
      <c r="I3909" s="87" t="str">
        <f>Índice!$G$23</f>
        <v>2015-01-01</v>
      </c>
      <c r="J3909" s="88" t="str">
        <f>Índice!$G$25</f>
        <v>2015-12-31</v>
      </c>
      <c r="K3909" s="171" t="s">
        <v>1501</v>
      </c>
      <c r="L3909" s="171" t="s">
        <v>1427</v>
      </c>
    </row>
    <row r="3910" spans="1:12" ht="15.75">
      <c r="C3910" s="171" t="str">
        <f>'FC03-3'!B$26</f>
        <v>Total Comercialización (FC03-3)</v>
      </c>
      <c r="F3910" s="171">
        <f>'FC03-3'!F$26</f>
        <v>0</v>
      </c>
      <c r="I3910" s="87" t="str">
        <f>Índice!$G$23</f>
        <v>2015-01-01</v>
      </c>
      <c r="J3910" s="88" t="str">
        <f>Índice!$G$25</f>
        <v>2015-12-31</v>
      </c>
      <c r="K3910" s="171" t="s">
        <v>1501</v>
      </c>
      <c r="L3910" s="171" t="s">
        <v>1427</v>
      </c>
    </row>
    <row r="3911" spans="1:12" ht="15.75">
      <c r="C3911" s="171" t="str">
        <f>'FC03-3'!B$27</f>
        <v>Total Servicio de Aseo (FC03-3)</v>
      </c>
      <c r="F3911" s="171">
        <f>'FC03-3'!F$27</f>
        <v>0</v>
      </c>
      <c r="I3911" s="87" t="str">
        <f>Índice!$G$23</f>
        <v>2015-01-01</v>
      </c>
      <c r="J3911" s="88" t="str">
        <f>Índice!$G$25</f>
        <v>2015-12-31</v>
      </c>
      <c r="K3911" s="171" t="s">
        <v>1501</v>
      </c>
      <c r="L3911" s="171" t="s">
        <v>1427</v>
      </c>
    </row>
    <row r="3912" spans="1:12" ht="15.75">
      <c r="A3912" s="224" t="s">
        <v>19</v>
      </c>
      <c r="C3912" s="171" t="str">
        <f>'FC03-3'!B$28</f>
        <v>Deterioro de cuentas por cobrar (FC03-3)</v>
      </c>
      <c r="F3912" s="171"/>
      <c r="L3912" s="171"/>
    </row>
    <row r="3913" spans="1:12" ht="15.75">
      <c r="C3913" s="171" t="str">
        <f>'FC03-3'!B$29</f>
        <v>Barrido y Limpieza de vias y Areas Publicas (Deterioro) (FC03-3)</v>
      </c>
      <c r="F3913" s="171">
        <f>'FC03-3'!F$29</f>
        <v>0</v>
      </c>
      <c r="I3913" s="87" t="str">
        <f>Índice!$G$23</f>
        <v>2015-01-01</v>
      </c>
      <c r="J3913" s="88" t="str">
        <f>Índice!$G$25</f>
        <v>2015-12-31</v>
      </c>
      <c r="K3913" s="171" t="s">
        <v>1501</v>
      </c>
      <c r="L3913" s="171" t="s">
        <v>1427</v>
      </c>
    </row>
    <row r="3914" spans="1:12" ht="15.75">
      <c r="C3914" s="171" t="str">
        <f>'FC03-3'!B$30</f>
        <v>Recoleccion y Transporte de Residuos Convencionales (Deterioro) (FC03-3)</v>
      </c>
      <c r="F3914" s="171">
        <f>'FC03-3'!F$30</f>
        <v>0</v>
      </c>
      <c r="I3914" s="87" t="str">
        <f>Índice!$G$23</f>
        <v>2015-01-01</v>
      </c>
      <c r="J3914" s="88" t="str">
        <f>Índice!$G$25</f>
        <v>2015-12-31</v>
      </c>
      <c r="K3914" s="171" t="s">
        <v>1501</v>
      </c>
      <c r="L3914" s="171" t="s">
        <v>1427</v>
      </c>
    </row>
    <row r="3915" spans="1:12" ht="15.75">
      <c r="C3915" s="171" t="str">
        <f>'FC03-3'!B$31</f>
        <v>Recoleccion de Residuos Peligrosos (Deterioro) (FC03-3)</v>
      </c>
      <c r="F3915" s="171">
        <f>'FC03-3'!F$31</f>
        <v>0</v>
      </c>
      <c r="I3915" s="87" t="str">
        <f>Índice!$G$23</f>
        <v>2015-01-01</v>
      </c>
      <c r="J3915" s="88" t="str">
        <f>Índice!$G$25</f>
        <v>2015-12-31</v>
      </c>
      <c r="K3915" s="171" t="s">
        <v>1501</v>
      </c>
      <c r="L3915" s="171" t="s">
        <v>1427</v>
      </c>
    </row>
    <row r="3916" spans="1:12" ht="15.75">
      <c r="C3916" s="171" t="str">
        <f>'FC03-3'!B$32</f>
        <v>Recoleccion de Residuos Hospitalarios e infecciosos (Deterioro) (FC03-3)</v>
      </c>
      <c r="F3916" s="171">
        <f>'FC03-3'!F$32</f>
        <v>0</v>
      </c>
      <c r="I3916" s="87" t="str">
        <f>Índice!$G$23</f>
        <v>2015-01-01</v>
      </c>
      <c r="J3916" s="88" t="str">
        <f>Índice!$G$25</f>
        <v>2015-12-31</v>
      </c>
      <c r="K3916" s="171" t="s">
        <v>1501</v>
      </c>
      <c r="L3916" s="171" t="s">
        <v>1427</v>
      </c>
    </row>
    <row r="3917" spans="1:12" ht="15.75">
      <c r="C3917" s="171" t="str">
        <f>'FC03-3'!B$33</f>
        <v>Recoleccion de Escombros (Deterioro) (FC03-3)</v>
      </c>
      <c r="F3917" s="171">
        <f>'FC03-3'!F$33</f>
        <v>0</v>
      </c>
      <c r="I3917" s="87" t="str">
        <f>Índice!$G$23</f>
        <v>2015-01-01</v>
      </c>
      <c r="J3917" s="88" t="str">
        <f>Índice!$G$25</f>
        <v>2015-12-31</v>
      </c>
      <c r="K3917" s="171" t="s">
        <v>1501</v>
      </c>
      <c r="L3917" s="171" t="s">
        <v>1427</v>
      </c>
    </row>
    <row r="3918" spans="1:12" ht="15.75">
      <c r="C3918" s="171" t="str">
        <f>'FC03-3'!B$34</f>
        <v>Tratamiento (Deterioro) (FC03-3)</v>
      </c>
      <c r="F3918" s="171">
        <f>'FC03-3'!F$34</f>
        <v>0</v>
      </c>
      <c r="I3918" s="87" t="str">
        <f>Índice!$G$23</f>
        <v>2015-01-01</v>
      </c>
      <c r="J3918" s="88" t="str">
        <f>Índice!$G$25</f>
        <v>2015-12-31</v>
      </c>
      <c r="K3918" s="171" t="s">
        <v>1501</v>
      </c>
      <c r="L3918" s="171" t="s">
        <v>1427</v>
      </c>
    </row>
    <row r="3919" spans="1:12" ht="15.75">
      <c r="C3919" s="171" t="str">
        <f>'FC03-3'!B$35</f>
        <v>Aprovechamientos (Deterioro) (FC03-3)</v>
      </c>
      <c r="F3919" s="171">
        <f>'FC03-3'!F$35</f>
        <v>0</v>
      </c>
      <c r="I3919" s="87" t="str">
        <f>Índice!$G$23</f>
        <v>2015-01-01</v>
      </c>
      <c r="J3919" s="88" t="str">
        <f>Índice!$G$25</f>
        <v>2015-12-31</v>
      </c>
      <c r="K3919" s="171" t="s">
        <v>1501</v>
      </c>
      <c r="L3919" s="171" t="s">
        <v>1427</v>
      </c>
    </row>
    <row r="3920" spans="1:12" ht="15.75">
      <c r="C3920" s="171" t="str">
        <f>'FC03-3'!B$36</f>
        <v>Disposicion Final (Deterioro) (FC03-3)</v>
      </c>
      <c r="F3920" s="171">
        <f>'FC03-3'!F$36</f>
        <v>0</v>
      </c>
      <c r="I3920" s="87" t="str">
        <f>Índice!$G$23</f>
        <v>2015-01-01</v>
      </c>
      <c r="J3920" s="88" t="str">
        <f>Índice!$G$25</f>
        <v>2015-12-31</v>
      </c>
      <c r="K3920" s="171" t="s">
        <v>1501</v>
      </c>
      <c r="L3920" s="171" t="s">
        <v>1427</v>
      </c>
    </row>
    <row r="3921" spans="1:12" ht="15.75">
      <c r="C3921" s="171" t="str">
        <f>'FC03-3'!B$37</f>
        <v>Incineracion (Deterioro) (FC03-3)</v>
      </c>
      <c r="F3921" s="171">
        <f>'FC03-3'!F$37</f>
        <v>0</v>
      </c>
      <c r="I3921" s="87" t="str">
        <f>Índice!$G$23</f>
        <v>2015-01-01</v>
      </c>
      <c r="J3921" s="88" t="str">
        <f>Índice!$G$25</f>
        <v>2015-12-31</v>
      </c>
      <c r="K3921" s="171" t="s">
        <v>1501</v>
      </c>
      <c r="L3921" s="171" t="s">
        <v>1427</v>
      </c>
    </row>
    <row r="3922" spans="1:12" ht="15.75">
      <c r="A3922" s="224" t="s">
        <v>19</v>
      </c>
      <c r="C3922" s="171" t="str">
        <f>'FC03-3'!B$38</f>
        <v>Comercialización (Deterioro) (FC03-3)</v>
      </c>
      <c r="F3922" s="171"/>
      <c r="L3922" s="171"/>
    </row>
    <row r="3923" spans="1:12" ht="15.75">
      <c r="C3923" s="171" t="str">
        <f>'FC03-3'!B$39</f>
        <v>Residencial Estrato 1 (Deterioro) (FC03-3)</v>
      </c>
      <c r="F3923" s="171">
        <f>'FC03-3'!F$39</f>
        <v>0</v>
      </c>
      <c r="I3923" s="87" t="str">
        <f>Índice!$G$23</f>
        <v>2015-01-01</v>
      </c>
      <c r="J3923" s="88" t="str">
        <f>Índice!$G$25</f>
        <v>2015-12-31</v>
      </c>
      <c r="K3923" s="171" t="s">
        <v>1501</v>
      </c>
      <c r="L3923" s="171" t="s">
        <v>1427</v>
      </c>
    </row>
    <row r="3924" spans="1:12" ht="15.75">
      <c r="C3924" s="171" t="str">
        <f>'FC03-3'!B$40</f>
        <v>Residencial Estrato 2 (Deterioro) (FC03-3)</v>
      </c>
      <c r="F3924" s="171">
        <f>'FC03-3'!F$40</f>
        <v>0</v>
      </c>
      <c r="I3924" s="87" t="str">
        <f>Índice!$G$23</f>
        <v>2015-01-01</v>
      </c>
      <c r="J3924" s="88" t="str">
        <f>Índice!$G$25</f>
        <v>2015-12-31</v>
      </c>
      <c r="K3924" s="171" t="s">
        <v>1501</v>
      </c>
      <c r="L3924" s="171" t="s">
        <v>1427</v>
      </c>
    </row>
    <row r="3925" spans="1:12" ht="15.75">
      <c r="C3925" s="171" t="str">
        <f>'FC03-3'!B$41</f>
        <v>Residencial Estrato 3 (Deterioro) (FC03-3)</v>
      </c>
      <c r="F3925" s="171">
        <f>'FC03-3'!F$41</f>
        <v>0</v>
      </c>
      <c r="I3925" s="87" t="str">
        <f>Índice!$G$23</f>
        <v>2015-01-01</v>
      </c>
      <c r="J3925" s="88" t="str">
        <f>Índice!$G$25</f>
        <v>2015-12-31</v>
      </c>
      <c r="K3925" s="171" t="s">
        <v>1501</v>
      </c>
      <c r="L3925" s="171" t="s">
        <v>1427</v>
      </c>
    </row>
    <row r="3926" spans="1:12" ht="15.75">
      <c r="C3926" s="171" t="str">
        <f>'FC03-3'!B$42</f>
        <v>Residencial Estrato 4 (Deterioro) (FC03-3)</v>
      </c>
      <c r="F3926" s="171">
        <f>'FC03-3'!F$42</f>
        <v>0</v>
      </c>
      <c r="I3926" s="87" t="str">
        <f>Índice!$G$23</f>
        <v>2015-01-01</v>
      </c>
      <c r="J3926" s="88" t="str">
        <f>Índice!$G$25</f>
        <v>2015-12-31</v>
      </c>
      <c r="K3926" s="171" t="s">
        <v>1501</v>
      </c>
      <c r="L3926" s="171" t="s">
        <v>1427</v>
      </c>
    </row>
    <row r="3927" spans="1:12" ht="15.75">
      <c r="C3927" s="171" t="str">
        <f>'FC03-3'!B$43</f>
        <v>Residencial Estrato 5 (Deterioro) (FC03-3)</v>
      </c>
      <c r="F3927" s="171">
        <f>'FC03-3'!F$43</f>
        <v>0</v>
      </c>
      <c r="I3927" s="87" t="str">
        <f>Índice!$G$23</f>
        <v>2015-01-01</v>
      </c>
      <c r="J3927" s="88" t="str">
        <f>Índice!$G$25</f>
        <v>2015-12-31</v>
      </c>
      <c r="K3927" s="171" t="s">
        <v>1501</v>
      </c>
      <c r="L3927" s="171" t="s">
        <v>1427</v>
      </c>
    </row>
    <row r="3928" spans="1:12" ht="15.75">
      <c r="C3928" s="171" t="str">
        <f>'FC03-3'!B$44</f>
        <v>Residencial Estrato 6 (Deterioro) (FC03-3)</v>
      </c>
      <c r="F3928" s="171">
        <f>'FC03-3'!F$44</f>
        <v>0</v>
      </c>
      <c r="I3928" s="87" t="str">
        <f>Índice!$G$23</f>
        <v>2015-01-01</v>
      </c>
      <c r="J3928" s="88" t="str">
        <f>Índice!$G$25</f>
        <v>2015-12-31</v>
      </c>
      <c r="K3928" s="171" t="s">
        <v>1501</v>
      </c>
      <c r="L3928" s="171" t="s">
        <v>1427</v>
      </c>
    </row>
    <row r="3929" spans="1:12" ht="15.75">
      <c r="C3929" s="171" t="str">
        <f>'FC03-3'!B$45</f>
        <v>No Residencial Industrial (Deterioro) (FC03-3)</v>
      </c>
      <c r="F3929" s="171">
        <f>'FC03-3'!F$45</f>
        <v>0</v>
      </c>
      <c r="I3929" s="87" t="str">
        <f>Índice!$G$23</f>
        <v>2015-01-01</v>
      </c>
      <c r="J3929" s="88" t="str">
        <f>Índice!$G$25</f>
        <v>2015-12-31</v>
      </c>
      <c r="K3929" s="171" t="s">
        <v>1501</v>
      </c>
      <c r="L3929" s="171" t="s">
        <v>1427</v>
      </c>
    </row>
    <row r="3930" spans="1:12" ht="15.75">
      <c r="C3930" s="171" t="str">
        <f>'FC03-3'!B$46</f>
        <v>No Residencial Comercial (Deterioro) (FC03-3)</v>
      </c>
      <c r="F3930" s="171">
        <f>'FC03-3'!F$46</f>
        <v>0</v>
      </c>
      <c r="I3930" s="87" t="str">
        <f>Índice!$G$23</f>
        <v>2015-01-01</v>
      </c>
      <c r="J3930" s="88" t="str">
        <f>Índice!$G$25</f>
        <v>2015-12-31</v>
      </c>
      <c r="K3930" s="171" t="s">
        <v>1501</v>
      </c>
      <c r="L3930" s="171" t="s">
        <v>1427</v>
      </c>
    </row>
    <row r="3931" spans="1:12" ht="15.75">
      <c r="C3931" s="171" t="str">
        <f>'FC03-3'!B$47</f>
        <v>No Residencial Oficial (Deterioro) (FC03-3)</v>
      </c>
      <c r="F3931" s="171">
        <f>'FC03-3'!F$47</f>
        <v>0</v>
      </c>
      <c r="I3931" s="87" t="str">
        <f>Índice!$G$23</f>
        <v>2015-01-01</v>
      </c>
      <c r="J3931" s="88" t="str">
        <f>Índice!$G$25</f>
        <v>2015-12-31</v>
      </c>
      <c r="K3931" s="171" t="s">
        <v>1501</v>
      </c>
      <c r="L3931" s="171" t="s">
        <v>1427</v>
      </c>
    </row>
    <row r="3932" spans="1:12" ht="15.75">
      <c r="C3932" s="171" t="str">
        <f>'FC03-3'!B$48</f>
        <v>No Residencial Especial (Deterioro) (FC03-3)</v>
      </c>
      <c r="F3932" s="171">
        <f>'FC03-3'!F$48</f>
        <v>0</v>
      </c>
      <c r="I3932" s="87" t="str">
        <f>Índice!$G$23</f>
        <v>2015-01-01</v>
      </c>
      <c r="J3932" s="88" t="str">
        <f>Índice!$G$25</f>
        <v>2015-12-31</v>
      </c>
      <c r="K3932" s="171" t="s">
        <v>1501</v>
      </c>
      <c r="L3932" s="171" t="s">
        <v>1427</v>
      </c>
    </row>
    <row r="3933" spans="1:12" ht="15.75">
      <c r="C3933" s="171" t="str">
        <f>'FC03-3'!B$49</f>
        <v>Total Comercialización (Deterioro) (FC03-3)</v>
      </c>
      <c r="F3933" s="171">
        <f>'FC03-3'!F$49</f>
        <v>0</v>
      </c>
      <c r="I3933" s="87" t="str">
        <f>Índice!$G$23</f>
        <v>2015-01-01</v>
      </c>
      <c r="J3933" s="88" t="str">
        <f>Índice!$G$25</f>
        <v>2015-12-31</v>
      </c>
      <c r="K3933" s="171" t="s">
        <v>1501</v>
      </c>
      <c r="L3933" s="171" t="s">
        <v>1427</v>
      </c>
    </row>
    <row r="3934" spans="1:12" ht="15.75">
      <c r="C3934" s="171" t="str">
        <f>'FC03-3'!B$50</f>
        <v>Total deterioro cuentas por cobrar (FC03-3)</v>
      </c>
      <c r="F3934" s="171">
        <f>'FC03-3'!F$50</f>
        <v>0</v>
      </c>
      <c r="I3934" s="87" t="str">
        <f>Índice!$G$23</f>
        <v>2015-01-01</v>
      </c>
      <c r="J3934" s="88" t="str">
        <f>Índice!$G$25</f>
        <v>2015-12-31</v>
      </c>
      <c r="K3934" s="171" t="s">
        <v>1501</v>
      </c>
      <c r="L3934" s="171" t="s">
        <v>1427</v>
      </c>
    </row>
    <row r="3935" spans="1:12" ht="15.75">
      <c r="A3935" s="224" t="s">
        <v>19</v>
      </c>
      <c r="B3935" s="22"/>
      <c r="C3935" s="217" t="s">
        <v>725</v>
      </c>
      <c r="L3935" s="171"/>
    </row>
    <row r="3936" spans="1:12" ht="15.75">
      <c r="A3936" s="224" t="s">
        <v>19</v>
      </c>
      <c r="C3936" s="171" t="str">
        <f>'FC03-3'!B$7</f>
        <v>Servicio de aseo (FC03-3)</v>
      </c>
      <c r="L3936" s="171"/>
    </row>
    <row r="3937" spans="1:12" ht="15.75">
      <c r="C3937" s="171" t="str">
        <f>'FC03-3'!B$8</f>
        <v>Barrido y Limpieza de vias y Areas Publicas (FC03-3)</v>
      </c>
      <c r="F3937" s="171">
        <f>'FC03-3'!G$8</f>
        <v>0</v>
      </c>
      <c r="I3937" s="87" t="str">
        <f>Índice!$G$23</f>
        <v>2015-01-01</v>
      </c>
      <c r="J3937" s="88" t="str">
        <f>Índice!$G$25</f>
        <v>2015-12-31</v>
      </c>
      <c r="K3937" s="171" t="s">
        <v>1501</v>
      </c>
      <c r="L3937" s="171" t="s">
        <v>1428</v>
      </c>
    </row>
    <row r="3938" spans="1:12" ht="15.75">
      <c r="C3938" s="171" t="str">
        <f>'FC03-3'!B$9</f>
        <v>Recoleccion y Transporte de Residuos Convencionales (FC03-3)</v>
      </c>
      <c r="F3938" s="171">
        <f>'FC03-3'!G$9</f>
        <v>0</v>
      </c>
      <c r="I3938" s="87" t="str">
        <f>Índice!$G$23</f>
        <v>2015-01-01</v>
      </c>
      <c r="J3938" s="88" t="str">
        <f>Índice!$G$25</f>
        <v>2015-12-31</v>
      </c>
      <c r="K3938" s="171" t="s">
        <v>1501</v>
      </c>
      <c r="L3938" s="171" t="s">
        <v>1428</v>
      </c>
    </row>
    <row r="3939" spans="1:12" ht="15.75">
      <c r="C3939" s="171" t="str">
        <f>'FC03-3'!B$10</f>
        <v>Recoleccion de Residuos Peligrosos (FC03-3)</v>
      </c>
      <c r="F3939" s="171">
        <f>'FC03-3'!G$10</f>
        <v>0</v>
      </c>
      <c r="I3939" s="87" t="str">
        <f>Índice!$G$23</f>
        <v>2015-01-01</v>
      </c>
      <c r="J3939" s="88" t="str">
        <f>Índice!$G$25</f>
        <v>2015-12-31</v>
      </c>
      <c r="K3939" s="171" t="s">
        <v>1501</v>
      </c>
      <c r="L3939" s="171" t="s">
        <v>1428</v>
      </c>
    </row>
    <row r="3940" spans="1:12" ht="15.75">
      <c r="C3940" s="171" t="str">
        <f>'FC03-3'!B$11</f>
        <v>Recoleccion de Residuos Hospitalarios e infecciosos (FC03-3)</v>
      </c>
      <c r="F3940" s="171">
        <f>'FC03-3'!G$11</f>
        <v>0</v>
      </c>
      <c r="I3940" s="87" t="str">
        <f>Índice!$G$23</f>
        <v>2015-01-01</v>
      </c>
      <c r="J3940" s="88" t="str">
        <f>Índice!$G$25</f>
        <v>2015-12-31</v>
      </c>
      <c r="K3940" s="171" t="s">
        <v>1501</v>
      </c>
      <c r="L3940" s="171" t="s">
        <v>1428</v>
      </c>
    </row>
    <row r="3941" spans="1:12" ht="15.75">
      <c r="C3941" s="171" t="str">
        <f>'FC03-3'!B$12</f>
        <v>Recoleccion de Escombros (FC03-3)</v>
      </c>
      <c r="F3941" s="171">
        <f>'FC03-3'!G$12</f>
        <v>0</v>
      </c>
      <c r="I3941" s="87" t="str">
        <f>Índice!$G$23</f>
        <v>2015-01-01</v>
      </c>
      <c r="J3941" s="88" t="str">
        <f>Índice!$G$25</f>
        <v>2015-12-31</v>
      </c>
      <c r="K3941" s="171" t="s">
        <v>1501</v>
      </c>
      <c r="L3941" s="171" t="s">
        <v>1428</v>
      </c>
    </row>
    <row r="3942" spans="1:12" ht="15.75">
      <c r="C3942" s="171" t="str">
        <f>'FC03-3'!B$13</f>
        <v>Tratamiento (FC03-3)</v>
      </c>
      <c r="F3942" s="171">
        <f>'FC03-3'!G$13</f>
        <v>0</v>
      </c>
      <c r="I3942" s="87" t="str">
        <f>Índice!$G$23</f>
        <v>2015-01-01</v>
      </c>
      <c r="J3942" s="88" t="str">
        <f>Índice!$G$25</f>
        <v>2015-12-31</v>
      </c>
      <c r="K3942" s="171" t="s">
        <v>1501</v>
      </c>
      <c r="L3942" s="171" t="s">
        <v>1428</v>
      </c>
    </row>
    <row r="3943" spans="1:12" ht="15.75">
      <c r="C3943" s="171" t="str">
        <f>'FC03-3'!B$14</f>
        <v>Aprovechamientos (FC03-3)</v>
      </c>
      <c r="F3943" s="171">
        <f>'FC03-3'!G$14</f>
        <v>0</v>
      </c>
      <c r="I3943" s="87" t="str">
        <f>Índice!$G$23</f>
        <v>2015-01-01</v>
      </c>
      <c r="J3943" s="88" t="str">
        <f>Índice!$G$25</f>
        <v>2015-12-31</v>
      </c>
      <c r="K3943" s="171" t="s">
        <v>1501</v>
      </c>
      <c r="L3943" s="171" t="s">
        <v>1428</v>
      </c>
    </row>
    <row r="3944" spans="1:12" ht="15.75">
      <c r="C3944" s="171" t="str">
        <f>'FC03-3'!B$15</f>
        <v>Disposicion Final (FC03-3)</v>
      </c>
      <c r="F3944" s="171">
        <f>'FC03-3'!G$15</f>
        <v>0</v>
      </c>
      <c r="I3944" s="87" t="str">
        <f>Índice!$G$23</f>
        <v>2015-01-01</v>
      </c>
      <c r="J3944" s="88" t="str">
        <f>Índice!$G$25</f>
        <v>2015-12-31</v>
      </c>
      <c r="K3944" s="171" t="s">
        <v>1501</v>
      </c>
      <c r="L3944" s="171" t="s">
        <v>1428</v>
      </c>
    </row>
    <row r="3945" spans="1:12" ht="15.75">
      <c r="C3945" s="171" t="str">
        <f>'FC03-3'!B$16</f>
        <v>Incineracion (FC03-3)</v>
      </c>
      <c r="F3945" s="171">
        <f>'FC03-3'!G$16</f>
        <v>0</v>
      </c>
      <c r="I3945" s="87" t="str">
        <f>Índice!$G$23</f>
        <v>2015-01-01</v>
      </c>
      <c r="J3945" s="88" t="str">
        <f>Índice!$G$25</f>
        <v>2015-12-31</v>
      </c>
      <c r="K3945" s="171" t="s">
        <v>1501</v>
      </c>
      <c r="L3945" s="171" t="s">
        <v>1428</v>
      </c>
    </row>
    <row r="3946" spans="1:12" ht="15.75">
      <c r="A3946" s="224" t="s">
        <v>19</v>
      </c>
      <c r="C3946" s="171" t="str">
        <f>'FC03-3'!B$17</f>
        <v>Comercializacion (FC03-3)</v>
      </c>
      <c r="F3946" s="171"/>
      <c r="L3946" s="171"/>
    </row>
    <row r="3947" spans="1:12" ht="15.75">
      <c r="C3947" s="171" t="str">
        <f>'FC03-3'!B$18</f>
        <v>Residencial Estrato 3 (FC03-3)</v>
      </c>
      <c r="F3947" s="171">
        <f>'FC03-3'!G$18</f>
        <v>0</v>
      </c>
      <c r="I3947" s="87" t="str">
        <f>Índice!$G$23</f>
        <v>2015-01-01</v>
      </c>
      <c r="J3947" s="88" t="str">
        <f>Índice!$G$25</f>
        <v>2015-12-31</v>
      </c>
      <c r="K3947" s="171" t="s">
        <v>1501</v>
      </c>
      <c r="L3947" s="171" t="s">
        <v>1428</v>
      </c>
    </row>
    <row r="3948" spans="1:12" ht="15.75">
      <c r="C3948" s="171" t="str">
        <f>'FC03-3'!B$19</f>
        <v>Residencial Estrato 4 (FC03-3)</v>
      </c>
      <c r="F3948" s="171">
        <f>'FC03-3'!G$19</f>
        <v>0</v>
      </c>
      <c r="I3948" s="87" t="str">
        <f>Índice!$G$23</f>
        <v>2015-01-01</v>
      </c>
      <c r="J3948" s="88" t="str">
        <f>Índice!$G$25</f>
        <v>2015-12-31</v>
      </c>
      <c r="K3948" s="171" t="s">
        <v>1501</v>
      </c>
      <c r="L3948" s="171" t="s">
        <v>1428</v>
      </c>
    </row>
    <row r="3949" spans="1:12" ht="15.75">
      <c r="C3949" s="171" t="str">
        <f>'FC03-3'!B$20</f>
        <v>Residencial Estrato 5 (FC03-3)</v>
      </c>
      <c r="F3949" s="171">
        <f>'FC03-3'!G$20</f>
        <v>0</v>
      </c>
      <c r="I3949" s="87" t="str">
        <f>Índice!$G$23</f>
        <v>2015-01-01</v>
      </c>
      <c r="J3949" s="88" t="str">
        <f>Índice!$G$25</f>
        <v>2015-12-31</v>
      </c>
      <c r="K3949" s="171" t="s">
        <v>1501</v>
      </c>
      <c r="L3949" s="171" t="s">
        <v>1428</v>
      </c>
    </row>
    <row r="3950" spans="1:12" ht="15.75">
      <c r="C3950" s="171" t="str">
        <f>'FC03-3'!B$21</f>
        <v>Residencial Estrato 6 (FC03-3)</v>
      </c>
      <c r="F3950" s="171">
        <f>'FC03-3'!G$21</f>
        <v>0</v>
      </c>
      <c r="I3950" s="87" t="str">
        <f>Índice!$G$23</f>
        <v>2015-01-01</v>
      </c>
      <c r="J3950" s="88" t="str">
        <f>Índice!$G$25</f>
        <v>2015-12-31</v>
      </c>
      <c r="K3950" s="171" t="s">
        <v>1501</v>
      </c>
      <c r="L3950" s="171" t="s">
        <v>1428</v>
      </c>
    </row>
    <row r="3951" spans="1:12" ht="15.75">
      <c r="C3951" s="171" t="str">
        <f>'FC03-3'!B$22</f>
        <v>No residencial industrial (FC03-3)</v>
      </c>
      <c r="F3951" s="171">
        <f>'FC03-3'!G$22</f>
        <v>0</v>
      </c>
      <c r="I3951" s="87" t="str">
        <f>Índice!$G$23</f>
        <v>2015-01-01</v>
      </c>
      <c r="J3951" s="88" t="str">
        <f>Índice!$G$25</f>
        <v>2015-12-31</v>
      </c>
      <c r="K3951" s="171" t="s">
        <v>1501</v>
      </c>
      <c r="L3951" s="171" t="s">
        <v>1428</v>
      </c>
    </row>
    <row r="3952" spans="1:12" ht="15.75">
      <c r="C3952" s="171" t="str">
        <f>'FC03-3'!B$23</f>
        <v>No residencial comercial (FC03-3)</v>
      </c>
      <c r="F3952" s="171">
        <f>'FC03-3'!G$23</f>
        <v>0</v>
      </c>
      <c r="I3952" s="87" t="str">
        <f>Índice!$G$23</f>
        <v>2015-01-01</v>
      </c>
      <c r="J3952" s="88" t="str">
        <f>Índice!$G$25</f>
        <v>2015-12-31</v>
      </c>
      <c r="K3952" s="171" t="s">
        <v>1501</v>
      </c>
      <c r="L3952" s="171" t="s">
        <v>1428</v>
      </c>
    </row>
    <row r="3953" spans="1:12" ht="15.75">
      <c r="C3953" s="171" t="str">
        <f>'FC03-3'!B$24</f>
        <v>No residencial oficial (FC03-3)</v>
      </c>
      <c r="F3953" s="171">
        <f>'FC03-3'!G$24</f>
        <v>0</v>
      </c>
      <c r="I3953" s="87" t="str">
        <f>Índice!$G$23</f>
        <v>2015-01-01</v>
      </c>
      <c r="J3953" s="88" t="str">
        <f>Índice!$G$25</f>
        <v>2015-12-31</v>
      </c>
      <c r="K3953" s="171" t="s">
        <v>1501</v>
      </c>
      <c r="L3953" s="171" t="s">
        <v>1428</v>
      </c>
    </row>
    <row r="3954" spans="1:12" ht="15.75">
      <c r="C3954" s="171" t="str">
        <f>'FC03-3'!B$25</f>
        <v>No residencial especial (FC03-3)</v>
      </c>
      <c r="F3954" s="171">
        <f>'FC03-3'!G$25</f>
        <v>0</v>
      </c>
      <c r="I3954" s="87" t="str">
        <f>Índice!$G$23</f>
        <v>2015-01-01</v>
      </c>
      <c r="J3954" s="88" t="str">
        <f>Índice!$G$25</f>
        <v>2015-12-31</v>
      </c>
      <c r="K3954" s="171" t="s">
        <v>1501</v>
      </c>
      <c r="L3954" s="171" t="s">
        <v>1428</v>
      </c>
    </row>
    <row r="3955" spans="1:12" ht="15.75">
      <c r="C3955" s="171" t="str">
        <f>'FC03-3'!B$26</f>
        <v>Total Comercialización (FC03-3)</v>
      </c>
      <c r="F3955" s="171">
        <f>'FC03-3'!G$26</f>
        <v>0</v>
      </c>
      <c r="I3955" s="87" t="str">
        <f>Índice!$G$23</f>
        <v>2015-01-01</v>
      </c>
      <c r="J3955" s="88" t="str">
        <f>Índice!$G$25</f>
        <v>2015-12-31</v>
      </c>
      <c r="K3955" s="171" t="s">
        <v>1501</v>
      </c>
      <c r="L3955" s="171" t="s">
        <v>1428</v>
      </c>
    </row>
    <row r="3956" spans="1:12" ht="15.75">
      <c r="C3956" s="171" t="str">
        <f>'FC03-3'!B$27</f>
        <v>Total Servicio de Aseo (FC03-3)</v>
      </c>
      <c r="F3956" s="171">
        <f>'FC03-3'!G$27</f>
        <v>0</v>
      </c>
      <c r="I3956" s="87" t="str">
        <f>Índice!$G$23</f>
        <v>2015-01-01</v>
      </c>
      <c r="J3956" s="88" t="str">
        <f>Índice!$G$25</f>
        <v>2015-12-31</v>
      </c>
      <c r="K3956" s="171" t="s">
        <v>1501</v>
      </c>
      <c r="L3956" s="171" t="s">
        <v>1428</v>
      </c>
    </row>
    <row r="3957" spans="1:12" ht="15.75">
      <c r="A3957" s="224" t="s">
        <v>19</v>
      </c>
      <c r="C3957" s="171" t="str">
        <f>'FC03-3'!B$28</f>
        <v>Deterioro de cuentas por cobrar (FC03-3)</v>
      </c>
      <c r="F3957" s="171"/>
    </row>
    <row r="3958" spans="1:12" ht="15.75">
      <c r="C3958" s="171" t="str">
        <f>'FC03-3'!B$29</f>
        <v>Barrido y Limpieza de vias y Areas Publicas (Deterioro) (FC03-3)</v>
      </c>
      <c r="F3958" s="171">
        <f>'FC03-3'!G$29</f>
        <v>0</v>
      </c>
      <c r="I3958" s="87" t="str">
        <f>Índice!$G$23</f>
        <v>2015-01-01</v>
      </c>
      <c r="J3958" s="88" t="str">
        <f>Índice!$G$25</f>
        <v>2015-12-31</v>
      </c>
      <c r="K3958" s="171" t="s">
        <v>1501</v>
      </c>
      <c r="L3958" s="171" t="s">
        <v>1428</v>
      </c>
    </row>
    <row r="3959" spans="1:12" ht="15.75">
      <c r="C3959" s="171" t="str">
        <f>'FC03-3'!B$30</f>
        <v>Recoleccion y Transporte de Residuos Convencionales (Deterioro) (FC03-3)</v>
      </c>
      <c r="F3959" s="171">
        <f>'FC03-3'!G$30</f>
        <v>0</v>
      </c>
      <c r="I3959" s="87" t="str">
        <f>Índice!$G$23</f>
        <v>2015-01-01</v>
      </c>
      <c r="J3959" s="88" t="str">
        <f>Índice!$G$25</f>
        <v>2015-12-31</v>
      </c>
      <c r="K3959" s="171" t="s">
        <v>1501</v>
      </c>
      <c r="L3959" s="171" t="s">
        <v>1428</v>
      </c>
    </row>
    <row r="3960" spans="1:12" ht="15.75">
      <c r="C3960" s="171" t="str">
        <f>'FC03-3'!B$31</f>
        <v>Recoleccion de Residuos Peligrosos (Deterioro) (FC03-3)</v>
      </c>
      <c r="F3960" s="171">
        <f>'FC03-3'!G$31</f>
        <v>0</v>
      </c>
      <c r="I3960" s="87" t="str">
        <f>Índice!$G$23</f>
        <v>2015-01-01</v>
      </c>
      <c r="J3960" s="88" t="str">
        <f>Índice!$G$25</f>
        <v>2015-12-31</v>
      </c>
      <c r="K3960" s="171" t="s">
        <v>1501</v>
      </c>
      <c r="L3960" s="171" t="s">
        <v>1428</v>
      </c>
    </row>
    <row r="3961" spans="1:12" ht="15.75">
      <c r="C3961" s="171" t="str">
        <f>'FC03-3'!B$32</f>
        <v>Recoleccion de Residuos Hospitalarios e infecciosos (Deterioro) (FC03-3)</v>
      </c>
      <c r="F3961" s="171">
        <f>'FC03-3'!G$32</f>
        <v>0</v>
      </c>
      <c r="I3961" s="87" t="str">
        <f>Índice!$G$23</f>
        <v>2015-01-01</v>
      </c>
      <c r="J3961" s="88" t="str">
        <f>Índice!$G$25</f>
        <v>2015-12-31</v>
      </c>
      <c r="K3961" s="171" t="s">
        <v>1501</v>
      </c>
      <c r="L3961" s="171" t="s">
        <v>1428</v>
      </c>
    </row>
    <row r="3962" spans="1:12" ht="15.75">
      <c r="C3962" s="171" t="str">
        <f>'FC03-3'!B$33</f>
        <v>Recoleccion de Escombros (Deterioro) (FC03-3)</v>
      </c>
      <c r="F3962" s="171">
        <f>'FC03-3'!G$33</f>
        <v>0</v>
      </c>
      <c r="I3962" s="87" t="str">
        <f>Índice!$G$23</f>
        <v>2015-01-01</v>
      </c>
      <c r="J3962" s="88" t="str">
        <f>Índice!$G$25</f>
        <v>2015-12-31</v>
      </c>
      <c r="K3962" s="171" t="s">
        <v>1501</v>
      </c>
      <c r="L3962" s="171" t="s">
        <v>1428</v>
      </c>
    </row>
    <row r="3963" spans="1:12" ht="15.75">
      <c r="C3963" s="171" t="str">
        <f>'FC03-3'!B$34</f>
        <v>Tratamiento (Deterioro) (FC03-3)</v>
      </c>
      <c r="F3963" s="171">
        <f>'FC03-3'!G$34</f>
        <v>0</v>
      </c>
      <c r="I3963" s="87" t="str">
        <f>Índice!$G$23</f>
        <v>2015-01-01</v>
      </c>
      <c r="J3963" s="88" t="str">
        <f>Índice!$G$25</f>
        <v>2015-12-31</v>
      </c>
      <c r="K3963" s="171" t="s">
        <v>1501</v>
      </c>
      <c r="L3963" s="171" t="s">
        <v>1428</v>
      </c>
    </row>
    <row r="3964" spans="1:12" ht="15.75">
      <c r="C3964" s="171" t="str">
        <f>'FC03-3'!B$35</f>
        <v>Aprovechamientos (Deterioro) (FC03-3)</v>
      </c>
      <c r="F3964" s="171">
        <f>'FC03-3'!G$35</f>
        <v>0</v>
      </c>
      <c r="I3964" s="87" t="str">
        <f>Índice!$G$23</f>
        <v>2015-01-01</v>
      </c>
      <c r="J3964" s="88" t="str">
        <f>Índice!$G$25</f>
        <v>2015-12-31</v>
      </c>
      <c r="K3964" s="171" t="s">
        <v>1501</v>
      </c>
      <c r="L3964" s="171" t="s">
        <v>1428</v>
      </c>
    </row>
    <row r="3965" spans="1:12" ht="15.75">
      <c r="C3965" s="171" t="str">
        <f>'FC03-3'!B$36</f>
        <v>Disposicion Final (Deterioro) (FC03-3)</v>
      </c>
      <c r="F3965" s="171">
        <f>'FC03-3'!G$36</f>
        <v>0</v>
      </c>
      <c r="I3965" s="87" t="str">
        <f>Índice!$G$23</f>
        <v>2015-01-01</v>
      </c>
      <c r="J3965" s="88" t="str">
        <f>Índice!$G$25</f>
        <v>2015-12-31</v>
      </c>
      <c r="K3965" s="171" t="s">
        <v>1501</v>
      </c>
      <c r="L3965" s="171" t="s">
        <v>1428</v>
      </c>
    </row>
    <row r="3966" spans="1:12" ht="15.75">
      <c r="C3966" s="171" t="str">
        <f>'FC03-3'!B$37</f>
        <v>Incineracion (Deterioro) (FC03-3)</v>
      </c>
      <c r="F3966" s="171">
        <f>'FC03-3'!G$37</f>
        <v>0</v>
      </c>
      <c r="I3966" s="87" t="str">
        <f>Índice!$G$23</f>
        <v>2015-01-01</v>
      </c>
      <c r="J3966" s="88" t="str">
        <f>Índice!$G$25</f>
        <v>2015-12-31</v>
      </c>
      <c r="K3966" s="171" t="s">
        <v>1501</v>
      </c>
      <c r="L3966" s="171" t="s">
        <v>1428</v>
      </c>
    </row>
    <row r="3967" spans="1:12" ht="15.75">
      <c r="A3967" s="224" t="s">
        <v>19</v>
      </c>
      <c r="C3967" s="171" t="str">
        <f>'FC03-3'!B$38</f>
        <v>Comercialización (Deterioro) (FC03-3)</v>
      </c>
      <c r="F3967" s="171"/>
      <c r="L3967" s="171"/>
    </row>
    <row r="3968" spans="1:12" ht="15.75">
      <c r="C3968" s="171" t="str">
        <f>'FC03-3'!B$39</f>
        <v>Residencial Estrato 1 (Deterioro) (FC03-3)</v>
      </c>
      <c r="F3968" s="171">
        <f>'FC03-3'!G$39</f>
        <v>0</v>
      </c>
      <c r="I3968" s="87" t="str">
        <f>Índice!$G$23</f>
        <v>2015-01-01</v>
      </c>
      <c r="J3968" s="88" t="str">
        <f>Índice!$G$25</f>
        <v>2015-12-31</v>
      </c>
      <c r="K3968" s="171" t="s">
        <v>1501</v>
      </c>
      <c r="L3968" s="171" t="s">
        <v>1428</v>
      </c>
    </row>
    <row r="3969" spans="1:12" ht="15.75">
      <c r="C3969" s="171" t="str">
        <f>'FC03-3'!B$40</f>
        <v>Residencial Estrato 2 (Deterioro) (FC03-3)</v>
      </c>
      <c r="F3969" s="171">
        <f>'FC03-3'!G$40</f>
        <v>0</v>
      </c>
      <c r="I3969" s="87" t="str">
        <f>Índice!$G$23</f>
        <v>2015-01-01</v>
      </c>
      <c r="J3969" s="88" t="str">
        <f>Índice!$G$25</f>
        <v>2015-12-31</v>
      </c>
      <c r="K3969" s="171" t="s">
        <v>1501</v>
      </c>
      <c r="L3969" s="171" t="s">
        <v>1428</v>
      </c>
    </row>
    <row r="3970" spans="1:12" ht="15.75">
      <c r="C3970" s="171" t="str">
        <f>'FC03-3'!B$41</f>
        <v>Residencial Estrato 3 (Deterioro) (FC03-3)</v>
      </c>
      <c r="F3970" s="171">
        <f>'FC03-3'!G$41</f>
        <v>0</v>
      </c>
      <c r="I3970" s="87" t="str">
        <f>Índice!$G$23</f>
        <v>2015-01-01</v>
      </c>
      <c r="J3970" s="88" t="str">
        <f>Índice!$G$25</f>
        <v>2015-12-31</v>
      </c>
      <c r="K3970" s="171" t="s">
        <v>1501</v>
      </c>
      <c r="L3970" s="171" t="s">
        <v>1428</v>
      </c>
    </row>
    <row r="3971" spans="1:12" ht="15.75">
      <c r="C3971" s="171" t="str">
        <f>'FC03-3'!B$42</f>
        <v>Residencial Estrato 4 (Deterioro) (FC03-3)</v>
      </c>
      <c r="F3971" s="171">
        <f>'FC03-3'!G$42</f>
        <v>0</v>
      </c>
      <c r="I3971" s="87" t="str">
        <f>Índice!$G$23</f>
        <v>2015-01-01</v>
      </c>
      <c r="J3971" s="88" t="str">
        <f>Índice!$G$25</f>
        <v>2015-12-31</v>
      </c>
      <c r="K3971" s="171" t="s">
        <v>1501</v>
      </c>
      <c r="L3971" s="171" t="s">
        <v>1428</v>
      </c>
    </row>
    <row r="3972" spans="1:12" ht="15.75">
      <c r="C3972" s="171" t="str">
        <f>'FC03-3'!B$43</f>
        <v>Residencial Estrato 5 (Deterioro) (FC03-3)</v>
      </c>
      <c r="F3972" s="171">
        <f>'FC03-3'!G$43</f>
        <v>0</v>
      </c>
      <c r="I3972" s="87" t="str">
        <f>Índice!$G$23</f>
        <v>2015-01-01</v>
      </c>
      <c r="J3972" s="88" t="str">
        <f>Índice!$G$25</f>
        <v>2015-12-31</v>
      </c>
      <c r="K3972" s="171" t="s">
        <v>1501</v>
      </c>
      <c r="L3972" s="171" t="s">
        <v>1428</v>
      </c>
    </row>
    <row r="3973" spans="1:12" ht="15.75">
      <c r="C3973" s="171" t="str">
        <f>'FC03-3'!B$44</f>
        <v>Residencial Estrato 6 (Deterioro) (FC03-3)</v>
      </c>
      <c r="F3973" s="171">
        <f>'FC03-3'!G$44</f>
        <v>0</v>
      </c>
      <c r="I3973" s="87" t="str">
        <f>Índice!$G$23</f>
        <v>2015-01-01</v>
      </c>
      <c r="J3973" s="88" t="str">
        <f>Índice!$G$25</f>
        <v>2015-12-31</v>
      </c>
      <c r="K3973" s="171" t="s">
        <v>1501</v>
      </c>
      <c r="L3973" s="171" t="s">
        <v>1428</v>
      </c>
    </row>
    <row r="3974" spans="1:12" ht="15.75">
      <c r="C3974" s="171" t="str">
        <f>'FC03-3'!B$45</f>
        <v>No Residencial Industrial (Deterioro) (FC03-3)</v>
      </c>
      <c r="F3974" s="171">
        <f>'FC03-3'!G$45</f>
        <v>0</v>
      </c>
      <c r="I3974" s="87" t="str">
        <f>Índice!$G$23</f>
        <v>2015-01-01</v>
      </c>
      <c r="J3974" s="88" t="str">
        <f>Índice!$G$25</f>
        <v>2015-12-31</v>
      </c>
      <c r="K3974" s="171" t="s">
        <v>1501</v>
      </c>
      <c r="L3974" s="171" t="s">
        <v>1428</v>
      </c>
    </row>
    <row r="3975" spans="1:12" ht="15.75">
      <c r="C3975" s="171" t="str">
        <f>'FC03-3'!B$46</f>
        <v>No Residencial Comercial (Deterioro) (FC03-3)</v>
      </c>
      <c r="F3975" s="171">
        <f>'FC03-3'!G$46</f>
        <v>0</v>
      </c>
      <c r="I3975" s="87" t="str">
        <f>Índice!$G$23</f>
        <v>2015-01-01</v>
      </c>
      <c r="J3975" s="88" t="str">
        <f>Índice!$G$25</f>
        <v>2015-12-31</v>
      </c>
      <c r="K3975" s="171" t="s">
        <v>1501</v>
      </c>
      <c r="L3975" s="171" t="s">
        <v>1428</v>
      </c>
    </row>
    <row r="3976" spans="1:12" ht="15.75">
      <c r="C3976" s="171" t="str">
        <f>'FC03-3'!B$47</f>
        <v>No Residencial Oficial (Deterioro) (FC03-3)</v>
      </c>
      <c r="F3976" s="171">
        <f>'FC03-3'!G$47</f>
        <v>0</v>
      </c>
      <c r="I3976" s="87" t="str">
        <f>Índice!$G$23</f>
        <v>2015-01-01</v>
      </c>
      <c r="J3976" s="88" t="str">
        <f>Índice!$G$25</f>
        <v>2015-12-31</v>
      </c>
      <c r="K3976" s="171" t="s">
        <v>1501</v>
      </c>
      <c r="L3976" s="171" t="s">
        <v>1428</v>
      </c>
    </row>
    <row r="3977" spans="1:12" ht="15.75">
      <c r="C3977" s="171" t="str">
        <f>'FC03-3'!B$48</f>
        <v>No Residencial Especial (Deterioro) (FC03-3)</v>
      </c>
      <c r="F3977" s="171">
        <f>'FC03-3'!G$48</f>
        <v>0</v>
      </c>
      <c r="I3977" s="87" t="str">
        <f>Índice!$G$23</f>
        <v>2015-01-01</v>
      </c>
      <c r="J3977" s="88" t="str">
        <f>Índice!$G$25</f>
        <v>2015-12-31</v>
      </c>
      <c r="K3977" s="171" t="s">
        <v>1501</v>
      </c>
      <c r="L3977" s="171" t="s">
        <v>1428</v>
      </c>
    </row>
    <row r="3978" spans="1:12" ht="15.75">
      <c r="C3978" s="171" t="str">
        <f>'FC03-3'!B$49</f>
        <v>Total Comercialización (Deterioro) (FC03-3)</v>
      </c>
      <c r="F3978" s="171">
        <f>'FC03-3'!G$49</f>
        <v>0</v>
      </c>
      <c r="I3978" s="87" t="str">
        <f>Índice!$G$23</f>
        <v>2015-01-01</v>
      </c>
      <c r="J3978" s="88" t="str">
        <f>Índice!$G$25</f>
        <v>2015-12-31</v>
      </c>
      <c r="K3978" s="171" t="s">
        <v>1501</v>
      </c>
      <c r="L3978" s="171" t="s">
        <v>1428</v>
      </c>
    </row>
    <row r="3979" spans="1:12" ht="15.75">
      <c r="C3979" s="171" t="str">
        <f>'FC03-3'!B$50</f>
        <v>Total deterioro cuentas por cobrar (FC03-3)</v>
      </c>
      <c r="F3979" s="171">
        <f>'FC03-3'!G$50</f>
        <v>0</v>
      </c>
      <c r="I3979" s="87" t="str">
        <f>Índice!$G$23</f>
        <v>2015-01-01</v>
      </c>
      <c r="J3979" s="88" t="str">
        <f>Índice!$G$25</f>
        <v>2015-12-31</v>
      </c>
      <c r="K3979" s="171" t="s">
        <v>1501</v>
      </c>
      <c r="L3979" s="171" t="s">
        <v>1428</v>
      </c>
    </row>
    <row r="3980" spans="1:12" ht="15.75">
      <c r="A3980" s="224" t="s">
        <v>19</v>
      </c>
      <c r="B3980" s="22"/>
      <c r="C3980" s="217" t="s">
        <v>724</v>
      </c>
      <c r="L3980" s="171"/>
    </row>
    <row r="3981" spans="1:12" ht="15.75">
      <c r="A3981" s="224" t="s">
        <v>19</v>
      </c>
      <c r="C3981" s="171" t="str">
        <f>'FC03-3'!B$7</f>
        <v>Servicio de aseo (FC03-3)</v>
      </c>
      <c r="L3981" s="171"/>
    </row>
    <row r="3982" spans="1:12" ht="15.75">
      <c r="C3982" s="171" t="str">
        <f>'FC03-3'!B$8</f>
        <v>Barrido y Limpieza de vias y Areas Publicas (FC03-3)</v>
      </c>
      <c r="F3982" s="171">
        <f>'FC03-3'!H$8</f>
        <v>0</v>
      </c>
      <c r="I3982" s="87" t="str">
        <f>Índice!$G$23</f>
        <v>2015-01-01</v>
      </c>
      <c r="J3982" s="88" t="str">
        <f>Índice!$G$25</f>
        <v>2015-12-31</v>
      </c>
      <c r="K3982" s="171" t="s">
        <v>1501</v>
      </c>
      <c r="L3982" s="171" t="s">
        <v>1429</v>
      </c>
    </row>
    <row r="3983" spans="1:12" ht="15.75">
      <c r="C3983" s="171" t="str">
        <f>'FC03-3'!B$9</f>
        <v>Recoleccion y Transporte de Residuos Convencionales (FC03-3)</v>
      </c>
      <c r="F3983" s="171">
        <f>'FC03-3'!H$9</f>
        <v>0</v>
      </c>
      <c r="I3983" s="87" t="str">
        <f>Índice!$G$23</f>
        <v>2015-01-01</v>
      </c>
      <c r="J3983" s="88" t="str">
        <f>Índice!$G$25</f>
        <v>2015-12-31</v>
      </c>
      <c r="K3983" s="171" t="s">
        <v>1501</v>
      </c>
      <c r="L3983" s="171" t="s">
        <v>1429</v>
      </c>
    </row>
    <row r="3984" spans="1:12" ht="15.75">
      <c r="C3984" s="171" t="str">
        <f>'FC03-3'!B$10</f>
        <v>Recoleccion de Residuos Peligrosos (FC03-3)</v>
      </c>
      <c r="F3984" s="171">
        <f>'FC03-3'!H$10</f>
        <v>0</v>
      </c>
      <c r="I3984" s="87" t="str">
        <f>Índice!$G$23</f>
        <v>2015-01-01</v>
      </c>
      <c r="J3984" s="88" t="str">
        <f>Índice!$G$25</f>
        <v>2015-12-31</v>
      </c>
      <c r="K3984" s="171" t="s">
        <v>1501</v>
      </c>
      <c r="L3984" s="171" t="s">
        <v>1429</v>
      </c>
    </row>
    <row r="3985" spans="1:12" ht="15.75">
      <c r="C3985" s="171" t="str">
        <f>'FC03-3'!B$11</f>
        <v>Recoleccion de Residuos Hospitalarios e infecciosos (FC03-3)</v>
      </c>
      <c r="F3985" s="171">
        <f>'FC03-3'!H$11</f>
        <v>0</v>
      </c>
      <c r="I3985" s="87" t="str">
        <f>Índice!$G$23</f>
        <v>2015-01-01</v>
      </c>
      <c r="J3985" s="88" t="str">
        <f>Índice!$G$25</f>
        <v>2015-12-31</v>
      </c>
      <c r="K3985" s="171" t="s">
        <v>1501</v>
      </c>
      <c r="L3985" s="171" t="s">
        <v>1429</v>
      </c>
    </row>
    <row r="3986" spans="1:12" ht="15.75">
      <c r="C3986" s="171" t="str">
        <f>'FC03-3'!B$12</f>
        <v>Recoleccion de Escombros (FC03-3)</v>
      </c>
      <c r="F3986" s="171">
        <f>'FC03-3'!H$12</f>
        <v>0</v>
      </c>
      <c r="I3986" s="87" t="str">
        <f>Índice!$G$23</f>
        <v>2015-01-01</v>
      </c>
      <c r="J3986" s="88" t="str">
        <f>Índice!$G$25</f>
        <v>2015-12-31</v>
      </c>
      <c r="K3986" s="171" t="s">
        <v>1501</v>
      </c>
      <c r="L3986" s="171" t="s">
        <v>1429</v>
      </c>
    </row>
    <row r="3987" spans="1:12" ht="15.75">
      <c r="C3987" s="171" t="str">
        <f>'FC03-3'!B$13</f>
        <v>Tratamiento (FC03-3)</v>
      </c>
      <c r="F3987" s="171">
        <f>'FC03-3'!H$13</f>
        <v>0</v>
      </c>
      <c r="I3987" s="87" t="str">
        <f>Índice!$G$23</f>
        <v>2015-01-01</v>
      </c>
      <c r="J3987" s="88" t="str">
        <f>Índice!$G$25</f>
        <v>2015-12-31</v>
      </c>
      <c r="K3987" s="171" t="s">
        <v>1501</v>
      </c>
      <c r="L3987" s="171" t="s">
        <v>1429</v>
      </c>
    </row>
    <row r="3988" spans="1:12" ht="15.75">
      <c r="C3988" s="171" t="str">
        <f>'FC03-3'!B$14</f>
        <v>Aprovechamientos (FC03-3)</v>
      </c>
      <c r="F3988" s="171">
        <f>'FC03-3'!H$14</f>
        <v>0</v>
      </c>
      <c r="I3988" s="87" t="str">
        <f>Índice!$G$23</f>
        <v>2015-01-01</v>
      </c>
      <c r="J3988" s="88" t="str">
        <f>Índice!$G$25</f>
        <v>2015-12-31</v>
      </c>
      <c r="K3988" s="171" t="s">
        <v>1501</v>
      </c>
      <c r="L3988" s="171" t="s">
        <v>1429</v>
      </c>
    </row>
    <row r="3989" spans="1:12" ht="15.75">
      <c r="C3989" s="171" t="str">
        <f>'FC03-3'!B$15</f>
        <v>Disposicion Final (FC03-3)</v>
      </c>
      <c r="F3989" s="171">
        <f>'FC03-3'!H$15</f>
        <v>0</v>
      </c>
      <c r="I3989" s="87" t="str">
        <f>Índice!$G$23</f>
        <v>2015-01-01</v>
      </c>
      <c r="J3989" s="88" t="str">
        <f>Índice!$G$25</f>
        <v>2015-12-31</v>
      </c>
      <c r="K3989" s="171" t="s">
        <v>1501</v>
      </c>
      <c r="L3989" s="171" t="s">
        <v>1429</v>
      </c>
    </row>
    <row r="3990" spans="1:12" ht="15.75">
      <c r="C3990" s="171" t="str">
        <f>'FC03-3'!B$16</f>
        <v>Incineracion (FC03-3)</v>
      </c>
      <c r="F3990" s="171">
        <f>'FC03-3'!H$16</f>
        <v>0</v>
      </c>
      <c r="I3990" s="87" t="str">
        <f>Índice!$G$23</f>
        <v>2015-01-01</v>
      </c>
      <c r="J3990" s="88" t="str">
        <f>Índice!$G$25</f>
        <v>2015-12-31</v>
      </c>
      <c r="K3990" s="171" t="s">
        <v>1501</v>
      </c>
      <c r="L3990" s="171" t="s">
        <v>1429</v>
      </c>
    </row>
    <row r="3991" spans="1:12" ht="15.75">
      <c r="A3991" s="224" t="s">
        <v>19</v>
      </c>
      <c r="C3991" s="171" t="str">
        <f>'FC03-3'!B$17</f>
        <v>Comercializacion (FC03-3)</v>
      </c>
      <c r="F3991" s="171"/>
      <c r="L3991" s="171"/>
    </row>
    <row r="3992" spans="1:12" ht="15.75">
      <c r="C3992" s="171" t="str">
        <f>'FC03-3'!B$18</f>
        <v>Residencial Estrato 3 (FC03-3)</v>
      </c>
      <c r="F3992" s="171">
        <f>'FC03-3'!H$18</f>
        <v>0</v>
      </c>
      <c r="I3992" s="87" t="str">
        <f>Índice!$G$23</f>
        <v>2015-01-01</v>
      </c>
      <c r="J3992" s="88" t="str">
        <f>Índice!$G$25</f>
        <v>2015-12-31</v>
      </c>
      <c r="K3992" s="171" t="s">
        <v>1501</v>
      </c>
      <c r="L3992" s="171" t="s">
        <v>1429</v>
      </c>
    </row>
    <row r="3993" spans="1:12" ht="15.75">
      <c r="C3993" s="171" t="str">
        <f>'FC03-3'!B$19</f>
        <v>Residencial Estrato 4 (FC03-3)</v>
      </c>
      <c r="F3993" s="171">
        <f>'FC03-3'!H$19</f>
        <v>0</v>
      </c>
      <c r="I3993" s="87" t="str">
        <f>Índice!$G$23</f>
        <v>2015-01-01</v>
      </c>
      <c r="J3993" s="88" t="str">
        <f>Índice!$G$25</f>
        <v>2015-12-31</v>
      </c>
      <c r="K3993" s="171" t="s">
        <v>1501</v>
      </c>
      <c r="L3993" s="171" t="s">
        <v>1429</v>
      </c>
    </row>
    <row r="3994" spans="1:12" ht="15.75">
      <c r="C3994" s="171" t="str">
        <f>'FC03-3'!B$20</f>
        <v>Residencial Estrato 5 (FC03-3)</v>
      </c>
      <c r="F3994" s="171">
        <f>'FC03-3'!H$20</f>
        <v>0</v>
      </c>
      <c r="I3994" s="87" t="str">
        <f>Índice!$G$23</f>
        <v>2015-01-01</v>
      </c>
      <c r="J3994" s="88" t="str">
        <f>Índice!$G$25</f>
        <v>2015-12-31</v>
      </c>
      <c r="K3994" s="171" t="s">
        <v>1501</v>
      </c>
      <c r="L3994" s="171" t="s">
        <v>1429</v>
      </c>
    </row>
    <row r="3995" spans="1:12" ht="15.75">
      <c r="C3995" s="171" t="str">
        <f>'FC03-3'!B$21</f>
        <v>Residencial Estrato 6 (FC03-3)</v>
      </c>
      <c r="F3995" s="171">
        <f>'FC03-3'!H$21</f>
        <v>0</v>
      </c>
      <c r="I3995" s="87" t="str">
        <f>Índice!$G$23</f>
        <v>2015-01-01</v>
      </c>
      <c r="J3995" s="88" t="str">
        <f>Índice!$G$25</f>
        <v>2015-12-31</v>
      </c>
      <c r="K3995" s="171" t="s">
        <v>1501</v>
      </c>
      <c r="L3995" s="171" t="s">
        <v>1429</v>
      </c>
    </row>
    <row r="3996" spans="1:12" ht="15.75">
      <c r="C3996" s="171" t="str">
        <f>'FC03-3'!B$22</f>
        <v>No residencial industrial (FC03-3)</v>
      </c>
      <c r="F3996" s="171">
        <f>'FC03-3'!H$22</f>
        <v>0</v>
      </c>
      <c r="I3996" s="87" t="str">
        <f>Índice!$G$23</f>
        <v>2015-01-01</v>
      </c>
      <c r="J3996" s="88" t="str">
        <f>Índice!$G$25</f>
        <v>2015-12-31</v>
      </c>
      <c r="K3996" s="171" t="s">
        <v>1501</v>
      </c>
      <c r="L3996" s="171" t="s">
        <v>1429</v>
      </c>
    </row>
    <row r="3997" spans="1:12" ht="15.75">
      <c r="C3997" s="171" t="str">
        <f>'FC03-3'!B$23</f>
        <v>No residencial comercial (FC03-3)</v>
      </c>
      <c r="F3997" s="171">
        <f>'FC03-3'!H$23</f>
        <v>0</v>
      </c>
      <c r="I3997" s="87" t="str">
        <f>Índice!$G$23</f>
        <v>2015-01-01</v>
      </c>
      <c r="J3997" s="88" t="str">
        <f>Índice!$G$25</f>
        <v>2015-12-31</v>
      </c>
      <c r="K3997" s="171" t="s">
        <v>1501</v>
      </c>
      <c r="L3997" s="171" t="s">
        <v>1429</v>
      </c>
    </row>
    <row r="3998" spans="1:12" ht="15.75">
      <c r="C3998" s="171" t="str">
        <f>'FC03-3'!B$24</f>
        <v>No residencial oficial (FC03-3)</v>
      </c>
      <c r="F3998" s="171">
        <f>'FC03-3'!H$24</f>
        <v>0</v>
      </c>
      <c r="I3998" s="87" t="str">
        <f>Índice!$G$23</f>
        <v>2015-01-01</v>
      </c>
      <c r="J3998" s="88" t="str">
        <f>Índice!$G$25</f>
        <v>2015-12-31</v>
      </c>
      <c r="K3998" s="171" t="s">
        <v>1501</v>
      </c>
      <c r="L3998" s="171" t="s">
        <v>1429</v>
      </c>
    </row>
    <row r="3999" spans="1:12" ht="15.75">
      <c r="C3999" s="171" t="str">
        <f>'FC03-3'!B$25</f>
        <v>No residencial especial (FC03-3)</v>
      </c>
      <c r="F3999" s="171">
        <f>'FC03-3'!H$25</f>
        <v>0</v>
      </c>
      <c r="I3999" s="87" t="str">
        <f>Índice!$G$23</f>
        <v>2015-01-01</v>
      </c>
      <c r="J3999" s="88" t="str">
        <f>Índice!$G$25</f>
        <v>2015-12-31</v>
      </c>
      <c r="K3999" s="171" t="s">
        <v>1501</v>
      </c>
      <c r="L3999" s="171" t="s">
        <v>1429</v>
      </c>
    </row>
    <row r="4000" spans="1:12" ht="15.75">
      <c r="C4000" s="171" t="str">
        <f>'FC03-3'!B$26</f>
        <v>Total Comercialización (FC03-3)</v>
      </c>
      <c r="F4000" s="171">
        <f>'FC03-3'!H$26</f>
        <v>0</v>
      </c>
      <c r="I4000" s="87" t="str">
        <f>Índice!$G$23</f>
        <v>2015-01-01</v>
      </c>
      <c r="J4000" s="88" t="str">
        <f>Índice!$G$25</f>
        <v>2015-12-31</v>
      </c>
      <c r="K4000" s="171" t="s">
        <v>1501</v>
      </c>
      <c r="L4000" s="171" t="s">
        <v>1429</v>
      </c>
    </row>
    <row r="4001" spans="1:12" ht="15.75">
      <c r="C4001" s="171" t="str">
        <f>'FC03-3'!B$27</f>
        <v>Total Servicio de Aseo (FC03-3)</v>
      </c>
      <c r="F4001" s="171">
        <f>'FC03-3'!H$27</f>
        <v>0</v>
      </c>
      <c r="I4001" s="87" t="str">
        <f>Índice!$G$23</f>
        <v>2015-01-01</v>
      </c>
      <c r="J4001" s="88" t="str">
        <f>Índice!$G$25</f>
        <v>2015-12-31</v>
      </c>
      <c r="K4001" s="171" t="s">
        <v>1501</v>
      </c>
      <c r="L4001" s="171" t="s">
        <v>1429</v>
      </c>
    </row>
    <row r="4002" spans="1:12" ht="15.75">
      <c r="A4002" s="224" t="s">
        <v>19</v>
      </c>
      <c r="C4002" s="171" t="str">
        <f>'FC03-3'!B$28</f>
        <v>Deterioro de cuentas por cobrar (FC03-3)</v>
      </c>
      <c r="F4002" s="171"/>
      <c r="L4002" s="171"/>
    </row>
    <row r="4003" spans="1:12" ht="15.75">
      <c r="C4003" s="171" t="str">
        <f>'FC03-3'!B$29</f>
        <v>Barrido y Limpieza de vias y Areas Publicas (Deterioro) (FC03-3)</v>
      </c>
      <c r="F4003" s="171">
        <f>'FC03-3'!H$29</f>
        <v>0</v>
      </c>
      <c r="I4003" s="87" t="str">
        <f>Índice!$G$23</f>
        <v>2015-01-01</v>
      </c>
      <c r="J4003" s="88" t="str">
        <f>Índice!$G$25</f>
        <v>2015-12-31</v>
      </c>
      <c r="K4003" s="171" t="s">
        <v>1501</v>
      </c>
      <c r="L4003" s="171" t="s">
        <v>1429</v>
      </c>
    </row>
    <row r="4004" spans="1:12" ht="15.75">
      <c r="C4004" s="171" t="str">
        <f>'FC03-3'!B$30</f>
        <v>Recoleccion y Transporte de Residuos Convencionales (Deterioro) (FC03-3)</v>
      </c>
      <c r="F4004" s="171">
        <f>'FC03-3'!H$30</f>
        <v>0</v>
      </c>
      <c r="I4004" s="87" t="str">
        <f>Índice!$G$23</f>
        <v>2015-01-01</v>
      </c>
      <c r="J4004" s="88" t="str">
        <f>Índice!$G$25</f>
        <v>2015-12-31</v>
      </c>
      <c r="K4004" s="171" t="s">
        <v>1501</v>
      </c>
      <c r="L4004" s="171" t="s">
        <v>1429</v>
      </c>
    </row>
    <row r="4005" spans="1:12" ht="15.75">
      <c r="C4005" s="171" t="str">
        <f>'FC03-3'!B$31</f>
        <v>Recoleccion de Residuos Peligrosos (Deterioro) (FC03-3)</v>
      </c>
      <c r="F4005" s="171">
        <f>'FC03-3'!H$31</f>
        <v>0</v>
      </c>
      <c r="I4005" s="87" t="str">
        <f>Índice!$G$23</f>
        <v>2015-01-01</v>
      </c>
      <c r="J4005" s="88" t="str">
        <f>Índice!$G$25</f>
        <v>2015-12-31</v>
      </c>
      <c r="K4005" s="171" t="s">
        <v>1501</v>
      </c>
      <c r="L4005" s="171" t="s">
        <v>1429</v>
      </c>
    </row>
    <row r="4006" spans="1:12" ht="15.75">
      <c r="C4006" s="171" t="str">
        <f>'FC03-3'!B$32</f>
        <v>Recoleccion de Residuos Hospitalarios e infecciosos (Deterioro) (FC03-3)</v>
      </c>
      <c r="F4006" s="171">
        <f>'FC03-3'!H$32</f>
        <v>0</v>
      </c>
      <c r="I4006" s="87" t="str">
        <f>Índice!$G$23</f>
        <v>2015-01-01</v>
      </c>
      <c r="J4006" s="88" t="str">
        <f>Índice!$G$25</f>
        <v>2015-12-31</v>
      </c>
      <c r="K4006" s="171" t="s">
        <v>1501</v>
      </c>
      <c r="L4006" s="171" t="s">
        <v>1429</v>
      </c>
    </row>
    <row r="4007" spans="1:12" ht="15.75">
      <c r="C4007" s="171" t="str">
        <f>'FC03-3'!B$33</f>
        <v>Recoleccion de Escombros (Deterioro) (FC03-3)</v>
      </c>
      <c r="F4007" s="171">
        <f>'FC03-3'!H$33</f>
        <v>0</v>
      </c>
      <c r="I4007" s="87" t="str">
        <f>Índice!$G$23</f>
        <v>2015-01-01</v>
      </c>
      <c r="J4007" s="88" t="str">
        <f>Índice!$G$25</f>
        <v>2015-12-31</v>
      </c>
      <c r="K4007" s="171" t="s">
        <v>1501</v>
      </c>
      <c r="L4007" s="171" t="s">
        <v>1429</v>
      </c>
    </row>
    <row r="4008" spans="1:12" ht="15.75">
      <c r="C4008" s="171" t="str">
        <f>'FC03-3'!B$34</f>
        <v>Tratamiento (Deterioro) (FC03-3)</v>
      </c>
      <c r="F4008" s="171">
        <f>'FC03-3'!H$34</f>
        <v>0</v>
      </c>
      <c r="I4008" s="87" t="str">
        <f>Índice!$G$23</f>
        <v>2015-01-01</v>
      </c>
      <c r="J4008" s="88" t="str">
        <f>Índice!$G$25</f>
        <v>2015-12-31</v>
      </c>
      <c r="K4008" s="171" t="s">
        <v>1501</v>
      </c>
      <c r="L4008" s="171" t="s">
        <v>1429</v>
      </c>
    </row>
    <row r="4009" spans="1:12" ht="15.75">
      <c r="C4009" s="171" t="str">
        <f>'FC03-3'!B$35</f>
        <v>Aprovechamientos (Deterioro) (FC03-3)</v>
      </c>
      <c r="F4009" s="171">
        <f>'FC03-3'!H$35</f>
        <v>0</v>
      </c>
      <c r="I4009" s="87" t="str">
        <f>Índice!$G$23</f>
        <v>2015-01-01</v>
      </c>
      <c r="J4009" s="88" t="str">
        <f>Índice!$G$25</f>
        <v>2015-12-31</v>
      </c>
      <c r="K4009" s="171" t="s">
        <v>1501</v>
      </c>
      <c r="L4009" s="171" t="s">
        <v>1429</v>
      </c>
    </row>
    <row r="4010" spans="1:12" ht="15.75">
      <c r="C4010" s="171" t="str">
        <f>'FC03-3'!B$36</f>
        <v>Disposicion Final (Deterioro) (FC03-3)</v>
      </c>
      <c r="F4010" s="171">
        <f>'FC03-3'!H$36</f>
        <v>0</v>
      </c>
      <c r="I4010" s="87" t="str">
        <f>Índice!$G$23</f>
        <v>2015-01-01</v>
      </c>
      <c r="J4010" s="88" t="str">
        <f>Índice!$G$25</f>
        <v>2015-12-31</v>
      </c>
      <c r="K4010" s="171" t="s">
        <v>1501</v>
      </c>
      <c r="L4010" s="171" t="s">
        <v>1429</v>
      </c>
    </row>
    <row r="4011" spans="1:12" ht="15.75">
      <c r="C4011" s="171" t="str">
        <f>'FC03-3'!B$37</f>
        <v>Incineracion (Deterioro) (FC03-3)</v>
      </c>
      <c r="F4011" s="171">
        <f>'FC03-3'!H$37</f>
        <v>0</v>
      </c>
      <c r="I4011" s="87" t="str">
        <f>Índice!$G$23</f>
        <v>2015-01-01</v>
      </c>
      <c r="J4011" s="88" t="str">
        <f>Índice!$G$25</f>
        <v>2015-12-31</v>
      </c>
      <c r="K4011" s="171" t="s">
        <v>1501</v>
      </c>
      <c r="L4011" s="171" t="s">
        <v>1429</v>
      </c>
    </row>
    <row r="4012" spans="1:12" ht="15.75">
      <c r="A4012" s="224" t="s">
        <v>19</v>
      </c>
      <c r="C4012" s="171" t="str">
        <f>'FC03-3'!B$38</f>
        <v>Comercialización (Deterioro) (FC03-3)</v>
      </c>
      <c r="F4012" s="171"/>
      <c r="L4012" s="171"/>
    </row>
    <row r="4013" spans="1:12" ht="15.75">
      <c r="C4013" s="171" t="str">
        <f>'FC03-3'!B$39</f>
        <v>Residencial Estrato 1 (Deterioro) (FC03-3)</v>
      </c>
      <c r="F4013" s="171">
        <f>'FC03-3'!H$39</f>
        <v>0</v>
      </c>
      <c r="I4013" s="87" t="str">
        <f>Índice!$G$23</f>
        <v>2015-01-01</v>
      </c>
      <c r="J4013" s="88" t="str">
        <f>Índice!$G$25</f>
        <v>2015-12-31</v>
      </c>
      <c r="K4013" s="171" t="s">
        <v>1501</v>
      </c>
      <c r="L4013" s="171" t="s">
        <v>1429</v>
      </c>
    </row>
    <row r="4014" spans="1:12" ht="15.75">
      <c r="C4014" s="171" t="str">
        <f>'FC03-3'!B$40</f>
        <v>Residencial Estrato 2 (Deterioro) (FC03-3)</v>
      </c>
      <c r="F4014" s="171">
        <f>'FC03-3'!H$40</f>
        <v>0</v>
      </c>
      <c r="I4014" s="87" t="str">
        <f>Índice!$G$23</f>
        <v>2015-01-01</v>
      </c>
      <c r="J4014" s="88" t="str">
        <f>Índice!$G$25</f>
        <v>2015-12-31</v>
      </c>
      <c r="K4014" s="171" t="s">
        <v>1501</v>
      </c>
      <c r="L4014" s="171" t="s">
        <v>1429</v>
      </c>
    </row>
    <row r="4015" spans="1:12" ht="15.75">
      <c r="C4015" s="171" t="str">
        <f>'FC03-3'!B$41</f>
        <v>Residencial Estrato 3 (Deterioro) (FC03-3)</v>
      </c>
      <c r="F4015" s="171">
        <f>'FC03-3'!H$41</f>
        <v>0</v>
      </c>
      <c r="I4015" s="87" t="str">
        <f>Índice!$G$23</f>
        <v>2015-01-01</v>
      </c>
      <c r="J4015" s="88" t="str">
        <f>Índice!$G$25</f>
        <v>2015-12-31</v>
      </c>
      <c r="K4015" s="171" t="s">
        <v>1501</v>
      </c>
      <c r="L4015" s="171" t="s">
        <v>1429</v>
      </c>
    </row>
    <row r="4016" spans="1:12" ht="15.75">
      <c r="C4016" s="171" t="str">
        <f>'FC03-3'!B$42</f>
        <v>Residencial Estrato 4 (Deterioro) (FC03-3)</v>
      </c>
      <c r="F4016" s="171">
        <f>'FC03-3'!H$42</f>
        <v>0</v>
      </c>
      <c r="I4016" s="87" t="str">
        <f>Índice!$G$23</f>
        <v>2015-01-01</v>
      </c>
      <c r="J4016" s="88" t="str">
        <f>Índice!$G$25</f>
        <v>2015-12-31</v>
      </c>
      <c r="K4016" s="171" t="s">
        <v>1501</v>
      </c>
      <c r="L4016" s="171" t="s">
        <v>1429</v>
      </c>
    </row>
    <row r="4017" spans="1:12" ht="15.75">
      <c r="C4017" s="171" t="str">
        <f>'FC03-3'!B$43</f>
        <v>Residencial Estrato 5 (Deterioro) (FC03-3)</v>
      </c>
      <c r="F4017" s="171">
        <f>'FC03-3'!H$43</f>
        <v>0</v>
      </c>
      <c r="I4017" s="87" t="str">
        <f>Índice!$G$23</f>
        <v>2015-01-01</v>
      </c>
      <c r="J4017" s="88" t="str">
        <f>Índice!$G$25</f>
        <v>2015-12-31</v>
      </c>
      <c r="K4017" s="171" t="s">
        <v>1501</v>
      </c>
      <c r="L4017" s="171" t="s">
        <v>1429</v>
      </c>
    </row>
    <row r="4018" spans="1:12" ht="15.75">
      <c r="C4018" s="171" t="str">
        <f>'FC03-3'!B$44</f>
        <v>Residencial Estrato 6 (Deterioro) (FC03-3)</v>
      </c>
      <c r="F4018" s="171">
        <f>'FC03-3'!H$44</f>
        <v>0</v>
      </c>
      <c r="I4018" s="87" t="str">
        <f>Índice!$G$23</f>
        <v>2015-01-01</v>
      </c>
      <c r="J4018" s="88" t="str">
        <f>Índice!$G$25</f>
        <v>2015-12-31</v>
      </c>
      <c r="K4018" s="171" t="s">
        <v>1501</v>
      </c>
      <c r="L4018" s="171" t="s">
        <v>1429</v>
      </c>
    </row>
    <row r="4019" spans="1:12" ht="15.75">
      <c r="C4019" s="171" t="str">
        <f>'FC03-3'!B$45</f>
        <v>No Residencial Industrial (Deterioro) (FC03-3)</v>
      </c>
      <c r="F4019" s="171">
        <f>'FC03-3'!H$45</f>
        <v>0</v>
      </c>
      <c r="I4019" s="87" t="str">
        <f>Índice!$G$23</f>
        <v>2015-01-01</v>
      </c>
      <c r="J4019" s="88" t="str">
        <f>Índice!$G$25</f>
        <v>2015-12-31</v>
      </c>
      <c r="K4019" s="171" t="s">
        <v>1501</v>
      </c>
      <c r="L4019" s="171" t="s">
        <v>1429</v>
      </c>
    </row>
    <row r="4020" spans="1:12" ht="15.75">
      <c r="C4020" s="171" t="str">
        <f>'FC03-3'!B$46</f>
        <v>No Residencial Comercial (Deterioro) (FC03-3)</v>
      </c>
      <c r="F4020" s="171">
        <f>'FC03-3'!H$46</f>
        <v>0</v>
      </c>
      <c r="I4020" s="87" t="str">
        <f>Índice!$G$23</f>
        <v>2015-01-01</v>
      </c>
      <c r="J4020" s="88" t="str">
        <f>Índice!$G$25</f>
        <v>2015-12-31</v>
      </c>
      <c r="K4020" s="171" t="s">
        <v>1501</v>
      </c>
      <c r="L4020" s="171" t="s">
        <v>1429</v>
      </c>
    </row>
    <row r="4021" spans="1:12" ht="15.75">
      <c r="C4021" s="171" t="str">
        <f>'FC03-3'!B$47</f>
        <v>No Residencial Oficial (Deterioro) (FC03-3)</v>
      </c>
      <c r="F4021" s="171">
        <f>'FC03-3'!H$47</f>
        <v>0</v>
      </c>
      <c r="I4021" s="87" t="str">
        <f>Índice!$G$23</f>
        <v>2015-01-01</v>
      </c>
      <c r="J4021" s="88" t="str">
        <f>Índice!$G$25</f>
        <v>2015-12-31</v>
      </c>
      <c r="K4021" s="171" t="s">
        <v>1501</v>
      </c>
      <c r="L4021" s="171" t="s">
        <v>1429</v>
      </c>
    </row>
    <row r="4022" spans="1:12" ht="15.75">
      <c r="C4022" s="171" t="str">
        <f>'FC03-3'!B$48</f>
        <v>No Residencial Especial (Deterioro) (FC03-3)</v>
      </c>
      <c r="F4022" s="171">
        <f>'FC03-3'!H$48</f>
        <v>0</v>
      </c>
      <c r="I4022" s="87" t="str">
        <f>Índice!$G$23</f>
        <v>2015-01-01</v>
      </c>
      <c r="J4022" s="88" t="str">
        <f>Índice!$G$25</f>
        <v>2015-12-31</v>
      </c>
      <c r="K4022" s="171" t="s">
        <v>1501</v>
      </c>
      <c r="L4022" s="171" t="s">
        <v>1429</v>
      </c>
    </row>
    <row r="4023" spans="1:12" ht="15.75">
      <c r="C4023" s="171" t="str">
        <f>'FC03-3'!B$49</f>
        <v>Total Comercialización (Deterioro) (FC03-3)</v>
      </c>
      <c r="F4023" s="171">
        <f>'FC03-3'!H$49</f>
        <v>0</v>
      </c>
      <c r="I4023" s="87" t="str">
        <f>Índice!$G$23</f>
        <v>2015-01-01</v>
      </c>
      <c r="J4023" s="88" t="str">
        <f>Índice!$G$25</f>
        <v>2015-12-31</v>
      </c>
      <c r="K4023" s="171" t="s">
        <v>1501</v>
      </c>
      <c r="L4023" s="171" t="s">
        <v>1429</v>
      </c>
    </row>
    <row r="4024" spans="1:12" ht="15.75">
      <c r="C4024" s="171" t="str">
        <f>'FC03-3'!B$50</f>
        <v>Total deterioro cuentas por cobrar (FC03-3)</v>
      </c>
      <c r="F4024" s="171">
        <f>'FC03-3'!H$50</f>
        <v>0</v>
      </c>
      <c r="I4024" s="87" t="str">
        <f>Índice!$G$23</f>
        <v>2015-01-01</v>
      </c>
      <c r="J4024" s="88" t="str">
        <f>Índice!$G$25</f>
        <v>2015-12-31</v>
      </c>
      <c r="K4024" s="171" t="s">
        <v>1501</v>
      </c>
      <c r="L4024" s="171" t="s">
        <v>1429</v>
      </c>
    </row>
    <row r="4025" spans="1:12" ht="15.75">
      <c r="A4025" s="224" t="s">
        <v>19</v>
      </c>
      <c r="B4025" s="22"/>
      <c r="C4025" s="217" t="s">
        <v>723</v>
      </c>
      <c r="L4025" s="171"/>
    </row>
    <row r="4026" spans="1:12" ht="15.75">
      <c r="A4026" s="224" t="s">
        <v>19</v>
      </c>
      <c r="C4026" s="171" t="str">
        <f>'FC03-3'!B$7</f>
        <v>Servicio de aseo (FC03-3)</v>
      </c>
      <c r="L4026" s="171"/>
    </row>
    <row r="4027" spans="1:12" ht="15.75">
      <c r="C4027" s="171" t="str">
        <f>'FC03-3'!B$8</f>
        <v>Barrido y Limpieza de vias y Areas Publicas (FC03-3)</v>
      </c>
      <c r="F4027" s="171">
        <f>'FC03-3'!I$8</f>
        <v>0</v>
      </c>
      <c r="I4027" s="87" t="str">
        <f>Índice!$G$23</f>
        <v>2015-01-01</v>
      </c>
      <c r="J4027" s="88" t="str">
        <f>Índice!$G$25</f>
        <v>2015-12-31</v>
      </c>
      <c r="K4027" s="171" t="s">
        <v>1501</v>
      </c>
      <c r="L4027" s="171" t="s">
        <v>1430</v>
      </c>
    </row>
    <row r="4028" spans="1:12" ht="15.75">
      <c r="C4028" s="171" t="str">
        <f>'FC03-3'!B$9</f>
        <v>Recoleccion y Transporte de Residuos Convencionales (FC03-3)</v>
      </c>
      <c r="F4028" s="171">
        <f>'FC03-3'!I$9</f>
        <v>0</v>
      </c>
      <c r="I4028" s="87" t="str">
        <f>Índice!$G$23</f>
        <v>2015-01-01</v>
      </c>
      <c r="J4028" s="88" t="str">
        <f>Índice!$G$25</f>
        <v>2015-12-31</v>
      </c>
      <c r="K4028" s="171" t="s">
        <v>1501</v>
      </c>
      <c r="L4028" s="171" t="s">
        <v>1430</v>
      </c>
    </row>
    <row r="4029" spans="1:12" ht="15.75">
      <c r="C4029" s="171" t="str">
        <f>'FC03-3'!B$10</f>
        <v>Recoleccion de Residuos Peligrosos (FC03-3)</v>
      </c>
      <c r="F4029" s="171">
        <f>'FC03-3'!I$10</f>
        <v>0</v>
      </c>
      <c r="I4029" s="87" t="str">
        <f>Índice!$G$23</f>
        <v>2015-01-01</v>
      </c>
      <c r="J4029" s="88" t="str">
        <f>Índice!$G$25</f>
        <v>2015-12-31</v>
      </c>
      <c r="K4029" s="171" t="s">
        <v>1501</v>
      </c>
      <c r="L4029" s="171" t="s">
        <v>1430</v>
      </c>
    </row>
    <row r="4030" spans="1:12" ht="15.75">
      <c r="C4030" s="171" t="str">
        <f>'FC03-3'!B$11</f>
        <v>Recoleccion de Residuos Hospitalarios e infecciosos (FC03-3)</v>
      </c>
      <c r="F4030" s="171">
        <f>'FC03-3'!I$11</f>
        <v>0</v>
      </c>
      <c r="I4030" s="87" t="str">
        <f>Índice!$G$23</f>
        <v>2015-01-01</v>
      </c>
      <c r="J4030" s="88" t="str">
        <f>Índice!$G$25</f>
        <v>2015-12-31</v>
      </c>
      <c r="K4030" s="171" t="s">
        <v>1501</v>
      </c>
      <c r="L4030" s="171" t="s">
        <v>1430</v>
      </c>
    </row>
    <row r="4031" spans="1:12" ht="15.75">
      <c r="C4031" s="171" t="str">
        <f>'FC03-3'!B$12</f>
        <v>Recoleccion de Escombros (FC03-3)</v>
      </c>
      <c r="F4031" s="171">
        <f>'FC03-3'!I$12</f>
        <v>0</v>
      </c>
      <c r="I4031" s="87" t="str">
        <f>Índice!$G$23</f>
        <v>2015-01-01</v>
      </c>
      <c r="J4031" s="88" t="str">
        <f>Índice!$G$25</f>
        <v>2015-12-31</v>
      </c>
      <c r="K4031" s="171" t="s">
        <v>1501</v>
      </c>
      <c r="L4031" s="171" t="s">
        <v>1430</v>
      </c>
    </row>
    <row r="4032" spans="1:12" ht="15.75">
      <c r="C4032" s="171" t="str">
        <f>'FC03-3'!B$13</f>
        <v>Tratamiento (FC03-3)</v>
      </c>
      <c r="F4032" s="171">
        <f>'FC03-3'!I$13</f>
        <v>0</v>
      </c>
      <c r="I4032" s="87" t="str">
        <f>Índice!$G$23</f>
        <v>2015-01-01</v>
      </c>
      <c r="J4032" s="88" t="str">
        <f>Índice!$G$25</f>
        <v>2015-12-31</v>
      </c>
      <c r="K4032" s="171" t="s">
        <v>1501</v>
      </c>
      <c r="L4032" s="171" t="s">
        <v>1430</v>
      </c>
    </row>
    <row r="4033" spans="1:12" ht="15.75">
      <c r="C4033" s="171" t="str">
        <f>'FC03-3'!B$14</f>
        <v>Aprovechamientos (FC03-3)</v>
      </c>
      <c r="F4033" s="171">
        <f>'FC03-3'!I$14</f>
        <v>0</v>
      </c>
      <c r="I4033" s="87" t="str">
        <f>Índice!$G$23</f>
        <v>2015-01-01</v>
      </c>
      <c r="J4033" s="88" t="str">
        <f>Índice!$G$25</f>
        <v>2015-12-31</v>
      </c>
      <c r="K4033" s="171" t="s">
        <v>1501</v>
      </c>
      <c r="L4033" s="171" t="s">
        <v>1430</v>
      </c>
    </row>
    <row r="4034" spans="1:12" ht="15.75">
      <c r="C4034" s="171" t="str">
        <f>'FC03-3'!B$15</f>
        <v>Disposicion Final (FC03-3)</v>
      </c>
      <c r="F4034" s="171">
        <f>'FC03-3'!I$15</f>
        <v>0</v>
      </c>
      <c r="I4034" s="87" t="str">
        <f>Índice!$G$23</f>
        <v>2015-01-01</v>
      </c>
      <c r="J4034" s="88" t="str">
        <f>Índice!$G$25</f>
        <v>2015-12-31</v>
      </c>
      <c r="K4034" s="171" t="s">
        <v>1501</v>
      </c>
      <c r="L4034" s="171" t="s">
        <v>1430</v>
      </c>
    </row>
    <row r="4035" spans="1:12" ht="15.75">
      <c r="C4035" s="171" t="str">
        <f>'FC03-3'!B$16</f>
        <v>Incineracion (FC03-3)</v>
      </c>
      <c r="F4035" s="171">
        <f>'FC03-3'!I$16</f>
        <v>0</v>
      </c>
      <c r="I4035" s="87" t="str">
        <f>Índice!$G$23</f>
        <v>2015-01-01</v>
      </c>
      <c r="J4035" s="88" t="str">
        <f>Índice!$G$25</f>
        <v>2015-12-31</v>
      </c>
      <c r="K4035" s="171" t="s">
        <v>1501</v>
      </c>
      <c r="L4035" s="171" t="s">
        <v>1430</v>
      </c>
    </row>
    <row r="4036" spans="1:12" ht="15.75">
      <c r="A4036" s="224" t="s">
        <v>19</v>
      </c>
      <c r="C4036" s="171" t="str">
        <f>'FC03-3'!B$17</f>
        <v>Comercializacion (FC03-3)</v>
      </c>
      <c r="F4036" s="171"/>
    </row>
    <row r="4037" spans="1:12" ht="15.75">
      <c r="C4037" s="171" t="str">
        <f>'FC03-3'!B$18</f>
        <v>Residencial Estrato 3 (FC03-3)</v>
      </c>
      <c r="F4037" s="171">
        <f>'FC03-3'!I$18</f>
        <v>0</v>
      </c>
      <c r="I4037" s="87" t="str">
        <f>Índice!$G$23</f>
        <v>2015-01-01</v>
      </c>
      <c r="J4037" s="88" t="str">
        <f>Índice!$G$25</f>
        <v>2015-12-31</v>
      </c>
      <c r="K4037" s="171" t="s">
        <v>1501</v>
      </c>
      <c r="L4037" s="171" t="s">
        <v>1430</v>
      </c>
    </row>
    <row r="4038" spans="1:12" ht="15.75">
      <c r="C4038" s="171" t="str">
        <f>'FC03-3'!B$19</f>
        <v>Residencial Estrato 4 (FC03-3)</v>
      </c>
      <c r="F4038" s="171">
        <f>'FC03-3'!I$19</f>
        <v>0</v>
      </c>
      <c r="I4038" s="87" t="str">
        <f>Índice!$G$23</f>
        <v>2015-01-01</v>
      </c>
      <c r="J4038" s="88" t="str">
        <f>Índice!$G$25</f>
        <v>2015-12-31</v>
      </c>
      <c r="K4038" s="171" t="s">
        <v>1501</v>
      </c>
      <c r="L4038" s="171" t="s">
        <v>1430</v>
      </c>
    </row>
    <row r="4039" spans="1:12" ht="15.75">
      <c r="C4039" s="171" t="str">
        <f>'FC03-3'!B$20</f>
        <v>Residencial Estrato 5 (FC03-3)</v>
      </c>
      <c r="F4039" s="171">
        <f>'FC03-3'!I$20</f>
        <v>0</v>
      </c>
      <c r="I4039" s="87" t="str">
        <f>Índice!$G$23</f>
        <v>2015-01-01</v>
      </c>
      <c r="J4039" s="88" t="str">
        <f>Índice!$G$25</f>
        <v>2015-12-31</v>
      </c>
      <c r="K4039" s="171" t="s">
        <v>1501</v>
      </c>
      <c r="L4039" s="171" t="s">
        <v>1430</v>
      </c>
    </row>
    <row r="4040" spans="1:12" ht="15.75">
      <c r="C4040" s="171" t="str">
        <f>'FC03-3'!B$21</f>
        <v>Residencial Estrato 6 (FC03-3)</v>
      </c>
      <c r="F4040" s="171">
        <f>'FC03-3'!I$21</f>
        <v>0</v>
      </c>
      <c r="I4040" s="87" t="str">
        <f>Índice!$G$23</f>
        <v>2015-01-01</v>
      </c>
      <c r="J4040" s="88" t="str">
        <f>Índice!$G$25</f>
        <v>2015-12-31</v>
      </c>
      <c r="K4040" s="171" t="s">
        <v>1501</v>
      </c>
      <c r="L4040" s="171" t="s">
        <v>1430</v>
      </c>
    </row>
    <row r="4041" spans="1:12" ht="15.75">
      <c r="C4041" s="171" t="str">
        <f>'FC03-3'!B$22</f>
        <v>No residencial industrial (FC03-3)</v>
      </c>
      <c r="F4041" s="171">
        <f>'FC03-3'!I$22</f>
        <v>0</v>
      </c>
      <c r="I4041" s="87" t="str">
        <f>Índice!$G$23</f>
        <v>2015-01-01</v>
      </c>
      <c r="J4041" s="88" t="str">
        <f>Índice!$G$25</f>
        <v>2015-12-31</v>
      </c>
      <c r="K4041" s="171" t="s">
        <v>1501</v>
      </c>
      <c r="L4041" s="171" t="s">
        <v>1430</v>
      </c>
    </row>
    <row r="4042" spans="1:12" ht="15.75">
      <c r="C4042" s="171" t="str">
        <f>'FC03-3'!B$23</f>
        <v>No residencial comercial (FC03-3)</v>
      </c>
      <c r="F4042" s="171">
        <f>'FC03-3'!I$23</f>
        <v>0</v>
      </c>
      <c r="I4042" s="87" t="str">
        <f>Índice!$G$23</f>
        <v>2015-01-01</v>
      </c>
      <c r="J4042" s="88" t="str">
        <f>Índice!$G$25</f>
        <v>2015-12-31</v>
      </c>
      <c r="K4042" s="171" t="s">
        <v>1501</v>
      </c>
      <c r="L4042" s="171" t="s">
        <v>1430</v>
      </c>
    </row>
    <row r="4043" spans="1:12" ht="15.75">
      <c r="C4043" s="171" t="str">
        <f>'FC03-3'!B$24</f>
        <v>No residencial oficial (FC03-3)</v>
      </c>
      <c r="F4043" s="171">
        <f>'FC03-3'!I$24</f>
        <v>0</v>
      </c>
      <c r="I4043" s="87" t="str">
        <f>Índice!$G$23</f>
        <v>2015-01-01</v>
      </c>
      <c r="J4043" s="88" t="str">
        <f>Índice!$G$25</f>
        <v>2015-12-31</v>
      </c>
      <c r="K4043" s="171" t="s">
        <v>1501</v>
      </c>
      <c r="L4043" s="171" t="s">
        <v>1430</v>
      </c>
    </row>
    <row r="4044" spans="1:12" ht="15.75">
      <c r="C4044" s="171" t="str">
        <f>'FC03-3'!B$25</f>
        <v>No residencial especial (FC03-3)</v>
      </c>
      <c r="F4044" s="171">
        <f>'FC03-3'!I$25</f>
        <v>0</v>
      </c>
      <c r="I4044" s="87" t="str">
        <f>Índice!$G$23</f>
        <v>2015-01-01</v>
      </c>
      <c r="J4044" s="88" t="str">
        <f>Índice!$G$25</f>
        <v>2015-12-31</v>
      </c>
      <c r="K4044" s="171" t="s">
        <v>1501</v>
      </c>
      <c r="L4044" s="171" t="s">
        <v>1430</v>
      </c>
    </row>
    <row r="4045" spans="1:12" ht="15.75">
      <c r="C4045" s="171" t="str">
        <f>'FC03-3'!B$26</f>
        <v>Total Comercialización (FC03-3)</v>
      </c>
      <c r="F4045" s="171">
        <f>'FC03-3'!I$26</f>
        <v>0</v>
      </c>
      <c r="I4045" s="87" t="str">
        <f>Índice!$G$23</f>
        <v>2015-01-01</v>
      </c>
      <c r="J4045" s="88" t="str">
        <f>Índice!$G$25</f>
        <v>2015-12-31</v>
      </c>
      <c r="K4045" s="171" t="s">
        <v>1501</v>
      </c>
      <c r="L4045" s="171" t="s">
        <v>1430</v>
      </c>
    </row>
    <row r="4046" spans="1:12" ht="15.75">
      <c r="C4046" s="171" t="str">
        <f>'FC03-3'!B$27</f>
        <v>Total Servicio de Aseo (FC03-3)</v>
      </c>
      <c r="F4046" s="171">
        <f>'FC03-3'!I$27</f>
        <v>0</v>
      </c>
      <c r="I4046" s="87" t="str">
        <f>Índice!$G$23</f>
        <v>2015-01-01</v>
      </c>
      <c r="J4046" s="88" t="str">
        <f>Índice!$G$25</f>
        <v>2015-12-31</v>
      </c>
      <c r="K4046" s="171" t="s">
        <v>1501</v>
      </c>
      <c r="L4046" s="171" t="s">
        <v>1430</v>
      </c>
    </row>
    <row r="4047" spans="1:12" ht="15.75">
      <c r="A4047" s="224" t="s">
        <v>19</v>
      </c>
      <c r="C4047" s="171" t="str">
        <f>'FC03-3'!B$28</f>
        <v>Deterioro de cuentas por cobrar (FC03-3)</v>
      </c>
      <c r="F4047" s="171"/>
      <c r="L4047" s="171"/>
    </row>
    <row r="4048" spans="1:12" ht="15.75">
      <c r="C4048" s="171" t="str">
        <f>'FC03-3'!B$29</f>
        <v>Barrido y Limpieza de vias y Areas Publicas (Deterioro) (FC03-3)</v>
      </c>
      <c r="F4048" s="171">
        <f>'FC03-3'!I$29</f>
        <v>0</v>
      </c>
      <c r="I4048" s="87" t="str">
        <f>Índice!$G$23</f>
        <v>2015-01-01</v>
      </c>
      <c r="J4048" s="88" t="str">
        <f>Índice!$G$25</f>
        <v>2015-12-31</v>
      </c>
      <c r="K4048" s="171" t="s">
        <v>1501</v>
      </c>
      <c r="L4048" s="171" t="s">
        <v>1430</v>
      </c>
    </row>
    <row r="4049" spans="1:12" ht="15.75">
      <c r="C4049" s="171" t="str">
        <f>'FC03-3'!B$30</f>
        <v>Recoleccion y Transporte de Residuos Convencionales (Deterioro) (FC03-3)</v>
      </c>
      <c r="F4049" s="171">
        <f>'FC03-3'!I$30</f>
        <v>0</v>
      </c>
      <c r="I4049" s="87" t="str">
        <f>Índice!$G$23</f>
        <v>2015-01-01</v>
      </c>
      <c r="J4049" s="88" t="str">
        <f>Índice!$G$25</f>
        <v>2015-12-31</v>
      </c>
      <c r="K4049" s="171" t="s">
        <v>1501</v>
      </c>
      <c r="L4049" s="171" t="s">
        <v>1430</v>
      </c>
    </row>
    <row r="4050" spans="1:12" ht="15.75">
      <c r="C4050" s="171" t="str">
        <f>'FC03-3'!B$31</f>
        <v>Recoleccion de Residuos Peligrosos (Deterioro) (FC03-3)</v>
      </c>
      <c r="F4050" s="171">
        <f>'FC03-3'!I$31</f>
        <v>0</v>
      </c>
      <c r="I4050" s="87" t="str">
        <f>Índice!$G$23</f>
        <v>2015-01-01</v>
      </c>
      <c r="J4050" s="88" t="str">
        <f>Índice!$G$25</f>
        <v>2015-12-31</v>
      </c>
      <c r="K4050" s="171" t="s">
        <v>1501</v>
      </c>
      <c r="L4050" s="171" t="s">
        <v>1430</v>
      </c>
    </row>
    <row r="4051" spans="1:12" ht="15.75">
      <c r="C4051" s="171" t="str">
        <f>'FC03-3'!B$32</f>
        <v>Recoleccion de Residuos Hospitalarios e infecciosos (Deterioro) (FC03-3)</v>
      </c>
      <c r="F4051" s="171">
        <f>'FC03-3'!I$32</f>
        <v>0</v>
      </c>
      <c r="I4051" s="87" t="str">
        <f>Índice!$G$23</f>
        <v>2015-01-01</v>
      </c>
      <c r="J4051" s="88" t="str">
        <f>Índice!$G$25</f>
        <v>2015-12-31</v>
      </c>
      <c r="K4051" s="171" t="s">
        <v>1501</v>
      </c>
      <c r="L4051" s="171" t="s">
        <v>1430</v>
      </c>
    </row>
    <row r="4052" spans="1:12" ht="15.75">
      <c r="C4052" s="171" t="str">
        <f>'FC03-3'!B$33</f>
        <v>Recoleccion de Escombros (Deterioro) (FC03-3)</v>
      </c>
      <c r="F4052" s="171">
        <f>'FC03-3'!I$33</f>
        <v>0</v>
      </c>
      <c r="I4052" s="87" t="str">
        <f>Índice!$G$23</f>
        <v>2015-01-01</v>
      </c>
      <c r="J4052" s="88" t="str">
        <f>Índice!$G$25</f>
        <v>2015-12-31</v>
      </c>
      <c r="K4052" s="171" t="s">
        <v>1501</v>
      </c>
      <c r="L4052" s="171" t="s">
        <v>1430</v>
      </c>
    </row>
    <row r="4053" spans="1:12" ht="15.75">
      <c r="C4053" s="171" t="str">
        <f>'FC03-3'!B$34</f>
        <v>Tratamiento (Deterioro) (FC03-3)</v>
      </c>
      <c r="F4053" s="171">
        <f>'FC03-3'!I$34</f>
        <v>0</v>
      </c>
      <c r="I4053" s="87" t="str">
        <f>Índice!$G$23</f>
        <v>2015-01-01</v>
      </c>
      <c r="J4053" s="88" t="str">
        <f>Índice!$G$25</f>
        <v>2015-12-31</v>
      </c>
      <c r="K4053" s="171" t="s">
        <v>1501</v>
      </c>
      <c r="L4053" s="171" t="s">
        <v>1430</v>
      </c>
    </row>
    <row r="4054" spans="1:12" ht="15.75">
      <c r="C4054" s="171" t="str">
        <f>'FC03-3'!B$35</f>
        <v>Aprovechamientos (Deterioro) (FC03-3)</v>
      </c>
      <c r="F4054" s="171">
        <f>'FC03-3'!I$35</f>
        <v>0</v>
      </c>
      <c r="I4054" s="87" t="str">
        <f>Índice!$G$23</f>
        <v>2015-01-01</v>
      </c>
      <c r="J4054" s="88" t="str">
        <f>Índice!$G$25</f>
        <v>2015-12-31</v>
      </c>
      <c r="K4054" s="171" t="s">
        <v>1501</v>
      </c>
      <c r="L4054" s="171" t="s">
        <v>1430</v>
      </c>
    </row>
    <row r="4055" spans="1:12" ht="15.75">
      <c r="C4055" s="171" t="str">
        <f>'FC03-3'!B$36</f>
        <v>Disposicion Final (Deterioro) (FC03-3)</v>
      </c>
      <c r="F4055" s="171">
        <f>'FC03-3'!I$36</f>
        <v>0</v>
      </c>
      <c r="I4055" s="87" t="str">
        <f>Índice!$G$23</f>
        <v>2015-01-01</v>
      </c>
      <c r="J4055" s="88" t="str">
        <f>Índice!$G$25</f>
        <v>2015-12-31</v>
      </c>
      <c r="K4055" s="171" t="s">
        <v>1501</v>
      </c>
      <c r="L4055" s="171" t="s">
        <v>1430</v>
      </c>
    </row>
    <row r="4056" spans="1:12" ht="15.75">
      <c r="C4056" s="171" t="str">
        <f>'FC03-3'!B$37</f>
        <v>Incineracion (Deterioro) (FC03-3)</v>
      </c>
      <c r="F4056" s="171">
        <f>'FC03-3'!I$37</f>
        <v>0</v>
      </c>
      <c r="I4056" s="87" t="str">
        <f>Índice!$G$23</f>
        <v>2015-01-01</v>
      </c>
      <c r="J4056" s="88" t="str">
        <f>Índice!$G$25</f>
        <v>2015-12-31</v>
      </c>
      <c r="K4056" s="171" t="s">
        <v>1501</v>
      </c>
      <c r="L4056" s="171" t="s">
        <v>1430</v>
      </c>
    </row>
    <row r="4057" spans="1:12" ht="15.75">
      <c r="A4057" s="224" t="s">
        <v>19</v>
      </c>
      <c r="C4057" s="171" t="str">
        <f>'FC03-3'!B$38</f>
        <v>Comercialización (Deterioro) (FC03-3)</v>
      </c>
      <c r="F4057" s="171"/>
      <c r="L4057" s="171"/>
    </row>
    <row r="4058" spans="1:12" ht="15.75">
      <c r="C4058" s="171" t="str">
        <f>'FC03-3'!B$39</f>
        <v>Residencial Estrato 1 (Deterioro) (FC03-3)</v>
      </c>
      <c r="F4058" s="171">
        <f>'FC03-3'!I$39</f>
        <v>0</v>
      </c>
      <c r="I4058" s="87" t="str">
        <f>Índice!$G$23</f>
        <v>2015-01-01</v>
      </c>
      <c r="J4058" s="88" t="str">
        <f>Índice!$G$25</f>
        <v>2015-12-31</v>
      </c>
      <c r="K4058" s="171" t="s">
        <v>1501</v>
      </c>
      <c r="L4058" s="171" t="s">
        <v>1430</v>
      </c>
    </row>
    <row r="4059" spans="1:12" ht="15.75">
      <c r="C4059" s="171" t="str">
        <f>'FC03-3'!B$40</f>
        <v>Residencial Estrato 2 (Deterioro) (FC03-3)</v>
      </c>
      <c r="F4059" s="171">
        <f>'FC03-3'!I$40</f>
        <v>0</v>
      </c>
      <c r="I4059" s="87" t="str">
        <f>Índice!$G$23</f>
        <v>2015-01-01</v>
      </c>
      <c r="J4059" s="88" t="str">
        <f>Índice!$G$25</f>
        <v>2015-12-31</v>
      </c>
      <c r="K4059" s="171" t="s">
        <v>1501</v>
      </c>
      <c r="L4059" s="171" t="s">
        <v>1430</v>
      </c>
    </row>
    <row r="4060" spans="1:12" ht="15.75">
      <c r="C4060" s="171" t="str">
        <f>'FC03-3'!B$41</f>
        <v>Residencial Estrato 3 (Deterioro) (FC03-3)</v>
      </c>
      <c r="F4060" s="171">
        <f>'FC03-3'!I$41</f>
        <v>0</v>
      </c>
      <c r="I4060" s="87" t="str">
        <f>Índice!$G$23</f>
        <v>2015-01-01</v>
      </c>
      <c r="J4060" s="88" t="str">
        <f>Índice!$G$25</f>
        <v>2015-12-31</v>
      </c>
      <c r="K4060" s="171" t="s">
        <v>1501</v>
      </c>
      <c r="L4060" s="171" t="s">
        <v>1430</v>
      </c>
    </row>
    <row r="4061" spans="1:12" ht="15.75">
      <c r="C4061" s="171" t="str">
        <f>'FC03-3'!B$42</f>
        <v>Residencial Estrato 4 (Deterioro) (FC03-3)</v>
      </c>
      <c r="F4061" s="171">
        <f>'FC03-3'!I$42</f>
        <v>0</v>
      </c>
      <c r="I4061" s="87" t="str">
        <f>Índice!$G$23</f>
        <v>2015-01-01</v>
      </c>
      <c r="J4061" s="88" t="str">
        <f>Índice!$G$25</f>
        <v>2015-12-31</v>
      </c>
      <c r="K4061" s="171" t="s">
        <v>1501</v>
      </c>
      <c r="L4061" s="171" t="s">
        <v>1430</v>
      </c>
    </row>
    <row r="4062" spans="1:12" ht="15.75">
      <c r="C4062" s="171" t="str">
        <f>'FC03-3'!B$43</f>
        <v>Residencial Estrato 5 (Deterioro) (FC03-3)</v>
      </c>
      <c r="F4062" s="171">
        <f>'FC03-3'!I$43</f>
        <v>0</v>
      </c>
      <c r="I4062" s="87" t="str">
        <f>Índice!$G$23</f>
        <v>2015-01-01</v>
      </c>
      <c r="J4062" s="88" t="str">
        <f>Índice!$G$25</f>
        <v>2015-12-31</v>
      </c>
      <c r="K4062" s="171" t="s">
        <v>1501</v>
      </c>
      <c r="L4062" s="171" t="s">
        <v>1430</v>
      </c>
    </row>
    <row r="4063" spans="1:12" ht="15.75">
      <c r="C4063" s="171" t="str">
        <f>'FC03-3'!B$44</f>
        <v>Residencial Estrato 6 (Deterioro) (FC03-3)</v>
      </c>
      <c r="F4063" s="171">
        <f>'FC03-3'!I$44</f>
        <v>0</v>
      </c>
      <c r="I4063" s="87" t="str">
        <f>Índice!$G$23</f>
        <v>2015-01-01</v>
      </c>
      <c r="J4063" s="88" t="str">
        <f>Índice!$G$25</f>
        <v>2015-12-31</v>
      </c>
      <c r="K4063" s="171" t="s">
        <v>1501</v>
      </c>
      <c r="L4063" s="171" t="s">
        <v>1430</v>
      </c>
    </row>
    <row r="4064" spans="1:12" ht="15.75">
      <c r="C4064" s="171" t="str">
        <f>'FC03-3'!B$45</f>
        <v>No Residencial Industrial (Deterioro) (FC03-3)</v>
      </c>
      <c r="F4064" s="171">
        <f>'FC03-3'!I$45</f>
        <v>0</v>
      </c>
      <c r="I4064" s="87" t="str">
        <f>Índice!$G$23</f>
        <v>2015-01-01</v>
      </c>
      <c r="J4064" s="88" t="str">
        <f>Índice!$G$25</f>
        <v>2015-12-31</v>
      </c>
      <c r="K4064" s="171" t="s">
        <v>1501</v>
      </c>
      <c r="L4064" s="171" t="s">
        <v>1430</v>
      </c>
    </row>
    <row r="4065" spans="1:12" ht="15.75">
      <c r="C4065" s="171" t="str">
        <f>'FC03-3'!B$46</f>
        <v>No Residencial Comercial (Deterioro) (FC03-3)</v>
      </c>
      <c r="F4065" s="171">
        <f>'FC03-3'!I$46</f>
        <v>0</v>
      </c>
      <c r="I4065" s="87" t="str">
        <f>Índice!$G$23</f>
        <v>2015-01-01</v>
      </c>
      <c r="J4065" s="88" t="str">
        <f>Índice!$G$25</f>
        <v>2015-12-31</v>
      </c>
      <c r="K4065" s="171" t="s">
        <v>1501</v>
      </c>
      <c r="L4065" s="171" t="s">
        <v>1430</v>
      </c>
    </row>
    <row r="4066" spans="1:12" ht="15.75">
      <c r="C4066" s="171" t="str">
        <f>'FC03-3'!B$47</f>
        <v>No Residencial Oficial (Deterioro) (FC03-3)</v>
      </c>
      <c r="F4066" s="171">
        <f>'FC03-3'!I$47</f>
        <v>0</v>
      </c>
      <c r="I4066" s="87" t="str">
        <f>Índice!$G$23</f>
        <v>2015-01-01</v>
      </c>
      <c r="J4066" s="88" t="str">
        <f>Índice!$G$25</f>
        <v>2015-12-31</v>
      </c>
      <c r="K4066" s="171" t="s">
        <v>1501</v>
      </c>
      <c r="L4066" s="171" t="s">
        <v>1430</v>
      </c>
    </row>
    <row r="4067" spans="1:12" ht="15.75">
      <c r="C4067" s="171" t="str">
        <f>'FC03-3'!B$48</f>
        <v>No Residencial Especial (Deterioro) (FC03-3)</v>
      </c>
      <c r="F4067" s="171">
        <f>'FC03-3'!I$48</f>
        <v>0</v>
      </c>
      <c r="I4067" s="87" t="str">
        <f>Índice!$G$23</f>
        <v>2015-01-01</v>
      </c>
      <c r="J4067" s="88" t="str">
        <f>Índice!$G$25</f>
        <v>2015-12-31</v>
      </c>
      <c r="K4067" s="171" t="s">
        <v>1501</v>
      </c>
      <c r="L4067" s="171" t="s">
        <v>1430</v>
      </c>
    </row>
    <row r="4068" spans="1:12" ht="15.75">
      <c r="C4068" s="171" t="str">
        <f>'FC03-3'!B$49</f>
        <v>Total Comercialización (Deterioro) (FC03-3)</v>
      </c>
      <c r="F4068" s="171">
        <f>'FC03-3'!I$49</f>
        <v>0</v>
      </c>
      <c r="I4068" s="87" t="str">
        <f>Índice!$G$23</f>
        <v>2015-01-01</v>
      </c>
      <c r="J4068" s="88" t="str">
        <f>Índice!$G$25</f>
        <v>2015-12-31</v>
      </c>
      <c r="K4068" s="171" t="s">
        <v>1501</v>
      </c>
      <c r="L4068" s="171" t="s">
        <v>1430</v>
      </c>
    </row>
    <row r="4069" spans="1:12" ht="15.75">
      <c r="C4069" s="171" t="str">
        <f>'FC03-3'!B$50</f>
        <v>Total deterioro cuentas por cobrar (FC03-3)</v>
      </c>
      <c r="F4069" s="171">
        <f>'FC03-3'!I$50</f>
        <v>0</v>
      </c>
      <c r="I4069" s="87" t="str">
        <f>Índice!$G$23</f>
        <v>2015-01-01</v>
      </c>
      <c r="J4069" s="88" t="str">
        <f>Índice!$G$25</f>
        <v>2015-12-31</v>
      </c>
      <c r="K4069" s="171" t="s">
        <v>1501</v>
      </c>
      <c r="L4069" s="171" t="s">
        <v>1430</v>
      </c>
    </row>
    <row r="4070" spans="1:12" ht="15.75">
      <c r="A4070" s="224" t="s">
        <v>19</v>
      </c>
      <c r="B4070" s="22"/>
      <c r="C4070" s="217" t="s">
        <v>722</v>
      </c>
      <c r="L4070" s="171"/>
    </row>
    <row r="4071" spans="1:12" ht="15.75">
      <c r="A4071" s="224" t="s">
        <v>19</v>
      </c>
      <c r="C4071" s="171" t="str">
        <f>'FC03-3'!B$7</f>
        <v>Servicio de aseo (FC03-3)</v>
      </c>
      <c r="L4071" s="171"/>
    </row>
    <row r="4072" spans="1:12" ht="15.75">
      <c r="C4072" s="171" t="str">
        <f>'FC03-3'!B$8</f>
        <v>Barrido y Limpieza de vias y Areas Publicas (FC03-3)</v>
      </c>
      <c r="F4072" s="171">
        <f>'FC03-3'!J$8</f>
        <v>0</v>
      </c>
      <c r="I4072" s="87" t="str">
        <f>Índice!$G$23</f>
        <v>2015-01-01</v>
      </c>
      <c r="J4072" s="88" t="str">
        <f>Índice!$G$25</f>
        <v>2015-12-31</v>
      </c>
      <c r="K4072" s="171" t="s">
        <v>1501</v>
      </c>
      <c r="L4072" s="171" t="s">
        <v>1431</v>
      </c>
    </row>
    <row r="4073" spans="1:12" ht="15.75">
      <c r="C4073" s="171" t="str">
        <f>'FC03-3'!B$9</f>
        <v>Recoleccion y Transporte de Residuos Convencionales (FC03-3)</v>
      </c>
      <c r="F4073" s="171">
        <f>'FC03-3'!J$9</f>
        <v>0</v>
      </c>
      <c r="I4073" s="87" t="str">
        <f>Índice!$G$23</f>
        <v>2015-01-01</v>
      </c>
      <c r="J4073" s="88" t="str">
        <f>Índice!$G$25</f>
        <v>2015-12-31</v>
      </c>
      <c r="K4073" s="171" t="s">
        <v>1501</v>
      </c>
      <c r="L4073" s="171" t="s">
        <v>1431</v>
      </c>
    </row>
    <row r="4074" spans="1:12" ht="15.75">
      <c r="C4074" s="171" t="str">
        <f>'FC03-3'!B$10</f>
        <v>Recoleccion de Residuos Peligrosos (FC03-3)</v>
      </c>
      <c r="F4074" s="171">
        <f>'FC03-3'!J$10</f>
        <v>0</v>
      </c>
      <c r="I4074" s="87" t="str">
        <f>Índice!$G$23</f>
        <v>2015-01-01</v>
      </c>
      <c r="J4074" s="88" t="str">
        <f>Índice!$G$25</f>
        <v>2015-12-31</v>
      </c>
      <c r="K4074" s="171" t="s">
        <v>1501</v>
      </c>
      <c r="L4074" s="171" t="s">
        <v>1431</v>
      </c>
    </row>
    <row r="4075" spans="1:12" ht="15.75">
      <c r="C4075" s="171" t="str">
        <f>'FC03-3'!B$11</f>
        <v>Recoleccion de Residuos Hospitalarios e infecciosos (FC03-3)</v>
      </c>
      <c r="F4075" s="171">
        <f>'FC03-3'!J$11</f>
        <v>0</v>
      </c>
      <c r="I4075" s="87" t="str">
        <f>Índice!$G$23</f>
        <v>2015-01-01</v>
      </c>
      <c r="J4075" s="88" t="str">
        <f>Índice!$G$25</f>
        <v>2015-12-31</v>
      </c>
      <c r="K4075" s="171" t="s">
        <v>1501</v>
      </c>
      <c r="L4075" s="171" t="s">
        <v>1431</v>
      </c>
    </row>
    <row r="4076" spans="1:12" ht="15.75">
      <c r="C4076" s="171" t="str">
        <f>'FC03-3'!B$12</f>
        <v>Recoleccion de Escombros (FC03-3)</v>
      </c>
      <c r="F4076" s="171">
        <f>'FC03-3'!J$12</f>
        <v>0</v>
      </c>
      <c r="I4076" s="87" t="str">
        <f>Índice!$G$23</f>
        <v>2015-01-01</v>
      </c>
      <c r="J4076" s="88" t="str">
        <f>Índice!$G$25</f>
        <v>2015-12-31</v>
      </c>
      <c r="K4076" s="171" t="s">
        <v>1501</v>
      </c>
      <c r="L4076" s="171" t="s">
        <v>1431</v>
      </c>
    </row>
    <row r="4077" spans="1:12" ht="15.75">
      <c r="C4077" s="171" t="str">
        <f>'FC03-3'!B$13</f>
        <v>Tratamiento (FC03-3)</v>
      </c>
      <c r="F4077" s="171">
        <f>'FC03-3'!J$13</f>
        <v>0</v>
      </c>
      <c r="I4077" s="87" t="str">
        <f>Índice!$G$23</f>
        <v>2015-01-01</v>
      </c>
      <c r="J4077" s="88" t="str">
        <f>Índice!$G$25</f>
        <v>2015-12-31</v>
      </c>
      <c r="K4077" s="171" t="s">
        <v>1501</v>
      </c>
      <c r="L4077" s="171" t="s">
        <v>1431</v>
      </c>
    </row>
    <row r="4078" spans="1:12" ht="15.75">
      <c r="C4078" s="171" t="str">
        <f>'FC03-3'!B$14</f>
        <v>Aprovechamientos (FC03-3)</v>
      </c>
      <c r="F4078" s="171">
        <f>'FC03-3'!J$14</f>
        <v>0</v>
      </c>
      <c r="I4078" s="87" t="str">
        <f>Índice!$G$23</f>
        <v>2015-01-01</v>
      </c>
      <c r="J4078" s="88" t="str">
        <f>Índice!$G$25</f>
        <v>2015-12-31</v>
      </c>
      <c r="K4078" s="171" t="s">
        <v>1501</v>
      </c>
      <c r="L4078" s="171" t="s">
        <v>1431</v>
      </c>
    </row>
    <row r="4079" spans="1:12" ht="15.75">
      <c r="C4079" s="171" t="str">
        <f>'FC03-3'!B$15</f>
        <v>Disposicion Final (FC03-3)</v>
      </c>
      <c r="F4079" s="171">
        <f>'FC03-3'!J$15</f>
        <v>0</v>
      </c>
      <c r="I4079" s="87" t="str">
        <f>Índice!$G$23</f>
        <v>2015-01-01</v>
      </c>
      <c r="J4079" s="88" t="str">
        <f>Índice!$G$25</f>
        <v>2015-12-31</v>
      </c>
      <c r="K4079" s="171" t="s">
        <v>1501</v>
      </c>
      <c r="L4079" s="171" t="s">
        <v>1431</v>
      </c>
    </row>
    <row r="4080" spans="1:12" ht="15.75">
      <c r="C4080" s="171" t="str">
        <f>'FC03-3'!B$16</f>
        <v>Incineracion (FC03-3)</v>
      </c>
      <c r="F4080" s="171">
        <f>'FC03-3'!J$16</f>
        <v>0</v>
      </c>
      <c r="I4080" s="87" t="str">
        <f>Índice!$G$23</f>
        <v>2015-01-01</v>
      </c>
      <c r="J4080" s="88" t="str">
        <f>Índice!$G$25</f>
        <v>2015-12-31</v>
      </c>
      <c r="K4080" s="171" t="s">
        <v>1501</v>
      </c>
      <c r="L4080" s="171" t="s">
        <v>1431</v>
      </c>
    </row>
    <row r="4081" spans="1:12" ht="15.75">
      <c r="A4081" s="224" t="s">
        <v>19</v>
      </c>
      <c r="C4081" s="171" t="str">
        <f>'FC03-3'!B$17</f>
        <v>Comercializacion (FC03-3)</v>
      </c>
      <c r="F4081" s="171"/>
      <c r="L4081" s="171" t="s">
        <v>1433</v>
      </c>
    </row>
    <row r="4082" spans="1:12" ht="15.75">
      <c r="C4082" s="171" t="str">
        <f>'FC03-3'!B$18</f>
        <v>Residencial Estrato 3 (FC03-3)</v>
      </c>
      <c r="F4082" s="171">
        <f>'FC03-3'!J$18</f>
        <v>0</v>
      </c>
      <c r="I4082" s="87" t="str">
        <f>Índice!$G$23</f>
        <v>2015-01-01</v>
      </c>
      <c r="J4082" s="88" t="str">
        <f>Índice!$G$25</f>
        <v>2015-12-31</v>
      </c>
      <c r="K4082" s="171" t="s">
        <v>1501</v>
      </c>
      <c r="L4082" s="171" t="s">
        <v>1431</v>
      </c>
    </row>
    <row r="4083" spans="1:12" ht="15.75">
      <c r="C4083" s="171" t="str">
        <f>'FC03-3'!B$19</f>
        <v>Residencial Estrato 4 (FC03-3)</v>
      </c>
      <c r="F4083" s="171">
        <f>'FC03-3'!J$19</f>
        <v>0</v>
      </c>
      <c r="I4083" s="87" t="str">
        <f>Índice!$G$23</f>
        <v>2015-01-01</v>
      </c>
      <c r="J4083" s="88" t="str">
        <f>Índice!$G$25</f>
        <v>2015-12-31</v>
      </c>
      <c r="K4083" s="171" t="s">
        <v>1501</v>
      </c>
      <c r="L4083" s="171" t="s">
        <v>1431</v>
      </c>
    </row>
    <row r="4084" spans="1:12" ht="15.75">
      <c r="C4084" s="171" t="str">
        <f>'FC03-3'!B$20</f>
        <v>Residencial Estrato 5 (FC03-3)</v>
      </c>
      <c r="F4084" s="171">
        <f>'FC03-3'!J$20</f>
        <v>0</v>
      </c>
      <c r="I4084" s="87" t="str">
        <f>Índice!$G$23</f>
        <v>2015-01-01</v>
      </c>
      <c r="J4084" s="88" t="str">
        <f>Índice!$G$25</f>
        <v>2015-12-31</v>
      </c>
      <c r="K4084" s="171" t="s">
        <v>1501</v>
      </c>
      <c r="L4084" s="171" t="s">
        <v>1431</v>
      </c>
    </row>
    <row r="4085" spans="1:12" ht="15.75">
      <c r="C4085" s="171" t="str">
        <f>'FC03-3'!B$21</f>
        <v>Residencial Estrato 6 (FC03-3)</v>
      </c>
      <c r="F4085" s="171">
        <f>'FC03-3'!J$21</f>
        <v>0</v>
      </c>
      <c r="I4085" s="87" t="str">
        <f>Índice!$G$23</f>
        <v>2015-01-01</v>
      </c>
      <c r="J4085" s="88" t="str">
        <f>Índice!$G$25</f>
        <v>2015-12-31</v>
      </c>
      <c r="K4085" s="171" t="s">
        <v>1501</v>
      </c>
      <c r="L4085" s="171" t="s">
        <v>1431</v>
      </c>
    </row>
    <row r="4086" spans="1:12" ht="15.75">
      <c r="C4086" s="171" t="str">
        <f>'FC03-3'!B$22</f>
        <v>No residencial industrial (FC03-3)</v>
      </c>
      <c r="F4086" s="171">
        <f>'FC03-3'!J$22</f>
        <v>0</v>
      </c>
      <c r="I4086" s="87" t="str">
        <f>Índice!$G$23</f>
        <v>2015-01-01</v>
      </c>
      <c r="J4086" s="88" t="str">
        <f>Índice!$G$25</f>
        <v>2015-12-31</v>
      </c>
      <c r="K4086" s="171" t="s">
        <v>1501</v>
      </c>
      <c r="L4086" s="171" t="s">
        <v>1431</v>
      </c>
    </row>
    <row r="4087" spans="1:12" ht="15.75">
      <c r="C4087" s="171" t="str">
        <f>'FC03-3'!B$23</f>
        <v>No residencial comercial (FC03-3)</v>
      </c>
      <c r="F4087" s="171">
        <f>'FC03-3'!J$23</f>
        <v>0</v>
      </c>
      <c r="I4087" s="87" t="str">
        <f>Índice!$G$23</f>
        <v>2015-01-01</v>
      </c>
      <c r="J4087" s="88" t="str">
        <f>Índice!$G$25</f>
        <v>2015-12-31</v>
      </c>
      <c r="K4087" s="171" t="s">
        <v>1501</v>
      </c>
      <c r="L4087" s="171" t="s">
        <v>1431</v>
      </c>
    </row>
    <row r="4088" spans="1:12" ht="15.75">
      <c r="C4088" s="171" t="str">
        <f>'FC03-3'!B$24</f>
        <v>No residencial oficial (FC03-3)</v>
      </c>
      <c r="F4088" s="171">
        <f>'FC03-3'!J$24</f>
        <v>0</v>
      </c>
      <c r="I4088" s="87" t="str">
        <f>Índice!$G$23</f>
        <v>2015-01-01</v>
      </c>
      <c r="J4088" s="88" t="str">
        <f>Índice!$G$25</f>
        <v>2015-12-31</v>
      </c>
      <c r="K4088" s="171" t="s">
        <v>1501</v>
      </c>
      <c r="L4088" s="171" t="s">
        <v>1431</v>
      </c>
    </row>
    <row r="4089" spans="1:12" ht="15.75">
      <c r="C4089" s="171" t="str">
        <f>'FC03-3'!B$25</f>
        <v>No residencial especial (FC03-3)</v>
      </c>
      <c r="F4089" s="171">
        <f>'FC03-3'!J$25</f>
        <v>0</v>
      </c>
      <c r="I4089" s="87" t="str">
        <f>Índice!$G$23</f>
        <v>2015-01-01</v>
      </c>
      <c r="J4089" s="88" t="str">
        <f>Índice!$G$25</f>
        <v>2015-12-31</v>
      </c>
      <c r="K4089" s="171" t="s">
        <v>1501</v>
      </c>
      <c r="L4089" s="171" t="s">
        <v>1431</v>
      </c>
    </row>
    <row r="4090" spans="1:12" ht="15.75">
      <c r="C4090" s="171" t="str">
        <f>'FC03-3'!B$26</f>
        <v>Total Comercialización (FC03-3)</v>
      </c>
      <c r="F4090" s="171">
        <f>'FC03-3'!J$26</f>
        <v>0</v>
      </c>
      <c r="I4090" s="87" t="str">
        <f>Índice!$G$23</f>
        <v>2015-01-01</v>
      </c>
      <c r="J4090" s="88" t="str">
        <f>Índice!$G$25</f>
        <v>2015-12-31</v>
      </c>
      <c r="K4090" s="171" t="s">
        <v>1501</v>
      </c>
      <c r="L4090" s="171" t="s">
        <v>1431</v>
      </c>
    </row>
    <row r="4091" spans="1:12" ht="15.75">
      <c r="C4091" s="171" t="str">
        <f>'FC03-3'!B$27</f>
        <v>Total Servicio de Aseo (FC03-3)</v>
      </c>
      <c r="F4091" s="171">
        <f>'FC03-3'!J$27</f>
        <v>0</v>
      </c>
      <c r="I4091" s="87" t="str">
        <f>Índice!$G$23</f>
        <v>2015-01-01</v>
      </c>
      <c r="J4091" s="88" t="str">
        <f>Índice!$G$25</f>
        <v>2015-12-31</v>
      </c>
      <c r="K4091" s="171" t="s">
        <v>1501</v>
      </c>
      <c r="L4091" s="171" t="s">
        <v>1431</v>
      </c>
    </row>
    <row r="4092" spans="1:12" ht="15.75">
      <c r="A4092" s="224" t="s">
        <v>19</v>
      </c>
      <c r="C4092" s="171" t="str">
        <f>'FC03-3'!B$28</f>
        <v>Deterioro de cuentas por cobrar (FC03-3)</v>
      </c>
      <c r="F4092" s="171"/>
    </row>
    <row r="4093" spans="1:12" ht="15.75">
      <c r="C4093" s="171" t="str">
        <f>'FC03-3'!B$29</f>
        <v>Barrido y Limpieza de vias y Areas Publicas (Deterioro) (FC03-3)</v>
      </c>
      <c r="F4093" s="171">
        <f>'FC03-3'!J$29</f>
        <v>0</v>
      </c>
      <c r="I4093" s="87" t="str">
        <f>Índice!$G$23</f>
        <v>2015-01-01</v>
      </c>
      <c r="J4093" s="88" t="str">
        <f>Índice!$G$25</f>
        <v>2015-12-31</v>
      </c>
      <c r="K4093" s="171" t="s">
        <v>1501</v>
      </c>
      <c r="L4093" s="171" t="s">
        <v>1431</v>
      </c>
    </row>
    <row r="4094" spans="1:12" ht="15.75">
      <c r="C4094" s="171" t="str">
        <f>'FC03-3'!B$30</f>
        <v>Recoleccion y Transporte de Residuos Convencionales (Deterioro) (FC03-3)</v>
      </c>
      <c r="F4094" s="171">
        <f>'FC03-3'!J$30</f>
        <v>0</v>
      </c>
      <c r="I4094" s="87" t="str">
        <f>Índice!$G$23</f>
        <v>2015-01-01</v>
      </c>
      <c r="J4094" s="88" t="str">
        <f>Índice!$G$25</f>
        <v>2015-12-31</v>
      </c>
      <c r="K4094" s="171" t="s">
        <v>1501</v>
      </c>
      <c r="L4094" s="171" t="s">
        <v>1431</v>
      </c>
    </row>
    <row r="4095" spans="1:12" ht="15.75">
      <c r="C4095" s="171" t="str">
        <f>'FC03-3'!B$31</f>
        <v>Recoleccion de Residuos Peligrosos (Deterioro) (FC03-3)</v>
      </c>
      <c r="F4095" s="171">
        <f>'FC03-3'!J$31</f>
        <v>0</v>
      </c>
      <c r="I4095" s="87" t="str">
        <f>Índice!$G$23</f>
        <v>2015-01-01</v>
      </c>
      <c r="J4095" s="88" t="str">
        <f>Índice!$G$25</f>
        <v>2015-12-31</v>
      </c>
      <c r="K4095" s="171" t="s">
        <v>1501</v>
      </c>
      <c r="L4095" s="171" t="s">
        <v>1431</v>
      </c>
    </row>
    <row r="4096" spans="1:12" ht="15.75">
      <c r="C4096" s="171" t="str">
        <f>'FC03-3'!B$32</f>
        <v>Recoleccion de Residuos Hospitalarios e infecciosos (Deterioro) (FC03-3)</v>
      </c>
      <c r="F4096" s="171">
        <f>'FC03-3'!J$32</f>
        <v>0</v>
      </c>
      <c r="I4096" s="87" t="str">
        <f>Índice!$G$23</f>
        <v>2015-01-01</v>
      </c>
      <c r="J4096" s="88" t="str">
        <f>Índice!$G$25</f>
        <v>2015-12-31</v>
      </c>
      <c r="K4096" s="171" t="s">
        <v>1501</v>
      </c>
      <c r="L4096" s="171" t="s">
        <v>1431</v>
      </c>
    </row>
    <row r="4097" spans="1:12" ht="15.75">
      <c r="C4097" s="171" t="str">
        <f>'FC03-3'!B$33</f>
        <v>Recoleccion de Escombros (Deterioro) (FC03-3)</v>
      </c>
      <c r="F4097" s="171">
        <f>'FC03-3'!J$33</f>
        <v>0</v>
      </c>
      <c r="I4097" s="87" t="str">
        <f>Índice!$G$23</f>
        <v>2015-01-01</v>
      </c>
      <c r="J4097" s="88" t="str">
        <f>Índice!$G$25</f>
        <v>2015-12-31</v>
      </c>
      <c r="K4097" s="171" t="s">
        <v>1501</v>
      </c>
      <c r="L4097" s="171" t="s">
        <v>1431</v>
      </c>
    </row>
    <row r="4098" spans="1:12" ht="15.75">
      <c r="C4098" s="171" t="str">
        <f>'FC03-3'!B$34</f>
        <v>Tratamiento (Deterioro) (FC03-3)</v>
      </c>
      <c r="F4098" s="171">
        <f>'FC03-3'!J$34</f>
        <v>0</v>
      </c>
      <c r="I4098" s="87" t="str">
        <f>Índice!$G$23</f>
        <v>2015-01-01</v>
      </c>
      <c r="J4098" s="88" t="str">
        <f>Índice!$G$25</f>
        <v>2015-12-31</v>
      </c>
      <c r="K4098" s="171" t="s">
        <v>1501</v>
      </c>
      <c r="L4098" s="171" t="s">
        <v>1431</v>
      </c>
    </row>
    <row r="4099" spans="1:12" ht="15.75">
      <c r="C4099" s="171" t="str">
        <f>'FC03-3'!B$35</f>
        <v>Aprovechamientos (Deterioro) (FC03-3)</v>
      </c>
      <c r="F4099" s="171">
        <f>'FC03-3'!J$35</f>
        <v>0</v>
      </c>
      <c r="I4099" s="87" t="str">
        <f>Índice!$G$23</f>
        <v>2015-01-01</v>
      </c>
      <c r="J4099" s="88" t="str">
        <f>Índice!$G$25</f>
        <v>2015-12-31</v>
      </c>
      <c r="K4099" s="171" t="s">
        <v>1501</v>
      </c>
      <c r="L4099" s="171" t="s">
        <v>1431</v>
      </c>
    </row>
    <row r="4100" spans="1:12" ht="15.75">
      <c r="C4100" s="171" t="str">
        <f>'FC03-3'!B$36</f>
        <v>Disposicion Final (Deterioro) (FC03-3)</v>
      </c>
      <c r="F4100" s="171">
        <f>'FC03-3'!J$36</f>
        <v>0</v>
      </c>
      <c r="I4100" s="87" t="str">
        <f>Índice!$G$23</f>
        <v>2015-01-01</v>
      </c>
      <c r="J4100" s="88" t="str">
        <f>Índice!$G$25</f>
        <v>2015-12-31</v>
      </c>
      <c r="K4100" s="171" t="s">
        <v>1501</v>
      </c>
      <c r="L4100" s="171" t="s">
        <v>1431</v>
      </c>
    </row>
    <row r="4101" spans="1:12" ht="15.75">
      <c r="C4101" s="171" t="str">
        <f>'FC03-3'!B$37</f>
        <v>Incineracion (Deterioro) (FC03-3)</v>
      </c>
      <c r="F4101" s="171">
        <f>'FC03-3'!J$37</f>
        <v>0</v>
      </c>
      <c r="I4101" s="87" t="str">
        <f>Índice!$G$23</f>
        <v>2015-01-01</v>
      </c>
      <c r="J4101" s="88" t="str">
        <f>Índice!$G$25</f>
        <v>2015-12-31</v>
      </c>
      <c r="K4101" s="171" t="s">
        <v>1501</v>
      </c>
      <c r="L4101" s="171" t="s">
        <v>1431</v>
      </c>
    </row>
    <row r="4102" spans="1:12" ht="15.75">
      <c r="A4102" s="224" t="s">
        <v>19</v>
      </c>
      <c r="C4102" s="171" t="str">
        <f>'FC03-3'!B$38</f>
        <v>Comercialización (Deterioro) (FC03-3)</v>
      </c>
      <c r="F4102" s="171"/>
    </row>
    <row r="4103" spans="1:12" ht="15.75">
      <c r="C4103" s="171" t="str">
        <f>'FC03-3'!B$39</f>
        <v>Residencial Estrato 1 (Deterioro) (FC03-3)</v>
      </c>
      <c r="F4103" s="171">
        <f>'FC03-3'!J$39</f>
        <v>0</v>
      </c>
      <c r="I4103" s="87" t="str">
        <f>Índice!$G$23</f>
        <v>2015-01-01</v>
      </c>
      <c r="J4103" s="88" t="str">
        <f>Índice!$G$25</f>
        <v>2015-12-31</v>
      </c>
      <c r="K4103" s="171" t="s">
        <v>1501</v>
      </c>
      <c r="L4103" s="171" t="s">
        <v>1431</v>
      </c>
    </row>
    <row r="4104" spans="1:12" ht="15.75">
      <c r="C4104" s="171" t="str">
        <f>'FC03-3'!B$40</f>
        <v>Residencial Estrato 2 (Deterioro) (FC03-3)</v>
      </c>
      <c r="F4104" s="171">
        <f>'FC03-3'!J$40</f>
        <v>0</v>
      </c>
      <c r="I4104" s="87" t="str">
        <f>Índice!$G$23</f>
        <v>2015-01-01</v>
      </c>
      <c r="J4104" s="88" t="str">
        <f>Índice!$G$25</f>
        <v>2015-12-31</v>
      </c>
      <c r="K4104" s="171" t="s">
        <v>1501</v>
      </c>
      <c r="L4104" s="171" t="s">
        <v>1431</v>
      </c>
    </row>
    <row r="4105" spans="1:12" ht="15.75">
      <c r="C4105" s="171" t="str">
        <f>'FC03-3'!B$41</f>
        <v>Residencial Estrato 3 (Deterioro) (FC03-3)</v>
      </c>
      <c r="F4105" s="171">
        <f>'FC03-3'!J$41</f>
        <v>0</v>
      </c>
      <c r="I4105" s="87" t="str">
        <f>Índice!$G$23</f>
        <v>2015-01-01</v>
      </c>
      <c r="J4105" s="88" t="str">
        <f>Índice!$G$25</f>
        <v>2015-12-31</v>
      </c>
      <c r="K4105" s="171" t="s">
        <v>1501</v>
      </c>
      <c r="L4105" s="171" t="s">
        <v>1431</v>
      </c>
    </row>
    <row r="4106" spans="1:12" ht="15.75">
      <c r="C4106" s="171" t="str">
        <f>'FC03-3'!B$42</f>
        <v>Residencial Estrato 4 (Deterioro) (FC03-3)</v>
      </c>
      <c r="F4106" s="171">
        <f>'FC03-3'!J$42</f>
        <v>0</v>
      </c>
      <c r="I4106" s="87" t="str">
        <f>Índice!$G$23</f>
        <v>2015-01-01</v>
      </c>
      <c r="J4106" s="88" t="str">
        <f>Índice!$G$25</f>
        <v>2015-12-31</v>
      </c>
      <c r="K4106" s="171" t="s">
        <v>1501</v>
      </c>
      <c r="L4106" s="171" t="s">
        <v>1431</v>
      </c>
    </row>
    <row r="4107" spans="1:12" ht="15.75">
      <c r="C4107" s="171" t="str">
        <f>'FC03-3'!B$43</f>
        <v>Residencial Estrato 5 (Deterioro) (FC03-3)</v>
      </c>
      <c r="F4107" s="171">
        <f>'FC03-3'!J$43</f>
        <v>0</v>
      </c>
      <c r="I4107" s="87" t="str">
        <f>Índice!$G$23</f>
        <v>2015-01-01</v>
      </c>
      <c r="J4107" s="88" t="str">
        <f>Índice!$G$25</f>
        <v>2015-12-31</v>
      </c>
      <c r="K4107" s="171" t="s">
        <v>1501</v>
      </c>
      <c r="L4107" s="171" t="s">
        <v>1431</v>
      </c>
    </row>
    <row r="4108" spans="1:12" ht="15.75">
      <c r="C4108" s="171" t="str">
        <f>'FC03-3'!B$44</f>
        <v>Residencial Estrato 6 (Deterioro) (FC03-3)</v>
      </c>
      <c r="F4108" s="171">
        <f>'FC03-3'!J$44</f>
        <v>0</v>
      </c>
      <c r="I4108" s="87" t="str">
        <f>Índice!$G$23</f>
        <v>2015-01-01</v>
      </c>
      <c r="J4108" s="88" t="str">
        <f>Índice!$G$25</f>
        <v>2015-12-31</v>
      </c>
      <c r="K4108" s="171" t="s">
        <v>1501</v>
      </c>
      <c r="L4108" s="171" t="s">
        <v>1431</v>
      </c>
    </row>
    <row r="4109" spans="1:12" ht="15.75">
      <c r="C4109" s="171" t="str">
        <f>'FC03-3'!B$45</f>
        <v>No Residencial Industrial (Deterioro) (FC03-3)</v>
      </c>
      <c r="F4109" s="171">
        <f>'FC03-3'!J$45</f>
        <v>0</v>
      </c>
      <c r="I4109" s="87" t="str">
        <f>Índice!$G$23</f>
        <v>2015-01-01</v>
      </c>
      <c r="J4109" s="88" t="str">
        <f>Índice!$G$25</f>
        <v>2015-12-31</v>
      </c>
      <c r="K4109" s="171" t="s">
        <v>1501</v>
      </c>
      <c r="L4109" s="171" t="s">
        <v>1431</v>
      </c>
    </row>
    <row r="4110" spans="1:12" ht="15.75">
      <c r="C4110" s="171" t="str">
        <f>'FC03-3'!B$46</f>
        <v>No Residencial Comercial (Deterioro) (FC03-3)</v>
      </c>
      <c r="F4110" s="171">
        <f>'FC03-3'!J$46</f>
        <v>0</v>
      </c>
      <c r="I4110" s="87" t="str">
        <f>Índice!$G$23</f>
        <v>2015-01-01</v>
      </c>
      <c r="J4110" s="88" t="str">
        <f>Índice!$G$25</f>
        <v>2015-12-31</v>
      </c>
      <c r="K4110" s="171" t="s">
        <v>1501</v>
      </c>
      <c r="L4110" s="171" t="s">
        <v>1431</v>
      </c>
    </row>
    <row r="4111" spans="1:12" ht="15.75">
      <c r="C4111" s="171" t="str">
        <f>'FC03-3'!B$47</f>
        <v>No Residencial Oficial (Deterioro) (FC03-3)</v>
      </c>
      <c r="F4111" s="171">
        <f>'FC03-3'!J$47</f>
        <v>0</v>
      </c>
      <c r="I4111" s="87" t="str">
        <f>Índice!$G$23</f>
        <v>2015-01-01</v>
      </c>
      <c r="J4111" s="88" t="str">
        <f>Índice!$G$25</f>
        <v>2015-12-31</v>
      </c>
      <c r="K4111" s="171" t="s">
        <v>1501</v>
      </c>
      <c r="L4111" s="171" t="s">
        <v>1431</v>
      </c>
    </row>
    <row r="4112" spans="1:12" ht="15.75">
      <c r="C4112" s="171" t="str">
        <f>'FC03-3'!B$48</f>
        <v>No Residencial Especial (Deterioro) (FC03-3)</v>
      </c>
      <c r="F4112" s="171">
        <f>'FC03-3'!J$48</f>
        <v>0</v>
      </c>
      <c r="I4112" s="87" t="str">
        <f>Índice!$G$23</f>
        <v>2015-01-01</v>
      </c>
      <c r="J4112" s="88" t="str">
        <f>Índice!$G$25</f>
        <v>2015-12-31</v>
      </c>
      <c r="K4112" s="171" t="s">
        <v>1501</v>
      </c>
      <c r="L4112" s="171" t="s">
        <v>1431</v>
      </c>
    </row>
    <row r="4113" spans="1:12" ht="15.75">
      <c r="C4113" s="171" t="str">
        <f>'FC03-3'!B$49</f>
        <v>Total Comercialización (Deterioro) (FC03-3)</v>
      </c>
      <c r="F4113" s="171">
        <f>'FC03-3'!J$49</f>
        <v>0</v>
      </c>
      <c r="I4113" s="87" t="str">
        <f>Índice!$G$23</f>
        <v>2015-01-01</v>
      </c>
      <c r="J4113" s="88" t="str">
        <f>Índice!$G$25</f>
        <v>2015-12-31</v>
      </c>
      <c r="K4113" s="171" t="s">
        <v>1501</v>
      </c>
      <c r="L4113" s="171" t="s">
        <v>1431</v>
      </c>
    </row>
    <row r="4114" spans="1:12" ht="15.75">
      <c r="C4114" s="171" t="str">
        <f>'FC03-3'!B$50</f>
        <v>Total deterioro cuentas por cobrar (FC03-3)</v>
      </c>
      <c r="F4114" s="171">
        <f>'FC03-3'!J$50</f>
        <v>0</v>
      </c>
      <c r="I4114" s="87" t="str">
        <f>Índice!$G$23</f>
        <v>2015-01-01</v>
      </c>
      <c r="J4114" s="88" t="str">
        <f>Índice!$G$25</f>
        <v>2015-12-31</v>
      </c>
      <c r="K4114" s="171" t="s">
        <v>1501</v>
      </c>
      <c r="L4114" s="171" t="s">
        <v>1431</v>
      </c>
    </row>
    <row r="4115" spans="1:12" ht="15.75">
      <c r="A4115" s="224" t="s">
        <v>19</v>
      </c>
      <c r="B4115" s="22"/>
      <c r="C4115" s="217" t="s">
        <v>721</v>
      </c>
    </row>
    <row r="4116" spans="1:12" ht="15.75">
      <c r="A4116" s="224" t="s">
        <v>19</v>
      </c>
      <c r="C4116" s="171" t="str">
        <f>'FC03-3'!B$7</f>
        <v>Servicio de aseo (FC03-3)</v>
      </c>
    </row>
    <row r="4117" spans="1:12" ht="15.75">
      <c r="C4117" s="171" t="str">
        <f>'FC03-3'!B$8</f>
        <v>Barrido y Limpieza de vias y Areas Publicas (FC03-3)</v>
      </c>
      <c r="F4117" s="171">
        <f>'FC03-3'!K$8</f>
        <v>0</v>
      </c>
      <c r="I4117" s="87" t="str">
        <f>Índice!$G$23</f>
        <v>2015-01-01</v>
      </c>
      <c r="J4117" s="88" t="str">
        <f>Índice!$G$25</f>
        <v>2015-12-31</v>
      </c>
      <c r="K4117" s="171" t="s">
        <v>1501</v>
      </c>
      <c r="L4117" s="171" t="s">
        <v>1432</v>
      </c>
    </row>
    <row r="4118" spans="1:12" ht="15.75">
      <c r="C4118" s="171" t="str">
        <f>'FC03-3'!B$9</f>
        <v>Recoleccion y Transporte de Residuos Convencionales (FC03-3)</v>
      </c>
      <c r="F4118" s="171">
        <f>'FC03-3'!K$9</f>
        <v>0</v>
      </c>
      <c r="I4118" s="87" t="str">
        <f>Índice!$G$23</f>
        <v>2015-01-01</v>
      </c>
      <c r="J4118" s="88" t="str">
        <f>Índice!$G$25</f>
        <v>2015-12-31</v>
      </c>
      <c r="K4118" s="171" t="s">
        <v>1501</v>
      </c>
      <c r="L4118" s="171" t="s">
        <v>1432</v>
      </c>
    </row>
    <row r="4119" spans="1:12" ht="15.75">
      <c r="C4119" s="171" t="str">
        <f>'FC03-3'!B$10</f>
        <v>Recoleccion de Residuos Peligrosos (FC03-3)</v>
      </c>
      <c r="F4119" s="171">
        <f>'FC03-3'!K$10</f>
        <v>0</v>
      </c>
      <c r="I4119" s="87" t="str">
        <f>Índice!$G$23</f>
        <v>2015-01-01</v>
      </c>
      <c r="J4119" s="88" t="str">
        <f>Índice!$G$25</f>
        <v>2015-12-31</v>
      </c>
      <c r="K4119" s="171" t="s">
        <v>1501</v>
      </c>
      <c r="L4119" s="171" t="s">
        <v>1432</v>
      </c>
    </row>
    <row r="4120" spans="1:12" ht="15.75">
      <c r="C4120" s="171" t="str">
        <f>'FC03-3'!B$11</f>
        <v>Recoleccion de Residuos Hospitalarios e infecciosos (FC03-3)</v>
      </c>
      <c r="F4120" s="171">
        <f>'FC03-3'!K$11</f>
        <v>0</v>
      </c>
      <c r="I4120" s="87" t="str">
        <f>Índice!$G$23</f>
        <v>2015-01-01</v>
      </c>
      <c r="J4120" s="88" t="str">
        <f>Índice!$G$25</f>
        <v>2015-12-31</v>
      </c>
      <c r="K4120" s="171" t="s">
        <v>1501</v>
      </c>
      <c r="L4120" s="171" t="s">
        <v>1432</v>
      </c>
    </row>
    <row r="4121" spans="1:12" ht="15.75">
      <c r="C4121" s="171" t="str">
        <f>'FC03-3'!B$12</f>
        <v>Recoleccion de Escombros (FC03-3)</v>
      </c>
      <c r="F4121" s="171">
        <f>'FC03-3'!K$12</f>
        <v>0</v>
      </c>
      <c r="I4121" s="87" t="str">
        <f>Índice!$G$23</f>
        <v>2015-01-01</v>
      </c>
      <c r="J4121" s="88" t="str">
        <f>Índice!$G$25</f>
        <v>2015-12-31</v>
      </c>
      <c r="K4121" s="171" t="s">
        <v>1501</v>
      </c>
      <c r="L4121" s="171" t="s">
        <v>1432</v>
      </c>
    </row>
    <row r="4122" spans="1:12" ht="15.75">
      <c r="C4122" s="171" t="str">
        <f>'FC03-3'!B$13</f>
        <v>Tratamiento (FC03-3)</v>
      </c>
      <c r="F4122" s="171">
        <f>'FC03-3'!K$13</f>
        <v>0</v>
      </c>
      <c r="I4122" s="87" t="str">
        <f>Índice!$G$23</f>
        <v>2015-01-01</v>
      </c>
      <c r="J4122" s="88" t="str">
        <f>Índice!$G$25</f>
        <v>2015-12-31</v>
      </c>
      <c r="K4122" s="171" t="s">
        <v>1501</v>
      </c>
      <c r="L4122" s="171" t="s">
        <v>1432</v>
      </c>
    </row>
    <row r="4123" spans="1:12" ht="15.75">
      <c r="C4123" s="171" t="str">
        <f>'FC03-3'!B$14</f>
        <v>Aprovechamientos (FC03-3)</v>
      </c>
      <c r="F4123" s="171">
        <f>'FC03-3'!K$14</f>
        <v>0</v>
      </c>
      <c r="I4123" s="87" t="str">
        <f>Índice!$G$23</f>
        <v>2015-01-01</v>
      </c>
      <c r="J4123" s="88" t="str">
        <f>Índice!$G$25</f>
        <v>2015-12-31</v>
      </c>
      <c r="K4123" s="171" t="s">
        <v>1501</v>
      </c>
      <c r="L4123" s="171" t="s">
        <v>1432</v>
      </c>
    </row>
    <row r="4124" spans="1:12" ht="15.75">
      <c r="C4124" s="171" t="str">
        <f>'FC03-3'!B$15</f>
        <v>Disposicion Final (FC03-3)</v>
      </c>
      <c r="F4124" s="171">
        <f>'FC03-3'!K$15</f>
        <v>0</v>
      </c>
      <c r="I4124" s="87" t="str">
        <f>Índice!$G$23</f>
        <v>2015-01-01</v>
      </c>
      <c r="J4124" s="88" t="str">
        <f>Índice!$G$25</f>
        <v>2015-12-31</v>
      </c>
      <c r="K4124" s="171" t="s">
        <v>1501</v>
      </c>
      <c r="L4124" s="171" t="s">
        <v>1432</v>
      </c>
    </row>
    <row r="4125" spans="1:12" ht="15.75">
      <c r="C4125" s="171" t="str">
        <f>'FC03-3'!B$16</f>
        <v>Incineracion (FC03-3)</v>
      </c>
      <c r="F4125" s="171">
        <f>'FC03-3'!K$16</f>
        <v>0</v>
      </c>
      <c r="I4125" s="87" t="str">
        <f>Índice!$G$23</f>
        <v>2015-01-01</v>
      </c>
      <c r="J4125" s="88" t="str">
        <f>Índice!$G$25</f>
        <v>2015-12-31</v>
      </c>
      <c r="K4125" s="171" t="s">
        <v>1501</v>
      </c>
      <c r="L4125" s="171" t="s">
        <v>1432</v>
      </c>
    </row>
    <row r="4126" spans="1:12" ht="15.75">
      <c r="A4126" s="224" t="s">
        <v>19</v>
      </c>
      <c r="C4126" s="171" t="str">
        <f>'FC03-3'!B$17</f>
        <v>Comercializacion (FC03-3)</v>
      </c>
      <c r="F4126" s="171"/>
    </row>
    <row r="4127" spans="1:12" ht="15.75">
      <c r="C4127" s="171" t="str">
        <f>'FC03-3'!B$18</f>
        <v>Residencial Estrato 3 (FC03-3)</v>
      </c>
      <c r="F4127" s="171">
        <f>'FC03-3'!K$18</f>
        <v>0</v>
      </c>
      <c r="I4127" s="87" t="str">
        <f>Índice!$G$23</f>
        <v>2015-01-01</v>
      </c>
      <c r="J4127" s="88" t="str">
        <f>Índice!$G$25</f>
        <v>2015-12-31</v>
      </c>
      <c r="K4127" s="171" t="s">
        <v>1501</v>
      </c>
      <c r="L4127" s="171" t="s">
        <v>1432</v>
      </c>
    </row>
    <row r="4128" spans="1:12" ht="15.75">
      <c r="C4128" s="171" t="str">
        <f>'FC03-3'!B$19</f>
        <v>Residencial Estrato 4 (FC03-3)</v>
      </c>
      <c r="F4128" s="171">
        <f>'FC03-3'!K$19</f>
        <v>0</v>
      </c>
      <c r="I4128" s="87" t="str">
        <f>Índice!$G$23</f>
        <v>2015-01-01</v>
      </c>
      <c r="J4128" s="88" t="str">
        <f>Índice!$G$25</f>
        <v>2015-12-31</v>
      </c>
      <c r="K4128" s="171" t="s">
        <v>1501</v>
      </c>
      <c r="L4128" s="171" t="s">
        <v>1432</v>
      </c>
    </row>
    <row r="4129" spans="1:12" ht="15.75">
      <c r="C4129" s="171" t="str">
        <f>'FC03-3'!B$20</f>
        <v>Residencial Estrato 5 (FC03-3)</v>
      </c>
      <c r="F4129" s="171">
        <f>'FC03-3'!K$20</f>
        <v>0</v>
      </c>
      <c r="I4129" s="87" t="str">
        <f>Índice!$G$23</f>
        <v>2015-01-01</v>
      </c>
      <c r="J4129" s="88" t="str">
        <f>Índice!$G$25</f>
        <v>2015-12-31</v>
      </c>
      <c r="K4129" s="171" t="s">
        <v>1501</v>
      </c>
      <c r="L4129" s="171" t="s">
        <v>1432</v>
      </c>
    </row>
    <row r="4130" spans="1:12" ht="15.75">
      <c r="C4130" s="171" t="str">
        <f>'FC03-3'!B$21</f>
        <v>Residencial Estrato 6 (FC03-3)</v>
      </c>
      <c r="F4130" s="171">
        <f>'FC03-3'!K$21</f>
        <v>0</v>
      </c>
      <c r="I4130" s="87" t="str">
        <f>Índice!$G$23</f>
        <v>2015-01-01</v>
      </c>
      <c r="J4130" s="88" t="str">
        <f>Índice!$G$25</f>
        <v>2015-12-31</v>
      </c>
      <c r="K4130" s="171" t="s">
        <v>1501</v>
      </c>
      <c r="L4130" s="171" t="s">
        <v>1432</v>
      </c>
    </row>
    <row r="4131" spans="1:12" ht="15.75">
      <c r="C4131" s="171" t="str">
        <f>'FC03-3'!B$22</f>
        <v>No residencial industrial (FC03-3)</v>
      </c>
      <c r="F4131" s="171">
        <f>'FC03-3'!K$22</f>
        <v>0</v>
      </c>
      <c r="I4131" s="87" t="str">
        <f>Índice!$G$23</f>
        <v>2015-01-01</v>
      </c>
      <c r="J4131" s="88" t="str">
        <f>Índice!$G$25</f>
        <v>2015-12-31</v>
      </c>
      <c r="K4131" s="171" t="s">
        <v>1501</v>
      </c>
      <c r="L4131" s="171" t="s">
        <v>1432</v>
      </c>
    </row>
    <row r="4132" spans="1:12" ht="15.75">
      <c r="C4132" s="171" t="str">
        <f>'FC03-3'!B$23</f>
        <v>No residencial comercial (FC03-3)</v>
      </c>
      <c r="F4132" s="171">
        <f>'FC03-3'!K$23</f>
        <v>0</v>
      </c>
      <c r="I4132" s="87" t="str">
        <f>Índice!$G$23</f>
        <v>2015-01-01</v>
      </c>
      <c r="J4132" s="88" t="str">
        <f>Índice!$G$25</f>
        <v>2015-12-31</v>
      </c>
      <c r="K4132" s="171" t="s">
        <v>1501</v>
      </c>
      <c r="L4132" s="171" t="s">
        <v>1432</v>
      </c>
    </row>
    <row r="4133" spans="1:12" ht="15.75">
      <c r="C4133" s="171" t="str">
        <f>'FC03-3'!B$24</f>
        <v>No residencial oficial (FC03-3)</v>
      </c>
      <c r="F4133" s="171">
        <f>'FC03-3'!K$24</f>
        <v>0</v>
      </c>
      <c r="I4133" s="87" t="str">
        <f>Índice!$G$23</f>
        <v>2015-01-01</v>
      </c>
      <c r="J4133" s="88" t="str">
        <f>Índice!$G$25</f>
        <v>2015-12-31</v>
      </c>
      <c r="K4133" s="171" t="s">
        <v>1501</v>
      </c>
      <c r="L4133" s="171" t="s">
        <v>1432</v>
      </c>
    </row>
    <row r="4134" spans="1:12" ht="15.75">
      <c r="C4134" s="171" t="str">
        <f>'FC03-3'!B$25</f>
        <v>No residencial especial (FC03-3)</v>
      </c>
      <c r="F4134" s="171">
        <f>'FC03-3'!K$25</f>
        <v>0</v>
      </c>
      <c r="I4134" s="87" t="str">
        <f>Índice!$G$23</f>
        <v>2015-01-01</v>
      </c>
      <c r="J4134" s="88" t="str">
        <f>Índice!$G$25</f>
        <v>2015-12-31</v>
      </c>
      <c r="K4134" s="171" t="s">
        <v>1501</v>
      </c>
      <c r="L4134" s="171" t="s">
        <v>1432</v>
      </c>
    </row>
    <row r="4135" spans="1:12" ht="15.75">
      <c r="C4135" s="171" t="str">
        <f>'FC03-3'!B$26</f>
        <v>Total Comercialización (FC03-3)</v>
      </c>
      <c r="F4135" s="171">
        <f>'FC03-3'!K$26</f>
        <v>0</v>
      </c>
      <c r="I4135" s="87" t="str">
        <f>Índice!$G$23</f>
        <v>2015-01-01</v>
      </c>
      <c r="J4135" s="88" t="str">
        <f>Índice!$G$25</f>
        <v>2015-12-31</v>
      </c>
      <c r="K4135" s="171" t="s">
        <v>1501</v>
      </c>
      <c r="L4135" s="171" t="s">
        <v>1432</v>
      </c>
    </row>
    <row r="4136" spans="1:12" ht="15.75">
      <c r="C4136" s="171" t="str">
        <f>'FC03-3'!B$27</f>
        <v>Total Servicio de Aseo (FC03-3)</v>
      </c>
      <c r="F4136" s="171">
        <f>'FC03-3'!K$27</f>
        <v>0</v>
      </c>
      <c r="I4136" s="87" t="str">
        <f>Índice!$G$23</f>
        <v>2015-01-01</v>
      </c>
      <c r="J4136" s="88" t="str">
        <f>Índice!$G$25</f>
        <v>2015-12-31</v>
      </c>
      <c r="K4136" s="171" t="s">
        <v>1501</v>
      </c>
      <c r="L4136" s="171" t="s">
        <v>1432</v>
      </c>
    </row>
    <row r="4137" spans="1:12" ht="15.75">
      <c r="A4137" s="224" t="s">
        <v>19</v>
      </c>
      <c r="C4137" s="171" t="str">
        <f>'FC03-3'!B$28</f>
        <v>Deterioro de cuentas por cobrar (FC03-3)</v>
      </c>
      <c r="F4137" s="171"/>
    </row>
    <row r="4138" spans="1:12" ht="15.75">
      <c r="C4138" s="171" t="str">
        <f>'FC03-3'!B$29</f>
        <v>Barrido y Limpieza de vias y Areas Publicas (Deterioro) (FC03-3)</v>
      </c>
      <c r="F4138" s="171">
        <f>'FC03-3'!K$29</f>
        <v>0</v>
      </c>
      <c r="I4138" s="87" t="str">
        <f>Índice!$G$23</f>
        <v>2015-01-01</v>
      </c>
      <c r="J4138" s="88" t="str">
        <f>Índice!$G$25</f>
        <v>2015-12-31</v>
      </c>
      <c r="K4138" s="171" t="s">
        <v>1501</v>
      </c>
      <c r="L4138" s="171" t="s">
        <v>1432</v>
      </c>
    </row>
    <row r="4139" spans="1:12" ht="15.75">
      <c r="C4139" s="171" t="str">
        <f>'FC03-3'!B$30</f>
        <v>Recoleccion y Transporte de Residuos Convencionales (Deterioro) (FC03-3)</v>
      </c>
      <c r="F4139" s="171">
        <f>'FC03-3'!K$30</f>
        <v>0</v>
      </c>
      <c r="I4139" s="87" t="str">
        <f>Índice!$G$23</f>
        <v>2015-01-01</v>
      </c>
      <c r="J4139" s="88" t="str">
        <f>Índice!$G$25</f>
        <v>2015-12-31</v>
      </c>
      <c r="K4139" s="171" t="s">
        <v>1501</v>
      </c>
      <c r="L4139" s="171" t="s">
        <v>1432</v>
      </c>
    </row>
    <row r="4140" spans="1:12" ht="15.75">
      <c r="C4140" s="171" t="str">
        <f>'FC03-3'!B$31</f>
        <v>Recoleccion de Residuos Peligrosos (Deterioro) (FC03-3)</v>
      </c>
      <c r="F4140" s="171">
        <f>'FC03-3'!K$31</f>
        <v>0</v>
      </c>
      <c r="I4140" s="87" t="str">
        <f>Índice!$G$23</f>
        <v>2015-01-01</v>
      </c>
      <c r="J4140" s="88" t="str">
        <f>Índice!$G$25</f>
        <v>2015-12-31</v>
      </c>
      <c r="K4140" s="171" t="s">
        <v>1501</v>
      </c>
      <c r="L4140" s="171" t="s">
        <v>1432</v>
      </c>
    </row>
    <row r="4141" spans="1:12" ht="15.75">
      <c r="C4141" s="171" t="str">
        <f>'FC03-3'!B$32</f>
        <v>Recoleccion de Residuos Hospitalarios e infecciosos (Deterioro) (FC03-3)</v>
      </c>
      <c r="F4141" s="171">
        <f>'FC03-3'!K$32</f>
        <v>0</v>
      </c>
      <c r="I4141" s="87" t="str">
        <f>Índice!$G$23</f>
        <v>2015-01-01</v>
      </c>
      <c r="J4141" s="88" t="str">
        <f>Índice!$G$25</f>
        <v>2015-12-31</v>
      </c>
      <c r="K4141" s="171" t="s">
        <v>1501</v>
      </c>
      <c r="L4141" s="171" t="s">
        <v>1432</v>
      </c>
    </row>
    <row r="4142" spans="1:12" ht="15.75">
      <c r="C4142" s="171" t="str">
        <f>'FC03-3'!B$33</f>
        <v>Recoleccion de Escombros (Deterioro) (FC03-3)</v>
      </c>
      <c r="F4142" s="171">
        <f>'FC03-3'!K$33</f>
        <v>0</v>
      </c>
      <c r="I4142" s="87" t="str">
        <f>Índice!$G$23</f>
        <v>2015-01-01</v>
      </c>
      <c r="J4142" s="88" t="str">
        <f>Índice!$G$25</f>
        <v>2015-12-31</v>
      </c>
      <c r="K4142" s="171" t="s">
        <v>1501</v>
      </c>
      <c r="L4142" s="171" t="s">
        <v>1432</v>
      </c>
    </row>
    <row r="4143" spans="1:12" ht="15.75">
      <c r="C4143" s="171" t="str">
        <f>'FC03-3'!B$34</f>
        <v>Tratamiento (Deterioro) (FC03-3)</v>
      </c>
      <c r="F4143" s="171">
        <f>'FC03-3'!K$34</f>
        <v>0</v>
      </c>
      <c r="I4143" s="87" t="str">
        <f>Índice!$G$23</f>
        <v>2015-01-01</v>
      </c>
      <c r="J4143" s="88" t="str">
        <f>Índice!$G$25</f>
        <v>2015-12-31</v>
      </c>
      <c r="K4143" s="171" t="s">
        <v>1501</v>
      </c>
      <c r="L4143" s="171" t="s">
        <v>1432</v>
      </c>
    </row>
    <row r="4144" spans="1:12" ht="15.75">
      <c r="C4144" s="171" t="str">
        <f>'FC03-3'!B$35</f>
        <v>Aprovechamientos (Deterioro) (FC03-3)</v>
      </c>
      <c r="F4144" s="171">
        <f>'FC03-3'!K$35</f>
        <v>0</v>
      </c>
      <c r="I4144" s="87" t="str">
        <f>Índice!$G$23</f>
        <v>2015-01-01</v>
      </c>
      <c r="J4144" s="88" t="str">
        <f>Índice!$G$25</f>
        <v>2015-12-31</v>
      </c>
      <c r="K4144" s="171" t="s">
        <v>1501</v>
      </c>
      <c r="L4144" s="171" t="s">
        <v>1432</v>
      </c>
    </row>
    <row r="4145" spans="1:12" ht="15.75">
      <c r="C4145" s="171" t="str">
        <f>'FC03-3'!B$36</f>
        <v>Disposicion Final (Deterioro) (FC03-3)</v>
      </c>
      <c r="F4145" s="171">
        <f>'FC03-3'!K$36</f>
        <v>0</v>
      </c>
      <c r="I4145" s="87" t="str">
        <f>Índice!$G$23</f>
        <v>2015-01-01</v>
      </c>
      <c r="J4145" s="88" t="str">
        <f>Índice!$G$25</f>
        <v>2015-12-31</v>
      </c>
      <c r="K4145" s="171" t="s">
        <v>1501</v>
      </c>
      <c r="L4145" s="171" t="s">
        <v>1432</v>
      </c>
    </row>
    <row r="4146" spans="1:12" ht="15.75">
      <c r="C4146" s="171" t="str">
        <f>'FC03-3'!B$37</f>
        <v>Incineracion (Deterioro) (FC03-3)</v>
      </c>
      <c r="F4146" s="171">
        <f>'FC03-3'!K$37</f>
        <v>0</v>
      </c>
      <c r="I4146" s="87" t="str">
        <f>Índice!$G$23</f>
        <v>2015-01-01</v>
      </c>
      <c r="J4146" s="88" t="str">
        <f>Índice!$G$25</f>
        <v>2015-12-31</v>
      </c>
      <c r="K4146" s="171" t="s">
        <v>1501</v>
      </c>
      <c r="L4146" s="171" t="s">
        <v>1432</v>
      </c>
    </row>
    <row r="4147" spans="1:12" ht="15.75">
      <c r="A4147" s="224" t="s">
        <v>19</v>
      </c>
      <c r="C4147" s="171" t="str">
        <f>'FC03-3'!B$38</f>
        <v>Comercialización (Deterioro) (FC03-3)</v>
      </c>
      <c r="F4147" s="171"/>
    </row>
    <row r="4148" spans="1:12" ht="15.75">
      <c r="C4148" s="171" t="str">
        <f>'FC03-3'!B$39</f>
        <v>Residencial Estrato 1 (Deterioro) (FC03-3)</v>
      </c>
      <c r="F4148" s="171">
        <f>'FC03-3'!K$39</f>
        <v>0</v>
      </c>
      <c r="I4148" s="87" t="str">
        <f>Índice!$G$23</f>
        <v>2015-01-01</v>
      </c>
      <c r="J4148" s="88" t="str">
        <f>Índice!$G$25</f>
        <v>2015-12-31</v>
      </c>
      <c r="K4148" s="171" t="s">
        <v>1501</v>
      </c>
      <c r="L4148" s="171" t="s">
        <v>1432</v>
      </c>
    </row>
    <row r="4149" spans="1:12" ht="15.75">
      <c r="C4149" s="171" t="str">
        <f>'FC03-3'!B$40</f>
        <v>Residencial Estrato 2 (Deterioro) (FC03-3)</v>
      </c>
      <c r="F4149" s="171">
        <f>'FC03-3'!K$40</f>
        <v>0</v>
      </c>
      <c r="I4149" s="87" t="str">
        <f>Índice!$G$23</f>
        <v>2015-01-01</v>
      </c>
      <c r="J4149" s="88" t="str">
        <f>Índice!$G$25</f>
        <v>2015-12-31</v>
      </c>
      <c r="K4149" s="171" t="s">
        <v>1501</v>
      </c>
      <c r="L4149" s="171" t="s">
        <v>1432</v>
      </c>
    </row>
    <row r="4150" spans="1:12" ht="15.75">
      <c r="C4150" s="171" t="str">
        <f>'FC03-3'!B$41</f>
        <v>Residencial Estrato 3 (Deterioro) (FC03-3)</v>
      </c>
      <c r="F4150" s="171">
        <f>'FC03-3'!K$41</f>
        <v>0</v>
      </c>
      <c r="I4150" s="87" t="str">
        <f>Índice!$G$23</f>
        <v>2015-01-01</v>
      </c>
      <c r="J4150" s="88" t="str">
        <f>Índice!$G$25</f>
        <v>2015-12-31</v>
      </c>
      <c r="K4150" s="171" t="s">
        <v>1501</v>
      </c>
      <c r="L4150" s="171" t="s">
        <v>1432</v>
      </c>
    </row>
    <row r="4151" spans="1:12" ht="15.75">
      <c r="C4151" s="171" t="str">
        <f>'FC03-3'!B$42</f>
        <v>Residencial Estrato 4 (Deterioro) (FC03-3)</v>
      </c>
      <c r="F4151" s="171">
        <f>'FC03-3'!K$42</f>
        <v>0</v>
      </c>
      <c r="I4151" s="87" t="str">
        <f>Índice!$G$23</f>
        <v>2015-01-01</v>
      </c>
      <c r="J4151" s="88" t="str">
        <f>Índice!$G$25</f>
        <v>2015-12-31</v>
      </c>
      <c r="K4151" s="171" t="s">
        <v>1501</v>
      </c>
      <c r="L4151" s="171" t="s">
        <v>1432</v>
      </c>
    </row>
    <row r="4152" spans="1:12" ht="15.75">
      <c r="C4152" s="171" t="str">
        <f>'FC03-3'!B$43</f>
        <v>Residencial Estrato 5 (Deterioro) (FC03-3)</v>
      </c>
      <c r="F4152" s="171">
        <f>'FC03-3'!K$43</f>
        <v>0</v>
      </c>
      <c r="I4152" s="87" t="str">
        <f>Índice!$G$23</f>
        <v>2015-01-01</v>
      </c>
      <c r="J4152" s="88" t="str">
        <f>Índice!$G$25</f>
        <v>2015-12-31</v>
      </c>
      <c r="K4152" s="171" t="s">
        <v>1501</v>
      </c>
      <c r="L4152" s="171" t="s">
        <v>1432</v>
      </c>
    </row>
    <row r="4153" spans="1:12" ht="15.75">
      <c r="C4153" s="171" t="str">
        <f>'FC03-3'!B$44</f>
        <v>Residencial Estrato 6 (Deterioro) (FC03-3)</v>
      </c>
      <c r="F4153" s="171">
        <f>'FC03-3'!K$44</f>
        <v>0</v>
      </c>
      <c r="I4153" s="87" t="str">
        <f>Índice!$G$23</f>
        <v>2015-01-01</v>
      </c>
      <c r="J4153" s="88" t="str">
        <f>Índice!$G$25</f>
        <v>2015-12-31</v>
      </c>
      <c r="K4153" s="171" t="s">
        <v>1501</v>
      </c>
      <c r="L4153" s="171" t="s">
        <v>1432</v>
      </c>
    </row>
    <row r="4154" spans="1:12" ht="15.75">
      <c r="C4154" s="171" t="str">
        <f>'FC03-3'!B$45</f>
        <v>No Residencial Industrial (Deterioro) (FC03-3)</v>
      </c>
      <c r="F4154" s="171">
        <f>'FC03-3'!K$45</f>
        <v>0</v>
      </c>
      <c r="I4154" s="87" t="str">
        <f>Índice!$G$23</f>
        <v>2015-01-01</v>
      </c>
      <c r="J4154" s="88" t="str">
        <f>Índice!$G$25</f>
        <v>2015-12-31</v>
      </c>
      <c r="K4154" s="171" t="s">
        <v>1501</v>
      </c>
      <c r="L4154" s="171" t="s">
        <v>1432</v>
      </c>
    </row>
    <row r="4155" spans="1:12" ht="15.75">
      <c r="C4155" s="171" t="str">
        <f>'FC03-3'!B$46</f>
        <v>No Residencial Comercial (Deterioro) (FC03-3)</v>
      </c>
      <c r="F4155" s="171">
        <f>'FC03-3'!K$46</f>
        <v>0</v>
      </c>
      <c r="I4155" s="87" t="str">
        <f>Índice!$G$23</f>
        <v>2015-01-01</v>
      </c>
      <c r="J4155" s="88" t="str">
        <f>Índice!$G$25</f>
        <v>2015-12-31</v>
      </c>
      <c r="K4155" s="171" t="s">
        <v>1501</v>
      </c>
      <c r="L4155" s="171" t="s">
        <v>1432</v>
      </c>
    </row>
    <row r="4156" spans="1:12" ht="15.75">
      <c r="C4156" s="171" t="str">
        <f>'FC03-3'!B$47</f>
        <v>No Residencial Oficial (Deterioro) (FC03-3)</v>
      </c>
      <c r="F4156" s="171">
        <f>'FC03-3'!K$47</f>
        <v>0</v>
      </c>
      <c r="I4156" s="87" t="str">
        <f>Índice!$G$23</f>
        <v>2015-01-01</v>
      </c>
      <c r="J4156" s="88" t="str">
        <f>Índice!$G$25</f>
        <v>2015-12-31</v>
      </c>
      <c r="K4156" s="171" t="s">
        <v>1501</v>
      </c>
      <c r="L4156" s="171" t="s">
        <v>1432</v>
      </c>
    </row>
    <row r="4157" spans="1:12" ht="15.75">
      <c r="C4157" s="171" t="str">
        <f>'FC03-3'!B$48</f>
        <v>No Residencial Especial (Deterioro) (FC03-3)</v>
      </c>
      <c r="F4157" s="171">
        <f>'FC03-3'!K$48</f>
        <v>0</v>
      </c>
      <c r="I4157" s="87" t="str">
        <f>Índice!$G$23</f>
        <v>2015-01-01</v>
      </c>
      <c r="J4157" s="88" t="str">
        <f>Índice!$G$25</f>
        <v>2015-12-31</v>
      </c>
      <c r="K4157" s="171" t="s">
        <v>1501</v>
      </c>
      <c r="L4157" s="171" t="s">
        <v>1432</v>
      </c>
    </row>
    <row r="4158" spans="1:12" ht="15.75">
      <c r="C4158" s="171" t="str">
        <f>'FC03-3'!B$49</f>
        <v>Total Comercialización (Deterioro) (FC03-3)</v>
      </c>
      <c r="F4158" s="171">
        <f>'FC03-3'!K$49</f>
        <v>0</v>
      </c>
      <c r="I4158" s="87" t="str">
        <f>Índice!$G$23</f>
        <v>2015-01-01</v>
      </c>
      <c r="J4158" s="88" t="str">
        <f>Índice!$G$25</f>
        <v>2015-12-31</v>
      </c>
      <c r="K4158" s="171" t="s">
        <v>1501</v>
      </c>
      <c r="L4158" s="171" t="s">
        <v>1432</v>
      </c>
    </row>
    <row r="4159" spans="1:12" ht="15.75">
      <c r="C4159" s="171" t="str">
        <f>'FC03-3'!B$50</f>
        <v>Total deterioro cuentas por cobrar (FC03-3)</v>
      </c>
      <c r="F4159" s="171">
        <f>'FC03-3'!K$50</f>
        <v>0</v>
      </c>
      <c r="I4159" s="87" t="str">
        <f>Índice!$G$23</f>
        <v>2015-01-01</v>
      </c>
      <c r="J4159" s="88" t="str">
        <f>Índice!$G$25</f>
        <v>2015-12-31</v>
      </c>
      <c r="K4159" s="171" t="s">
        <v>1501</v>
      </c>
      <c r="L4159" s="171" t="s">
        <v>1432</v>
      </c>
    </row>
    <row r="4160" spans="1:12" ht="15.75">
      <c r="A4160" s="224" t="s">
        <v>19</v>
      </c>
      <c r="B4160" s="22"/>
      <c r="C4160" s="217" t="s">
        <v>720</v>
      </c>
    </row>
    <row r="4161" spans="1:12" ht="15.75">
      <c r="A4161" s="224" t="s">
        <v>19</v>
      </c>
      <c r="C4161" s="171" t="str">
        <f>'FC03-3'!B$7</f>
        <v>Servicio de aseo (FC03-3)</v>
      </c>
    </row>
    <row r="4162" spans="1:12" ht="15.75">
      <c r="C4162" s="171" t="str">
        <f>'FC03-3'!B$8</f>
        <v>Barrido y Limpieza de vias y Areas Publicas (FC03-3)</v>
      </c>
      <c r="F4162" s="171">
        <f>'FC03-3'!L$8</f>
        <v>0</v>
      </c>
      <c r="I4162" s="87" t="str">
        <f>Índice!$G$23</f>
        <v>2015-01-01</v>
      </c>
      <c r="J4162" s="88" t="str">
        <f>Índice!$G$25</f>
        <v>2015-12-31</v>
      </c>
      <c r="K4162" s="171" t="s">
        <v>1501</v>
      </c>
      <c r="L4162" s="171" t="s">
        <v>1433</v>
      </c>
    </row>
    <row r="4163" spans="1:12" ht="15.75">
      <c r="C4163" s="171" t="str">
        <f>'FC03-3'!B$9</f>
        <v>Recoleccion y Transporte de Residuos Convencionales (FC03-3)</v>
      </c>
      <c r="F4163" s="171">
        <f>'FC03-3'!L$9</f>
        <v>0</v>
      </c>
      <c r="I4163" s="87" t="str">
        <f>Índice!$G$23</f>
        <v>2015-01-01</v>
      </c>
      <c r="J4163" s="88" t="str">
        <f>Índice!$G$25</f>
        <v>2015-12-31</v>
      </c>
      <c r="K4163" s="171" t="s">
        <v>1501</v>
      </c>
      <c r="L4163" s="171" t="s">
        <v>1433</v>
      </c>
    </row>
    <row r="4164" spans="1:12" ht="15.75">
      <c r="C4164" s="171" t="str">
        <f>'FC03-3'!B$10</f>
        <v>Recoleccion de Residuos Peligrosos (FC03-3)</v>
      </c>
      <c r="F4164" s="171">
        <f>'FC03-3'!L$10</f>
        <v>0</v>
      </c>
      <c r="I4164" s="87" t="str">
        <f>Índice!$G$23</f>
        <v>2015-01-01</v>
      </c>
      <c r="J4164" s="88" t="str">
        <f>Índice!$G$25</f>
        <v>2015-12-31</v>
      </c>
      <c r="K4164" s="171" t="s">
        <v>1501</v>
      </c>
      <c r="L4164" s="171" t="s">
        <v>1433</v>
      </c>
    </row>
    <row r="4165" spans="1:12" ht="15.75">
      <c r="C4165" s="171" t="str">
        <f>'FC03-3'!B$11</f>
        <v>Recoleccion de Residuos Hospitalarios e infecciosos (FC03-3)</v>
      </c>
      <c r="F4165" s="171">
        <f>'FC03-3'!L$11</f>
        <v>0</v>
      </c>
      <c r="I4165" s="87" t="str">
        <f>Índice!$G$23</f>
        <v>2015-01-01</v>
      </c>
      <c r="J4165" s="88" t="str">
        <f>Índice!$G$25</f>
        <v>2015-12-31</v>
      </c>
      <c r="K4165" s="171" t="s">
        <v>1501</v>
      </c>
      <c r="L4165" s="171" t="s">
        <v>1433</v>
      </c>
    </row>
    <row r="4166" spans="1:12" ht="15.75">
      <c r="C4166" s="171" t="str">
        <f>'FC03-3'!B$12</f>
        <v>Recoleccion de Escombros (FC03-3)</v>
      </c>
      <c r="F4166" s="171">
        <f>'FC03-3'!L$12</f>
        <v>0</v>
      </c>
      <c r="I4166" s="87" t="str">
        <f>Índice!$G$23</f>
        <v>2015-01-01</v>
      </c>
      <c r="J4166" s="88" t="str">
        <f>Índice!$G$25</f>
        <v>2015-12-31</v>
      </c>
      <c r="K4166" s="171" t="s">
        <v>1501</v>
      </c>
      <c r="L4166" s="171" t="s">
        <v>1433</v>
      </c>
    </row>
    <row r="4167" spans="1:12" ht="15.75">
      <c r="C4167" s="171" t="str">
        <f>'FC03-3'!B$13</f>
        <v>Tratamiento (FC03-3)</v>
      </c>
      <c r="F4167" s="171">
        <f>'FC03-3'!L$13</f>
        <v>0</v>
      </c>
      <c r="I4167" s="87" t="str">
        <f>Índice!$G$23</f>
        <v>2015-01-01</v>
      </c>
      <c r="J4167" s="88" t="str">
        <f>Índice!$G$25</f>
        <v>2015-12-31</v>
      </c>
      <c r="K4167" s="171" t="s">
        <v>1501</v>
      </c>
      <c r="L4167" s="171" t="s">
        <v>1433</v>
      </c>
    </row>
    <row r="4168" spans="1:12" ht="15.75">
      <c r="C4168" s="171" t="str">
        <f>'FC03-3'!B$14</f>
        <v>Aprovechamientos (FC03-3)</v>
      </c>
      <c r="F4168" s="171">
        <f>'FC03-3'!L$14</f>
        <v>0</v>
      </c>
      <c r="I4168" s="87" t="str">
        <f>Índice!$G$23</f>
        <v>2015-01-01</v>
      </c>
      <c r="J4168" s="88" t="str">
        <f>Índice!$G$25</f>
        <v>2015-12-31</v>
      </c>
      <c r="K4168" s="171" t="s">
        <v>1501</v>
      </c>
      <c r="L4168" s="171" t="s">
        <v>1433</v>
      </c>
    </row>
    <row r="4169" spans="1:12" ht="15.75">
      <c r="C4169" s="171" t="str">
        <f>'FC03-3'!B$15</f>
        <v>Disposicion Final (FC03-3)</v>
      </c>
      <c r="F4169" s="171">
        <f>'FC03-3'!L$15</f>
        <v>0</v>
      </c>
      <c r="I4169" s="87" t="str">
        <f>Índice!$G$23</f>
        <v>2015-01-01</v>
      </c>
      <c r="J4169" s="88" t="str">
        <f>Índice!$G$25</f>
        <v>2015-12-31</v>
      </c>
      <c r="K4169" s="171" t="s">
        <v>1501</v>
      </c>
      <c r="L4169" s="171" t="s">
        <v>1433</v>
      </c>
    </row>
    <row r="4170" spans="1:12" ht="15.75">
      <c r="C4170" s="171" t="str">
        <f>'FC03-3'!B$16</f>
        <v>Incineracion (FC03-3)</v>
      </c>
      <c r="F4170" s="171">
        <f>'FC03-3'!L$16</f>
        <v>0</v>
      </c>
      <c r="I4170" s="87" t="str">
        <f>Índice!$G$23</f>
        <v>2015-01-01</v>
      </c>
      <c r="J4170" s="88" t="str">
        <f>Índice!$G$25</f>
        <v>2015-12-31</v>
      </c>
      <c r="K4170" s="171" t="s">
        <v>1501</v>
      </c>
      <c r="L4170" s="171" t="s">
        <v>1433</v>
      </c>
    </row>
    <row r="4171" spans="1:12" ht="15.75">
      <c r="A4171" s="224" t="s">
        <v>19</v>
      </c>
      <c r="C4171" s="171" t="str">
        <f>'FC03-3'!B$17</f>
        <v>Comercializacion (FC03-3)</v>
      </c>
      <c r="F4171" s="171"/>
    </row>
    <row r="4172" spans="1:12" ht="15.75">
      <c r="C4172" s="171" t="str">
        <f>'FC03-3'!B$18</f>
        <v>Residencial Estrato 3 (FC03-3)</v>
      </c>
      <c r="F4172" s="171">
        <f>'FC03-3'!L$18</f>
        <v>0</v>
      </c>
      <c r="I4172" s="87" t="str">
        <f>Índice!$G$23</f>
        <v>2015-01-01</v>
      </c>
      <c r="J4172" s="88" t="str">
        <f>Índice!$G$25</f>
        <v>2015-12-31</v>
      </c>
      <c r="K4172" s="171" t="s">
        <v>1501</v>
      </c>
      <c r="L4172" s="171" t="s">
        <v>1433</v>
      </c>
    </row>
    <row r="4173" spans="1:12" ht="15.75">
      <c r="C4173" s="171" t="str">
        <f>'FC03-3'!B$19</f>
        <v>Residencial Estrato 4 (FC03-3)</v>
      </c>
      <c r="F4173" s="171">
        <f>'FC03-3'!L$19</f>
        <v>0</v>
      </c>
      <c r="I4173" s="87" t="str">
        <f>Índice!$G$23</f>
        <v>2015-01-01</v>
      </c>
      <c r="J4173" s="88" t="str">
        <f>Índice!$G$25</f>
        <v>2015-12-31</v>
      </c>
      <c r="K4173" s="171" t="s">
        <v>1501</v>
      </c>
      <c r="L4173" s="171" t="s">
        <v>1433</v>
      </c>
    </row>
    <row r="4174" spans="1:12" ht="15.75">
      <c r="C4174" s="171" t="str">
        <f>'FC03-3'!B$20</f>
        <v>Residencial Estrato 5 (FC03-3)</v>
      </c>
      <c r="F4174" s="171">
        <f>'FC03-3'!L$20</f>
        <v>0</v>
      </c>
      <c r="I4174" s="87" t="str">
        <f>Índice!$G$23</f>
        <v>2015-01-01</v>
      </c>
      <c r="J4174" s="88" t="str">
        <f>Índice!$G$25</f>
        <v>2015-12-31</v>
      </c>
      <c r="K4174" s="171" t="s">
        <v>1501</v>
      </c>
      <c r="L4174" s="171" t="s">
        <v>1433</v>
      </c>
    </row>
    <row r="4175" spans="1:12" ht="15.75">
      <c r="C4175" s="171" t="str">
        <f>'FC03-3'!B$21</f>
        <v>Residencial Estrato 6 (FC03-3)</v>
      </c>
      <c r="F4175" s="171">
        <f>'FC03-3'!L$21</f>
        <v>0</v>
      </c>
      <c r="I4175" s="87" t="str">
        <f>Índice!$G$23</f>
        <v>2015-01-01</v>
      </c>
      <c r="J4175" s="88" t="str">
        <f>Índice!$G$25</f>
        <v>2015-12-31</v>
      </c>
      <c r="K4175" s="171" t="s">
        <v>1501</v>
      </c>
      <c r="L4175" s="171" t="s">
        <v>1433</v>
      </c>
    </row>
    <row r="4176" spans="1:12" ht="15.75">
      <c r="C4176" s="171" t="str">
        <f>'FC03-3'!B$22</f>
        <v>No residencial industrial (FC03-3)</v>
      </c>
      <c r="F4176" s="171">
        <f>'FC03-3'!L$22</f>
        <v>0</v>
      </c>
      <c r="I4176" s="87" t="str">
        <f>Índice!$G$23</f>
        <v>2015-01-01</v>
      </c>
      <c r="J4176" s="88" t="str">
        <f>Índice!$G$25</f>
        <v>2015-12-31</v>
      </c>
      <c r="K4176" s="171" t="s">
        <v>1501</v>
      </c>
      <c r="L4176" s="171" t="s">
        <v>1433</v>
      </c>
    </row>
    <row r="4177" spans="1:12" ht="15.75">
      <c r="C4177" s="171" t="str">
        <f>'FC03-3'!B$23</f>
        <v>No residencial comercial (FC03-3)</v>
      </c>
      <c r="F4177" s="171">
        <f>'FC03-3'!L$23</f>
        <v>0</v>
      </c>
      <c r="I4177" s="87" t="str">
        <f>Índice!$G$23</f>
        <v>2015-01-01</v>
      </c>
      <c r="J4177" s="88" t="str">
        <f>Índice!$G$25</f>
        <v>2015-12-31</v>
      </c>
      <c r="K4177" s="171" t="s">
        <v>1501</v>
      </c>
      <c r="L4177" s="171" t="s">
        <v>1433</v>
      </c>
    </row>
    <row r="4178" spans="1:12" ht="15.75">
      <c r="C4178" s="171" t="str">
        <f>'FC03-3'!B$24</f>
        <v>No residencial oficial (FC03-3)</v>
      </c>
      <c r="F4178" s="171">
        <f>'FC03-3'!L$24</f>
        <v>0</v>
      </c>
      <c r="I4178" s="87" t="str">
        <f>Índice!$G$23</f>
        <v>2015-01-01</v>
      </c>
      <c r="J4178" s="88" t="str">
        <f>Índice!$G$25</f>
        <v>2015-12-31</v>
      </c>
      <c r="K4178" s="171" t="s">
        <v>1501</v>
      </c>
      <c r="L4178" s="171" t="s">
        <v>1433</v>
      </c>
    </row>
    <row r="4179" spans="1:12" ht="15.75">
      <c r="C4179" s="171" t="str">
        <f>'FC03-3'!B$25</f>
        <v>No residencial especial (FC03-3)</v>
      </c>
      <c r="F4179" s="171">
        <f>'FC03-3'!L$25</f>
        <v>0</v>
      </c>
      <c r="I4179" s="87" t="str">
        <f>Índice!$G$23</f>
        <v>2015-01-01</v>
      </c>
      <c r="J4179" s="88" t="str">
        <f>Índice!$G$25</f>
        <v>2015-12-31</v>
      </c>
      <c r="K4179" s="171" t="s">
        <v>1501</v>
      </c>
      <c r="L4179" s="171" t="s">
        <v>1433</v>
      </c>
    </row>
    <row r="4180" spans="1:12" ht="15.75">
      <c r="C4180" s="171" t="str">
        <f>'FC03-3'!B$26</f>
        <v>Total Comercialización (FC03-3)</v>
      </c>
      <c r="F4180" s="171">
        <f>'FC03-3'!L$26</f>
        <v>0</v>
      </c>
      <c r="I4180" s="87" t="str">
        <f>Índice!$G$23</f>
        <v>2015-01-01</v>
      </c>
      <c r="J4180" s="88" t="str">
        <f>Índice!$G$25</f>
        <v>2015-12-31</v>
      </c>
      <c r="K4180" s="171" t="s">
        <v>1501</v>
      </c>
      <c r="L4180" s="171" t="s">
        <v>1433</v>
      </c>
    </row>
    <row r="4181" spans="1:12" ht="15.75">
      <c r="C4181" s="171" t="str">
        <f>'FC03-3'!B$27</f>
        <v>Total Servicio de Aseo (FC03-3)</v>
      </c>
      <c r="F4181" s="171">
        <f>'FC03-3'!L$27</f>
        <v>0</v>
      </c>
      <c r="I4181" s="87" t="str">
        <f>Índice!$G$23</f>
        <v>2015-01-01</v>
      </c>
      <c r="J4181" s="88" t="str">
        <f>Índice!$G$25</f>
        <v>2015-12-31</v>
      </c>
      <c r="K4181" s="171" t="s">
        <v>1501</v>
      </c>
      <c r="L4181" s="171" t="s">
        <v>1433</v>
      </c>
    </row>
    <row r="4182" spans="1:12" ht="15.75">
      <c r="A4182" s="224" t="s">
        <v>19</v>
      </c>
      <c r="C4182" s="171" t="str">
        <f>'FC03-3'!B$28</f>
        <v>Deterioro de cuentas por cobrar (FC03-3)</v>
      </c>
      <c r="F4182" s="171"/>
    </row>
    <row r="4183" spans="1:12" ht="15.75">
      <c r="C4183" s="171" t="str">
        <f>'FC03-3'!B$29</f>
        <v>Barrido y Limpieza de vias y Areas Publicas (Deterioro) (FC03-3)</v>
      </c>
      <c r="F4183" s="171">
        <f>'FC03-3'!L$29</f>
        <v>0</v>
      </c>
      <c r="I4183" s="87" t="str">
        <f>Índice!$G$23</f>
        <v>2015-01-01</v>
      </c>
      <c r="J4183" s="88" t="str">
        <f>Índice!$G$25</f>
        <v>2015-12-31</v>
      </c>
      <c r="K4183" s="171" t="s">
        <v>1501</v>
      </c>
      <c r="L4183" s="171" t="s">
        <v>1433</v>
      </c>
    </row>
    <row r="4184" spans="1:12" ht="15.75">
      <c r="C4184" s="171" t="str">
        <f>'FC03-3'!B$30</f>
        <v>Recoleccion y Transporte de Residuos Convencionales (Deterioro) (FC03-3)</v>
      </c>
      <c r="F4184" s="171">
        <f>'FC03-3'!L$30</f>
        <v>0</v>
      </c>
      <c r="I4184" s="87" t="str">
        <f>Índice!$G$23</f>
        <v>2015-01-01</v>
      </c>
      <c r="J4184" s="88" t="str">
        <f>Índice!$G$25</f>
        <v>2015-12-31</v>
      </c>
      <c r="K4184" s="171" t="s">
        <v>1501</v>
      </c>
      <c r="L4184" s="171" t="s">
        <v>1433</v>
      </c>
    </row>
    <row r="4185" spans="1:12" ht="15.75">
      <c r="C4185" s="171" t="str">
        <f>'FC03-3'!B$31</f>
        <v>Recoleccion de Residuos Peligrosos (Deterioro) (FC03-3)</v>
      </c>
      <c r="F4185" s="171">
        <f>'FC03-3'!L$31</f>
        <v>0</v>
      </c>
      <c r="I4185" s="87" t="str">
        <f>Índice!$G$23</f>
        <v>2015-01-01</v>
      </c>
      <c r="J4185" s="88" t="str">
        <f>Índice!$G$25</f>
        <v>2015-12-31</v>
      </c>
      <c r="K4185" s="171" t="s">
        <v>1501</v>
      </c>
      <c r="L4185" s="171" t="s">
        <v>1433</v>
      </c>
    </row>
    <row r="4186" spans="1:12" ht="15.75">
      <c r="C4186" s="171" t="str">
        <f>'FC03-3'!B$32</f>
        <v>Recoleccion de Residuos Hospitalarios e infecciosos (Deterioro) (FC03-3)</v>
      </c>
      <c r="F4186" s="171">
        <f>'FC03-3'!L$32</f>
        <v>0</v>
      </c>
      <c r="I4186" s="87" t="str">
        <f>Índice!$G$23</f>
        <v>2015-01-01</v>
      </c>
      <c r="J4186" s="88" t="str">
        <f>Índice!$G$25</f>
        <v>2015-12-31</v>
      </c>
      <c r="K4186" s="171" t="s">
        <v>1501</v>
      </c>
      <c r="L4186" s="171" t="s">
        <v>1433</v>
      </c>
    </row>
    <row r="4187" spans="1:12" ht="15.75">
      <c r="C4187" s="171" t="str">
        <f>'FC03-3'!B$33</f>
        <v>Recoleccion de Escombros (Deterioro) (FC03-3)</v>
      </c>
      <c r="F4187" s="171">
        <f>'FC03-3'!L$33</f>
        <v>0</v>
      </c>
      <c r="I4187" s="87" t="str">
        <f>Índice!$G$23</f>
        <v>2015-01-01</v>
      </c>
      <c r="J4187" s="88" t="str">
        <f>Índice!$G$25</f>
        <v>2015-12-31</v>
      </c>
      <c r="K4187" s="171" t="s">
        <v>1501</v>
      </c>
      <c r="L4187" s="171" t="s">
        <v>1433</v>
      </c>
    </row>
    <row r="4188" spans="1:12" ht="15.75">
      <c r="C4188" s="171" t="str">
        <f>'FC03-3'!B$34</f>
        <v>Tratamiento (Deterioro) (FC03-3)</v>
      </c>
      <c r="F4188" s="171">
        <f>'FC03-3'!L$34</f>
        <v>0</v>
      </c>
      <c r="I4188" s="87" t="str">
        <f>Índice!$G$23</f>
        <v>2015-01-01</v>
      </c>
      <c r="J4188" s="88" t="str">
        <f>Índice!$G$25</f>
        <v>2015-12-31</v>
      </c>
      <c r="K4188" s="171" t="s">
        <v>1501</v>
      </c>
      <c r="L4188" s="171" t="s">
        <v>1433</v>
      </c>
    </row>
    <row r="4189" spans="1:12" ht="15.75">
      <c r="C4189" s="171" t="str">
        <f>'FC03-3'!B$35</f>
        <v>Aprovechamientos (Deterioro) (FC03-3)</v>
      </c>
      <c r="F4189" s="171">
        <f>'FC03-3'!L$35</f>
        <v>0</v>
      </c>
      <c r="I4189" s="87" t="str">
        <f>Índice!$G$23</f>
        <v>2015-01-01</v>
      </c>
      <c r="J4189" s="88" t="str">
        <f>Índice!$G$25</f>
        <v>2015-12-31</v>
      </c>
      <c r="K4189" s="171" t="s">
        <v>1501</v>
      </c>
      <c r="L4189" s="171" t="s">
        <v>1433</v>
      </c>
    </row>
    <row r="4190" spans="1:12" ht="15.75">
      <c r="C4190" s="171" t="str">
        <f>'FC03-3'!B$36</f>
        <v>Disposicion Final (Deterioro) (FC03-3)</v>
      </c>
      <c r="F4190" s="171">
        <f>'FC03-3'!L$36</f>
        <v>0</v>
      </c>
      <c r="I4190" s="87" t="str">
        <f>Índice!$G$23</f>
        <v>2015-01-01</v>
      </c>
      <c r="J4190" s="88" t="str">
        <f>Índice!$G$25</f>
        <v>2015-12-31</v>
      </c>
      <c r="K4190" s="171" t="s">
        <v>1501</v>
      </c>
      <c r="L4190" s="171" t="s">
        <v>1433</v>
      </c>
    </row>
    <row r="4191" spans="1:12" ht="15.75">
      <c r="C4191" s="171" t="str">
        <f>'FC03-3'!B$37</f>
        <v>Incineracion (Deterioro) (FC03-3)</v>
      </c>
      <c r="F4191" s="171">
        <f>'FC03-3'!L$37</f>
        <v>0</v>
      </c>
      <c r="I4191" s="87" t="str">
        <f>Índice!$G$23</f>
        <v>2015-01-01</v>
      </c>
      <c r="J4191" s="88" t="str">
        <f>Índice!$G$25</f>
        <v>2015-12-31</v>
      </c>
      <c r="K4191" s="171" t="s">
        <v>1501</v>
      </c>
      <c r="L4191" s="171" t="s">
        <v>1433</v>
      </c>
    </row>
    <row r="4192" spans="1:12" ht="15.75">
      <c r="A4192" s="224" t="s">
        <v>19</v>
      </c>
      <c r="C4192" s="171" t="str">
        <f>'FC03-3'!B$38</f>
        <v>Comercialización (Deterioro) (FC03-3)</v>
      </c>
      <c r="F4192" s="171"/>
    </row>
    <row r="4193" spans="1:12" ht="15.75">
      <c r="C4193" s="171" t="str">
        <f>'FC03-3'!B$39</f>
        <v>Residencial Estrato 1 (Deterioro) (FC03-3)</v>
      </c>
      <c r="F4193" s="171">
        <f>'FC03-3'!L$39</f>
        <v>0</v>
      </c>
      <c r="I4193" s="87" t="str">
        <f>Índice!$G$23</f>
        <v>2015-01-01</v>
      </c>
      <c r="J4193" s="88" t="str">
        <f>Índice!$G$25</f>
        <v>2015-12-31</v>
      </c>
      <c r="K4193" s="171" t="s">
        <v>1501</v>
      </c>
      <c r="L4193" s="171" t="s">
        <v>1433</v>
      </c>
    </row>
    <row r="4194" spans="1:12" ht="15.75">
      <c r="C4194" s="171" t="str">
        <f>'FC03-3'!B$40</f>
        <v>Residencial Estrato 2 (Deterioro) (FC03-3)</v>
      </c>
      <c r="F4194" s="171">
        <f>'FC03-3'!L$40</f>
        <v>0</v>
      </c>
      <c r="I4194" s="87" t="str">
        <f>Índice!$G$23</f>
        <v>2015-01-01</v>
      </c>
      <c r="J4194" s="88" t="str">
        <f>Índice!$G$25</f>
        <v>2015-12-31</v>
      </c>
      <c r="K4194" s="171" t="s">
        <v>1501</v>
      </c>
      <c r="L4194" s="171" t="s">
        <v>1433</v>
      </c>
    </row>
    <row r="4195" spans="1:12" ht="15.75">
      <c r="C4195" s="171" t="str">
        <f>'FC03-3'!B$41</f>
        <v>Residencial Estrato 3 (Deterioro) (FC03-3)</v>
      </c>
      <c r="F4195" s="171">
        <f>'FC03-3'!L$41</f>
        <v>0</v>
      </c>
      <c r="I4195" s="87" t="str">
        <f>Índice!$G$23</f>
        <v>2015-01-01</v>
      </c>
      <c r="J4195" s="88" t="str">
        <f>Índice!$G$25</f>
        <v>2015-12-31</v>
      </c>
      <c r="K4195" s="171" t="s">
        <v>1501</v>
      </c>
      <c r="L4195" s="171" t="s">
        <v>1433</v>
      </c>
    </row>
    <row r="4196" spans="1:12" ht="15.75">
      <c r="C4196" s="171" t="str">
        <f>'FC03-3'!B$42</f>
        <v>Residencial Estrato 4 (Deterioro) (FC03-3)</v>
      </c>
      <c r="F4196" s="171">
        <f>'FC03-3'!L$42</f>
        <v>0</v>
      </c>
      <c r="I4196" s="87" t="str">
        <f>Índice!$G$23</f>
        <v>2015-01-01</v>
      </c>
      <c r="J4196" s="88" t="str">
        <f>Índice!$G$25</f>
        <v>2015-12-31</v>
      </c>
      <c r="K4196" s="171" t="s">
        <v>1501</v>
      </c>
      <c r="L4196" s="171" t="s">
        <v>1433</v>
      </c>
    </row>
    <row r="4197" spans="1:12" ht="15.75">
      <c r="C4197" s="171" t="str">
        <f>'FC03-3'!B$43</f>
        <v>Residencial Estrato 5 (Deterioro) (FC03-3)</v>
      </c>
      <c r="F4197" s="171">
        <f>'FC03-3'!L$43</f>
        <v>0</v>
      </c>
      <c r="I4197" s="87" t="str">
        <f>Índice!$G$23</f>
        <v>2015-01-01</v>
      </c>
      <c r="J4197" s="88" t="str">
        <f>Índice!$G$25</f>
        <v>2015-12-31</v>
      </c>
      <c r="K4197" s="171" t="s">
        <v>1501</v>
      </c>
      <c r="L4197" s="171" t="s">
        <v>1433</v>
      </c>
    </row>
    <row r="4198" spans="1:12" ht="15.75">
      <c r="C4198" s="171" t="str">
        <f>'FC03-3'!B$44</f>
        <v>Residencial Estrato 6 (Deterioro) (FC03-3)</v>
      </c>
      <c r="F4198" s="171">
        <f>'FC03-3'!L$44</f>
        <v>0</v>
      </c>
      <c r="I4198" s="87" t="str">
        <f>Índice!$G$23</f>
        <v>2015-01-01</v>
      </c>
      <c r="J4198" s="88" t="str">
        <f>Índice!$G$25</f>
        <v>2015-12-31</v>
      </c>
      <c r="K4198" s="171" t="s">
        <v>1501</v>
      </c>
      <c r="L4198" s="171" t="s">
        <v>1433</v>
      </c>
    </row>
    <row r="4199" spans="1:12" ht="15.75">
      <c r="C4199" s="171" t="str">
        <f>'FC03-3'!B$45</f>
        <v>No Residencial Industrial (Deterioro) (FC03-3)</v>
      </c>
      <c r="F4199" s="171">
        <f>'FC03-3'!L$45</f>
        <v>0</v>
      </c>
      <c r="I4199" s="87" t="str">
        <f>Índice!$G$23</f>
        <v>2015-01-01</v>
      </c>
      <c r="J4199" s="88" t="str">
        <f>Índice!$G$25</f>
        <v>2015-12-31</v>
      </c>
      <c r="K4199" s="171" t="s">
        <v>1501</v>
      </c>
      <c r="L4199" s="171" t="s">
        <v>1433</v>
      </c>
    </row>
    <row r="4200" spans="1:12" ht="15.75">
      <c r="C4200" s="171" t="str">
        <f>'FC03-3'!B$46</f>
        <v>No Residencial Comercial (Deterioro) (FC03-3)</v>
      </c>
      <c r="F4200" s="171">
        <f>'FC03-3'!L$46</f>
        <v>0</v>
      </c>
      <c r="I4200" s="87" t="str">
        <f>Índice!$G$23</f>
        <v>2015-01-01</v>
      </c>
      <c r="J4200" s="88" t="str">
        <f>Índice!$G$25</f>
        <v>2015-12-31</v>
      </c>
      <c r="K4200" s="171" t="s">
        <v>1501</v>
      </c>
      <c r="L4200" s="171" t="s">
        <v>1433</v>
      </c>
    </row>
    <row r="4201" spans="1:12" ht="15.75">
      <c r="C4201" s="171" t="str">
        <f>'FC03-3'!B$47</f>
        <v>No Residencial Oficial (Deterioro) (FC03-3)</v>
      </c>
      <c r="F4201" s="171">
        <f>'FC03-3'!L$47</f>
        <v>0</v>
      </c>
      <c r="I4201" s="87" t="str">
        <f>Índice!$G$23</f>
        <v>2015-01-01</v>
      </c>
      <c r="J4201" s="88" t="str">
        <f>Índice!$G$25</f>
        <v>2015-12-31</v>
      </c>
      <c r="K4201" s="171" t="s">
        <v>1501</v>
      </c>
      <c r="L4201" s="171" t="s">
        <v>1433</v>
      </c>
    </row>
    <row r="4202" spans="1:12" ht="15.75">
      <c r="C4202" s="171" t="str">
        <f>'FC03-3'!B$48</f>
        <v>No Residencial Especial (Deterioro) (FC03-3)</v>
      </c>
      <c r="F4202" s="171">
        <f>'FC03-3'!L$48</f>
        <v>0</v>
      </c>
      <c r="I4202" s="87" t="str">
        <f>Índice!$G$23</f>
        <v>2015-01-01</v>
      </c>
      <c r="J4202" s="88" t="str">
        <f>Índice!$G$25</f>
        <v>2015-12-31</v>
      </c>
      <c r="K4202" s="171" t="s">
        <v>1501</v>
      </c>
      <c r="L4202" s="171" t="s">
        <v>1433</v>
      </c>
    </row>
    <row r="4203" spans="1:12" ht="15.75">
      <c r="C4203" s="171" t="str">
        <f>'FC03-3'!B$49</f>
        <v>Total Comercialización (Deterioro) (FC03-3)</v>
      </c>
      <c r="F4203" s="171">
        <f>'FC03-3'!L$49</f>
        <v>0</v>
      </c>
      <c r="I4203" s="87" t="str">
        <f>Índice!$G$23</f>
        <v>2015-01-01</v>
      </c>
      <c r="J4203" s="88" t="str">
        <f>Índice!$G$25</f>
        <v>2015-12-31</v>
      </c>
      <c r="K4203" s="171" t="s">
        <v>1501</v>
      </c>
      <c r="L4203" s="171" t="s">
        <v>1433</v>
      </c>
    </row>
    <row r="4204" spans="1:12" ht="15.75">
      <c r="C4204" s="171" t="str">
        <f>'FC03-3'!B$50</f>
        <v>Total deterioro cuentas por cobrar (FC03-3)</v>
      </c>
      <c r="F4204" s="171">
        <f>'FC03-3'!L$50</f>
        <v>0</v>
      </c>
      <c r="I4204" s="87" t="str">
        <f>Índice!$G$23</f>
        <v>2015-01-01</v>
      </c>
      <c r="J4204" s="88" t="str">
        <f>Índice!$G$25</f>
        <v>2015-12-31</v>
      </c>
      <c r="K4204" s="171" t="s">
        <v>1501</v>
      </c>
      <c r="L4204" s="171" t="s">
        <v>1433</v>
      </c>
    </row>
    <row r="4205" spans="1:12" s="184" customFormat="1" ht="15.75">
      <c r="A4205" s="183" t="s">
        <v>19</v>
      </c>
      <c r="C4205" s="185" t="s">
        <v>1546</v>
      </c>
      <c r="F4205" s="186"/>
      <c r="I4205" s="187"/>
      <c r="J4205" s="187"/>
      <c r="K4205" s="188"/>
      <c r="L4205" s="188"/>
    </row>
    <row r="4206" spans="1:12" ht="15.75">
      <c r="A4206" s="224" t="s">
        <v>19</v>
      </c>
      <c r="B4206" s="22"/>
      <c r="C4206" s="217" t="s">
        <v>706</v>
      </c>
    </row>
    <row r="4207" spans="1:12" ht="15.75">
      <c r="A4207" s="224" t="s">
        <v>19</v>
      </c>
      <c r="C4207" s="171" t="str">
        <f>'FC03-4'!B$7</f>
        <v>Servicio de Energía Eléctrica (FC03-4)</v>
      </c>
    </row>
    <row r="4208" spans="1:12" ht="15.75">
      <c r="A4208" s="224" t="s">
        <v>19</v>
      </c>
      <c r="C4208" s="171" t="str">
        <f>'FC03-4'!B$8</f>
        <v>Generación (FC03-4)</v>
      </c>
      <c r="L4208" s="171"/>
    </row>
    <row r="4209" spans="1:12" ht="15.75">
      <c r="C4209" s="171" t="str">
        <f>'FC03-4'!B$9</f>
        <v>Contratos bilaterales empresas del sector (FC03-4)</v>
      </c>
      <c r="F4209" s="171">
        <f>'FC03-4'!C$9</f>
        <v>0</v>
      </c>
      <c r="I4209" s="87" t="str">
        <f>Índice!$G$23</f>
        <v>2015-01-01</v>
      </c>
      <c r="J4209" s="88" t="str">
        <f>Índice!$G$25</f>
        <v>2015-12-31</v>
      </c>
      <c r="K4209" s="171" t="s">
        <v>1547</v>
      </c>
      <c r="L4209" s="171" t="s">
        <v>669</v>
      </c>
    </row>
    <row r="4210" spans="1:12" ht="15.75">
      <c r="C4210" s="171" t="str">
        <f>'FC03-4'!B$10</f>
        <v>Contratos bilaterales usuarios no regulados (FC03-4)</v>
      </c>
      <c r="F4210" s="171">
        <f>'FC03-4'!C$10</f>
        <v>0</v>
      </c>
      <c r="I4210" s="87" t="str">
        <f>Índice!$G$23</f>
        <v>2015-01-01</v>
      </c>
      <c r="J4210" s="88" t="str">
        <f>Índice!$G$25</f>
        <v>2015-12-31</v>
      </c>
      <c r="K4210" s="171" t="s">
        <v>1547</v>
      </c>
      <c r="L4210" s="171" t="s">
        <v>669</v>
      </c>
    </row>
    <row r="4211" spans="1:12" ht="15.75">
      <c r="C4211" s="171" t="str">
        <f>'FC03-4'!B$11</f>
        <v>Bolsa de energía (FC03-4)</v>
      </c>
      <c r="F4211" s="171">
        <f>'FC03-4'!C$11</f>
        <v>0</v>
      </c>
      <c r="I4211" s="87" t="str">
        <f>Índice!$G$23</f>
        <v>2015-01-01</v>
      </c>
      <c r="J4211" s="88" t="str">
        <f>Índice!$G$25</f>
        <v>2015-12-31</v>
      </c>
      <c r="K4211" s="171" t="s">
        <v>1547</v>
      </c>
      <c r="L4211" s="171" t="s">
        <v>669</v>
      </c>
    </row>
    <row r="4212" spans="1:12" ht="15.75">
      <c r="C4212" s="171" t="str">
        <f>'FC03-4'!B$12</f>
        <v>Otros (FC03-4)</v>
      </c>
      <c r="F4212" s="171">
        <f>'FC03-4'!C$12</f>
        <v>0</v>
      </c>
      <c r="I4212" s="87" t="str">
        <f>Índice!$G$23</f>
        <v>2015-01-01</v>
      </c>
      <c r="J4212" s="88" t="str">
        <f>Índice!$G$25</f>
        <v>2015-12-31</v>
      </c>
      <c r="K4212" s="171" t="s">
        <v>1547</v>
      </c>
      <c r="L4212" s="171" t="s">
        <v>669</v>
      </c>
    </row>
    <row r="4213" spans="1:12" ht="15.75">
      <c r="C4213" s="171" t="str">
        <f>'FC03-4'!B$13</f>
        <v>Total Generación (FC03-4)</v>
      </c>
      <c r="F4213" s="171">
        <f>'FC03-4'!C$13</f>
        <v>0</v>
      </c>
      <c r="I4213" s="87" t="str">
        <f>Índice!$G$23</f>
        <v>2015-01-01</v>
      </c>
      <c r="J4213" s="88" t="str">
        <f>Índice!$G$25</f>
        <v>2015-12-31</v>
      </c>
      <c r="K4213" s="171" t="s">
        <v>1547</v>
      </c>
      <c r="L4213" s="171" t="s">
        <v>669</v>
      </c>
    </row>
    <row r="4214" spans="1:12" ht="15.75">
      <c r="A4214" s="224" t="s">
        <v>19</v>
      </c>
      <c r="C4214" s="171" t="str">
        <f>'FC03-4'!B$14</f>
        <v>Transmisión (FC03-4)</v>
      </c>
      <c r="F4214" s="171"/>
      <c r="L4214" s="171"/>
    </row>
    <row r="4215" spans="1:12" ht="15.75">
      <c r="C4215" s="171" t="str">
        <f>'FC03-4'!B$15</f>
        <v>Ingreso regulado (FC03-4)</v>
      </c>
      <c r="F4215" s="171">
        <f>'FC03-4'!C$15</f>
        <v>0</v>
      </c>
      <c r="I4215" s="87" t="str">
        <f>Índice!$G$23</f>
        <v>2015-01-01</v>
      </c>
      <c r="J4215" s="88" t="str">
        <f>Índice!$G$25</f>
        <v>2015-12-31</v>
      </c>
      <c r="K4215" s="171" t="s">
        <v>1547</v>
      </c>
      <c r="L4215" s="171" t="s">
        <v>669</v>
      </c>
    </row>
    <row r="4216" spans="1:12" ht="15.75">
      <c r="C4216" s="171" t="str">
        <f>'FC03-4'!B$16</f>
        <v>Cargos por conexión (FC03-4)</v>
      </c>
      <c r="F4216" s="171">
        <f>'FC03-4'!C$16</f>
        <v>0</v>
      </c>
      <c r="I4216" s="87" t="str">
        <f>Índice!$G$23</f>
        <v>2015-01-01</v>
      </c>
      <c r="J4216" s="88" t="str">
        <f>Índice!$G$25</f>
        <v>2015-12-31</v>
      </c>
      <c r="K4216" s="171" t="s">
        <v>1547</v>
      </c>
      <c r="L4216" s="171" t="s">
        <v>669</v>
      </c>
    </row>
    <row r="4217" spans="1:12" ht="15.75">
      <c r="C4217" s="171" t="str">
        <f>'FC03-4'!B$17</f>
        <v>Otros (Transmisión) (FC03-4)</v>
      </c>
      <c r="F4217" s="171">
        <f>'FC03-4'!C$17</f>
        <v>0</v>
      </c>
      <c r="I4217" s="87" t="str">
        <f>Índice!$G$23</f>
        <v>2015-01-01</v>
      </c>
      <c r="J4217" s="88" t="str">
        <f>Índice!$G$25</f>
        <v>2015-12-31</v>
      </c>
      <c r="K4217" s="171" t="s">
        <v>1547</v>
      </c>
      <c r="L4217" s="171" t="s">
        <v>669</v>
      </c>
    </row>
    <row r="4218" spans="1:12" ht="15.75">
      <c r="C4218" s="171" t="str">
        <f>'FC03-4'!B$18</f>
        <v>Total Transmisión (FC03-4)</v>
      </c>
      <c r="F4218" s="171">
        <f>'FC03-4'!C$18</f>
        <v>0</v>
      </c>
      <c r="I4218" s="87" t="str">
        <f>Índice!$G$23</f>
        <v>2015-01-01</v>
      </c>
      <c r="J4218" s="88" t="str">
        <f>Índice!$G$25</f>
        <v>2015-12-31</v>
      </c>
      <c r="K4218" s="171" t="s">
        <v>1547</v>
      </c>
      <c r="L4218" s="171" t="s">
        <v>669</v>
      </c>
    </row>
    <row r="4219" spans="1:12" ht="15.75">
      <c r="A4219" s="224" t="s">
        <v>19</v>
      </c>
      <c r="C4219" s="171" t="str">
        <f>'FC03-4'!B$19</f>
        <v>Operador de red (FC03-4)</v>
      </c>
      <c r="F4219" s="171"/>
      <c r="L4219" s="171"/>
    </row>
    <row r="4220" spans="1:12" ht="15.75">
      <c r="C4220" s="171" t="str">
        <f>'FC03-4'!B$20</f>
        <v>Cargos por uso de usuarios regulados (FC03-4)</v>
      </c>
      <c r="F4220" s="171">
        <f>'FC03-4'!C$20</f>
        <v>0</v>
      </c>
      <c r="I4220" s="87" t="str">
        <f>Índice!$G$23</f>
        <v>2015-01-01</v>
      </c>
      <c r="J4220" s="88" t="str">
        <f>Índice!$G$25</f>
        <v>2015-12-31</v>
      </c>
      <c r="K4220" s="171" t="s">
        <v>1547</v>
      </c>
      <c r="L4220" s="171" t="s">
        <v>669</v>
      </c>
    </row>
    <row r="4221" spans="1:12" ht="15.75">
      <c r="C4221" s="171" t="str">
        <f>'FC03-4'!B$21</f>
        <v>Cargos por uso de usuarios no regulados (FC03-4)</v>
      </c>
      <c r="F4221" s="171">
        <f>'FC03-4'!C$21</f>
        <v>0</v>
      </c>
      <c r="I4221" s="87" t="str">
        <f>Índice!$G$23</f>
        <v>2015-01-01</v>
      </c>
      <c r="J4221" s="88" t="str">
        <f>Índice!$G$25</f>
        <v>2015-12-31</v>
      </c>
      <c r="K4221" s="171" t="s">
        <v>1547</v>
      </c>
      <c r="L4221" s="171" t="s">
        <v>669</v>
      </c>
    </row>
    <row r="4222" spans="1:12" ht="15.75">
      <c r="C4222" s="171" t="str">
        <f>'FC03-4'!B$22</f>
        <v>Ingreso regulado (Operador) (FC03-4)</v>
      </c>
      <c r="F4222" s="171">
        <f>'FC03-4'!C$22</f>
        <v>0</v>
      </c>
      <c r="I4222" s="87" t="str">
        <f>Índice!$G$23</f>
        <v>2015-01-01</v>
      </c>
      <c r="J4222" s="88" t="str">
        <f>Índice!$G$25</f>
        <v>2015-12-31</v>
      </c>
      <c r="K4222" s="171" t="s">
        <v>1547</v>
      </c>
      <c r="L4222" s="171" t="s">
        <v>669</v>
      </c>
    </row>
    <row r="4223" spans="1:12" ht="15.75">
      <c r="C4223" s="171" t="str">
        <f>'FC03-4'!B$23</f>
        <v>Otros (Operador) (FC03-4)</v>
      </c>
      <c r="F4223" s="171">
        <f>'FC03-4'!C$23</f>
        <v>0</v>
      </c>
      <c r="I4223" s="87" t="str">
        <f>Índice!$G$23</f>
        <v>2015-01-01</v>
      </c>
      <c r="J4223" s="88" t="str">
        <f>Índice!$G$25</f>
        <v>2015-12-31</v>
      </c>
      <c r="K4223" s="171" t="s">
        <v>1547</v>
      </c>
      <c r="L4223" s="171" t="s">
        <v>669</v>
      </c>
    </row>
    <row r="4224" spans="1:12" ht="15.75">
      <c r="C4224" s="171" t="str">
        <f>'FC03-4'!B$24</f>
        <v>Total Operador de red (FC03-4)</v>
      </c>
      <c r="F4224" s="171">
        <f>'FC03-4'!C$24</f>
        <v>0</v>
      </c>
      <c r="I4224" s="87" t="str">
        <f>Índice!$G$23</f>
        <v>2015-01-01</v>
      </c>
      <c r="J4224" s="88" t="str">
        <f>Índice!$G$25</f>
        <v>2015-12-31</v>
      </c>
      <c r="K4224" s="171" t="s">
        <v>1547</v>
      </c>
      <c r="L4224" s="171" t="s">
        <v>669</v>
      </c>
    </row>
    <row r="4225" spans="1:12" ht="15.75">
      <c r="A4225" s="224" t="s">
        <v>19</v>
      </c>
      <c r="C4225" s="171" t="str">
        <f>'FC03-4'!B$25</f>
        <v>Comercialización (FC03-4)</v>
      </c>
      <c r="F4225" s="171"/>
      <c r="L4225" s="171"/>
    </row>
    <row r="4226" spans="1:12" ht="15.75">
      <c r="C4226" s="171" t="str">
        <f>'FC03-4'!B$26</f>
        <v>Residencial Estrato 1 (FC03-4)</v>
      </c>
      <c r="F4226" s="171">
        <f>'FC03-4'!C$26</f>
        <v>0</v>
      </c>
      <c r="I4226" s="87" t="str">
        <f>Índice!$G$23</f>
        <v>2015-01-01</v>
      </c>
      <c r="J4226" s="88" t="str">
        <f>Índice!$G$25</f>
        <v>2015-12-31</v>
      </c>
      <c r="K4226" s="171" t="s">
        <v>1547</v>
      </c>
      <c r="L4226" s="171" t="s">
        <v>669</v>
      </c>
    </row>
    <row r="4227" spans="1:12" ht="15.75">
      <c r="C4227" s="171" t="str">
        <f>'FC03-4'!B$27</f>
        <v>Residencial Estrato 2 (FC03-4)</v>
      </c>
      <c r="F4227" s="171">
        <f>'FC03-4'!C$27</f>
        <v>0</v>
      </c>
      <c r="I4227" s="87" t="str">
        <f>Índice!$G$23</f>
        <v>2015-01-01</v>
      </c>
      <c r="J4227" s="88" t="str">
        <f>Índice!$G$25</f>
        <v>2015-12-31</v>
      </c>
      <c r="K4227" s="171" t="s">
        <v>1547</v>
      </c>
      <c r="L4227" s="171" t="s">
        <v>669</v>
      </c>
    </row>
    <row r="4228" spans="1:12" ht="15.75">
      <c r="C4228" s="171" t="str">
        <f>'FC03-4'!B$28</f>
        <v>Residencial Estrato 3 (FC03-4)</v>
      </c>
      <c r="F4228" s="171">
        <f>'FC03-4'!C$28</f>
        <v>0</v>
      </c>
      <c r="I4228" s="87" t="str">
        <f>Índice!$G$23</f>
        <v>2015-01-01</v>
      </c>
      <c r="J4228" s="88" t="str">
        <f>Índice!$G$25</f>
        <v>2015-12-31</v>
      </c>
      <c r="K4228" s="171" t="s">
        <v>1547</v>
      </c>
      <c r="L4228" s="171" t="s">
        <v>669</v>
      </c>
    </row>
    <row r="4229" spans="1:12" ht="15.75">
      <c r="C4229" s="171" t="str">
        <f>'FC03-4'!B$29</f>
        <v>Residencial Estrato 4 (FC03-4)</v>
      </c>
      <c r="F4229" s="171">
        <f>'FC03-4'!C$29</f>
        <v>0</v>
      </c>
      <c r="I4229" s="87" t="str">
        <f>Índice!$G$23</f>
        <v>2015-01-01</v>
      </c>
      <c r="J4229" s="88" t="str">
        <f>Índice!$G$25</f>
        <v>2015-12-31</v>
      </c>
      <c r="K4229" s="171" t="s">
        <v>1547</v>
      </c>
      <c r="L4229" s="171" t="s">
        <v>669</v>
      </c>
    </row>
    <row r="4230" spans="1:12" ht="15.75">
      <c r="C4230" s="171" t="str">
        <f>'FC03-4'!B$30</f>
        <v>Residencial Estrato 5 (FC03-4)</v>
      </c>
      <c r="F4230" s="171">
        <f>'FC03-4'!C$30</f>
        <v>0</v>
      </c>
      <c r="I4230" s="87" t="str">
        <f>Índice!$G$23</f>
        <v>2015-01-01</v>
      </c>
      <c r="J4230" s="88" t="str">
        <f>Índice!$G$25</f>
        <v>2015-12-31</v>
      </c>
      <c r="K4230" s="171" t="s">
        <v>1547</v>
      </c>
      <c r="L4230" s="171" t="s">
        <v>669</v>
      </c>
    </row>
    <row r="4231" spans="1:12" ht="15.75">
      <c r="C4231" s="171" t="str">
        <f>'FC03-4'!B$31</f>
        <v>Residencial Estrato 6 (FC03-4)</v>
      </c>
      <c r="F4231" s="171">
        <f>'FC03-4'!C$31</f>
        <v>0</v>
      </c>
      <c r="I4231" s="87" t="str">
        <f>Índice!$G$23</f>
        <v>2015-01-01</v>
      </c>
      <c r="J4231" s="88" t="str">
        <f>Índice!$G$25</f>
        <v>2015-12-31</v>
      </c>
      <c r="K4231" s="171" t="s">
        <v>1547</v>
      </c>
      <c r="L4231" s="171" t="s">
        <v>669</v>
      </c>
    </row>
    <row r="4232" spans="1:12" ht="15.75">
      <c r="C4232" s="171" t="str">
        <f>'FC03-4'!B$32</f>
        <v>Comercial (FC03-4)</v>
      </c>
      <c r="F4232" s="171">
        <f>'FC03-4'!C$32</f>
        <v>0</v>
      </c>
      <c r="I4232" s="87" t="str">
        <f>Índice!$G$23</f>
        <v>2015-01-01</v>
      </c>
      <c r="J4232" s="88" t="str">
        <f>Índice!$G$25</f>
        <v>2015-12-31</v>
      </c>
      <c r="K4232" s="171" t="s">
        <v>1547</v>
      </c>
      <c r="L4232" s="171" t="s">
        <v>669</v>
      </c>
    </row>
    <row r="4233" spans="1:12" ht="15.75">
      <c r="C4233" s="171" t="str">
        <f>'FC03-4'!B$33</f>
        <v>Industrial (FC03-4)</v>
      </c>
      <c r="F4233" s="171">
        <f>'FC03-4'!C$33</f>
        <v>0</v>
      </c>
      <c r="I4233" s="87" t="str">
        <f>Índice!$G$23</f>
        <v>2015-01-01</v>
      </c>
      <c r="J4233" s="88" t="str">
        <f>Índice!$G$25</f>
        <v>2015-12-31</v>
      </c>
      <c r="K4233" s="171" t="s">
        <v>1547</v>
      </c>
      <c r="L4233" s="171" t="s">
        <v>669</v>
      </c>
    </row>
    <row r="4234" spans="1:12" ht="15.75">
      <c r="C4234" s="171" t="str">
        <f>'FC03-4'!B$34</f>
        <v>Oficial (FC03-4)</v>
      </c>
      <c r="F4234" s="171">
        <f>'FC03-4'!C$34</f>
        <v>0</v>
      </c>
      <c r="I4234" s="87" t="str">
        <f>Índice!$G$23</f>
        <v>2015-01-01</v>
      </c>
      <c r="J4234" s="88" t="str">
        <f>Índice!$G$25</f>
        <v>2015-12-31</v>
      </c>
      <c r="K4234" s="171" t="s">
        <v>1547</v>
      </c>
      <c r="L4234" s="171" t="s">
        <v>669</v>
      </c>
    </row>
    <row r="4235" spans="1:12" ht="15.75">
      <c r="C4235" s="171" t="str">
        <f>'FC03-4'!B$35</f>
        <v>Alumbrado público (FC03-4)</v>
      </c>
      <c r="F4235" s="171">
        <f>'FC03-4'!C$35</f>
        <v>0</v>
      </c>
      <c r="I4235" s="87" t="str">
        <f>Índice!$G$23</f>
        <v>2015-01-01</v>
      </c>
      <c r="J4235" s="88" t="str">
        <f>Índice!$G$25</f>
        <v>2015-12-31</v>
      </c>
      <c r="K4235" s="171" t="s">
        <v>1547</v>
      </c>
      <c r="L4235" s="171" t="s">
        <v>669</v>
      </c>
    </row>
    <row r="4236" spans="1:12" ht="15.75">
      <c r="C4236" s="171" t="str">
        <f>'FC03-4'!B$36</f>
        <v>Empresas del sector (FC03-4)</v>
      </c>
      <c r="F4236" s="171">
        <f>'FC03-4'!C$36</f>
        <v>0</v>
      </c>
      <c r="I4236" s="87" t="str">
        <f>Índice!$G$23</f>
        <v>2015-01-01</v>
      </c>
      <c r="J4236" s="88" t="str">
        <f>Índice!$G$25</f>
        <v>2015-12-31</v>
      </c>
      <c r="K4236" s="171" t="s">
        <v>1547</v>
      </c>
      <c r="L4236" s="171" t="s">
        <v>669</v>
      </c>
    </row>
    <row r="4237" spans="1:12" ht="15.75">
      <c r="C4237" s="171" t="str">
        <f>'FC03-4'!B$37</f>
        <v>Usuarios no regulados (FC03-4)</v>
      </c>
      <c r="F4237" s="171">
        <f>'FC03-4'!C$37</f>
        <v>0</v>
      </c>
      <c r="I4237" s="87" t="str">
        <f>Índice!$G$23</f>
        <v>2015-01-01</v>
      </c>
      <c r="J4237" s="88" t="str">
        <f>Índice!$G$25</f>
        <v>2015-12-31</v>
      </c>
      <c r="K4237" s="171" t="s">
        <v>1547</v>
      </c>
      <c r="L4237" s="171" t="s">
        <v>669</v>
      </c>
    </row>
    <row r="4238" spans="1:12" ht="15.75">
      <c r="C4238" s="171" t="str">
        <f>'FC03-4'!B$38</f>
        <v>Otros (Comercialización) (FC03-4)</v>
      </c>
      <c r="F4238" s="171">
        <f>'FC03-4'!C$38</f>
        <v>0</v>
      </c>
      <c r="I4238" s="87" t="str">
        <f>Índice!$G$23</f>
        <v>2015-01-01</v>
      </c>
      <c r="J4238" s="88" t="str">
        <f>Índice!$G$25</f>
        <v>2015-12-31</v>
      </c>
      <c r="K4238" s="171" t="s">
        <v>1547</v>
      </c>
      <c r="L4238" s="171" t="s">
        <v>669</v>
      </c>
    </row>
    <row r="4239" spans="1:12" ht="15.75">
      <c r="C4239" s="171" t="str">
        <f>'FC03-4'!B$39</f>
        <v>Total Comercialización (FC03-4)</v>
      </c>
      <c r="F4239" s="171">
        <f>'FC03-4'!C$39</f>
        <v>0</v>
      </c>
      <c r="I4239" s="87" t="str">
        <f>Índice!$G$23</f>
        <v>2015-01-01</v>
      </c>
      <c r="J4239" s="88" t="str">
        <f>Índice!$G$25</f>
        <v>2015-12-31</v>
      </c>
      <c r="K4239" s="171" t="s">
        <v>1547</v>
      </c>
      <c r="L4239" s="171" t="s">
        <v>669</v>
      </c>
    </row>
    <row r="4240" spans="1:12" ht="15.75">
      <c r="C4240" s="171" t="str">
        <f>'FC03-4'!B$40</f>
        <v>Total Servicio de Energía (FC03-4)</v>
      </c>
      <c r="F4240" s="171">
        <f>'FC03-4'!C$40</f>
        <v>0</v>
      </c>
      <c r="I4240" s="87" t="str">
        <f>Índice!$G$23</f>
        <v>2015-01-01</v>
      </c>
      <c r="J4240" s="88" t="str">
        <f>Índice!$G$25</f>
        <v>2015-12-31</v>
      </c>
      <c r="K4240" s="171" t="s">
        <v>1547</v>
      </c>
      <c r="L4240" s="171" t="s">
        <v>669</v>
      </c>
    </row>
    <row r="4241" spans="1:12" ht="15.75">
      <c r="A4241" s="224" t="s">
        <v>19</v>
      </c>
      <c r="C4241" s="171" t="str">
        <f>'FC03-4'!B$41</f>
        <v>Deterioro de cuentas por cobrar (FC03-4)</v>
      </c>
      <c r="F4241" s="171"/>
      <c r="L4241" s="171"/>
    </row>
    <row r="4242" spans="1:12" ht="15.75">
      <c r="A4242" s="224" t="s">
        <v>19</v>
      </c>
      <c r="C4242" s="171" t="str">
        <f>'FC03-4'!B$42</f>
        <v>Generación (Deterioro) (FC03-4)</v>
      </c>
      <c r="F4242" s="171"/>
      <c r="L4242" s="171"/>
    </row>
    <row r="4243" spans="1:12" ht="15.75">
      <c r="C4243" s="171" t="str">
        <f>'FC03-4'!B$43</f>
        <v>Contratos bilaterales empresas del sector (Deterioro) (FC03-4)</v>
      </c>
      <c r="F4243" s="171">
        <f>'FC03-4'!C$43</f>
        <v>0</v>
      </c>
      <c r="I4243" s="87" t="str">
        <f>Índice!$G$23</f>
        <v>2015-01-01</v>
      </c>
      <c r="J4243" s="88" t="str">
        <f>Índice!$G$25</f>
        <v>2015-12-31</v>
      </c>
      <c r="K4243" s="171" t="s">
        <v>1547</v>
      </c>
      <c r="L4243" s="171" t="s">
        <v>669</v>
      </c>
    </row>
    <row r="4244" spans="1:12" ht="15.75">
      <c r="C4244" s="171" t="str">
        <f>'FC03-4'!B$44</f>
        <v>Contratos bilaterales usuarios no regulados (Deterioro) (FC03-4)</v>
      </c>
      <c r="F4244" s="171">
        <f>'FC03-4'!C$44</f>
        <v>0</v>
      </c>
      <c r="I4244" s="87" t="str">
        <f>Índice!$G$23</f>
        <v>2015-01-01</v>
      </c>
      <c r="J4244" s="88" t="str">
        <f>Índice!$G$25</f>
        <v>2015-12-31</v>
      </c>
      <c r="K4244" s="171" t="s">
        <v>1547</v>
      </c>
      <c r="L4244" s="171" t="s">
        <v>669</v>
      </c>
    </row>
    <row r="4245" spans="1:12" ht="15.75">
      <c r="C4245" s="171" t="str">
        <f>'FC03-4'!B$45</f>
        <v>Bolsa de energía (Deterioro) (FC03-4)</v>
      </c>
      <c r="F4245" s="171">
        <f>'FC03-4'!C$45</f>
        <v>0</v>
      </c>
      <c r="I4245" s="87" t="str">
        <f>Índice!$G$23</f>
        <v>2015-01-01</v>
      </c>
      <c r="J4245" s="88" t="str">
        <f>Índice!$G$25</f>
        <v>2015-12-31</v>
      </c>
      <c r="K4245" s="171" t="s">
        <v>1547</v>
      </c>
      <c r="L4245" s="171" t="s">
        <v>669</v>
      </c>
    </row>
    <row r="4246" spans="1:12" ht="15.75">
      <c r="C4246" s="171" t="str">
        <f>'FC03-4'!B$46</f>
        <v>Otros (Deterioro) (FC03-4)</v>
      </c>
      <c r="F4246" s="171">
        <f>'FC03-4'!C$46</f>
        <v>0</v>
      </c>
      <c r="I4246" s="87" t="str">
        <f>Índice!$G$23</f>
        <v>2015-01-01</v>
      </c>
      <c r="J4246" s="88" t="str">
        <f>Índice!$G$25</f>
        <v>2015-12-31</v>
      </c>
      <c r="K4246" s="171" t="s">
        <v>1547</v>
      </c>
      <c r="L4246" s="171" t="s">
        <v>669</v>
      </c>
    </row>
    <row r="4247" spans="1:12" ht="15.75">
      <c r="C4247" s="171" t="str">
        <f>'FC03-4'!B$47</f>
        <v>Total Generación (Deterioro) (FC03-4)</v>
      </c>
      <c r="F4247" s="171">
        <f>'FC03-4'!C$47</f>
        <v>0</v>
      </c>
      <c r="I4247" s="87" t="str">
        <f>Índice!$G$23</f>
        <v>2015-01-01</v>
      </c>
      <c r="J4247" s="88" t="str">
        <f>Índice!$G$25</f>
        <v>2015-12-31</v>
      </c>
      <c r="K4247" s="171" t="s">
        <v>1547</v>
      </c>
      <c r="L4247" s="171" t="s">
        <v>669</v>
      </c>
    </row>
    <row r="4248" spans="1:12" ht="15.75">
      <c r="A4248" s="224" t="s">
        <v>19</v>
      </c>
      <c r="C4248" s="171" t="str">
        <f>'FC03-4'!B$48</f>
        <v>Transmisión (Deterioro) (FC03-4)</v>
      </c>
      <c r="F4248" s="171"/>
      <c r="L4248" s="171"/>
    </row>
    <row r="4249" spans="1:12" ht="15.75">
      <c r="C4249" s="171" t="str">
        <f>'FC03-4'!B$49</f>
        <v>Ingreso regulado (Deterioro) (FC03-4)</v>
      </c>
      <c r="F4249" s="171">
        <f>'FC03-4'!C$49</f>
        <v>0</v>
      </c>
      <c r="I4249" s="87" t="str">
        <f>Índice!$G$23</f>
        <v>2015-01-01</v>
      </c>
      <c r="J4249" s="88" t="str">
        <f>Índice!$G$25</f>
        <v>2015-12-31</v>
      </c>
      <c r="K4249" s="171" t="s">
        <v>1547</v>
      </c>
      <c r="L4249" s="171" t="s">
        <v>669</v>
      </c>
    </row>
    <row r="4250" spans="1:12" ht="15.75">
      <c r="C4250" s="171" t="str">
        <f>'FC03-4'!B$50</f>
        <v>Cargos por conexión (Deterioro) (FC03-4)</v>
      </c>
      <c r="F4250" s="171">
        <f>'FC03-4'!C$50</f>
        <v>0</v>
      </c>
      <c r="I4250" s="87" t="str">
        <f>Índice!$G$23</f>
        <v>2015-01-01</v>
      </c>
      <c r="J4250" s="88" t="str">
        <f>Índice!$G$25</f>
        <v>2015-12-31</v>
      </c>
      <c r="K4250" s="171" t="s">
        <v>1547</v>
      </c>
      <c r="L4250" s="171" t="s">
        <v>669</v>
      </c>
    </row>
    <row r="4251" spans="1:12" ht="15.75">
      <c r="C4251" s="171" t="str">
        <f>'FC03-4'!B$51</f>
        <v>Otros (Transmisión) (Deterioro) (FC03-4)</v>
      </c>
      <c r="F4251" s="171">
        <f>'FC03-4'!C$51</f>
        <v>0</v>
      </c>
      <c r="I4251" s="87" t="str">
        <f>Índice!$G$23</f>
        <v>2015-01-01</v>
      </c>
      <c r="J4251" s="88" t="str">
        <f>Índice!$G$25</f>
        <v>2015-12-31</v>
      </c>
      <c r="K4251" s="171" t="s">
        <v>1547</v>
      </c>
      <c r="L4251" s="171" t="s">
        <v>669</v>
      </c>
    </row>
    <row r="4252" spans="1:12" ht="15.75">
      <c r="C4252" s="171" t="str">
        <f>'FC03-4'!B$52</f>
        <v>Total Transmisión (Deterioro) (FC03-4)</v>
      </c>
      <c r="F4252" s="171">
        <f>'FC03-4'!C$52</f>
        <v>0</v>
      </c>
      <c r="I4252" s="87" t="str">
        <f>Índice!$G$23</f>
        <v>2015-01-01</v>
      </c>
      <c r="J4252" s="88" t="str">
        <f>Índice!$G$25</f>
        <v>2015-12-31</v>
      </c>
      <c r="K4252" s="171" t="s">
        <v>1547</v>
      </c>
      <c r="L4252" s="171" t="s">
        <v>669</v>
      </c>
    </row>
    <row r="4253" spans="1:12" ht="15.75">
      <c r="A4253" s="224" t="s">
        <v>19</v>
      </c>
      <c r="C4253" s="171" t="str">
        <f>'FC03-4'!B$53</f>
        <v>Operador de red (Deterioro) (FC03-4)</v>
      </c>
      <c r="F4253" s="171"/>
      <c r="L4253" s="171"/>
    </row>
    <row r="4254" spans="1:12" ht="15.75">
      <c r="C4254" s="171" t="str">
        <f>'FC03-4'!B$54</f>
        <v>Cargos por uso de usuarios regulados (Deterioro) (FC03-4)</v>
      </c>
      <c r="F4254" s="171">
        <f>'FC03-4'!C$54</f>
        <v>0</v>
      </c>
      <c r="I4254" s="87" t="str">
        <f>Índice!$G$23</f>
        <v>2015-01-01</v>
      </c>
      <c r="J4254" s="88" t="str">
        <f>Índice!$G$25</f>
        <v>2015-12-31</v>
      </c>
      <c r="K4254" s="171" t="s">
        <v>1547</v>
      </c>
      <c r="L4254" s="171" t="s">
        <v>669</v>
      </c>
    </row>
    <row r="4255" spans="1:12" ht="15.75">
      <c r="C4255" s="171" t="str">
        <f>'FC03-4'!B$55</f>
        <v>Cargos por uso de usuarios no regulados (Deterioro) (FC03-4)</v>
      </c>
      <c r="F4255" s="171">
        <f>'FC03-4'!C$55</f>
        <v>0</v>
      </c>
      <c r="I4255" s="87" t="str">
        <f>Índice!$G$23</f>
        <v>2015-01-01</v>
      </c>
      <c r="J4255" s="88" t="str">
        <f>Índice!$G$25</f>
        <v>2015-12-31</v>
      </c>
      <c r="K4255" s="171" t="s">
        <v>1547</v>
      </c>
      <c r="L4255" s="171" t="s">
        <v>669</v>
      </c>
    </row>
    <row r="4256" spans="1:12" ht="15.75">
      <c r="C4256" s="171" t="str">
        <f>'FC03-4'!B$56</f>
        <v>Ingreso regulado (Operador) (Deterioro) (FC03-4)</v>
      </c>
      <c r="F4256" s="171">
        <f>'FC03-4'!C$56</f>
        <v>0</v>
      </c>
      <c r="I4256" s="87" t="str">
        <f>Índice!$G$23</f>
        <v>2015-01-01</v>
      </c>
      <c r="J4256" s="88" t="str">
        <f>Índice!$G$25</f>
        <v>2015-12-31</v>
      </c>
      <c r="K4256" s="171" t="s">
        <v>1547</v>
      </c>
      <c r="L4256" s="171" t="s">
        <v>669</v>
      </c>
    </row>
    <row r="4257" spans="1:12" ht="15.75">
      <c r="C4257" s="171" t="str">
        <f>'FC03-4'!B$57</f>
        <v>Otros (Operador) (Deterioro) (FC03-4)</v>
      </c>
      <c r="F4257" s="171">
        <f>'FC03-4'!C$57</f>
        <v>0</v>
      </c>
      <c r="I4257" s="87" t="str">
        <f>Índice!$G$23</f>
        <v>2015-01-01</v>
      </c>
      <c r="J4257" s="88" t="str">
        <f>Índice!$G$25</f>
        <v>2015-12-31</v>
      </c>
      <c r="K4257" s="171" t="s">
        <v>1547</v>
      </c>
      <c r="L4257" s="171" t="s">
        <v>669</v>
      </c>
    </row>
    <row r="4258" spans="1:12" ht="15.75">
      <c r="C4258" s="171" t="str">
        <f>'FC03-4'!B$58</f>
        <v>Total Operador de red (Deterioro) (FC03-4)</v>
      </c>
      <c r="F4258" s="171">
        <f>'FC03-4'!C$58</f>
        <v>0</v>
      </c>
      <c r="I4258" s="87" t="str">
        <f>Índice!$G$23</f>
        <v>2015-01-01</v>
      </c>
      <c r="J4258" s="88" t="str">
        <f>Índice!$G$25</f>
        <v>2015-12-31</v>
      </c>
      <c r="K4258" s="171" t="s">
        <v>1547</v>
      </c>
      <c r="L4258" s="171" t="s">
        <v>669</v>
      </c>
    </row>
    <row r="4259" spans="1:12" ht="15.75">
      <c r="A4259" s="224" t="s">
        <v>19</v>
      </c>
      <c r="C4259" s="171" t="str">
        <f>'FC03-4'!B$59</f>
        <v>Comercialización (Deterioro) (FC03-4)</v>
      </c>
      <c r="F4259" s="171"/>
      <c r="L4259" s="171"/>
    </row>
    <row r="4260" spans="1:12" ht="15.75">
      <c r="C4260" s="171" t="str">
        <f>'FC03-4'!B$60</f>
        <v>Residencial Estrato 1 (Deterioro) (FC03-4)</v>
      </c>
      <c r="F4260" s="171">
        <f>'FC03-4'!C$60</f>
        <v>0</v>
      </c>
      <c r="I4260" s="87" t="str">
        <f>Índice!$G$23</f>
        <v>2015-01-01</v>
      </c>
      <c r="J4260" s="88" t="str">
        <f>Índice!$G$25</f>
        <v>2015-12-31</v>
      </c>
      <c r="K4260" s="171" t="s">
        <v>1547</v>
      </c>
      <c r="L4260" s="171" t="s">
        <v>669</v>
      </c>
    </row>
    <row r="4261" spans="1:12" ht="15.75">
      <c r="C4261" s="171" t="str">
        <f>'FC03-4'!B$61</f>
        <v>Residencial Estrato 2 (Deterioro) (FC03-4)</v>
      </c>
      <c r="F4261" s="171">
        <f>'FC03-4'!C$61</f>
        <v>0</v>
      </c>
      <c r="I4261" s="87" t="str">
        <f>Índice!$G$23</f>
        <v>2015-01-01</v>
      </c>
      <c r="J4261" s="88" t="str">
        <f>Índice!$G$25</f>
        <v>2015-12-31</v>
      </c>
      <c r="K4261" s="171" t="s">
        <v>1547</v>
      </c>
      <c r="L4261" s="171" t="s">
        <v>669</v>
      </c>
    </row>
    <row r="4262" spans="1:12" ht="15.75">
      <c r="C4262" s="171" t="str">
        <f>'FC03-4'!B$62</f>
        <v>Residencial Estrato 3 (Deterioro) (FC03-4)</v>
      </c>
      <c r="F4262" s="171">
        <f>'FC03-4'!C$62</f>
        <v>0</v>
      </c>
      <c r="I4262" s="87" t="str">
        <f>Índice!$G$23</f>
        <v>2015-01-01</v>
      </c>
      <c r="J4262" s="88" t="str">
        <f>Índice!$G$25</f>
        <v>2015-12-31</v>
      </c>
      <c r="K4262" s="171" t="s">
        <v>1547</v>
      </c>
      <c r="L4262" s="171" t="s">
        <v>669</v>
      </c>
    </row>
    <row r="4263" spans="1:12" ht="15.75">
      <c r="C4263" s="171" t="str">
        <f>'FC03-4'!B$63</f>
        <v>Residencial Estrato 4 (Deterioro) (FC03-4)</v>
      </c>
      <c r="F4263" s="171">
        <f>'FC03-4'!C$63</f>
        <v>0</v>
      </c>
      <c r="I4263" s="87" t="str">
        <f>Índice!$G$23</f>
        <v>2015-01-01</v>
      </c>
      <c r="J4263" s="88" t="str">
        <f>Índice!$G$25</f>
        <v>2015-12-31</v>
      </c>
      <c r="K4263" s="171" t="s">
        <v>1547</v>
      </c>
      <c r="L4263" s="171" t="s">
        <v>669</v>
      </c>
    </row>
    <row r="4264" spans="1:12" ht="15.75">
      <c r="C4264" s="171" t="str">
        <f>'FC03-4'!B$64</f>
        <v>Residencial Estrato 5 (Deterioro) (FC03-4)</v>
      </c>
      <c r="F4264" s="171">
        <f>'FC03-4'!C$64</f>
        <v>0</v>
      </c>
      <c r="I4264" s="87" t="str">
        <f>Índice!$G$23</f>
        <v>2015-01-01</v>
      </c>
      <c r="J4264" s="88" t="str">
        <f>Índice!$G$25</f>
        <v>2015-12-31</v>
      </c>
      <c r="K4264" s="171" t="s">
        <v>1547</v>
      </c>
      <c r="L4264" s="171" t="s">
        <v>669</v>
      </c>
    </row>
    <row r="4265" spans="1:12" ht="15.75">
      <c r="C4265" s="171" t="str">
        <f>'FC03-4'!B$65</f>
        <v>Residencial Estrato 6 (Deterioro) (FC03-4)</v>
      </c>
      <c r="F4265" s="171">
        <f>'FC03-4'!C$65</f>
        <v>0</v>
      </c>
      <c r="I4265" s="87" t="str">
        <f>Índice!$G$23</f>
        <v>2015-01-01</v>
      </c>
      <c r="J4265" s="88" t="str">
        <f>Índice!$G$25</f>
        <v>2015-12-31</v>
      </c>
      <c r="K4265" s="171" t="s">
        <v>1547</v>
      </c>
      <c r="L4265" s="171" t="s">
        <v>669</v>
      </c>
    </row>
    <row r="4266" spans="1:12" ht="15.75">
      <c r="C4266" s="171" t="str">
        <f>'FC03-4'!B$66</f>
        <v>Comercial (Deterioro) (FC03-4)</v>
      </c>
      <c r="F4266" s="171">
        <f>'FC03-4'!C$66</f>
        <v>0</v>
      </c>
      <c r="I4266" s="87" t="str">
        <f>Índice!$G$23</f>
        <v>2015-01-01</v>
      </c>
      <c r="J4266" s="88" t="str">
        <f>Índice!$G$25</f>
        <v>2015-12-31</v>
      </c>
      <c r="K4266" s="171" t="s">
        <v>1547</v>
      </c>
      <c r="L4266" s="171" t="s">
        <v>669</v>
      </c>
    </row>
    <row r="4267" spans="1:12" ht="15.75">
      <c r="C4267" s="171" t="str">
        <f>'FC03-4'!B$67</f>
        <v>Industrial (Deterioro) (FC03-4)</v>
      </c>
      <c r="F4267" s="171">
        <f>'FC03-4'!C$67</f>
        <v>0</v>
      </c>
      <c r="I4267" s="87" t="str">
        <f>Índice!$G$23</f>
        <v>2015-01-01</v>
      </c>
      <c r="J4267" s="88" t="str">
        <f>Índice!$G$25</f>
        <v>2015-12-31</v>
      </c>
      <c r="K4267" s="171" t="s">
        <v>1547</v>
      </c>
      <c r="L4267" s="171" t="s">
        <v>669</v>
      </c>
    </row>
    <row r="4268" spans="1:12" ht="15.75">
      <c r="C4268" s="171" t="str">
        <f>'FC03-4'!B$68</f>
        <v>Oficial (Deterioro) (FC03-4)</v>
      </c>
      <c r="F4268" s="171">
        <f>'FC03-4'!C$68</f>
        <v>0</v>
      </c>
      <c r="I4268" s="87" t="str">
        <f>Índice!$G$23</f>
        <v>2015-01-01</v>
      </c>
      <c r="J4268" s="88" t="str">
        <f>Índice!$G$25</f>
        <v>2015-12-31</v>
      </c>
      <c r="K4268" s="171" t="s">
        <v>1547</v>
      </c>
      <c r="L4268" s="171" t="s">
        <v>669</v>
      </c>
    </row>
    <row r="4269" spans="1:12" ht="15.75">
      <c r="C4269" s="171" t="str">
        <f>'FC03-4'!B$69</f>
        <v>Alumbrado público (Deterioro) (FC03-4)</v>
      </c>
      <c r="F4269" s="171">
        <f>'FC03-4'!C$69</f>
        <v>0</v>
      </c>
      <c r="I4269" s="87" t="str">
        <f>Índice!$G$23</f>
        <v>2015-01-01</v>
      </c>
      <c r="J4269" s="88" t="str">
        <f>Índice!$G$25</f>
        <v>2015-12-31</v>
      </c>
      <c r="K4269" s="171" t="s">
        <v>1547</v>
      </c>
      <c r="L4269" s="171" t="s">
        <v>669</v>
      </c>
    </row>
    <row r="4270" spans="1:12" ht="15.75">
      <c r="C4270" s="171" t="str">
        <f>'FC03-4'!B$70</f>
        <v>Empresas del sector (Deterioro) (FC03-4)</v>
      </c>
      <c r="F4270" s="171">
        <f>'FC03-4'!C$70</f>
        <v>0</v>
      </c>
      <c r="I4270" s="87" t="str">
        <f>Índice!$G$23</f>
        <v>2015-01-01</v>
      </c>
      <c r="J4270" s="88" t="str">
        <f>Índice!$G$25</f>
        <v>2015-12-31</v>
      </c>
      <c r="K4270" s="171" t="s">
        <v>1547</v>
      </c>
      <c r="L4270" s="171" t="s">
        <v>669</v>
      </c>
    </row>
    <row r="4271" spans="1:12" ht="15.75">
      <c r="C4271" s="171" t="str">
        <f>'FC03-4'!B$71</f>
        <v>Usuarios no regulados (Deterioro) (FC03-4)</v>
      </c>
      <c r="F4271" s="171">
        <f>'FC03-4'!C$71</f>
        <v>0</v>
      </c>
      <c r="I4271" s="87" t="str">
        <f>Índice!$G$23</f>
        <v>2015-01-01</v>
      </c>
      <c r="J4271" s="88" t="str">
        <f>Índice!$G$25</f>
        <v>2015-12-31</v>
      </c>
      <c r="K4271" s="171" t="s">
        <v>1547</v>
      </c>
      <c r="L4271" s="171" t="s">
        <v>669</v>
      </c>
    </row>
    <row r="4272" spans="1:12" ht="15.75">
      <c r="C4272" s="171" t="str">
        <f>'FC03-4'!B$72</f>
        <v>Otros (Comercialización) (Deterioro) (FC03-4)</v>
      </c>
      <c r="F4272" s="171">
        <f>'FC03-4'!C$72</f>
        <v>0</v>
      </c>
      <c r="I4272" s="87" t="str">
        <f>Índice!$G$23</f>
        <v>2015-01-01</v>
      </c>
      <c r="J4272" s="88" t="str">
        <f>Índice!$G$25</f>
        <v>2015-12-31</v>
      </c>
      <c r="K4272" s="171" t="s">
        <v>1547</v>
      </c>
      <c r="L4272" s="171" t="s">
        <v>669</v>
      </c>
    </row>
    <row r="4273" spans="1:12" ht="15.75">
      <c r="C4273" s="171" t="str">
        <f>'FC03-4'!B$73</f>
        <v>Total Comercialización (Deterioro) (FC03-4)</v>
      </c>
      <c r="F4273" s="171">
        <f>'FC03-4'!C$73</f>
        <v>0</v>
      </c>
      <c r="I4273" s="87" t="str">
        <f>Índice!$G$23</f>
        <v>2015-01-01</v>
      </c>
      <c r="J4273" s="88" t="str">
        <f>Índice!$G$25</f>
        <v>2015-12-31</v>
      </c>
      <c r="K4273" s="171" t="s">
        <v>1547</v>
      </c>
      <c r="L4273" s="171" t="s">
        <v>669</v>
      </c>
    </row>
    <row r="4274" spans="1:12" ht="15.75">
      <c r="C4274" s="171" t="str">
        <f>'FC03-4'!B$74</f>
        <v>Total Deterioro Cuentas por Cobrar (FC03-4)</v>
      </c>
      <c r="F4274" s="171">
        <f>'FC03-4'!C$74</f>
        <v>0</v>
      </c>
      <c r="I4274" s="87" t="str">
        <f>Índice!$G$23</f>
        <v>2015-01-01</v>
      </c>
      <c r="J4274" s="88" t="str">
        <f>Índice!$G$25</f>
        <v>2015-12-31</v>
      </c>
      <c r="K4274" s="171" t="s">
        <v>1547</v>
      </c>
      <c r="L4274" s="171" t="s">
        <v>669</v>
      </c>
    </row>
    <row r="4275" spans="1:12" ht="15.75">
      <c r="A4275" s="224" t="s">
        <v>19</v>
      </c>
      <c r="B4275" s="22"/>
      <c r="C4275" s="217" t="s">
        <v>707</v>
      </c>
      <c r="L4275" s="171"/>
    </row>
    <row r="4276" spans="1:12" ht="15.75">
      <c r="A4276" s="224" t="s">
        <v>19</v>
      </c>
      <c r="C4276" s="171" t="str">
        <f>'FC03-4'!B$7</f>
        <v>Servicio de Energía Eléctrica (FC03-4)</v>
      </c>
      <c r="L4276" s="171"/>
    </row>
    <row r="4277" spans="1:12" ht="15.75">
      <c r="A4277" s="224" t="s">
        <v>19</v>
      </c>
      <c r="C4277" s="171" t="str">
        <f>'FC03-4'!B$8</f>
        <v>Generación (FC03-4)</v>
      </c>
      <c r="L4277" s="171"/>
    </row>
    <row r="4278" spans="1:12" ht="15.75">
      <c r="C4278" s="171" t="str">
        <f>'FC03-4'!B$9</f>
        <v>Contratos bilaterales empresas del sector (FC03-4)</v>
      </c>
      <c r="F4278" s="171">
        <f>'FC03-4'!D$9</f>
        <v>0</v>
      </c>
      <c r="I4278" s="87" t="str">
        <f>Índice!$G$23</f>
        <v>2015-01-01</v>
      </c>
      <c r="J4278" s="88" t="str">
        <f>Índice!$G$25</f>
        <v>2015-12-31</v>
      </c>
      <c r="K4278" s="171" t="s">
        <v>1547</v>
      </c>
      <c r="L4278" s="171" t="s">
        <v>1425</v>
      </c>
    </row>
    <row r="4279" spans="1:12" ht="15.75">
      <c r="C4279" s="171" t="str">
        <f>'FC03-4'!B$10</f>
        <v>Contratos bilaterales usuarios no regulados (FC03-4)</v>
      </c>
      <c r="F4279" s="171">
        <f>'FC03-4'!D$10</f>
        <v>0</v>
      </c>
      <c r="I4279" s="87" t="str">
        <f>Índice!$G$23</f>
        <v>2015-01-01</v>
      </c>
      <c r="J4279" s="88" t="str">
        <f>Índice!$G$25</f>
        <v>2015-12-31</v>
      </c>
      <c r="K4279" s="171" t="s">
        <v>1547</v>
      </c>
      <c r="L4279" s="171" t="s">
        <v>1425</v>
      </c>
    </row>
    <row r="4280" spans="1:12" ht="15.75">
      <c r="C4280" s="171" t="str">
        <f>'FC03-4'!B$11</f>
        <v>Bolsa de energía (FC03-4)</v>
      </c>
      <c r="F4280" s="171">
        <f>'FC03-4'!D$11</f>
        <v>0</v>
      </c>
      <c r="I4280" s="87" t="str">
        <f>Índice!$G$23</f>
        <v>2015-01-01</v>
      </c>
      <c r="J4280" s="88" t="str">
        <f>Índice!$G$25</f>
        <v>2015-12-31</v>
      </c>
      <c r="K4280" s="171" t="s">
        <v>1547</v>
      </c>
      <c r="L4280" s="171" t="s">
        <v>1425</v>
      </c>
    </row>
    <row r="4281" spans="1:12" ht="15.75">
      <c r="C4281" s="171" t="str">
        <f>'FC03-4'!B$12</f>
        <v>Otros (FC03-4)</v>
      </c>
      <c r="F4281" s="171">
        <f>'FC03-4'!D$12</f>
        <v>0</v>
      </c>
      <c r="I4281" s="87" t="str">
        <f>Índice!$G$23</f>
        <v>2015-01-01</v>
      </c>
      <c r="J4281" s="88" t="str">
        <f>Índice!$G$25</f>
        <v>2015-12-31</v>
      </c>
      <c r="K4281" s="171" t="s">
        <v>1547</v>
      </c>
      <c r="L4281" s="171" t="s">
        <v>1425</v>
      </c>
    </row>
    <row r="4282" spans="1:12" ht="15.75">
      <c r="C4282" s="171" t="str">
        <f>'FC03-4'!B$13</f>
        <v>Total Generación (FC03-4)</v>
      </c>
      <c r="F4282" s="171">
        <f>'FC03-4'!D$13</f>
        <v>0</v>
      </c>
      <c r="I4282" s="87" t="str">
        <f>Índice!$G$23</f>
        <v>2015-01-01</v>
      </c>
      <c r="J4282" s="88" t="str">
        <f>Índice!$G$25</f>
        <v>2015-12-31</v>
      </c>
      <c r="K4282" s="171" t="s">
        <v>1547</v>
      </c>
      <c r="L4282" s="171" t="s">
        <v>1425</v>
      </c>
    </row>
    <row r="4283" spans="1:12" ht="15.75">
      <c r="A4283" s="224" t="s">
        <v>19</v>
      </c>
      <c r="C4283" s="171" t="str">
        <f>'FC03-4'!B$14</f>
        <v>Transmisión (FC03-4)</v>
      </c>
      <c r="F4283" s="171"/>
      <c r="L4283" s="171"/>
    </row>
    <row r="4284" spans="1:12" ht="15.75">
      <c r="C4284" s="171" t="str">
        <f>'FC03-4'!B$15</f>
        <v>Ingreso regulado (FC03-4)</v>
      </c>
      <c r="F4284" s="171">
        <f>'FC03-4'!D$15</f>
        <v>0</v>
      </c>
      <c r="I4284" s="87" t="str">
        <f>Índice!$G$23</f>
        <v>2015-01-01</v>
      </c>
      <c r="J4284" s="88" t="str">
        <f>Índice!$G$25</f>
        <v>2015-12-31</v>
      </c>
      <c r="K4284" s="171" t="s">
        <v>1547</v>
      </c>
      <c r="L4284" s="171" t="s">
        <v>1425</v>
      </c>
    </row>
    <row r="4285" spans="1:12" ht="15.75">
      <c r="C4285" s="171" t="str">
        <f>'FC03-4'!B$16</f>
        <v>Cargos por conexión (FC03-4)</v>
      </c>
      <c r="F4285" s="171">
        <f>'FC03-4'!D$16</f>
        <v>0</v>
      </c>
      <c r="I4285" s="87" t="str">
        <f>Índice!$G$23</f>
        <v>2015-01-01</v>
      </c>
      <c r="J4285" s="88" t="str">
        <f>Índice!$G$25</f>
        <v>2015-12-31</v>
      </c>
      <c r="K4285" s="171" t="s">
        <v>1547</v>
      </c>
      <c r="L4285" s="171" t="s">
        <v>1425</v>
      </c>
    </row>
    <row r="4286" spans="1:12" ht="15.75">
      <c r="C4286" s="171" t="str">
        <f>'FC03-4'!B$17</f>
        <v>Otros (Transmisión) (FC03-4)</v>
      </c>
      <c r="F4286" s="171">
        <f>'FC03-4'!D$17</f>
        <v>0</v>
      </c>
      <c r="I4286" s="87" t="str">
        <f>Índice!$G$23</f>
        <v>2015-01-01</v>
      </c>
      <c r="J4286" s="88" t="str">
        <f>Índice!$G$25</f>
        <v>2015-12-31</v>
      </c>
      <c r="K4286" s="171" t="s">
        <v>1547</v>
      </c>
      <c r="L4286" s="171" t="s">
        <v>1425</v>
      </c>
    </row>
    <row r="4287" spans="1:12" ht="15.75">
      <c r="C4287" s="171" t="str">
        <f>'FC03-4'!B$18</f>
        <v>Total Transmisión (FC03-4)</v>
      </c>
      <c r="F4287" s="171">
        <f>'FC03-4'!D$18</f>
        <v>0</v>
      </c>
      <c r="I4287" s="87" t="str">
        <f>Índice!$G$23</f>
        <v>2015-01-01</v>
      </c>
      <c r="J4287" s="88" t="str">
        <f>Índice!$G$25</f>
        <v>2015-12-31</v>
      </c>
      <c r="K4287" s="171" t="s">
        <v>1547</v>
      </c>
      <c r="L4287" s="171" t="s">
        <v>1425</v>
      </c>
    </row>
    <row r="4288" spans="1:12" ht="15.75">
      <c r="A4288" s="224" t="s">
        <v>19</v>
      </c>
      <c r="C4288" s="171" t="str">
        <f>'FC03-4'!B$19</f>
        <v>Operador de red (FC03-4)</v>
      </c>
      <c r="F4288" s="171"/>
      <c r="L4288" s="171"/>
    </row>
    <row r="4289" spans="1:12" ht="15.75">
      <c r="C4289" s="171" t="str">
        <f>'FC03-4'!B$20</f>
        <v>Cargos por uso de usuarios regulados (FC03-4)</v>
      </c>
      <c r="F4289" s="171">
        <f>'FC03-4'!D$20</f>
        <v>0</v>
      </c>
      <c r="I4289" s="87" t="str">
        <f>Índice!$G$23</f>
        <v>2015-01-01</v>
      </c>
      <c r="J4289" s="88" t="str">
        <f>Índice!$G$25</f>
        <v>2015-12-31</v>
      </c>
      <c r="K4289" s="171" t="s">
        <v>1547</v>
      </c>
      <c r="L4289" s="171" t="s">
        <v>1425</v>
      </c>
    </row>
    <row r="4290" spans="1:12" ht="15.75">
      <c r="C4290" s="171" t="str">
        <f>'FC03-4'!B$21</f>
        <v>Cargos por uso de usuarios no regulados (FC03-4)</v>
      </c>
      <c r="F4290" s="171">
        <f>'FC03-4'!D$21</f>
        <v>0</v>
      </c>
      <c r="I4290" s="87" t="str">
        <f>Índice!$G$23</f>
        <v>2015-01-01</v>
      </c>
      <c r="J4290" s="88" t="str">
        <f>Índice!$G$25</f>
        <v>2015-12-31</v>
      </c>
      <c r="K4290" s="171" t="s">
        <v>1547</v>
      </c>
      <c r="L4290" s="171" t="s">
        <v>1425</v>
      </c>
    </row>
    <row r="4291" spans="1:12" ht="15.75">
      <c r="C4291" s="171" t="str">
        <f>'FC03-4'!B$22</f>
        <v>Ingreso regulado (Operador) (FC03-4)</v>
      </c>
      <c r="F4291" s="171">
        <f>'FC03-4'!D$22</f>
        <v>0</v>
      </c>
      <c r="I4291" s="87" t="str">
        <f>Índice!$G$23</f>
        <v>2015-01-01</v>
      </c>
      <c r="J4291" s="88" t="str">
        <f>Índice!$G$25</f>
        <v>2015-12-31</v>
      </c>
      <c r="K4291" s="171" t="s">
        <v>1547</v>
      </c>
      <c r="L4291" s="171" t="s">
        <v>1425</v>
      </c>
    </row>
    <row r="4292" spans="1:12" ht="15.75">
      <c r="C4292" s="171" t="str">
        <f>'FC03-4'!B$23</f>
        <v>Otros (Operador) (FC03-4)</v>
      </c>
      <c r="F4292" s="171">
        <f>'FC03-4'!D$23</f>
        <v>0</v>
      </c>
      <c r="I4292" s="87" t="str">
        <f>Índice!$G$23</f>
        <v>2015-01-01</v>
      </c>
      <c r="J4292" s="88" t="str">
        <f>Índice!$G$25</f>
        <v>2015-12-31</v>
      </c>
      <c r="K4292" s="171" t="s">
        <v>1547</v>
      </c>
      <c r="L4292" s="171" t="s">
        <v>1425</v>
      </c>
    </row>
    <row r="4293" spans="1:12" ht="15.75">
      <c r="C4293" s="171" t="str">
        <f>'FC03-4'!B$24</f>
        <v>Total Operador de red (FC03-4)</v>
      </c>
      <c r="F4293" s="171">
        <f>'FC03-4'!D$24</f>
        <v>0</v>
      </c>
      <c r="I4293" s="87" t="str">
        <f>Índice!$G$23</f>
        <v>2015-01-01</v>
      </c>
      <c r="J4293" s="88" t="str">
        <f>Índice!$G$25</f>
        <v>2015-12-31</v>
      </c>
      <c r="K4293" s="171" t="s">
        <v>1547</v>
      </c>
      <c r="L4293" s="171" t="s">
        <v>1425</v>
      </c>
    </row>
    <row r="4294" spans="1:12" ht="15.75">
      <c r="A4294" s="224" t="s">
        <v>19</v>
      </c>
      <c r="C4294" s="171" t="str">
        <f>'FC03-4'!B$25</f>
        <v>Comercialización (FC03-4)</v>
      </c>
      <c r="F4294" s="171"/>
      <c r="L4294" s="171"/>
    </row>
    <row r="4295" spans="1:12" ht="15.75">
      <c r="C4295" s="171" t="str">
        <f>'FC03-4'!B$26</f>
        <v>Residencial Estrato 1 (FC03-4)</v>
      </c>
      <c r="F4295" s="171">
        <f>'FC03-4'!D$26</f>
        <v>0</v>
      </c>
      <c r="I4295" s="87" t="str">
        <f>Índice!$G$23</f>
        <v>2015-01-01</v>
      </c>
      <c r="J4295" s="88" t="str">
        <f>Índice!$G$25</f>
        <v>2015-12-31</v>
      </c>
      <c r="K4295" s="171" t="s">
        <v>1547</v>
      </c>
      <c r="L4295" s="171" t="s">
        <v>1425</v>
      </c>
    </row>
    <row r="4296" spans="1:12" ht="15.75">
      <c r="C4296" s="171" t="str">
        <f>'FC03-4'!B$27</f>
        <v>Residencial Estrato 2 (FC03-4)</v>
      </c>
      <c r="F4296" s="171">
        <f>'FC03-4'!D$27</f>
        <v>0</v>
      </c>
      <c r="I4296" s="87" t="str">
        <f>Índice!$G$23</f>
        <v>2015-01-01</v>
      </c>
      <c r="J4296" s="88" t="str">
        <f>Índice!$G$25</f>
        <v>2015-12-31</v>
      </c>
      <c r="K4296" s="171" t="s">
        <v>1547</v>
      </c>
      <c r="L4296" s="171" t="s">
        <v>1425</v>
      </c>
    </row>
    <row r="4297" spans="1:12" ht="15.75">
      <c r="C4297" s="171" t="str">
        <f>'FC03-4'!B$28</f>
        <v>Residencial Estrato 3 (FC03-4)</v>
      </c>
      <c r="F4297" s="171">
        <f>'FC03-4'!D$28</f>
        <v>0</v>
      </c>
      <c r="I4297" s="87" t="str">
        <f>Índice!$G$23</f>
        <v>2015-01-01</v>
      </c>
      <c r="J4297" s="88" t="str">
        <f>Índice!$G$25</f>
        <v>2015-12-31</v>
      </c>
      <c r="K4297" s="171" t="s">
        <v>1547</v>
      </c>
      <c r="L4297" s="171" t="s">
        <v>1425</v>
      </c>
    </row>
    <row r="4298" spans="1:12" ht="15.75">
      <c r="C4298" s="171" t="str">
        <f>'FC03-4'!B$29</f>
        <v>Residencial Estrato 4 (FC03-4)</v>
      </c>
      <c r="F4298" s="171">
        <f>'FC03-4'!D$29</f>
        <v>0</v>
      </c>
      <c r="I4298" s="87" t="str">
        <f>Índice!$G$23</f>
        <v>2015-01-01</v>
      </c>
      <c r="J4298" s="88" t="str">
        <f>Índice!$G$25</f>
        <v>2015-12-31</v>
      </c>
      <c r="K4298" s="171" t="s">
        <v>1547</v>
      </c>
      <c r="L4298" s="171" t="s">
        <v>1425</v>
      </c>
    </row>
    <row r="4299" spans="1:12" ht="15.75">
      <c r="C4299" s="171" t="str">
        <f>'FC03-4'!B$30</f>
        <v>Residencial Estrato 5 (FC03-4)</v>
      </c>
      <c r="F4299" s="171">
        <f>'FC03-4'!D$30</f>
        <v>0</v>
      </c>
      <c r="I4299" s="87" t="str">
        <f>Índice!$G$23</f>
        <v>2015-01-01</v>
      </c>
      <c r="J4299" s="88" t="str">
        <f>Índice!$G$25</f>
        <v>2015-12-31</v>
      </c>
      <c r="K4299" s="171" t="s">
        <v>1547</v>
      </c>
      <c r="L4299" s="171" t="s">
        <v>1425</v>
      </c>
    </row>
    <row r="4300" spans="1:12" ht="15.75">
      <c r="C4300" s="171" t="str">
        <f>'FC03-4'!B$31</f>
        <v>Residencial Estrato 6 (FC03-4)</v>
      </c>
      <c r="F4300" s="171">
        <f>'FC03-4'!D$31</f>
        <v>0</v>
      </c>
      <c r="I4300" s="87" t="str">
        <f>Índice!$G$23</f>
        <v>2015-01-01</v>
      </c>
      <c r="J4300" s="88" t="str">
        <f>Índice!$G$25</f>
        <v>2015-12-31</v>
      </c>
      <c r="K4300" s="171" t="s">
        <v>1547</v>
      </c>
      <c r="L4300" s="171" t="s">
        <v>1425</v>
      </c>
    </row>
    <row r="4301" spans="1:12" ht="15.75">
      <c r="C4301" s="171" t="str">
        <f>'FC03-4'!B$32</f>
        <v>Comercial (FC03-4)</v>
      </c>
      <c r="F4301" s="171">
        <f>'FC03-4'!D$32</f>
        <v>0</v>
      </c>
      <c r="I4301" s="87" t="str">
        <f>Índice!$G$23</f>
        <v>2015-01-01</v>
      </c>
      <c r="J4301" s="88" t="str">
        <f>Índice!$G$25</f>
        <v>2015-12-31</v>
      </c>
      <c r="K4301" s="171" t="s">
        <v>1547</v>
      </c>
      <c r="L4301" s="171" t="s">
        <v>1425</v>
      </c>
    </row>
    <row r="4302" spans="1:12" ht="15.75">
      <c r="C4302" s="171" t="str">
        <f>'FC03-4'!B$33</f>
        <v>Industrial (FC03-4)</v>
      </c>
      <c r="F4302" s="171">
        <f>'FC03-4'!D$33</f>
        <v>0</v>
      </c>
      <c r="I4302" s="87" t="str">
        <f>Índice!$G$23</f>
        <v>2015-01-01</v>
      </c>
      <c r="J4302" s="88" t="str">
        <f>Índice!$G$25</f>
        <v>2015-12-31</v>
      </c>
      <c r="K4302" s="171" t="s">
        <v>1547</v>
      </c>
      <c r="L4302" s="171" t="s">
        <v>1425</v>
      </c>
    </row>
    <row r="4303" spans="1:12" ht="15.75">
      <c r="C4303" s="171" t="str">
        <f>'FC03-4'!B$34</f>
        <v>Oficial (FC03-4)</v>
      </c>
      <c r="F4303" s="171">
        <f>'FC03-4'!D$34</f>
        <v>0</v>
      </c>
      <c r="I4303" s="87" t="str">
        <f>Índice!$G$23</f>
        <v>2015-01-01</v>
      </c>
      <c r="J4303" s="88" t="str">
        <f>Índice!$G$25</f>
        <v>2015-12-31</v>
      </c>
      <c r="K4303" s="171" t="s">
        <v>1547</v>
      </c>
      <c r="L4303" s="171" t="s">
        <v>1425</v>
      </c>
    </row>
    <row r="4304" spans="1:12" ht="15.75">
      <c r="C4304" s="171" t="str">
        <f>'FC03-4'!B$35</f>
        <v>Alumbrado público (FC03-4)</v>
      </c>
      <c r="F4304" s="171">
        <f>'FC03-4'!D$35</f>
        <v>0</v>
      </c>
      <c r="I4304" s="87" t="str">
        <f>Índice!$G$23</f>
        <v>2015-01-01</v>
      </c>
      <c r="J4304" s="88" t="str">
        <f>Índice!$G$25</f>
        <v>2015-12-31</v>
      </c>
      <c r="K4304" s="171" t="s">
        <v>1547</v>
      </c>
      <c r="L4304" s="171" t="s">
        <v>1425</v>
      </c>
    </row>
    <row r="4305" spans="1:12" ht="15.75">
      <c r="C4305" s="171" t="str">
        <f>'FC03-4'!B$36</f>
        <v>Empresas del sector (FC03-4)</v>
      </c>
      <c r="F4305" s="171">
        <f>'FC03-4'!D$36</f>
        <v>0</v>
      </c>
      <c r="I4305" s="87" t="str">
        <f>Índice!$G$23</f>
        <v>2015-01-01</v>
      </c>
      <c r="J4305" s="88" t="str">
        <f>Índice!$G$25</f>
        <v>2015-12-31</v>
      </c>
      <c r="K4305" s="171" t="s">
        <v>1547</v>
      </c>
      <c r="L4305" s="171" t="s">
        <v>1425</v>
      </c>
    </row>
    <row r="4306" spans="1:12" ht="15.75">
      <c r="C4306" s="171" t="str">
        <f>'FC03-4'!B$37</f>
        <v>Usuarios no regulados (FC03-4)</v>
      </c>
      <c r="F4306" s="171">
        <f>'FC03-4'!D$37</f>
        <v>0</v>
      </c>
      <c r="I4306" s="87" t="str">
        <f>Índice!$G$23</f>
        <v>2015-01-01</v>
      </c>
      <c r="J4306" s="88" t="str">
        <f>Índice!$G$25</f>
        <v>2015-12-31</v>
      </c>
      <c r="K4306" s="171" t="s">
        <v>1547</v>
      </c>
      <c r="L4306" s="171" t="s">
        <v>1425</v>
      </c>
    </row>
    <row r="4307" spans="1:12" ht="15.75">
      <c r="C4307" s="171" t="str">
        <f>'FC03-4'!B$38</f>
        <v>Otros (Comercialización) (FC03-4)</v>
      </c>
      <c r="F4307" s="171">
        <f>'FC03-4'!D$38</f>
        <v>0</v>
      </c>
      <c r="I4307" s="87" t="str">
        <f>Índice!$G$23</f>
        <v>2015-01-01</v>
      </c>
      <c r="J4307" s="88" t="str">
        <f>Índice!$G$25</f>
        <v>2015-12-31</v>
      </c>
      <c r="K4307" s="171" t="s">
        <v>1547</v>
      </c>
      <c r="L4307" s="171" t="s">
        <v>1425</v>
      </c>
    </row>
    <row r="4308" spans="1:12" ht="15.75">
      <c r="C4308" s="171" t="str">
        <f>'FC03-4'!B$39</f>
        <v>Total Comercialización (FC03-4)</v>
      </c>
      <c r="F4308" s="171">
        <f>'FC03-4'!D$39</f>
        <v>0</v>
      </c>
      <c r="I4308" s="87" t="str">
        <f>Índice!$G$23</f>
        <v>2015-01-01</v>
      </c>
      <c r="J4308" s="88" t="str">
        <f>Índice!$G$25</f>
        <v>2015-12-31</v>
      </c>
      <c r="K4308" s="171" t="s">
        <v>1547</v>
      </c>
      <c r="L4308" s="171" t="s">
        <v>1425</v>
      </c>
    </row>
    <row r="4309" spans="1:12" ht="15.75">
      <c r="C4309" s="171" t="str">
        <f>'FC03-4'!B$40</f>
        <v>Total Servicio de Energía (FC03-4)</v>
      </c>
      <c r="F4309" s="171">
        <f>'FC03-4'!D$40</f>
        <v>0</v>
      </c>
      <c r="I4309" s="87" t="str">
        <f>Índice!$G$23</f>
        <v>2015-01-01</v>
      </c>
      <c r="J4309" s="88" t="str">
        <f>Índice!$G$25</f>
        <v>2015-12-31</v>
      </c>
      <c r="K4309" s="171" t="s">
        <v>1547</v>
      </c>
      <c r="L4309" s="171" t="s">
        <v>1425</v>
      </c>
    </row>
    <row r="4310" spans="1:12" ht="15.75">
      <c r="A4310" s="224" t="s">
        <v>19</v>
      </c>
      <c r="C4310" s="171" t="str">
        <f>'FC03-4'!B$41</f>
        <v>Deterioro de cuentas por cobrar (FC03-4)</v>
      </c>
      <c r="F4310" s="171"/>
      <c r="L4310" s="171"/>
    </row>
    <row r="4311" spans="1:12" ht="15.75">
      <c r="A4311" s="224" t="s">
        <v>19</v>
      </c>
      <c r="C4311" s="171" t="str">
        <f>'FC03-4'!B$42</f>
        <v>Generación (Deterioro) (FC03-4)</v>
      </c>
      <c r="F4311" s="171"/>
      <c r="L4311" s="171"/>
    </row>
    <row r="4312" spans="1:12" ht="15.75">
      <c r="C4312" s="171" t="str">
        <f>'FC03-4'!B$43</f>
        <v>Contratos bilaterales empresas del sector (Deterioro) (FC03-4)</v>
      </c>
      <c r="F4312" s="171">
        <f>'FC03-4'!D$43</f>
        <v>0</v>
      </c>
      <c r="I4312" s="87" t="str">
        <f>Índice!$G$23</f>
        <v>2015-01-01</v>
      </c>
      <c r="J4312" s="88" t="str">
        <f>Índice!$G$25</f>
        <v>2015-12-31</v>
      </c>
      <c r="K4312" s="171" t="s">
        <v>1547</v>
      </c>
      <c r="L4312" s="171" t="s">
        <v>1425</v>
      </c>
    </row>
    <row r="4313" spans="1:12" ht="15.75">
      <c r="C4313" s="171" t="str">
        <f>'FC03-4'!B$44</f>
        <v>Contratos bilaterales usuarios no regulados (Deterioro) (FC03-4)</v>
      </c>
      <c r="F4313" s="171">
        <f>'FC03-4'!D$44</f>
        <v>0</v>
      </c>
      <c r="I4313" s="87" t="str">
        <f>Índice!$G$23</f>
        <v>2015-01-01</v>
      </c>
      <c r="J4313" s="88" t="str">
        <f>Índice!$G$25</f>
        <v>2015-12-31</v>
      </c>
      <c r="K4313" s="171" t="s">
        <v>1547</v>
      </c>
      <c r="L4313" s="171" t="s">
        <v>1425</v>
      </c>
    </row>
    <row r="4314" spans="1:12" ht="15.75">
      <c r="C4314" s="171" t="str">
        <f>'FC03-4'!B$45</f>
        <v>Bolsa de energía (Deterioro) (FC03-4)</v>
      </c>
      <c r="F4314" s="171">
        <f>'FC03-4'!D$45</f>
        <v>0</v>
      </c>
      <c r="I4314" s="87" t="str">
        <f>Índice!$G$23</f>
        <v>2015-01-01</v>
      </c>
      <c r="J4314" s="88" t="str">
        <f>Índice!$G$25</f>
        <v>2015-12-31</v>
      </c>
      <c r="K4314" s="171" t="s">
        <v>1547</v>
      </c>
      <c r="L4314" s="171" t="s">
        <v>1425</v>
      </c>
    </row>
    <row r="4315" spans="1:12" ht="15.75">
      <c r="C4315" s="171" t="str">
        <f>'FC03-4'!B$46</f>
        <v>Otros (Deterioro) (FC03-4)</v>
      </c>
      <c r="F4315" s="171">
        <f>'FC03-4'!D$46</f>
        <v>0</v>
      </c>
      <c r="I4315" s="87" t="str">
        <f>Índice!$G$23</f>
        <v>2015-01-01</v>
      </c>
      <c r="J4315" s="88" t="str">
        <f>Índice!$G$25</f>
        <v>2015-12-31</v>
      </c>
      <c r="K4315" s="171" t="s">
        <v>1547</v>
      </c>
      <c r="L4315" s="171" t="s">
        <v>1425</v>
      </c>
    </row>
    <row r="4316" spans="1:12" ht="15.75">
      <c r="C4316" s="171" t="str">
        <f>'FC03-4'!B$47</f>
        <v>Total Generación (Deterioro) (FC03-4)</v>
      </c>
      <c r="F4316" s="171">
        <f>'FC03-4'!D$47</f>
        <v>0</v>
      </c>
      <c r="I4316" s="87" t="str">
        <f>Índice!$G$23</f>
        <v>2015-01-01</v>
      </c>
      <c r="J4316" s="88" t="str">
        <f>Índice!$G$25</f>
        <v>2015-12-31</v>
      </c>
      <c r="K4316" s="171" t="s">
        <v>1547</v>
      </c>
      <c r="L4316" s="171" t="s">
        <v>1425</v>
      </c>
    </row>
    <row r="4317" spans="1:12" ht="15.75">
      <c r="A4317" s="224" t="s">
        <v>19</v>
      </c>
      <c r="C4317" s="171" t="str">
        <f>'FC03-4'!B$48</f>
        <v>Transmisión (Deterioro) (FC03-4)</v>
      </c>
      <c r="F4317" s="171"/>
      <c r="L4317" s="171"/>
    </row>
    <row r="4318" spans="1:12" ht="15.75">
      <c r="C4318" s="171" t="str">
        <f>'FC03-4'!B$49</f>
        <v>Ingreso regulado (Deterioro) (FC03-4)</v>
      </c>
      <c r="F4318" s="171">
        <f>'FC03-4'!D$49</f>
        <v>0</v>
      </c>
      <c r="I4318" s="87" t="str">
        <f>Índice!$G$23</f>
        <v>2015-01-01</v>
      </c>
      <c r="J4318" s="88" t="str">
        <f>Índice!$G$25</f>
        <v>2015-12-31</v>
      </c>
      <c r="K4318" s="171" t="s">
        <v>1547</v>
      </c>
      <c r="L4318" s="171" t="s">
        <v>1425</v>
      </c>
    </row>
    <row r="4319" spans="1:12" ht="15.75">
      <c r="C4319" s="171" t="str">
        <f>'FC03-4'!B$50</f>
        <v>Cargos por conexión (Deterioro) (FC03-4)</v>
      </c>
      <c r="F4319" s="171">
        <f>'FC03-4'!D$50</f>
        <v>0</v>
      </c>
      <c r="I4319" s="87" t="str">
        <f>Índice!$G$23</f>
        <v>2015-01-01</v>
      </c>
      <c r="J4319" s="88" t="str">
        <f>Índice!$G$25</f>
        <v>2015-12-31</v>
      </c>
      <c r="K4319" s="171" t="s">
        <v>1547</v>
      </c>
      <c r="L4319" s="171" t="s">
        <v>1425</v>
      </c>
    </row>
    <row r="4320" spans="1:12" ht="15.75">
      <c r="C4320" s="171" t="str">
        <f>'FC03-4'!B$51</f>
        <v>Otros (Transmisión) (Deterioro) (FC03-4)</v>
      </c>
      <c r="F4320" s="171">
        <f>'FC03-4'!D$51</f>
        <v>0</v>
      </c>
      <c r="I4320" s="87" t="str">
        <f>Índice!$G$23</f>
        <v>2015-01-01</v>
      </c>
      <c r="J4320" s="88" t="str">
        <f>Índice!$G$25</f>
        <v>2015-12-31</v>
      </c>
      <c r="K4320" s="171" t="s">
        <v>1547</v>
      </c>
      <c r="L4320" s="171" t="s">
        <v>1425</v>
      </c>
    </row>
    <row r="4321" spans="1:12" ht="15.75">
      <c r="C4321" s="171" t="str">
        <f>'FC03-4'!B$52</f>
        <v>Total Transmisión (Deterioro) (FC03-4)</v>
      </c>
      <c r="F4321" s="171">
        <f>'FC03-4'!D$52</f>
        <v>0</v>
      </c>
      <c r="I4321" s="87" t="str">
        <f>Índice!$G$23</f>
        <v>2015-01-01</v>
      </c>
      <c r="J4321" s="88" t="str">
        <f>Índice!$G$25</f>
        <v>2015-12-31</v>
      </c>
      <c r="K4321" s="171" t="s">
        <v>1547</v>
      </c>
      <c r="L4321" s="171" t="s">
        <v>1425</v>
      </c>
    </row>
    <row r="4322" spans="1:12" ht="15.75">
      <c r="A4322" s="224" t="s">
        <v>19</v>
      </c>
      <c r="C4322" s="171" t="str">
        <f>'FC03-4'!B$53</f>
        <v>Operador de red (Deterioro) (FC03-4)</v>
      </c>
      <c r="F4322" s="171"/>
      <c r="L4322" s="171"/>
    </row>
    <row r="4323" spans="1:12" ht="15.75">
      <c r="C4323" s="171" t="str">
        <f>'FC03-4'!B$54</f>
        <v>Cargos por uso de usuarios regulados (Deterioro) (FC03-4)</v>
      </c>
      <c r="F4323" s="171">
        <f>'FC03-4'!D$54</f>
        <v>0</v>
      </c>
      <c r="I4323" s="87" t="str">
        <f>Índice!$G$23</f>
        <v>2015-01-01</v>
      </c>
      <c r="J4323" s="88" t="str">
        <f>Índice!$G$25</f>
        <v>2015-12-31</v>
      </c>
      <c r="K4323" s="171" t="s">
        <v>1547</v>
      </c>
      <c r="L4323" s="171" t="s">
        <v>1425</v>
      </c>
    </row>
    <row r="4324" spans="1:12" ht="15.75">
      <c r="C4324" s="171" t="str">
        <f>'FC03-4'!B$55</f>
        <v>Cargos por uso de usuarios no regulados (Deterioro) (FC03-4)</v>
      </c>
      <c r="F4324" s="171">
        <f>'FC03-4'!D$55</f>
        <v>0</v>
      </c>
      <c r="I4324" s="87" t="str">
        <f>Índice!$G$23</f>
        <v>2015-01-01</v>
      </c>
      <c r="J4324" s="88" t="str">
        <f>Índice!$G$25</f>
        <v>2015-12-31</v>
      </c>
      <c r="K4324" s="171" t="s">
        <v>1547</v>
      </c>
      <c r="L4324" s="171" t="s">
        <v>1425</v>
      </c>
    </row>
    <row r="4325" spans="1:12" ht="15.75">
      <c r="C4325" s="171" t="str">
        <f>'FC03-4'!B$56</f>
        <v>Ingreso regulado (Operador) (Deterioro) (FC03-4)</v>
      </c>
      <c r="F4325" s="171">
        <f>'FC03-4'!D$56</f>
        <v>0</v>
      </c>
      <c r="I4325" s="87" t="str">
        <f>Índice!$G$23</f>
        <v>2015-01-01</v>
      </c>
      <c r="J4325" s="88" t="str">
        <f>Índice!$G$25</f>
        <v>2015-12-31</v>
      </c>
      <c r="K4325" s="171" t="s">
        <v>1547</v>
      </c>
      <c r="L4325" s="171" t="s">
        <v>1425</v>
      </c>
    </row>
    <row r="4326" spans="1:12" ht="15.75">
      <c r="C4326" s="171" t="str">
        <f>'FC03-4'!B$57</f>
        <v>Otros (Operador) (Deterioro) (FC03-4)</v>
      </c>
      <c r="F4326" s="171">
        <f>'FC03-4'!D$57</f>
        <v>0</v>
      </c>
      <c r="I4326" s="87" t="str">
        <f>Índice!$G$23</f>
        <v>2015-01-01</v>
      </c>
      <c r="J4326" s="88" t="str">
        <f>Índice!$G$25</f>
        <v>2015-12-31</v>
      </c>
      <c r="K4326" s="171" t="s">
        <v>1547</v>
      </c>
      <c r="L4326" s="171" t="s">
        <v>1425</v>
      </c>
    </row>
    <row r="4327" spans="1:12" ht="15.75">
      <c r="C4327" s="171" t="str">
        <f>'FC03-4'!B$58</f>
        <v>Total Operador de red (Deterioro) (FC03-4)</v>
      </c>
      <c r="F4327" s="171">
        <f>'FC03-4'!D$58</f>
        <v>0</v>
      </c>
      <c r="I4327" s="87" t="str">
        <f>Índice!$G$23</f>
        <v>2015-01-01</v>
      </c>
      <c r="J4327" s="88" t="str">
        <f>Índice!$G$25</f>
        <v>2015-12-31</v>
      </c>
      <c r="K4327" s="171" t="s">
        <v>1547</v>
      </c>
      <c r="L4327" s="171" t="s">
        <v>1425</v>
      </c>
    </row>
    <row r="4328" spans="1:12" ht="15.75">
      <c r="A4328" s="224" t="s">
        <v>19</v>
      </c>
      <c r="C4328" s="171" t="str">
        <f>'FC03-4'!B$59</f>
        <v>Comercialización (Deterioro) (FC03-4)</v>
      </c>
      <c r="F4328" s="171"/>
      <c r="L4328" s="171"/>
    </row>
    <row r="4329" spans="1:12" ht="15.75">
      <c r="C4329" s="171" t="str">
        <f>'FC03-4'!B$60</f>
        <v>Residencial Estrato 1 (Deterioro) (FC03-4)</v>
      </c>
      <c r="F4329" s="171">
        <f>'FC03-4'!D$60</f>
        <v>0</v>
      </c>
      <c r="I4329" s="87" t="str">
        <f>Índice!$G$23</f>
        <v>2015-01-01</v>
      </c>
      <c r="J4329" s="88" t="str">
        <f>Índice!$G$25</f>
        <v>2015-12-31</v>
      </c>
      <c r="K4329" s="171" t="s">
        <v>1547</v>
      </c>
      <c r="L4329" s="171" t="s">
        <v>1425</v>
      </c>
    </row>
    <row r="4330" spans="1:12" ht="15.75">
      <c r="C4330" s="171" t="str">
        <f>'FC03-4'!B$61</f>
        <v>Residencial Estrato 2 (Deterioro) (FC03-4)</v>
      </c>
      <c r="F4330" s="171">
        <f>'FC03-4'!D$61</f>
        <v>0</v>
      </c>
      <c r="I4330" s="87" t="str">
        <f>Índice!$G$23</f>
        <v>2015-01-01</v>
      </c>
      <c r="J4330" s="88" t="str">
        <f>Índice!$G$25</f>
        <v>2015-12-31</v>
      </c>
      <c r="K4330" s="171" t="s">
        <v>1547</v>
      </c>
      <c r="L4330" s="171" t="s">
        <v>1425</v>
      </c>
    </row>
    <row r="4331" spans="1:12" ht="15.75">
      <c r="C4331" s="171" t="str">
        <f>'FC03-4'!B$62</f>
        <v>Residencial Estrato 3 (Deterioro) (FC03-4)</v>
      </c>
      <c r="F4331" s="171">
        <f>'FC03-4'!D$62</f>
        <v>0</v>
      </c>
      <c r="I4331" s="87" t="str">
        <f>Índice!$G$23</f>
        <v>2015-01-01</v>
      </c>
      <c r="J4331" s="88" t="str">
        <f>Índice!$G$25</f>
        <v>2015-12-31</v>
      </c>
      <c r="K4331" s="171" t="s">
        <v>1547</v>
      </c>
      <c r="L4331" s="171" t="s">
        <v>1425</v>
      </c>
    </row>
    <row r="4332" spans="1:12" ht="15.75">
      <c r="C4332" s="171" t="str">
        <f>'FC03-4'!B$63</f>
        <v>Residencial Estrato 4 (Deterioro) (FC03-4)</v>
      </c>
      <c r="F4332" s="171">
        <f>'FC03-4'!D$63</f>
        <v>0</v>
      </c>
      <c r="I4332" s="87" t="str">
        <f>Índice!$G$23</f>
        <v>2015-01-01</v>
      </c>
      <c r="J4332" s="88" t="str">
        <f>Índice!$G$25</f>
        <v>2015-12-31</v>
      </c>
      <c r="K4332" s="171" t="s">
        <v>1547</v>
      </c>
      <c r="L4332" s="171" t="s">
        <v>1425</v>
      </c>
    </row>
    <row r="4333" spans="1:12" ht="15.75">
      <c r="C4333" s="171" t="str">
        <f>'FC03-4'!B$64</f>
        <v>Residencial Estrato 5 (Deterioro) (FC03-4)</v>
      </c>
      <c r="F4333" s="171">
        <f>'FC03-4'!D$64</f>
        <v>0</v>
      </c>
      <c r="I4333" s="87" t="str">
        <f>Índice!$G$23</f>
        <v>2015-01-01</v>
      </c>
      <c r="J4333" s="88" t="str">
        <f>Índice!$G$25</f>
        <v>2015-12-31</v>
      </c>
      <c r="K4333" s="171" t="s">
        <v>1547</v>
      </c>
      <c r="L4333" s="171" t="s">
        <v>1425</v>
      </c>
    </row>
    <row r="4334" spans="1:12" ht="15.75">
      <c r="C4334" s="171" t="str">
        <f>'FC03-4'!B$65</f>
        <v>Residencial Estrato 6 (Deterioro) (FC03-4)</v>
      </c>
      <c r="F4334" s="171">
        <f>'FC03-4'!D$65</f>
        <v>0</v>
      </c>
      <c r="I4334" s="87" t="str">
        <f>Índice!$G$23</f>
        <v>2015-01-01</v>
      </c>
      <c r="J4334" s="88" t="str">
        <f>Índice!$G$25</f>
        <v>2015-12-31</v>
      </c>
      <c r="K4334" s="171" t="s">
        <v>1547</v>
      </c>
      <c r="L4334" s="171" t="s">
        <v>1425</v>
      </c>
    </row>
    <row r="4335" spans="1:12" ht="15.75">
      <c r="C4335" s="171" t="str">
        <f>'FC03-4'!B$66</f>
        <v>Comercial (Deterioro) (FC03-4)</v>
      </c>
      <c r="F4335" s="171">
        <f>'FC03-4'!D$66</f>
        <v>0</v>
      </c>
      <c r="I4335" s="87" t="str">
        <f>Índice!$G$23</f>
        <v>2015-01-01</v>
      </c>
      <c r="J4335" s="88" t="str">
        <f>Índice!$G$25</f>
        <v>2015-12-31</v>
      </c>
      <c r="K4335" s="171" t="s">
        <v>1547</v>
      </c>
      <c r="L4335" s="171" t="s">
        <v>1425</v>
      </c>
    </row>
    <row r="4336" spans="1:12" ht="15.75">
      <c r="C4336" s="171" t="str">
        <f>'FC03-4'!B$67</f>
        <v>Industrial (Deterioro) (FC03-4)</v>
      </c>
      <c r="F4336" s="171">
        <f>'FC03-4'!D$67</f>
        <v>0</v>
      </c>
      <c r="I4336" s="87" t="str">
        <f>Índice!$G$23</f>
        <v>2015-01-01</v>
      </c>
      <c r="J4336" s="88" t="str">
        <f>Índice!$G$25</f>
        <v>2015-12-31</v>
      </c>
      <c r="K4336" s="171" t="s">
        <v>1547</v>
      </c>
      <c r="L4336" s="171" t="s">
        <v>1425</v>
      </c>
    </row>
    <row r="4337" spans="1:12" ht="15.75">
      <c r="C4337" s="171" t="str">
        <f>'FC03-4'!B$68</f>
        <v>Oficial (Deterioro) (FC03-4)</v>
      </c>
      <c r="F4337" s="171">
        <f>'FC03-4'!D$68</f>
        <v>0</v>
      </c>
      <c r="I4337" s="87" t="str">
        <f>Índice!$G$23</f>
        <v>2015-01-01</v>
      </c>
      <c r="J4337" s="88" t="str">
        <f>Índice!$G$25</f>
        <v>2015-12-31</v>
      </c>
      <c r="K4337" s="171" t="s">
        <v>1547</v>
      </c>
      <c r="L4337" s="171" t="s">
        <v>1425</v>
      </c>
    </row>
    <row r="4338" spans="1:12" ht="15.75">
      <c r="C4338" s="171" t="str">
        <f>'FC03-4'!B$69</f>
        <v>Alumbrado público (Deterioro) (FC03-4)</v>
      </c>
      <c r="F4338" s="171">
        <f>'FC03-4'!D$69</f>
        <v>0</v>
      </c>
      <c r="I4338" s="87" t="str">
        <f>Índice!$G$23</f>
        <v>2015-01-01</v>
      </c>
      <c r="J4338" s="88" t="str">
        <f>Índice!$G$25</f>
        <v>2015-12-31</v>
      </c>
      <c r="K4338" s="171" t="s">
        <v>1547</v>
      </c>
      <c r="L4338" s="171" t="s">
        <v>1425</v>
      </c>
    </row>
    <row r="4339" spans="1:12" ht="15.75">
      <c r="C4339" s="171" t="str">
        <f>'FC03-4'!B$70</f>
        <v>Empresas del sector (Deterioro) (FC03-4)</v>
      </c>
      <c r="F4339" s="171">
        <f>'FC03-4'!D$70</f>
        <v>0</v>
      </c>
      <c r="I4339" s="87" t="str">
        <f>Índice!$G$23</f>
        <v>2015-01-01</v>
      </c>
      <c r="J4339" s="88" t="str">
        <f>Índice!$G$25</f>
        <v>2015-12-31</v>
      </c>
      <c r="K4339" s="171" t="s">
        <v>1547</v>
      </c>
      <c r="L4339" s="171" t="s">
        <v>1425</v>
      </c>
    </row>
    <row r="4340" spans="1:12" ht="15.75">
      <c r="C4340" s="171" t="str">
        <f>'FC03-4'!B$71</f>
        <v>Usuarios no regulados (Deterioro) (FC03-4)</v>
      </c>
      <c r="F4340" s="171">
        <f>'FC03-4'!D$71</f>
        <v>0</v>
      </c>
      <c r="I4340" s="87" t="str">
        <f>Índice!$G$23</f>
        <v>2015-01-01</v>
      </c>
      <c r="J4340" s="88" t="str">
        <f>Índice!$G$25</f>
        <v>2015-12-31</v>
      </c>
      <c r="K4340" s="171" t="s">
        <v>1547</v>
      </c>
      <c r="L4340" s="171" t="s">
        <v>1425</v>
      </c>
    </row>
    <row r="4341" spans="1:12" ht="15.75">
      <c r="C4341" s="171" t="str">
        <f>'FC03-4'!B$72</f>
        <v>Otros (Comercialización) (Deterioro) (FC03-4)</v>
      </c>
      <c r="F4341" s="171">
        <f>'FC03-4'!D$72</f>
        <v>0</v>
      </c>
      <c r="I4341" s="87" t="str">
        <f>Índice!$G$23</f>
        <v>2015-01-01</v>
      </c>
      <c r="J4341" s="88" t="str">
        <f>Índice!$G$25</f>
        <v>2015-12-31</v>
      </c>
      <c r="K4341" s="171" t="s">
        <v>1547</v>
      </c>
      <c r="L4341" s="171" t="s">
        <v>1425</v>
      </c>
    </row>
    <row r="4342" spans="1:12" ht="15.75">
      <c r="C4342" s="171" t="str">
        <f>'FC03-4'!B$73</f>
        <v>Total Comercialización (Deterioro) (FC03-4)</v>
      </c>
      <c r="F4342" s="171">
        <f>'FC03-4'!D$73</f>
        <v>0</v>
      </c>
      <c r="I4342" s="87" t="str">
        <f>Índice!$G$23</f>
        <v>2015-01-01</v>
      </c>
      <c r="J4342" s="88" t="str">
        <f>Índice!$G$25</f>
        <v>2015-12-31</v>
      </c>
      <c r="K4342" s="171" t="s">
        <v>1547</v>
      </c>
      <c r="L4342" s="171" t="s">
        <v>1425</v>
      </c>
    </row>
    <row r="4343" spans="1:12" ht="15.75">
      <c r="C4343" s="171" t="str">
        <f>'FC03-4'!B$74</f>
        <v>Total Deterioro Cuentas por Cobrar (FC03-4)</v>
      </c>
      <c r="F4343" s="171">
        <f>'FC03-4'!D$74</f>
        <v>0</v>
      </c>
      <c r="I4343" s="87" t="str">
        <f>Índice!$G$23</f>
        <v>2015-01-01</v>
      </c>
      <c r="J4343" s="88" t="str">
        <f>Índice!$G$25</f>
        <v>2015-12-31</v>
      </c>
      <c r="K4343" s="171" t="s">
        <v>1547</v>
      </c>
      <c r="L4343" s="171" t="s">
        <v>1425</v>
      </c>
    </row>
    <row r="4344" spans="1:12" ht="15.75">
      <c r="A4344" s="224" t="s">
        <v>19</v>
      </c>
      <c r="B4344" s="22"/>
      <c r="C4344" s="217" t="s">
        <v>727</v>
      </c>
      <c r="L4344" s="171"/>
    </row>
    <row r="4345" spans="1:12" ht="15.75">
      <c r="A4345" s="224" t="s">
        <v>19</v>
      </c>
      <c r="C4345" s="171" t="str">
        <f>'FC03-4'!B$7</f>
        <v>Servicio de Energía Eléctrica (FC03-4)</v>
      </c>
      <c r="L4345" s="171"/>
    </row>
    <row r="4346" spans="1:12" ht="15.75">
      <c r="A4346" s="224" t="s">
        <v>19</v>
      </c>
      <c r="C4346" s="171" t="str">
        <f>'FC03-4'!B$8</f>
        <v>Generación (FC03-4)</v>
      </c>
      <c r="L4346" s="171"/>
    </row>
    <row r="4347" spans="1:12" ht="15.75">
      <c r="C4347" s="171" t="str">
        <f>'FC03-4'!B$9</f>
        <v>Contratos bilaterales empresas del sector (FC03-4)</v>
      </c>
      <c r="F4347" s="171">
        <f>'FC03-4'!E$9</f>
        <v>0</v>
      </c>
      <c r="I4347" s="87" t="str">
        <f>Índice!$G$23</f>
        <v>2015-01-01</v>
      </c>
      <c r="J4347" s="88" t="str">
        <f>Índice!$G$25</f>
        <v>2015-12-31</v>
      </c>
      <c r="K4347" s="171" t="s">
        <v>1547</v>
      </c>
      <c r="L4347" s="171" t="s">
        <v>1426</v>
      </c>
    </row>
    <row r="4348" spans="1:12" ht="15.75">
      <c r="C4348" s="171" t="str">
        <f>'FC03-4'!B$10</f>
        <v>Contratos bilaterales usuarios no regulados (FC03-4)</v>
      </c>
      <c r="F4348" s="171">
        <f>'FC03-4'!E$10</f>
        <v>0</v>
      </c>
      <c r="I4348" s="87" t="str">
        <f>Índice!$G$23</f>
        <v>2015-01-01</v>
      </c>
      <c r="J4348" s="88" t="str">
        <f>Índice!$G$25</f>
        <v>2015-12-31</v>
      </c>
      <c r="K4348" s="171" t="s">
        <v>1547</v>
      </c>
      <c r="L4348" s="171" t="s">
        <v>1426</v>
      </c>
    </row>
    <row r="4349" spans="1:12" ht="15.75">
      <c r="C4349" s="171" t="str">
        <f>'FC03-4'!B$11</f>
        <v>Bolsa de energía (FC03-4)</v>
      </c>
      <c r="F4349" s="171">
        <f>'FC03-4'!E$11</f>
        <v>0</v>
      </c>
      <c r="I4349" s="87" t="str">
        <f>Índice!$G$23</f>
        <v>2015-01-01</v>
      </c>
      <c r="J4349" s="88" t="str">
        <f>Índice!$G$25</f>
        <v>2015-12-31</v>
      </c>
      <c r="K4349" s="171" t="s">
        <v>1547</v>
      </c>
      <c r="L4349" s="171" t="s">
        <v>1426</v>
      </c>
    </row>
    <row r="4350" spans="1:12" ht="15.75">
      <c r="C4350" s="171" t="str">
        <f>'FC03-4'!B$12</f>
        <v>Otros (FC03-4)</v>
      </c>
      <c r="F4350" s="171">
        <f>'FC03-4'!E$12</f>
        <v>0</v>
      </c>
      <c r="I4350" s="87" t="str">
        <f>Índice!$G$23</f>
        <v>2015-01-01</v>
      </c>
      <c r="J4350" s="88" t="str">
        <f>Índice!$G$25</f>
        <v>2015-12-31</v>
      </c>
      <c r="K4350" s="171" t="s">
        <v>1547</v>
      </c>
      <c r="L4350" s="171" t="s">
        <v>1426</v>
      </c>
    </row>
    <row r="4351" spans="1:12" ht="15.75">
      <c r="C4351" s="171" t="str">
        <f>'FC03-4'!B$13</f>
        <v>Total Generación (FC03-4)</v>
      </c>
      <c r="F4351" s="171">
        <f>'FC03-4'!E$13</f>
        <v>0</v>
      </c>
      <c r="I4351" s="87" t="str">
        <f>Índice!$G$23</f>
        <v>2015-01-01</v>
      </c>
      <c r="J4351" s="88" t="str">
        <f>Índice!$G$25</f>
        <v>2015-12-31</v>
      </c>
      <c r="K4351" s="171" t="s">
        <v>1547</v>
      </c>
      <c r="L4351" s="171" t="s">
        <v>1426</v>
      </c>
    </row>
    <row r="4352" spans="1:12" ht="15.75">
      <c r="A4352" s="224" t="s">
        <v>19</v>
      </c>
      <c r="C4352" s="171" t="str">
        <f>'FC03-4'!B$14</f>
        <v>Transmisión (FC03-4)</v>
      </c>
      <c r="F4352" s="171"/>
      <c r="L4352" s="171"/>
    </row>
    <row r="4353" spans="1:12" ht="15.75">
      <c r="C4353" s="171" t="str">
        <f>'FC03-4'!B$15</f>
        <v>Ingreso regulado (FC03-4)</v>
      </c>
      <c r="F4353" s="171">
        <f>'FC03-4'!E$15</f>
        <v>0</v>
      </c>
      <c r="I4353" s="87" t="str">
        <f>Índice!$G$23</f>
        <v>2015-01-01</v>
      </c>
      <c r="J4353" s="88" t="str">
        <f>Índice!$G$25</f>
        <v>2015-12-31</v>
      </c>
      <c r="K4353" s="171" t="s">
        <v>1547</v>
      </c>
      <c r="L4353" s="171" t="s">
        <v>1426</v>
      </c>
    </row>
    <row r="4354" spans="1:12" ht="15.75">
      <c r="C4354" s="171" t="str">
        <f>'FC03-4'!B$16</f>
        <v>Cargos por conexión (FC03-4)</v>
      </c>
      <c r="F4354" s="171">
        <f>'FC03-4'!E$16</f>
        <v>0</v>
      </c>
      <c r="I4354" s="87" t="str">
        <f>Índice!$G$23</f>
        <v>2015-01-01</v>
      </c>
      <c r="J4354" s="88" t="str">
        <f>Índice!$G$25</f>
        <v>2015-12-31</v>
      </c>
      <c r="K4354" s="171" t="s">
        <v>1547</v>
      </c>
      <c r="L4354" s="171" t="s">
        <v>1426</v>
      </c>
    </row>
    <row r="4355" spans="1:12" ht="15.75">
      <c r="C4355" s="171" t="str">
        <f>'FC03-4'!B$17</f>
        <v>Otros (Transmisión) (FC03-4)</v>
      </c>
      <c r="F4355" s="171">
        <f>'FC03-4'!E$17</f>
        <v>0</v>
      </c>
      <c r="I4355" s="87" t="str">
        <f>Índice!$G$23</f>
        <v>2015-01-01</v>
      </c>
      <c r="J4355" s="88" t="str">
        <f>Índice!$G$25</f>
        <v>2015-12-31</v>
      </c>
      <c r="K4355" s="171" t="s">
        <v>1547</v>
      </c>
      <c r="L4355" s="171" t="s">
        <v>1426</v>
      </c>
    </row>
    <row r="4356" spans="1:12" ht="15.75">
      <c r="C4356" s="171" t="str">
        <f>'FC03-4'!B$18</f>
        <v>Total Transmisión (FC03-4)</v>
      </c>
      <c r="F4356" s="171">
        <f>'FC03-4'!E$18</f>
        <v>0</v>
      </c>
      <c r="I4356" s="87" t="str">
        <f>Índice!$G$23</f>
        <v>2015-01-01</v>
      </c>
      <c r="J4356" s="88" t="str">
        <f>Índice!$G$25</f>
        <v>2015-12-31</v>
      </c>
      <c r="K4356" s="171" t="s">
        <v>1547</v>
      </c>
      <c r="L4356" s="171" t="s">
        <v>1426</v>
      </c>
    </row>
    <row r="4357" spans="1:12" ht="15.75">
      <c r="A4357" s="224" t="s">
        <v>19</v>
      </c>
      <c r="C4357" s="171" t="str">
        <f>'FC03-4'!B$19</f>
        <v>Operador de red (FC03-4)</v>
      </c>
      <c r="F4357" s="171"/>
      <c r="L4357" s="171"/>
    </row>
    <row r="4358" spans="1:12" ht="15.75">
      <c r="C4358" s="171" t="str">
        <f>'FC03-4'!B$20</f>
        <v>Cargos por uso de usuarios regulados (FC03-4)</v>
      </c>
      <c r="F4358" s="171">
        <f>'FC03-4'!E$20</f>
        <v>0</v>
      </c>
      <c r="I4358" s="87" t="str">
        <f>Índice!$G$23</f>
        <v>2015-01-01</v>
      </c>
      <c r="J4358" s="88" t="str">
        <f>Índice!$G$25</f>
        <v>2015-12-31</v>
      </c>
      <c r="K4358" s="171" t="s">
        <v>1547</v>
      </c>
      <c r="L4358" s="171" t="s">
        <v>1426</v>
      </c>
    </row>
    <row r="4359" spans="1:12" ht="15.75">
      <c r="C4359" s="171" t="str">
        <f>'FC03-4'!B$21</f>
        <v>Cargos por uso de usuarios no regulados (FC03-4)</v>
      </c>
      <c r="F4359" s="171">
        <f>'FC03-4'!E$21</f>
        <v>0</v>
      </c>
      <c r="I4359" s="87" t="str">
        <f>Índice!$G$23</f>
        <v>2015-01-01</v>
      </c>
      <c r="J4359" s="88" t="str">
        <f>Índice!$G$25</f>
        <v>2015-12-31</v>
      </c>
      <c r="K4359" s="171" t="s">
        <v>1547</v>
      </c>
      <c r="L4359" s="171" t="s">
        <v>1426</v>
      </c>
    </row>
    <row r="4360" spans="1:12" ht="15.75">
      <c r="C4360" s="171" t="str">
        <f>'FC03-4'!B$22</f>
        <v>Ingreso regulado (Operador) (FC03-4)</v>
      </c>
      <c r="F4360" s="171">
        <f>'FC03-4'!E$22</f>
        <v>0</v>
      </c>
      <c r="I4360" s="87" t="str">
        <f>Índice!$G$23</f>
        <v>2015-01-01</v>
      </c>
      <c r="J4360" s="88" t="str">
        <f>Índice!$G$25</f>
        <v>2015-12-31</v>
      </c>
      <c r="K4360" s="171" t="s">
        <v>1547</v>
      </c>
      <c r="L4360" s="171" t="s">
        <v>1426</v>
      </c>
    </row>
    <row r="4361" spans="1:12" ht="15.75">
      <c r="C4361" s="171" t="str">
        <f>'FC03-4'!B$23</f>
        <v>Otros (Operador) (FC03-4)</v>
      </c>
      <c r="F4361" s="171">
        <f>'FC03-4'!E$23</f>
        <v>0</v>
      </c>
      <c r="I4361" s="87" t="str">
        <f>Índice!$G$23</f>
        <v>2015-01-01</v>
      </c>
      <c r="J4361" s="88" t="str">
        <f>Índice!$G$25</f>
        <v>2015-12-31</v>
      </c>
      <c r="K4361" s="171" t="s">
        <v>1547</v>
      </c>
      <c r="L4361" s="171" t="s">
        <v>1426</v>
      </c>
    </row>
    <row r="4362" spans="1:12" ht="15.75">
      <c r="C4362" s="171" t="str">
        <f>'FC03-4'!B$24</f>
        <v>Total Operador de red (FC03-4)</v>
      </c>
      <c r="F4362" s="171">
        <f>'FC03-4'!E$24</f>
        <v>0</v>
      </c>
      <c r="I4362" s="87" t="str">
        <f>Índice!$G$23</f>
        <v>2015-01-01</v>
      </c>
      <c r="J4362" s="88" t="str">
        <f>Índice!$G$25</f>
        <v>2015-12-31</v>
      </c>
      <c r="K4362" s="171" t="s">
        <v>1547</v>
      </c>
      <c r="L4362" s="171" t="s">
        <v>1426</v>
      </c>
    </row>
    <row r="4363" spans="1:12" ht="15.75">
      <c r="A4363" s="224" t="s">
        <v>19</v>
      </c>
      <c r="C4363" s="171" t="str">
        <f>'FC03-4'!B$25</f>
        <v>Comercialización (FC03-4)</v>
      </c>
      <c r="F4363" s="171"/>
      <c r="L4363" s="171"/>
    </row>
    <row r="4364" spans="1:12" ht="15.75">
      <c r="C4364" s="171" t="str">
        <f>'FC03-4'!B$26</f>
        <v>Residencial Estrato 1 (FC03-4)</v>
      </c>
      <c r="F4364" s="171">
        <f>'FC03-4'!E$26</f>
        <v>0</v>
      </c>
      <c r="I4364" s="87" t="str">
        <f>Índice!$G$23</f>
        <v>2015-01-01</v>
      </c>
      <c r="J4364" s="88" t="str">
        <f>Índice!$G$25</f>
        <v>2015-12-31</v>
      </c>
      <c r="K4364" s="171" t="s">
        <v>1547</v>
      </c>
      <c r="L4364" s="171" t="s">
        <v>1426</v>
      </c>
    </row>
    <row r="4365" spans="1:12" ht="15.75">
      <c r="C4365" s="171" t="str">
        <f>'FC03-4'!B$27</f>
        <v>Residencial Estrato 2 (FC03-4)</v>
      </c>
      <c r="F4365" s="171">
        <f>'FC03-4'!E$27</f>
        <v>0</v>
      </c>
      <c r="I4365" s="87" t="str">
        <f>Índice!$G$23</f>
        <v>2015-01-01</v>
      </c>
      <c r="J4365" s="88" t="str">
        <f>Índice!$G$25</f>
        <v>2015-12-31</v>
      </c>
      <c r="K4365" s="171" t="s">
        <v>1547</v>
      </c>
      <c r="L4365" s="171" t="s">
        <v>1426</v>
      </c>
    </row>
    <row r="4366" spans="1:12" ht="15.75">
      <c r="C4366" s="171" t="str">
        <f>'FC03-4'!B$28</f>
        <v>Residencial Estrato 3 (FC03-4)</v>
      </c>
      <c r="F4366" s="171">
        <f>'FC03-4'!E$28</f>
        <v>0</v>
      </c>
      <c r="I4366" s="87" t="str">
        <f>Índice!$G$23</f>
        <v>2015-01-01</v>
      </c>
      <c r="J4366" s="88" t="str">
        <f>Índice!$G$25</f>
        <v>2015-12-31</v>
      </c>
      <c r="K4366" s="171" t="s">
        <v>1547</v>
      </c>
      <c r="L4366" s="171" t="s">
        <v>1426</v>
      </c>
    </row>
    <row r="4367" spans="1:12" ht="15.75">
      <c r="C4367" s="171" t="str">
        <f>'FC03-4'!B$29</f>
        <v>Residencial Estrato 4 (FC03-4)</v>
      </c>
      <c r="F4367" s="171">
        <f>'FC03-4'!E$29</f>
        <v>0</v>
      </c>
      <c r="I4367" s="87" t="str">
        <f>Índice!$G$23</f>
        <v>2015-01-01</v>
      </c>
      <c r="J4367" s="88" t="str">
        <f>Índice!$G$25</f>
        <v>2015-12-31</v>
      </c>
      <c r="K4367" s="171" t="s">
        <v>1547</v>
      </c>
      <c r="L4367" s="171" t="s">
        <v>1426</v>
      </c>
    </row>
    <row r="4368" spans="1:12" ht="15.75">
      <c r="C4368" s="171" t="str">
        <f>'FC03-4'!B$30</f>
        <v>Residencial Estrato 5 (FC03-4)</v>
      </c>
      <c r="F4368" s="171">
        <f>'FC03-4'!E$30</f>
        <v>0</v>
      </c>
      <c r="I4368" s="87" t="str">
        <f>Índice!$G$23</f>
        <v>2015-01-01</v>
      </c>
      <c r="J4368" s="88" t="str">
        <f>Índice!$G$25</f>
        <v>2015-12-31</v>
      </c>
      <c r="K4368" s="171" t="s">
        <v>1547</v>
      </c>
      <c r="L4368" s="171" t="s">
        <v>1426</v>
      </c>
    </row>
    <row r="4369" spans="1:12" ht="15.75">
      <c r="C4369" s="171" t="str">
        <f>'FC03-4'!B$31</f>
        <v>Residencial Estrato 6 (FC03-4)</v>
      </c>
      <c r="F4369" s="171">
        <f>'FC03-4'!E$31</f>
        <v>0</v>
      </c>
      <c r="I4369" s="87" t="str">
        <f>Índice!$G$23</f>
        <v>2015-01-01</v>
      </c>
      <c r="J4369" s="88" t="str">
        <f>Índice!$G$25</f>
        <v>2015-12-31</v>
      </c>
      <c r="K4369" s="171" t="s">
        <v>1547</v>
      </c>
      <c r="L4369" s="171" t="s">
        <v>1426</v>
      </c>
    </row>
    <row r="4370" spans="1:12" ht="15.75">
      <c r="C4370" s="171" t="str">
        <f>'FC03-4'!B$32</f>
        <v>Comercial (FC03-4)</v>
      </c>
      <c r="F4370" s="171">
        <f>'FC03-4'!E$32</f>
        <v>0</v>
      </c>
      <c r="I4370" s="87" t="str">
        <f>Índice!$G$23</f>
        <v>2015-01-01</v>
      </c>
      <c r="J4370" s="88" t="str">
        <f>Índice!$G$25</f>
        <v>2015-12-31</v>
      </c>
      <c r="K4370" s="171" t="s">
        <v>1547</v>
      </c>
      <c r="L4370" s="171" t="s">
        <v>1426</v>
      </c>
    </row>
    <row r="4371" spans="1:12" ht="15.75">
      <c r="C4371" s="171" t="str">
        <f>'FC03-4'!B$33</f>
        <v>Industrial (FC03-4)</v>
      </c>
      <c r="F4371" s="171">
        <f>'FC03-4'!E$33</f>
        <v>0</v>
      </c>
      <c r="I4371" s="87" t="str">
        <f>Índice!$G$23</f>
        <v>2015-01-01</v>
      </c>
      <c r="J4371" s="88" t="str">
        <f>Índice!$G$25</f>
        <v>2015-12-31</v>
      </c>
      <c r="K4371" s="171" t="s">
        <v>1547</v>
      </c>
      <c r="L4371" s="171" t="s">
        <v>1426</v>
      </c>
    </row>
    <row r="4372" spans="1:12" ht="15.75">
      <c r="C4372" s="171" t="str">
        <f>'FC03-4'!B$34</f>
        <v>Oficial (FC03-4)</v>
      </c>
      <c r="F4372" s="171">
        <f>'FC03-4'!E$34</f>
        <v>0</v>
      </c>
      <c r="I4372" s="87" t="str">
        <f>Índice!$G$23</f>
        <v>2015-01-01</v>
      </c>
      <c r="J4372" s="88" t="str">
        <f>Índice!$G$25</f>
        <v>2015-12-31</v>
      </c>
      <c r="K4372" s="171" t="s">
        <v>1547</v>
      </c>
      <c r="L4372" s="171" t="s">
        <v>1426</v>
      </c>
    </row>
    <row r="4373" spans="1:12" ht="15.75">
      <c r="C4373" s="171" t="str">
        <f>'FC03-4'!B$35</f>
        <v>Alumbrado público (FC03-4)</v>
      </c>
      <c r="F4373" s="171">
        <f>'FC03-4'!E$35</f>
        <v>0</v>
      </c>
      <c r="I4373" s="87" t="str">
        <f>Índice!$G$23</f>
        <v>2015-01-01</v>
      </c>
      <c r="J4373" s="88" t="str">
        <f>Índice!$G$25</f>
        <v>2015-12-31</v>
      </c>
      <c r="K4373" s="171" t="s">
        <v>1547</v>
      </c>
      <c r="L4373" s="171" t="s">
        <v>1426</v>
      </c>
    </row>
    <row r="4374" spans="1:12" ht="15.75">
      <c r="C4374" s="171" t="str">
        <f>'FC03-4'!B$36</f>
        <v>Empresas del sector (FC03-4)</v>
      </c>
      <c r="F4374" s="171">
        <f>'FC03-4'!E$36</f>
        <v>0</v>
      </c>
      <c r="I4374" s="87" t="str">
        <f>Índice!$G$23</f>
        <v>2015-01-01</v>
      </c>
      <c r="J4374" s="88" t="str">
        <f>Índice!$G$25</f>
        <v>2015-12-31</v>
      </c>
      <c r="K4374" s="171" t="s">
        <v>1547</v>
      </c>
      <c r="L4374" s="171" t="s">
        <v>1426</v>
      </c>
    </row>
    <row r="4375" spans="1:12" ht="15.75">
      <c r="C4375" s="171" t="str">
        <f>'FC03-4'!B$37</f>
        <v>Usuarios no regulados (FC03-4)</v>
      </c>
      <c r="F4375" s="171">
        <f>'FC03-4'!E$37</f>
        <v>0</v>
      </c>
      <c r="I4375" s="87" t="str">
        <f>Índice!$G$23</f>
        <v>2015-01-01</v>
      </c>
      <c r="J4375" s="88" t="str">
        <f>Índice!$G$25</f>
        <v>2015-12-31</v>
      </c>
      <c r="K4375" s="171" t="s">
        <v>1547</v>
      </c>
      <c r="L4375" s="171" t="s">
        <v>1426</v>
      </c>
    </row>
    <row r="4376" spans="1:12" ht="15.75">
      <c r="C4376" s="171" t="str">
        <f>'FC03-4'!B$38</f>
        <v>Otros (Comercialización) (FC03-4)</v>
      </c>
      <c r="F4376" s="171">
        <f>'FC03-4'!E$38</f>
        <v>0</v>
      </c>
      <c r="I4376" s="87" t="str">
        <f>Índice!$G$23</f>
        <v>2015-01-01</v>
      </c>
      <c r="J4376" s="88" t="str">
        <f>Índice!$G$25</f>
        <v>2015-12-31</v>
      </c>
      <c r="K4376" s="171" t="s">
        <v>1547</v>
      </c>
      <c r="L4376" s="171" t="s">
        <v>1426</v>
      </c>
    </row>
    <row r="4377" spans="1:12" ht="15.75">
      <c r="C4377" s="171" t="str">
        <f>'FC03-4'!B$39</f>
        <v>Total Comercialización (FC03-4)</v>
      </c>
      <c r="F4377" s="171">
        <f>'FC03-4'!E$39</f>
        <v>0</v>
      </c>
      <c r="I4377" s="87" t="str">
        <f>Índice!$G$23</f>
        <v>2015-01-01</v>
      </c>
      <c r="J4377" s="88" t="str">
        <f>Índice!$G$25</f>
        <v>2015-12-31</v>
      </c>
      <c r="K4377" s="171" t="s">
        <v>1547</v>
      </c>
      <c r="L4377" s="171" t="s">
        <v>1426</v>
      </c>
    </row>
    <row r="4378" spans="1:12" ht="15.75">
      <c r="C4378" s="171" t="str">
        <f>'FC03-4'!B$40</f>
        <v>Total Servicio de Energía (FC03-4)</v>
      </c>
      <c r="F4378" s="171">
        <f>'FC03-4'!E$40</f>
        <v>0</v>
      </c>
      <c r="I4378" s="87" t="str">
        <f>Índice!$G$23</f>
        <v>2015-01-01</v>
      </c>
      <c r="J4378" s="88" t="str">
        <f>Índice!$G$25</f>
        <v>2015-12-31</v>
      </c>
      <c r="K4378" s="171" t="s">
        <v>1547</v>
      </c>
      <c r="L4378" s="171" t="s">
        <v>1426</v>
      </c>
    </row>
    <row r="4379" spans="1:12" ht="15.75">
      <c r="A4379" s="224" t="s">
        <v>19</v>
      </c>
      <c r="C4379" s="171" t="str">
        <f>'FC03-4'!B$41</f>
        <v>Deterioro de cuentas por cobrar (FC03-4)</v>
      </c>
      <c r="F4379" s="171"/>
      <c r="L4379" s="171"/>
    </row>
    <row r="4380" spans="1:12" ht="15.75">
      <c r="A4380" s="224" t="s">
        <v>19</v>
      </c>
      <c r="C4380" s="171" t="str">
        <f>'FC03-4'!B$42</f>
        <v>Generación (Deterioro) (FC03-4)</v>
      </c>
      <c r="F4380" s="171"/>
      <c r="L4380" s="171"/>
    </row>
    <row r="4381" spans="1:12" ht="15.75">
      <c r="C4381" s="171" t="str">
        <f>'FC03-4'!B$43</f>
        <v>Contratos bilaterales empresas del sector (Deterioro) (FC03-4)</v>
      </c>
      <c r="F4381" s="171">
        <f>'FC03-4'!E$43</f>
        <v>0</v>
      </c>
      <c r="I4381" s="87" t="str">
        <f>Índice!$G$23</f>
        <v>2015-01-01</v>
      </c>
      <c r="J4381" s="88" t="str">
        <f>Índice!$G$25</f>
        <v>2015-12-31</v>
      </c>
      <c r="K4381" s="171" t="s">
        <v>1547</v>
      </c>
      <c r="L4381" s="171" t="s">
        <v>1426</v>
      </c>
    </row>
    <row r="4382" spans="1:12" ht="15.75">
      <c r="C4382" s="171" t="str">
        <f>'FC03-4'!B$44</f>
        <v>Contratos bilaterales usuarios no regulados (Deterioro) (FC03-4)</v>
      </c>
      <c r="F4382" s="171">
        <f>'FC03-4'!E$44</f>
        <v>0</v>
      </c>
      <c r="I4382" s="87" t="str">
        <f>Índice!$G$23</f>
        <v>2015-01-01</v>
      </c>
      <c r="J4382" s="88" t="str">
        <f>Índice!$G$25</f>
        <v>2015-12-31</v>
      </c>
      <c r="K4382" s="171" t="s">
        <v>1547</v>
      </c>
      <c r="L4382" s="171" t="s">
        <v>1426</v>
      </c>
    </row>
    <row r="4383" spans="1:12" ht="15.75">
      <c r="C4383" s="171" t="str">
        <f>'FC03-4'!B$45</f>
        <v>Bolsa de energía (Deterioro) (FC03-4)</v>
      </c>
      <c r="F4383" s="171">
        <f>'FC03-4'!E$45</f>
        <v>0</v>
      </c>
      <c r="I4383" s="87" t="str">
        <f>Índice!$G$23</f>
        <v>2015-01-01</v>
      </c>
      <c r="J4383" s="88" t="str">
        <f>Índice!$G$25</f>
        <v>2015-12-31</v>
      </c>
      <c r="K4383" s="171" t="s">
        <v>1547</v>
      </c>
      <c r="L4383" s="171" t="s">
        <v>1426</v>
      </c>
    </row>
    <row r="4384" spans="1:12" ht="15.75">
      <c r="C4384" s="171" t="str">
        <f>'FC03-4'!B$46</f>
        <v>Otros (Deterioro) (FC03-4)</v>
      </c>
      <c r="F4384" s="171">
        <f>'FC03-4'!E$46</f>
        <v>0</v>
      </c>
      <c r="I4384" s="87" t="str">
        <f>Índice!$G$23</f>
        <v>2015-01-01</v>
      </c>
      <c r="J4384" s="88" t="str">
        <f>Índice!$G$25</f>
        <v>2015-12-31</v>
      </c>
      <c r="K4384" s="171" t="s">
        <v>1547</v>
      </c>
      <c r="L4384" s="171" t="s">
        <v>1426</v>
      </c>
    </row>
    <row r="4385" spans="1:12" ht="15.75">
      <c r="C4385" s="171" t="str">
        <f>'FC03-4'!B$47</f>
        <v>Total Generación (Deterioro) (FC03-4)</v>
      </c>
      <c r="F4385" s="171">
        <f>'FC03-4'!E$47</f>
        <v>0</v>
      </c>
      <c r="I4385" s="87" t="str">
        <f>Índice!$G$23</f>
        <v>2015-01-01</v>
      </c>
      <c r="J4385" s="88" t="str">
        <f>Índice!$G$25</f>
        <v>2015-12-31</v>
      </c>
      <c r="K4385" s="171" t="s">
        <v>1547</v>
      </c>
      <c r="L4385" s="171" t="s">
        <v>1426</v>
      </c>
    </row>
    <row r="4386" spans="1:12" ht="15.75">
      <c r="A4386" s="224" t="s">
        <v>19</v>
      </c>
      <c r="C4386" s="171" t="str">
        <f>'FC03-4'!B$48</f>
        <v>Transmisión (Deterioro) (FC03-4)</v>
      </c>
      <c r="F4386" s="171"/>
      <c r="L4386" s="171"/>
    </row>
    <row r="4387" spans="1:12" ht="15.75">
      <c r="C4387" s="171" t="str">
        <f>'FC03-4'!B$49</f>
        <v>Ingreso regulado (Deterioro) (FC03-4)</v>
      </c>
      <c r="F4387" s="171">
        <f>'FC03-4'!E$49</f>
        <v>0</v>
      </c>
      <c r="I4387" s="87" t="str">
        <f>Índice!$G$23</f>
        <v>2015-01-01</v>
      </c>
      <c r="J4387" s="88" t="str">
        <f>Índice!$G$25</f>
        <v>2015-12-31</v>
      </c>
      <c r="K4387" s="171" t="s">
        <v>1547</v>
      </c>
      <c r="L4387" s="171" t="s">
        <v>1426</v>
      </c>
    </row>
    <row r="4388" spans="1:12" ht="15.75">
      <c r="C4388" s="171" t="str">
        <f>'FC03-4'!B$50</f>
        <v>Cargos por conexión (Deterioro) (FC03-4)</v>
      </c>
      <c r="F4388" s="171">
        <f>'FC03-4'!E$50</f>
        <v>0</v>
      </c>
      <c r="I4388" s="87" t="str">
        <f>Índice!$G$23</f>
        <v>2015-01-01</v>
      </c>
      <c r="J4388" s="88" t="str">
        <f>Índice!$G$25</f>
        <v>2015-12-31</v>
      </c>
      <c r="K4388" s="171" t="s">
        <v>1547</v>
      </c>
      <c r="L4388" s="171" t="s">
        <v>1426</v>
      </c>
    </row>
    <row r="4389" spans="1:12" ht="15.75">
      <c r="C4389" s="171" t="str">
        <f>'FC03-4'!B$51</f>
        <v>Otros (Transmisión) (Deterioro) (FC03-4)</v>
      </c>
      <c r="F4389" s="171">
        <f>'FC03-4'!E$51</f>
        <v>0</v>
      </c>
      <c r="I4389" s="87" t="str">
        <f>Índice!$G$23</f>
        <v>2015-01-01</v>
      </c>
      <c r="J4389" s="88" t="str">
        <f>Índice!$G$25</f>
        <v>2015-12-31</v>
      </c>
      <c r="K4389" s="171" t="s">
        <v>1547</v>
      </c>
      <c r="L4389" s="171" t="s">
        <v>1426</v>
      </c>
    </row>
    <row r="4390" spans="1:12" ht="15.75">
      <c r="C4390" s="171" t="str">
        <f>'FC03-4'!B$52</f>
        <v>Total Transmisión (Deterioro) (FC03-4)</v>
      </c>
      <c r="F4390" s="171">
        <f>'FC03-4'!E$52</f>
        <v>0</v>
      </c>
      <c r="I4390" s="87" t="str">
        <f>Índice!$G$23</f>
        <v>2015-01-01</v>
      </c>
      <c r="J4390" s="88" t="str">
        <f>Índice!$G$25</f>
        <v>2015-12-31</v>
      </c>
      <c r="K4390" s="171" t="s">
        <v>1547</v>
      </c>
      <c r="L4390" s="171" t="s">
        <v>1426</v>
      </c>
    </row>
    <row r="4391" spans="1:12" ht="15.75">
      <c r="A4391" s="224" t="s">
        <v>19</v>
      </c>
      <c r="C4391" s="171" t="str">
        <f>'FC03-4'!B$53</f>
        <v>Operador de red (Deterioro) (FC03-4)</v>
      </c>
      <c r="F4391" s="171"/>
      <c r="L4391" s="171"/>
    </row>
    <row r="4392" spans="1:12" ht="15.75">
      <c r="C4392" s="171" t="str">
        <f>'FC03-4'!B$54</f>
        <v>Cargos por uso de usuarios regulados (Deterioro) (FC03-4)</v>
      </c>
      <c r="F4392" s="171">
        <f>'FC03-4'!E$54</f>
        <v>0</v>
      </c>
      <c r="I4392" s="87" t="str">
        <f>Índice!$G$23</f>
        <v>2015-01-01</v>
      </c>
      <c r="J4392" s="88" t="str">
        <f>Índice!$G$25</f>
        <v>2015-12-31</v>
      </c>
      <c r="K4392" s="171" t="s">
        <v>1547</v>
      </c>
      <c r="L4392" s="171" t="s">
        <v>1426</v>
      </c>
    </row>
    <row r="4393" spans="1:12" ht="15.75">
      <c r="C4393" s="171" t="str">
        <f>'FC03-4'!B$55</f>
        <v>Cargos por uso de usuarios no regulados (Deterioro) (FC03-4)</v>
      </c>
      <c r="F4393" s="171">
        <f>'FC03-4'!E$55</f>
        <v>0</v>
      </c>
      <c r="I4393" s="87" t="str">
        <f>Índice!$G$23</f>
        <v>2015-01-01</v>
      </c>
      <c r="J4393" s="88" t="str">
        <f>Índice!$G$25</f>
        <v>2015-12-31</v>
      </c>
      <c r="K4393" s="171" t="s">
        <v>1547</v>
      </c>
      <c r="L4393" s="171" t="s">
        <v>1426</v>
      </c>
    </row>
    <row r="4394" spans="1:12" ht="15.75">
      <c r="C4394" s="171" t="str">
        <f>'FC03-4'!B$56</f>
        <v>Ingreso regulado (Operador) (Deterioro) (FC03-4)</v>
      </c>
      <c r="F4394" s="171">
        <f>'FC03-4'!E$56</f>
        <v>0</v>
      </c>
      <c r="I4394" s="87" t="str">
        <f>Índice!$G$23</f>
        <v>2015-01-01</v>
      </c>
      <c r="J4394" s="88" t="str">
        <f>Índice!$G$25</f>
        <v>2015-12-31</v>
      </c>
      <c r="K4394" s="171" t="s">
        <v>1547</v>
      </c>
      <c r="L4394" s="171" t="s">
        <v>1426</v>
      </c>
    </row>
    <row r="4395" spans="1:12" ht="15.75">
      <c r="C4395" s="171" t="str">
        <f>'FC03-4'!B$57</f>
        <v>Otros (Operador) (Deterioro) (FC03-4)</v>
      </c>
      <c r="F4395" s="171">
        <f>'FC03-4'!E$57</f>
        <v>0</v>
      </c>
      <c r="I4395" s="87" t="str">
        <f>Índice!$G$23</f>
        <v>2015-01-01</v>
      </c>
      <c r="J4395" s="88" t="str">
        <f>Índice!$G$25</f>
        <v>2015-12-31</v>
      </c>
      <c r="K4395" s="171" t="s">
        <v>1547</v>
      </c>
      <c r="L4395" s="171" t="s">
        <v>1426</v>
      </c>
    </row>
    <row r="4396" spans="1:12" ht="15.75">
      <c r="C4396" s="171" t="str">
        <f>'FC03-4'!B$58</f>
        <v>Total Operador de red (Deterioro) (FC03-4)</v>
      </c>
      <c r="F4396" s="171">
        <f>'FC03-4'!E$58</f>
        <v>0</v>
      </c>
      <c r="I4396" s="87" t="str">
        <f>Índice!$G$23</f>
        <v>2015-01-01</v>
      </c>
      <c r="J4396" s="88" t="str">
        <f>Índice!$G$25</f>
        <v>2015-12-31</v>
      </c>
      <c r="K4396" s="171" t="s">
        <v>1547</v>
      </c>
      <c r="L4396" s="171" t="s">
        <v>1426</v>
      </c>
    </row>
    <row r="4397" spans="1:12" ht="15.75">
      <c r="A4397" s="224" t="s">
        <v>19</v>
      </c>
      <c r="C4397" s="171" t="str">
        <f>'FC03-4'!B$59</f>
        <v>Comercialización (Deterioro) (FC03-4)</v>
      </c>
      <c r="F4397" s="171"/>
      <c r="L4397" s="171"/>
    </row>
    <row r="4398" spans="1:12" ht="15.75">
      <c r="C4398" s="171" t="str">
        <f>'FC03-4'!B$60</f>
        <v>Residencial Estrato 1 (Deterioro) (FC03-4)</v>
      </c>
      <c r="F4398" s="171">
        <f>'FC03-4'!E$60</f>
        <v>0</v>
      </c>
      <c r="I4398" s="87" t="str">
        <f>Índice!$G$23</f>
        <v>2015-01-01</v>
      </c>
      <c r="J4398" s="88" t="str">
        <f>Índice!$G$25</f>
        <v>2015-12-31</v>
      </c>
      <c r="K4398" s="171" t="s">
        <v>1547</v>
      </c>
      <c r="L4398" s="171" t="s">
        <v>1426</v>
      </c>
    </row>
    <row r="4399" spans="1:12" ht="15.75">
      <c r="C4399" s="171" t="str">
        <f>'FC03-4'!B$61</f>
        <v>Residencial Estrato 2 (Deterioro) (FC03-4)</v>
      </c>
      <c r="F4399" s="171">
        <f>'FC03-4'!E$61</f>
        <v>0</v>
      </c>
      <c r="I4399" s="87" t="str">
        <f>Índice!$G$23</f>
        <v>2015-01-01</v>
      </c>
      <c r="J4399" s="88" t="str">
        <f>Índice!$G$25</f>
        <v>2015-12-31</v>
      </c>
      <c r="K4399" s="171" t="s">
        <v>1547</v>
      </c>
      <c r="L4399" s="171" t="s">
        <v>1426</v>
      </c>
    </row>
    <row r="4400" spans="1:12" ht="15.75">
      <c r="C4400" s="171" t="str">
        <f>'FC03-4'!B$62</f>
        <v>Residencial Estrato 3 (Deterioro) (FC03-4)</v>
      </c>
      <c r="F4400" s="171">
        <f>'FC03-4'!E$62</f>
        <v>0</v>
      </c>
      <c r="I4400" s="87" t="str">
        <f>Índice!$G$23</f>
        <v>2015-01-01</v>
      </c>
      <c r="J4400" s="88" t="str">
        <f>Índice!$G$25</f>
        <v>2015-12-31</v>
      </c>
      <c r="K4400" s="171" t="s">
        <v>1547</v>
      </c>
      <c r="L4400" s="171" t="s">
        <v>1426</v>
      </c>
    </row>
    <row r="4401" spans="1:12" ht="15.75">
      <c r="C4401" s="171" t="str">
        <f>'FC03-4'!B$63</f>
        <v>Residencial Estrato 4 (Deterioro) (FC03-4)</v>
      </c>
      <c r="F4401" s="171">
        <f>'FC03-4'!E$63</f>
        <v>0</v>
      </c>
      <c r="I4401" s="87" t="str">
        <f>Índice!$G$23</f>
        <v>2015-01-01</v>
      </c>
      <c r="J4401" s="88" t="str">
        <f>Índice!$G$25</f>
        <v>2015-12-31</v>
      </c>
      <c r="K4401" s="171" t="s">
        <v>1547</v>
      </c>
      <c r="L4401" s="171" t="s">
        <v>1426</v>
      </c>
    </row>
    <row r="4402" spans="1:12" ht="15.75">
      <c r="C4402" s="171" t="str">
        <f>'FC03-4'!B$64</f>
        <v>Residencial Estrato 5 (Deterioro) (FC03-4)</v>
      </c>
      <c r="F4402" s="171">
        <f>'FC03-4'!E$64</f>
        <v>0</v>
      </c>
      <c r="I4402" s="87" t="str">
        <f>Índice!$G$23</f>
        <v>2015-01-01</v>
      </c>
      <c r="J4402" s="88" t="str">
        <f>Índice!$G$25</f>
        <v>2015-12-31</v>
      </c>
      <c r="K4402" s="171" t="s">
        <v>1547</v>
      </c>
      <c r="L4402" s="171" t="s">
        <v>1426</v>
      </c>
    </row>
    <row r="4403" spans="1:12" ht="15.75">
      <c r="C4403" s="171" t="str">
        <f>'FC03-4'!B$65</f>
        <v>Residencial Estrato 6 (Deterioro) (FC03-4)</v>
      </c>
      <c r="F4403" s="171">
        <f>'FC03-4'!E$65</f>
        <v>0</v>
      </c>
      <c r="I4403" s="87" t="str">
        <f>Índice!$G$23</f>
        <v>2015-01-01</v>
      </c>
      <c r="J4403" s="88" t="str">
        <f>Índice!$G$25</f>
        <v>2015-12-31</v>
      </c>
      <c r="K4403" s="171" t="s">
        <v>1547</v>
      </c>
      <c r="L4403" s="171" t="s">
        <v>1426</v>
      </c>
    </row>
    <row r="4404" spans="1:12" ht="15.75">
      <c r="C4404" s="171" t="str">
        <f>'FC03-4'!B$66</f>
        <v>Comercial (Deterioro) (FC03-4)</v>
      </c>
      <c r="F4404" s="171">
        <f>'FC03-4'!E$66</f>
        <v>0</v>
      </c>
      <c r="I4404" s="87" t="str">
        <f>Índice!$G$23</f>
        <v>2015-01-01</v>
      </c>
      <c r="J4404" s="88" t="str">
        <f>Índice!$G$25</f>
        <v>2015-12-31</v>
      </c>
      <c r="K4404" s="171" t="s">
        <v>1547</v>
      </c>
      <c r="L4404" s="171" t="s">
        <v>1426</v>
      </c>
    </row>
    <row r="4405" spans="1:12" ht="15.75">
      <c r="C4405" s="171" t="str">
        <f>'FC03-4'!B$67</f>
        <v>Industrial (Deterioro) (FC03-4)</v>
      </c>
      <c r="F4405" s="171">
        <f>'FC03-4'!E$67</f>
        <v>0</v>
      </c>
      <c r="I4405" s="87" t="str">
        <f>Índice!$G$23</f>
        <v>2015-01-01</v>
      </c>
      <c r="J4405" s="88" t="str">
        <f>Índice!$G$25</f>
        <v>2015-12-31</v>
      </c>
      <c r="K4405" s="171" t="s">
        <v>1547</v>
      </c>
      <c r="L4405" s="171" t="s">
        <v>1426</v>
      </c>
    </row>
    <row r="4406" spans="1:12" ht="15.75">
      <c r="C4406" s="171" t="str">
        <f>'FC03-4'!B$68</f>
        <v>Oficial (Deterioro) (FC03-4)</v>
      </c>
      <c r="F4406" s="171">
        <f>'FC03-4'!E$68</f>
        <v>0</v>
      </c>
      <c r="I4406" s="87" t="str">
        <f>Índice!$G$23</f>
        <v>2015-01-01</v>
      </c>
      <c r="J4406" s="88" t="str">
        <f>Índice!$G$25</f>
        <v>2015-12-31</v>
      </c>
      <c r="K4406" s="171" t="s">
        <v>1547</v>
      </c>
      <c r="L4406" s="171" t="s">
        <v>1426</v>
      </c>
    </row>
    <row r="4407" spans="1:12" ht="15.75">
      <c r="C4407" s="171" t="str">
        <f>'FC03-4'!B$69</f>
        <v>Alumbrado público (Deterioro) (FC03-4)</v>
      </c>
      <c r="F4407" s="171">
        <f>'FC03-4'!E$69</f>
        <v>0</v>
      </c>
      <c r="I4407" s="87" t="str">
        <f>Índice!$G$23</f>
        <v>2015-01-01</v>
      </c>
      <c r="J4407" s="88" t="str">
        <f>Índice!$G$25</f>
        <v>2015-12-31</v>
      </c>
      <c r="K4407" s="171" t="s">
        <v>1547</v>
      </c>
      <c r="L4407" s="171" t="s">
        <v>1426</v>
      </c>
    </row>
    <row r="4408" spans="1:12" ht="15.75">
      <c r="C4408" s="171" t="str">
        <f>'FC03-4'!B$70</f>
        <v>Empresas del sector (Deterioro) (FC03-4)</v>
      </c>
      <c r="F4408" s="171">
        <f>'FC03-4'!E$70</f>
        <v>0</v>
      </c>
      <c r="I4408" s="87" t="str">
        <f>Índice!$G$23</f>
        <v>2015-01-01</v>
      </c>
      <c r="J4408" s="88" t="str">
        <f>Índice!$G$25</f>
        <v>2015-12-31</v>
      </c>
      <c r="K4408" s="171" t="s">
        <v>1547</v>
      </c>
      <c r="L4408" s="171" t="s">
        <v>1426</v>
      </c>
    </row>
    <row r="4409" spans="1:12" ht="15.75">
      <c r="C4409" s="171" t="str">
        <f>'FC03-4'!B$71</f>
        <v>Usuarios no regulados (Deterioro) (FC03-4)</v>
      </c>
      <c r="F4409" s="171">
        <f>'FC03-4'!E$71</f>
        <v>0</v>
      </c>
      <c r="I4409" s="87" t="str">
        <f>Índice!$G$23</f>
        <v>2015-01-01</v>
      </c>
      <c r="J4409" s="88" t="str">
        <f>Índice!$G$25</f>
        <v>2015-12-31</v>
      </c>
      <c r="K4409" s="171" t="s">
        <v>1547</v>
      </c>
      <c r="L4409" s="171" t="s">
        <v>1426</v>
      </c>
    </row>
    <row r="4410" spans="1:12" ht="15.75">
      <c r="C4410" s="171" t="str">
        <f>'FC03-4'!B$72</f>
        <v>Otros (Comercialización) (Deterioro) (FC03-4)</v>
      </c>
      <c r="F4410" s="171">
        <f>'FC03-4'!E$72</f>
        <v>0</v>
      </c>
      <c r="I4410" s="87" t="str">
        <f>Índice!$G$23</f>
        <v>2015-01-01</v>
      </c>
      <c r="J4410" s="88" t="str">
        <f>Índice!$G$25</f>
        <v>2015-12-31</v>
      </c>
      <c r="K4410" s="171" t="s">
        <v>1547</v>
      </c>
      <c r="L4410" s="171" t="s">
        <v>1426</v>
      </c>
    </row>
    <row r="4411" spans="1:12" ht="15.75">
      <c r="C4411" s="171" t="str">
        <f>'FC03-4'!B$73</f>
        <v>Total Comercialización (Deterioro) (FC03-4)</v>
      </c>
      <c r="F4411" s="171">
        <f>'FC03-4'!E$73</f>
        <v>0</v>
      </c>
      <c r="I4411" s="87" t="str">
        <f>Índice!$G$23</f>
        <v>2015-01-01</v>
      </c>
      <c r="J4411" s="88" t="str">
        <f>Índice!$G$25</f>
        <v>2015-12-31</v>
      </c>
      <c r="K4411" s="171" t="s">
        <v>1547</v>
      </c>
      <c r="L4411" s="171" t="s">
        <v>1426</v>
      </c>
    </row>
    <row r="4412" spans="1:12" ht="15.75">
      <c r="C4412" s="171" t="str">
        <f>'FC03-4'!B$74</f>
        <v>Total Deterioro Cuentas por Cobrar (FC03-4)</v>
      </c>
      <c r="F4412" s="171">
        <f>'FC03-4'!E$74</f>
        <v>0</v>
      </c>
      <c r="I4412" s="87" t="str">
        <f>Índice!$G$23</f>
        <v>2015-01-01</v>
      </c>
      <c r="J4412" s="88" t="str">
        <f>Índice!$G$25</f>
        <v>2015-12-31</v>
      </c>
      <c r="K4412" s="171" t="s">
        <v>1547</v>
      </c>
      <c r="L4412" s="171" t="s">
        <v>1426</v>
      </c>
    </row>
    <row r="4413" spans="1:12" ht="15.75">
      <c r="A4413" s="224" t="s">
        <v>19</v>
      </c>
      <c r="B4413" s="22"/>
      <c r="C4413" s="217" t="s">
        <v>726</v>
      </c>
      <c r="L4413" s="171"/>
    </row>
    <row r="4414" spans="1:12" ht="15.75">
      <c r="A4414" s="224" t="s">
        <v>19</v>
      </c>
      <c r="C4414" s="171" t="str">
        <f>'FC03-4'!B$7</f>
        <v>Servicio de Energía Eléctrica (FC03-4)</v>
      </c>
      <c r="L4414" s="171"/>
    </row>
    <row r="4415" spans="1:12" ht="15.75">
      <c r="A4415" s="224" t="s">
        <v>19</v>
      </c>
      <c r="C4415" s="171" t="str">
        <f>'FC03-4'!B$8</f>
        <v>Generación (FC03-4)</v>
      </c>
      <c r="L4415" s="171"/>
    </row>
    <row r="4416" spans="1:12" ht="15.75">
      <c r="C4416" s="171" t="str">
        <f>'FC03-4'!B$9</f>
        <v>Contratos bilaterales empresas del sector (FC03-4)</v>
      </c>
      <c r="F4416" s="171">
        <f>'FC03-4'!F$9</f>
        <v>0</v>
      </c>
      <c r="I4416" s="87" t="str">
        <f>Índice!$G$23</f>
        <v>2015-01-01</v>
      </c>
      <c r="J4416" s="88" t="str">
        <f>Índice!$G$25</f>
        <v>2015-12-31</v>
      </c>
      <c r="K4416" s="171" t="s">
        <v>1547</v>
      </c>
      <c r="L4416" s="171" t="s">
        <v>1427</v>
      </c>
    </row>
    <row r="4417" spans="1:12" ht="15.75">
      <c r="C4417" s="171" t="str">
        <f>'FC03-4'!B$10</f>
        <v>Contratos bilaterales usuarios no regulados (FC03-4)</v>
      </c>
      <c r="F4417" s="171">
        <f>'FC03-4'!F$10</f>
        <v>0</v>
      </c>
      <c r="I4417" s="87" t="str">
        <f>Índice!$G$23</f>
        <v>2015-01-01</v>
      </c>
      <c r="J4417" s="88" t="str">
        <f>Índice!$G$25</f>
        <v>2015-12-31</v>
      </c>
      <c r="K4417" s="171" t="s">
        <v>1547</v>
      </c>
      <c r="L4417" s="171" t="s">
        <v>1427</v>
      </c>
    </row>
    <row r="4418" spans="1:12" ht="15.75">
      <c r="C4418" s="171" t="str">
        <f>'FC03-4'!B$11</f>
        <v>Bolsa de energía (FC03-4)</v>
      </c>
      <c r="F4418" s="171">
        <f>'FC03-4'!F$11</f>
        <v>0</v>
      </c>
      <c r="I4418" s="87" t="str">
        <f>Índice!$G$23</f>
        <v>2015-01-01</v>
      </c>
      <c r="J4418" s="88" t="str">
        <f>Índice!$G$25</f>
        <v>2015-12-31</v>
      </c>
      <c r="K4418" s="171" t="s">
        <v>1547</v>
      </c>
      <c r="L4418" s="171" t="s">
        <v>1427</v>
      </c>
    </row>
    <row r="4419" spans="1:12" ht="15.75">
      <c r="C4419" s="171" t="str">
        <f>'FC03-4'!B$12</f>
        <v>Otros (FC03-4)</v>
      </c>
      <c r="F4419" s="171">
        <f>'FC03-4'!F$12</f>
        <v>0</v>
      </c>
      <c r="I4419" s="87" t="str">
        <f>Índice!$G$23</f>
        <v>2015-01-01</v>
      </c>
      <c r="J4419" s="88" t="str">
        <f>Índice!$G$25</f>
        <v>2015-12-31</v>
      </c>
      <c r="K4419" s="171" t="s">
        <v>1547</v>
      </c>
      <c r="L4419" s="171" t="s">
        <v>1427</v>
      </c>
    </row>
    <row r="4420" spans="1:12" ht="15.75">
      <c r="C4420" s="171" t="str">
        <f>'FC03-4'!B$13</f>
        <v>Total Generación (FC03-4)</v>
      </c>
      <c r="F4420" s="171">
        <f>'FC03-4'!F$13</f>
        <v>0</v>
      </c>
      <c r="I4420" s="87" t="str">
        <f>Índice!$G$23</f>
        <v>2015-01-01</v>
      </c>
      <c r="J4420" s="88" t="str">
        <f>Índice!$G$25</f>
        <v>2015-12-31</v>
      </c>
      <c r="K4420" s="171" t="s">
        <v>1547</v>
      </c>
      <c r="L4420" s="171" t="s">
        <v>1427</v>
      </c>
    </row>
    <row r="4421" spans="1:12" ht="15.75">
      <c r="A4421" s="224" t="s">
        <v>19</v>
      </c>
      <c r="C4421" s="171" t="str">
        <f>'FC03-4'!B$14</f>
        <v>Transmisión (FC03-4)</v>
      </c>
      <c r="F4421" s="171"/>
      <c r="L4421" s="171"/>
    </row>
    <row r="4422" spans="1:12" ht="15.75">
      <c r="C4422" s="171" t="str">
        <f>'FC03-4'!B$15</f>
        <v>Ingreso regulado (FC03-4)</v>
      </c>
      <c r="F4422" s="171">
        <f>'FC03-4'!F$15</f>
        <v>0</v>
      </c>
      <c r="I4422" s="87" t="str">
        <f>Índice!$G$23</f>
        <v>2015-01-01</v>
      </c>
      <c r="J4422" s="88" t="str">
        <f>Índice!$G$25</f>
        <v>2015-12-31</v>
      </c>
      <c r="K4422" s="171" t="s">
        <v>1547</v>
      </c>
      <c r="L4422" s="171" t="s">
        <v>1427</v>
      </c>
    </row>
    <row r="4423" spans="1:12" ht="15.75">
      <c r="C4423" s="171" t="str">
        <f>'FC03-4'!B$16</f>
        <v>Cargos por conexión (FC03-4)</v>
      </c>
      <c r="F4423" s="171">
        <f>'FC03-4'!F$16</f>
        <v>0</v>
      </c>
      <c r="I4423" s="87" t="str">
        <f>Índice!$G$23</f>
        <v>2015-01-01</v>
      </c>
      <c r="J4423" s="88" t="str">
        <f>Índice!$G$25</f>
        <v>2015-12-31</v>
      </c>
      <c r="K4423" s="171" t="s">
        <v>1547</v>
      </c>
      <c r="L4423" s="171" t="s">
        <v>1427</v>
      </c>
    </row>
    <row r="4424" spans="1:12" ht="15.75">
      <c r="C4424" s="171" t="str">
        <f>'FC03-4'!B$17</f>
        <v>Otros (Transmisión) (FC03-4)</v>
      </c>
      <c r="F4424" s="171">
        <f>'FC03-4'!F$17</f>
        <v>0</v>
      </c>
      <c r="I4424" s="87" t="str">
        <f>Índice!$G$23</f>
        <v>2015-01-01</v>
      </c>
      <c r="J4424" s="88" t="str">
        <f>Índice!$G$25</f>
        <v>2015-12-31</v>
      </c>
      <c r="K4424" s="171" t="s">
        <v>1547</v>
      </c>
      <c r="L4424" s="171" t="s">
        <v>1427</v>
      </c>
    </row>
    <row r="4425" spans="1:12" ht="15.75">
      <c r="C4425" s="171" t="str">
        <f>'FC03-4'!B$18</f>
        <v>Total Transmisión (FC03-4)</v>
      </c>
      <c r="F4425" s="171">
        <f>'FC03-4'!F$18</f>
        <v>0</v>
      </c>
      <c r="I4425" s="87" t="str">
        <f>Índice!$G$23</f>
        <v>2015-01-01</v>
      </c>
      <c r="J4425" s="88" t="str">
        <f>Índice!$G$25</f>
        <v>2015-12-31</v>
      </c>
      <c r="K4425" s="171" t="s">
        <v>1547</v>
      </c>
      <c r="L4425" s="171" t="s">
        <v>1427</v>
      </c>
    </row>
    <row r="4426" spans="1:12" ht="15.75">
      <c r="A4426" s="224" t="s">
        <v>19</v>
      </c>
      <c r="C4426" s="171" t="str">
        <f>'FC03-4'!B$19</f>
        <v>Operador de red (FC03-4)</v>
      </c>
      <c r="F4426" s="171"/>
      <c r="L4426" s="171"/>
    </row>
    <row r="4427" spans="1:12" ht="15.75">
      <c r="C4427" s="171" t="str">
        <f>'FC03-4'!B$20</f>
        <v>Cargos por uso de usuarios regulados (FC03-4)</v>
      </c>
      <c r="F4427" s="171">
        <f>'FC03-4'!F$20</f>
        <v>0</v>
      </c>
      <c r="I4427" s="87" t="str">
        <f>Índice!$G$23</f>
        <v>2015-01-01</v>
      </c>
      <c r="J4427" s="88" t="str">
        <f>Índice!$G$25</f>
        <v>2015-12-31</v>
      </c>
      <c r="K4427" s="171" t="s">
        <v>1547</v>
      </c>
      <c r="L4427" s="171" t="s">
        <v>1427</v>
      </c>
    </row>
    <row r="4428" spans="1:12" ht="15.75">
      <c r="C4428" s="171" t="str">
        <f>'FC03-4'!B$21</f>
        <v>Cargos por uso de usuarios no regulados (FC03-4)</v>
      </c>
      <c r="F4428" s="171">
        <f>'FC03-4'!F$21</f>
        <v>0</v>
      </c>
      <c r="I4428" s="87" t="str">
        <f>Índice!$G$23</f>
        <v>2015-01-01</v>
      </c>
      <c r="J4428" s="88" t="str">
        <f>Índice!$G$25</f>
        <v>2015-12-31</v>
      </c>
      <c r="K4428" s="171" t="s">
        <v>1547</v>
      </c>
      <c r="L4428" s="171" t="s">
        <v>1427</v>
      </c>
    </row>
    <row r="4429" spans="1:12" ht="15.75">
      <c r="C4429" s="171" t="str">
        <f>'FC03-4'!B$22</f>
        <v>Ingreso regulado (Operador) (FC03-4)</v>
      </c>
      <c r="F4429" s="171">
        <f>'FC03-4'!F$22</f>
        <v>0</v>
      </c>
      <c r="I4429" s="87" t="str">
        <f>Índice!$G$23</f>
        <v>2015-01-01</v>
      </c>
      <c r="J4429" s="88" t="str">
        <f>Índice!$G$25</f>
        <v>2015-12-31</v>
      </c>
      <c r="K4429" s="171" t="s">
        <v>1547</v>
      </c>
      <c r="L4429" s="171" t="s">
        <v>1427</v>
      </c>
    </row>
    <row r="4430" spans="1:12" ht="15.75">
      <c r="C4430" s="171" t="str">
        <f>'FC03-4'!B$23</f>
        <v>Otros (Operador) (FC03-4)</v>
      </c>
      <c r="F4430" s="171">
        <f>'FC03-4'!F$23</f>
        <v>0</v>
      </c>
      <c r="I4430" s="87" t="str">
        <f>Índice!$G$23</f>
        <v>2015-01-01</v>
      </c>
      <c r="J4430" s="88" t="str">
        <f>Índice!$G$25</f>
        <v>2015-12-31</v>
      </c>
      <c r="K4430" s="171" t="s">
        <v>1547</v>
      </c>
      <c r="L4430" s="171" t="s">
        <v>1427</v>
      </c>
    </row>
    <row r="4431" spans="1:12" ht="15.75">
      <c r="C4431" s="171" t="str">
        <f>'FC03-4'!B$24</f>
        <v>Total Operador de red (FC03-4)</v>
      </c>
      <c r="F4431" s="171">
        <f>'FC03-4'!F$24</f>
        <v>0</v>
      </c>
      <c r="I4431" s="87" t="str">
        <f>Índice!$G$23</f>
        <v>2015-01-01</v>
      </c>
      <c r="J4431" s="88" t="str">
        <f>Índice!$G$25</f>
        <v>2015-12-31</v>
      </c>
      <c r="K4431" s="171" t="s">
        <v>1547</v>
      </c>
      <c r="L4431" s="171" t="s">
        <v>1427</v>
      </c>
    </row>
    <row r="4432" spans="1:12" ht="15.75">
      <c r="A4432" s="224" t="s">
        <v>19</v>
      </c>
      <c r="C4432" s="171" t="str">
        <f>'FC03-4'!B$25</f>
        <v>Comercialización (FC03-4)</v>
      </c>
      <c r="F4432" s="171"/>
      <c r="L4432" s="171"/>
    </row>
    <row r="4433" spans="1:12" ht="15.75">
      <c r="C4433" s="171" t="str">
        <f>'FC03-4'!B$26</f>
        <v>Residencial Estrato 1 (FC03-4)</v>
      </c>
      <c r="F4433" s="171">
        <f>'FC03-4'!F$26</f>
        <v>0</v>
      </c>
      <c r="I4433" s="87" t="str">
        <f>Índice!$G$23</f>
        <v>2015-01-01</v>
      </c>
      <c r="J4433" s="88" t="str">
        <f>Índice!$G$25</f>
        <v>2015-12-31</v>
      </c>
      <c r="K4433" s="171" t="s">
        <v>1547</v>
      </c>
      <c r="L4433" s="171" t="s">
        <v>1427</v>
      </c>
    </row>
    <row r="4434" spans="1:12" ht="15.75">
      <c r="C4434" s="171" t="str">
        <f>'FC03-4'!B$27</f>
        <v>Residencial Estrato 2 (FC03-4)</v>
      </c>
      <c r="F4434" s="171">
        <f>'FC03-4'!F$27</f>
        <v>0</v>
      </c>
      <c r="I4434" s="87" t="str">
        <f>Índice!$G$23</f>
        <v>2015-01-01</v>
      </c>
      <c r="J4434" s="88" t="str">
        <f>Índice!$G$25</f>
        <v>2015-12-31</v>
      </c>
      <c r="K4434" s="171" t="s">
        <v>1547</v>
      </c>
      <c r="L4434" s="171" t="s">
        <v>1427</v>
      </c>
    </row>
    <row r="4435" spans="1:12" ht="15.75">
      <c r="C4435" s="171" t="str">
        <f>'FC03-4'!B$28</f>
        <v>Residencial Estrato 3 (FC03-4)</v>
      </c>
      <c r="F4435" s="171">
        <f>'FC03-4'!F$28</f>
        <v>0</v>
      </c>
      <c r="I4435" s="87" t="str">
        <f>Índice!$G$23</f>
        <v>2015-01-01</v>
      </c>
      <c r="J4435" s="88" t="str">
        <f>Índice!$G$25</f>
        <v>2015-12-31</v>
      </c>
      <c r="K4435" s="171" t="s">
        <v>1547</v>
      </c>
      <c r="L4435" s="171" t="s">
        <v>1427</v>
      </c>
    </row>
    <row r="4436" spans="1:12" ht="15.75">
      <c r="C4436" s="171" t="str">
        <f>'FC03-4'!B$29</f>
        <v>Residencial Estrato 4 (FC03-4)</v>
      </c>
      <c r="F4436" s="171">
        <f>'FC03-4'!F$29</f>
        <v>0</v>
      </c>
      <c r="I4436" s="87" t="str">
        <f>Índice!$G$23</f>
        <v>2015-01-01</v>
      </c>
      <c r="J4436" s="88" t="str">
        <f>Índice!$G$25</f>
        <v>2015-12-31</v>
      </c>
      <c r="K4436" s="171" t="s">
        <v>1547</v>
      </c>
      <c r="L4436" s="171" t="s">
        <v>1427</v>
      </c>
    </row>
    <row r="4437" spans="1:12" ht="15.75">
      <c r="C4437" s="171" t="str">
        <f>'FC03-4'!B$30</f>
        <v>Residencial Estrato 5 (FC03-4)</v>
      </c>
      <c r="F4437" s="171">
        <f>'FC03-4'!F$30</f>
        <v>0</v>
      </c>
      <c r="I4437" s="87" t="str">
        <f>Índice!$G$23</f>
        <v>2015-01-01</v>
      </c>
      <c r="J4437" s="88" t="str">
        <f>Índice!$G$25</f>
        <v>2015-12-31</v>
      </c>
      <c r="K4437" s="171" t="s">
        <v>1547</v>
      </c>
      <c r="L4437" s="171" t="s">
        <v>1427</v>
      </c>
    </row>
    <row r="4438" spans="1:12" ht="15.75">
      <c r="C4438" s="171" t="str">
        <f>'FC03-4'!B$31</f>
        <v>Residencial Estrato 6 (FC03-4)</v>
      </c>
      <c r="F4438" s="171">
        <f>'FC03-4'!F$31</f>
        <v>0</v>
      </c>
      <c r="I4438" s="87" t="str">
        <f>Índice!$G$23</f>
        <v>2015-01-01</v>
      </c>
      <c r="J4438" s="88" t="str">
        <f>Índice!$G$25</f>
        <v>2015-12-31</v>
      </c>
      <c r="K4438" s="171" t="s">
        <v>1547</v>
      </c>
      <c r="L4438" s="171" t="s">
        <v>1427</v>
      </c>
    </row>
    <row r="4439" spans="1:12" ht="15.75">
      <c r="C4439" s="171" t="str">
        <f>'FC03-4'!B$32</f>
        <v>Comercial (FC03-4)</v>
      </c>
      <c r="F4439" s="171">
        <f>'FC03-4'!F$32</f>
        <v>0</v>
      </c>
      <c r="I4439" s="87" t="str">
        <f>Índice!$G$23</f>
        <v>2015-01-01</v>
      </c>
      <c r="J4439" s="88" t="str">
        <f>Índice!$G$25</f>
        <v>2015-12-31</v>
      </c>
      <c r="K4439" s="171" t="s">
        <v>1547</v>
      </c>
      <c r="L4439" s="171" t="s">
        <v>1427</v>
      </c>
    </row>
    <row r="4440" spans="1:12" ht="15.75">
      <c r="C4440" s="171" t="str">
        <f>'FC03-4'!B$33</f>
        <v>Industrial (FC03-4)</v>
      </c>
      <c r="F4440" s="171">
        <f>'FC03-4'!F$33</f>
        <v>0</v>
      </c>
      <c r="I4440" s="87" t="str">
        <f>Índice!$G$23</f>
        <v>2015-01-01</v>
      </c>
      <c r="J4440" s="88" t="str">
        <f>Índice!$G$25</f>
        <v>2015-12-31</v>
      </c>
      <c r="K4440" s="171" t="s">
        <v>1547</v>
      </c>
      <c r="L4440" s="171" t="s">
        <v>1427</v>
      </c>
    </row>
    <row r="4441" spans="1:12" ht="15.75">
      <c r="C4441" s="171" t="str">
        <f>'FC03-4'!B$34</f>
        <v>Oficial (FC03-4)</v>
      </c>
      <c r="F4441" s="171">
        <f>'FC03-4'!F$34</f>
        <v>0</v>
      </c>
      <c r="I4441" s="87" t="str">
        <f>Índice!$G$23</f>
        <v>2015-01-01</v>
      </c>
      <c r="J4441" s="88" t="str">
        <f>Índice!$G$25</f>
        <v>2015-12-31</v>
      </c>
      <c r="K4441" s="171" t="s">
        <v>1547</v>
      </c>
      <c r="L4441" s="171" t="s">
        <v>1427</v>
      </c>
    </row>
    <row r="4442" spans="1:12" ht="15.75">
      <c r="C4442" s="171" t="str">
        <f>'FC03-4'!B$35</f>
        <v>Alumbrado público (FC03-4)</v>
      </c>
      <c r="F4442" s="171">
        <f>'FC03-4'!F$35</f>
        <v>0</v>
      </c>
      <c r="I4442" s="87" t="str">
        <f>Índice!$G$23</f>
        <v>2015-01-01</v>
      </c>
      <c r="J4442" s="88" t="str">
        <f>Índice!$G$25</f>
        <v>2015-12-31</v>
      </c>
      <c r="K4442" s="171" t="s">
        <v>1547</v>
      </c>
      <c r="L4442" s="171" t="s">
        <v>1427</v>
      </c>
    </row>
    <row r="4443" spans="1:12" ht="15.75">
      <c r="C4443" s="171" t="str">
        <f>'FC03-4'!B$36</f>
        <v>Empresas del sector (FC03-4)</v>
      </c>
      <c r="F4443" s="171">
        <f>'FC03-4'!F$36</f>
        <v>0</v>
      </c>
      <c r="I4443" s="87" t="str">
        <f>Índice!$G$23</f>
        <v>2015-01-01</v>
      </c>
      <c r="J4443" s="88" t="str">
        <f>Índice!$G$25</f>
        <v>2015-12-31</v>
      </c>
      <c r="K4443" s="171" t="s">
        <v>1547</v>
      </c>
      <c r="L4443" s="171" t="s">
        <v>1427</v>
      </c>
    </row>
    <row r="4444" spans="1:12" ht="15.75">
      <c r="C4444" s="171" t="str">
        <f>'FC03-4'!B$37</f>
        <v>Usuarios no regulados (FC03-4)</v>
      </c>
      <c r="F4444" s="171">
        <f>'FC03-4'!F$37</f>
        <v>0</v>
      </c>
      <c r="I4444" s="87" t="str">
        <f>Índice!$G$23</f>
        <v>2015-01-01</v>
      </c>
      <c r="J4444" s="88" t="str">
        <f>Índice!$G$25</f>
        <v>2015-12-31</v>
      </c>
      <c r="K4444" s="171" t="s">
        <v>1547</v>
      </c>
      <c r="L4444" s="171" t="s">
        <v>1427</v>
      </c>
    </row>
    <row r="4445" spans="1:12" ht="15.75">
      <c r="C4445" s="171" t="str">
        <f>'FC03-4'!B$38</f>
        <v>Otros (Comercialización) (FC03-4)</v>
      </c>
      <c r="F4445" s="171">
        <f>'FC03-4'!F$38</f>
        <v>0</v>
      </c>
      <c r="I4445" s="87" t="str">
        <f>Índice!$G$23</f>
        <v>2015-01-01</v>
      </c>
      <c r="J4445" s="88" t="str">
        <f>Índice!$G$25</f>
        <v>2015-12-31</v>
      </c>
      <c r="K4445" s="171" t="s">
        <v>1547</v>
      </c>
      <c r="L4445" s="171" t="s">
        <v>1427</v>
      </c>
    </row>
    <row r="4446" spans="1:12" ht="15.75">
      <c r="C4446" s="171" t="str">
        <f>'FC03-4'!B$39</f>
        <v>Total Comercialización (FC03-4)</v>
      </c>
      <c r="F4446" s="171">
        <f>'FC03-4'!F$39</f>
        <v>0</v>
      </c>
      <c r="I4446" s="87" t="str">
        <f>Índice!$G$23</f>
        <v>2015-01-01</v>
      </c>
      <c r="J4446" s="88" t="str">
        <f>Índice!$G$25</f>
        <v>2015-12-31</v>
      </c>
      <c r="K4446" s="171" t="s">
        <v>1547</v>
      </c>
      <c r="L4446" s="171" t="s">
        <v>1427</v>
      </c>
    </row>
    <row r="4447" spans="1:12" ht="15.75">
      <c r="C4447" s="171" t="str">
        <f>'FC03-4'!B$40</f>
        <v>Total Servicio de Energía (FC03-4)</v>
      </c>
      <c r="F4447" s="171">
        <f>'FC03-4'!F$40</f>
        <v>0</v>
      </c>
      <c r="I4447" s="87" t="str">
        <f>Índice!$G$23</f>
        <v>2015-01-01</v>
      </c>
      <c r="J4447" s="88" t="str">
        <f>Índice!$G$25</f>
        <v>2015-12-31</v>
      </c>
      <c r="K4447" s="171" t="s">
        <v>1547</v>
      </c>
      <c r="L4447" s="171" t="s">
        <v>1427</v>
      </c>
    </row>
    <row r="4448" spans="1:12" ht="15.75">
      <c r="A4448" s="224" t="s">
        <v>19</v>
      </c>
      <c r="C4448" s="171" t="str">
        <f>'FC03-4'!B$41</f>
        <v>Deterioro de cuentas por cobrar (FC03-4)</v>
      </c>
      <c r="F4448" s="171"/>
      <c r="L4448" s="171"/>
    </row>
    <row r="4449" spans="1:12" ht="15.75">
      <c r="A4449" s="224" t="s">
        <v>19</v>
      </c>
      <c r="C4449" s="171" t="str">
        <f>'FC03-4'!B$42</f>
        <v>Generación (Deterioro) (FC03-4)</v>
      </c>
      <c r="F4449" s="171"/>
      <c r="L4449" s="171"/>
    </row>
    <row r="4450" spans="1:12" ht="15.75">
      <c r="C4450" s="171" t="str">
        <f>'FC03-4'!B$43</f>
        <v>Contratos bilaterales empresas del sector (Deterioro) (FC03-4)</v>
      </c>
      <c r="F4450" s="171">
        <f>'FC03-4'!F$43</f>
        <v>0</v>
      </c>
      <c r="I4450" s="87" t="str">
        <f>Índice!$G$23</f>
        <v>2015-01-01</v>
      </c>
      <c r="J4450" s="88" t="str">
        <f>Índice!$G$25</f>
        <v>2015-12-31</v>
      </c>
      <c r="K4450" s="171" t="s">
        <v>1547</v>
      </c>
      <c r="L4450" s="171" t="s">
        <v>1427</v>
      </c>
    </row>
    <row r="4451" spans="1:12" ht="15.75">
      <c r="C4451" s="171" t="str">
        <f>'FC03-4'!B$44</f>
        <v>Contratos bilaterales usuarios no regulados (Deterioro) (FC03-4)</v>
      </c>
      <c r="F4451" s="171">
        <f>'FC03-4'!F$44</f>
        <v>0</v>
      </c>
      <c r="I4451" s="87" t="str">
        <f>Índice!$G$23</f>
        <v>2015-01-01</v>
      </c>
      <c r="J4451" s="88" t="str">
        <f>Índice!$G$25</f>
        <v>2015-12-31</v>
      </c>
      <c r="K4451" s="171" t="s">
        <v>1547</v>
      </c>
      <c r="L4451" s="171" t="s">
        <v>1427</v>
      </c>
    </row>
    <row r="4452" spans="1:12" ht="15.75">
      <c r="C4452" s="171" t="str">
        <f>'FC03-4'!B$45</f>
        <v>Bolsa de energía (Deterioro) (FC03-4)</v>
      </c>
      <c r="F4452" s="171">
        <f>'FC03-4'!F$45</f>
        <v>0</v>
      </c>
      <c r="I4452" s="87" t="str">
        <f>Índice!$G$23</f>
        <v>2015-01-01</v>
      </c>
      <c r="J4452" s="88" t="str">
        <f>Índice!$G$25</f>
        <v>2015-12-31</v>
      </c>
      <c r="K4452" s="171" t="s">
        <v>1547</v>
      </c>
      <c r="L4452" s="171" t="s">
        <v>1427</v>
      </c>
    </row>
    <row r="4453" spans="1:12" ht="15.75">
      <c r="C4453" s="171" t="str">
        <f>'FC03-4'!B$46</f>
        <v>Otros (Deterioro) (FC03-4)</v>
      </c>
      <c r="F4453" s="171">
        <f>'FC03-4'!F$46</f>
        <v>0</v>
      </c>
      <c r="I4453" s="87" t="str">
        <f>Índice!$G$23</f>
        <v>2015-01-01</v>
      </c>
      <c r="J4453" s="88" t="str">
        <f>Índice!$G$25</f>
        <v>2015-12-31</v>
      </c>
      <c r="K4453" s="171" t="s">
        <v>1547</v>
      </c>
      <c r="L4453" s="171" t="s">
        <v>1427</v>
      </c>
    </row>
    <row r="4454" spans="1:12" ht="15.75">
      <c r="C4454" s="171" t="str">
        <f>'FC03-4'!B$47</f>
        <v>Total Generación (Deterioro) (FC03-4)</v>
      </c>
      <c r="F4454" s="171">
        <f>'FC03-4'!F$47</f>
        <v>0</v>
      </c>
      <c r="I4454" s="87" t="str">
        <f>Índice!$G$23</f>
        <v>2015-01-01</v>
      </c>
      <c r="J4454" s="88" t="str">
        <f>Índice!$G$25</f>
        <v>2015-12-31</v>
      </c>
      <c r="K4454" s="171" t="s">
        <v>1547</v>
      </c>
      <c r="L4454" s="171" t="s">
        <v>1427</v>
      </c>
    </row>
    <row r="4455" spans="1:12" ht="15.75">
      <c r="A4455" s="224" t="s">
        <v>19</v>
      </c>
      <c r="C4455" s="171" t="str">
        <f>'FC03-4'!B$48</f>
        <v>Transmisión (Deterioro) (FC03-4)</v>
      </c>
      <c r="F4455" s="171"/>
      <c r="L4455" s="171"/>
    </row>
    <row r="4456" spans="1:12" ht="15.75">
      <c r="C4456" s="171" t="str">
        <f>'FC03-4'!B$49</f>
        <v>Ingreso regulado (Deterioro) (FC03-4)</v>
      </c>
      <c r="F4456" s="171">
        <f>'FC03-4'!F$49</f>
        <v>0</v>
      </c>
      <c r="I4456" s="87" t="str">
        <f>Índice!$G$23</f>
        <v>2015-01-01</v>
      </c>
      <c r="J4456" s="88" t="str">
        <f>Índice!$G$25</f>
        <v>2015-12-31</v>
      </c>
      <c r="K4456" s="171" t="s">
        <v>1547</v>
      </c>
      <c r="L4456" s="171" t="s">
        <v>1427</v>
      </c>
    </row>
    <row r="4457" spans="1:12" ht="15.75">
      <c r="C4457" s="171" t="str">
        <f>'FC03-4'!B$50</f>
        <v>Cargos por conexión (Deterioro) (FC03-4)</v>
      </c>
      <c r="F4457" s="171">
        <f>'FC03-4'!F$50</f>
        <v>0</v>
      </c>
      <c r="I4457" s="87" t="str">
        <f>Índice!$G$23</f>
        <v>2015-01-01</v>
      </c>
      <c r="J4457" s="88" t="str">
        <f>Índice!$G$25</f>
        <v>2015-12-31</v>
      </c>
      <c r="K4457" s="171" t="s">
        <v>1547</v>
      </c>
      <c r="L4457" s="171" t="s">
        <v>1427</v>
      </c>
    </row>
    <row r="4458" spans="1:12" ht="15.75">
      <c r="C4458" s="171" t="str">
        <f>'FC03-4'!B$51</f>
        <v>Otros (Transmisión) (Deterioro) (FC03-4)</v>
      </c>
      <c r="F4458" s="171">
        <f>'FC03-4'!F$51</f>
        <v>0</v>
      </c>
      <c r="I4458" s="87" t="str">
        <f>Índice!$G$23</f>
        <v>2015-01-01</v>
      </c>
      <c r="J4458" s="88" t="str">
        <f>Índice!$G$25</f>
        <v>2015-12-31</v>
      </c>
      <c r="K4458" s="171" t="s">
        <v>1547</v>
      </c>
      <c r="L4458" s="171" t="s">
        <v>1427</v>
      </c>
    </row>
    <row r="4459" spans="1:12" ht="15.75">
      <c r="C4459" s="171" t="str">
        <f>'FC03-4'!B$52</f>
        <v>Total Transmisión (Deterioro) (FC03-4)</v>
      </c>
      <c r="F4459" s="171">
        <f>'FC03-4'!F$52</f>
        <v>0</v>
      </c>
      <c r="I4459" s="87" t="str">
        <f>Índice!$G$23</f>
        <v>2015-01-01</v>
      </c>
      <c r="J4459" s="88" t="str">
        <f>Índice!$G$25</f>
        <v>2015-12-31</v>
      </c>
      <c r="K4459" s="171" t="s">
        <v>1547</v>
      </c>
      <c r="L4459" s="171" t="s">
        <v>1427</v>
      </c>
    </row>
    <row r="4460" spans="1:12" ht="15.75">
      <c r="A4460" s="224" t="s">
        <v>19</v>
      </c>
      <c r="C4460" s="171" t="str">
        <f>'FC03-4'!B$53</f>
        <v>Operador de red (Deterioro) (FC03-4)</v>
      </c>
      <c r="F4460" s="171"/>
      <c r="L4460" s="171"/>
    </row>
    <row r="4461" spans="1:12" ht="15.75">
      <c r="C4461" s="171" t="str">
        <f>'FC03-4'!B$54</f>
        <v>Cargos por uso de usuarios regulados (Deterioro) (FC03-4)</v>
      </c>
      <c r="F4461" s="171">
        <f>'FC03-4'!F$54</f>
        <v>0</v>
      </c>
      <c r="I4461" s="87" t="str">
        <f>Índice!$G$23</f>
        <v>2015-01-01</v>
      </c>
      <c r="J4461" s="88" t="str">
        <f>Índice!$G$25</f>
        <v>2015-12-31</v>
      </c>
      <c r="K4461" s="171" t="s">
        <v>1547</v>
      </c>
      <c r="L4461" s="171" t="s">
        <v>1427</v>
      </c>
    </row>
    <row r="4462" spans="1:12" ht="15.75">
      <c r="C4462" s="171" t="str">
        <f>'FC03-4'!B$55</f>
        <v>Cargos por uso de usuarios no regulados (Deterioro) (FC03-4)</v>
      </c>
      <c r="F4462" s="171">
        <f>'FC03-4'!F$55</f>
        <v>0</v>
      </c>
      <c r="I4462" s="87" t="str">
        <f>Índice!$G$23</f>
        <v>2015-01-01</v>
      </c>
      <c r="J4462" s="88" t="str">
        <f>Índice!$G$25</f>
        <v>2015-12-31</v>
      </c>
      <c r="K4462" s="171" t="s">
        <v>1547</v>
      </c>
      <c r="L4462" s="171" t="s">
        <v>1427</v>
      </c>
    </row>
    <row r="4463" spans="1:12" ht="15.75">
      <c r="C4463" s="171" t="str">
        <f>'FC03-4'!B$56</f>
        <v>Ingreso regulado (Operador) (Deterioro) (FC03-4)</v>
      </c>
      <c r="F4463" s="171">
        <f>'FC03-4'!F$56</f>
        <v>0</v>
      </c>
      <c r="I4463" s="87" t="str">
        <f>Índice!$G$23</f>
        <v>2015-01-01</v>
      </c>
      <c r="J4463" s="88" t="str">
        <f>Índice!$G$25</f>
        <v>2015-12-31</v>
      </c>
      <c r="K4463" s="171" t="s">
        <v>1547</v>
      </c>
      <c r="L4463" s="171" t="s">
        <v>1427</v>
      </c>
    </row>
    <row r="4464" spans="1:12" ht="15.75">
      <c r="C4464" s="171" t="str">
        <f>'FC03-4'!B$57</f>
        <v>Otros (Operador) (Deterioro) (FC03-4)</v>
      </c>
      <c r="F4464" s="171">
        <f>'FC03-4'!F$57</f>
        <v>0</v>
      </c>
      <c r="I4464" s="87" t="str">
        <f>Índice!$G$23</f>
        <v>2015-01-01</v>
      </c>
      <c r="J4464" s="88" t="str">
        <f>Índice!$G$25</f>
        <v>2015-12-31</v>
      </c>
      <c r="K4464" s="171" t="s">
        <v>1547</v>
      </c>
      <c r="L4464" s="171" t="s">
        <v>1427</v>
      </c>
    </row>
    <row r="4465" spans="1:12" ht="15.75">
      <c r="C4465" s="171" t="str">
        <f>'FC03-4'!B$58</f>
        <v>Total Operador de red (Deterioro) (FC03-4)</v>
      </c>
      <c r="F4465" s="171">
        <f>'FC03-4'!F$58</f>
        <v>0</v>
      </c>
      <c r="I4465" s="87" t="str">
        <f>Índice!$G$23</f>
        <v>2015-01-01</v>
      </c>
      <c r="J4465" s="88" t="str">
        <f>Índice!$G$25</f>
        <v>2015-12-31</v>
      </c>
      <c r="K4465" s="171" t="s">
        <v>1547</v>
      </c>
      <c r="L4465" s="171" t="s">
        <v>1427</v>
      </c>
    </row>
    <row r="4466" spans="1:12" ht="15.75">
      <c r="A4466" s="224" t="s">
        <v>19</v>
      </c>
      <c r="C4466" s="171" t="str">
        <f>'FC03-4'!B$59</f>
        <v>Comercialización (Deterioro) (FC03-4)</v>
      </c>
      <c r="F4466" s="171"/>
      <c r="L4466" s="171"/>
    </row>
    <row r="4467" spans="1:12" ht="15.75">
      <c r="C4467" s="171" t="str">
        <f>'FC03-4'!B$60</f>
        <v>Residencial Estrato 1 (Deterioro) (FC03-4)</v>
      </c>
      <c r="F4467" s="171">
        <f>'FC03-4'!F$60</f>
        <v>0</v>
      </c>
      <c r="I4467" s="87" t="str">
        <f>Índice!$G$23</f>
        <v>2015-01-01</v>
      </c>
      <c r="J4467" s="88" t="str">
        <f>Índice!$G$25</f>
        <v>2015-12-31</v>
      </c>
      <c r="K4467" s="171" t="s">
        <v>1547</v>
      </c>
      <c r="L4467" s="171" t="s">
        <v>1427</v>
      </c>
    </row>
    <row r="4468" spans="1:12" ht="15.75">
      <c r="C4468" s="171" t="str">
        <f>'FC03-4'!B$61</f>
        <v>Residencial Estrato 2 (Deterioro) (FC03-4)</v>
      </c>
      <c r="F4468" s="171">
        <f>'FC03-4'!F$61</f>
        <v>0</v>
      </c>
      <c r="I4468" s="87" t="str">
        <f>Índice!$G$23</f>
        <v>2015-01-01</v>
      </c>
      <c r="J4468" s="88" t="str">
        <f>Índice!$G$25</f>
        <v>2015-12-31</v>
      </c>
      <c r="K4468" s="171" t="s">
        <v>1547</v>
      </c>
      <c r="L4468" s="171" t="s">
        <v>1427</v>
      </c>
    </row>
    <row r="4469" spans="1:12" ht="15.75">
      <c r="C4469" s="171" t="str">
        <f>'FC03-4'!B$62</f>
        <v>Residencial Estrato 3 (Deterioro) (FC03-4)</v>
      </c>
      <c r="F4469" s="171">
        <f>'FC03-4'!F$62</f>
        <v>0</v>
      </c>
      <c r="I4469" s="87" t="str">
        <f>Índice!$G$23</f>
        <v>2015-01-01</v>
      </c>
      <c r="J4469" s="88" t="str">
        <f>Índice!$G$25</f>
        <v>2015-12-31</v>
      </c>
      <c r="K4469" s="171" t="s">
        <v>1547</v>
      </c>
      <c r="L4469" s="171" t="s">
        <v>1427</v>
      </c>
    </row>
    <row r="4470" spans="1:12" ht="15.75">
      <c r="C4470" s="171" t="str">
        <f>'FC03-4'!B$63</f>
        <v>Residencial Estrato 4 (Deterioro) (FC03-4)</v>
      </c>
      <c r="F4470" s="171">
        <f>'FC03-4'!F$63</f>
        <v>0</v>
      </c>
      <c r="I4470" s="87" t="str">
        <f>Índice!$G$23</f>
        <v>2015-01-01</v>
      </c>
      <c r="J4470" s="88" t="str">
        <f>Índice!$G$25</f>
        <v>2015-12-31</v>
      </c>
      <c r="K4470" s="171" t="s">
        <v>1547</v>
      </c>
      <c r="L4470" s="171" t="s">
        <v>1427</v>
      </c>
    </row>
    <row r="4471" spans="1:12" ht="15.75">
      <c r="C4471" s="171" t="str">
        <f>'FC03-4'!B$64</f>
        <v>Residencial Estrato 5 (Deterioro) (FC03-4)</v>
      </c>
      <c r="F4471" s="171">
        <f>'FC03-4'!F$64</f>
        <v>0</v>
      </c>
      <c r="I4471" s="87" t="str">
        <f>Índice!$G$23</f>
        <v>2015-01-01</v>
      </c>
      <c r="J4471" s="88" t="str">
        <f>Índice!$G$25</f>
        <v>2015-12-31</v>
      </c>
      <c r="K4471" s="171" t="s">
        <v>1547</v>
      </c>
      <c r="L4471" s="171" t="s">
        <v>1427</v>
      </c>
    </row>
    <row r="4472" spans="1:12" ht="15.75">
      <c r="C4472" s="171" t="str">
        <f>'FC03-4'!B$65</f>
        <v>Residencial Estrato 6 (Deterioro) (FC03-4)</v>
      </c>
      <c r="F4472" s="171">
        <f>'FC03-4'!F$65</f>
        <v>0</v>
      </c>
      <c r="I4472" s="87" t="str">
        <f>Índice!$G$23</f>
        <v>2015-01-01</v>
      </c>
      <c r="J4472" s="88" t="str">
        <f>Índice!$G$25</f>
        <v>2015-12-31</v>
      </c>
      <c r="K4472" s="171" t="s">
        <v>1547</v>
      </c>
      <c r="L4472" s="171" t="s">
        <v>1427</v>
      </c>
    </row>
    <row r="4473" spans="1:12" ht="15.75">
      <c r="C4473" s="171" t="str">
        <f>'FC03-4'!B$66</f>
        <v>Comercial (Deterioro) (FC03-4)</v>
      </c>
      <c r="F4473" s="171">
        <f>'FC03-4'!F$66</f>
        <v>0</v>
      </c>
      <c r="I4473" s="87" t="str">
        <f>Índice!$G$23</f>
        <v>2015-01-01</v>
      </c>
      <c r="J4473" s="88" t="str">
        <f>Índice!$G$25</f>
        <v>2015-12-31</v>
      </c>
      <c r="K4473" s="171" t="s">
        <v>1547</v>
      </c>
      <c r="L4473" s="171" t="s">
        <v>1427</v>
      </c>
    </row>
    <row r="4474" spans="1:12" ht="15.75">
      <c r="C4474" s="171" t="str">
        <f>'FC03-4'!B$67</f>
        <v>Industrial (Deterioro) (FC03-4)</v>
      </c>
      <c r="F4474" s="171">
        <f>'FC03-4'!F$67</f>
        <v>0</v>
      </c>
      <c r="I4474" s="87" t="str">
        <f>Índice!$G$23</f>
        <v>2015-01-01</v>
      </c>
      <c r="J4474" s="88" t="str">
        <f>Índice!$G$25</f>
        <v>2015-12-31</v>
      </c>
      <c r="K4474" s="171" t="s">
        <v>1547</v>
      </c>
      <c r="L4474" s="171" t="s">
        <v>1427</v>
      </c>
    </row>
    <row r="4475" spans="1:12" ht="15.75">
      <c r="C4475" s="171" t="str">
        <f>'FC03-4'!B$68</f>
        <v>Oficial (Deterioro) (FC03-4)</v>
      </c>
      <c r="F4475" s="171">
        <f>'FC03-4'!F$68</f>
        <v>0</v>
      </c>
      <c r="I4475" s="87" t="str">
        <f>Índice!$G$23</f>
        <v>2015-01-01</v>
      </c>
      <c r="J4475" s="88" t="str">
        <f>Índice!$G$25</f>
        <v>2015-12-31</v>
      </c>
      <c r="K4475" s="171" t="s">
        <v>1547</v>
      </c>
      <c r="L4475" s="171" t="s">
        <v>1427</v>
      </c>
    </row>
    <row r="4476" spans="1:12" ht="15.75">
      <c r="C4476" s="171" t="str">
        <f>'FC03-4'!B$69</f>
        <v>Alumbrado público (Deterioro) (FC03-4)</v>
      </c>
      <c r="F4476" s="171">
        <f>'FC03-4'!F$69</f>
        <v>0</v>
      </c>
      <c r="I4476" s="87" t="str">
        <f>Índice!$G$23</f>
        <v>2015-01-01</v>
      </c>
      <c r="J4476" s="88" t="str">
        <f>Índice!$G$25</f>
        <v>2015-12-31</v>
      </c>
      <c r="K4476" s="171" t="s">
        <v>1547</v>
      </c>
      <c r="L4476" s="171" t="s">
        <v>1427</v>
      </c>
    </row>
    <row r="4477" spans="1:12" ht="15.75">
      <c r="C4477" s="171" t="str">
        <f>'FC03-4'!B$70</f>
        <v>Empresas del sector (Deterioro) (FC03-4)</v>
      </c>
      <c r="F4477" s="171">
        <f>'FC03-4'!F$70</f>
        <v>0</v>
      </c>
      <c r="I4477" s="87" t="str">
        <f>Índice!$G$23</f>
        <v>2015-01-01</v>
      </c>
      <c r="J4477" s="88" t="str">
        <f>Índice!$G$25</f>
        <v>2015-12-31</v>
      </c>
      <c r="K4477" s="171" t="s">
        <v>1547</v>
      </c>
      <c r="L4477" s="171" t="s">
        <v>1427</v>
      </c>
    </row>
    <row r="4478" spans="1:12" ht="15.75">
      <c r="C4478" s="171" t="str">
        <f>'FC03-4'!B$71</f>
        <v>Usuarios no regulados (Deterioro) (FC03-4)</v>
      </c>
      <c r="F4478" s="171">
        <f>'FC03-4'!F$71</f>
        <v>0</v>
      </c>
      <c r="I4478" s="87" t="str">
        <f>Índice!$G$23</f>
        <v>2015-01-01</v>
      </c>
      <c r="J4478" s="88" t="str">
        <f>Índice!$G$25</f>
        <v>2015-12-31</v>
      </c>
      <c r="K4478" s="171" t="s">
        <v>1547</v>
      </c>
      <c r="L4478" s="171" t="s">
        <v>1427</v>
      </c>
    </row>
    <row r="4479" spans="1:12" ht="15.75">
      <c r="C4479" s="171" t="str">
        <f>'FC03-4'!B$72</f>
        <v>Otros (Comercialización) (Deterioro) (FC03-4)</v>
      </c>
      <c r="F4479" s="171">
        <f>'FC03-4'!F$72</f>
        <v>0</v>
      </c>
      <c r="I4479" s="87" t="str">
        <f>Índice!$G$23</f>
        <v>2015-01-01</v>
      </c>
      <c r="J4479" s="88" t="str">
        <f>Índice!$G$25</f>
        <v>2015-12-31</v>
      </c>
      <c r="K4479" s="171" t="s">
        <v>1547</v>
      </c>
      <c r="L4479" s="171" t="s">
        <v>1427</v>
      </c>
    </row>
    <row r="4480" spans="1:12" ht="15.75">
      <c r="C4480" s="171" t="str">
        <f>'FC03-4'!B$73</f>
        <v>Total Comercialización (Deterioro) (FC03-4)</v>
      </c>
      <c r="F4480" s="171">
        <f>'FC03-4'!F$73</f>
        <v>0</v>
      </c>
      <c r="I4480" s="87" t="str">
        <f>Índice!$G$23</f>
        <v>2015-01-01</v>
      </c>
      <c r="J4480" s="88" t="str">
        <f>Índice!$G$25</f>
        <v>2015-12-31</v>
      </c>
      <c r="K4480" s="171" t="s">
        <v>1547</v>
      </c>
      <c r="L4480" s="171" t="s">
        <v>1427</v>
      </c>
    </row>
    <row r="4481" spans="1:12" ht="15.75">
      <c r="C4481" s="171" t="str">
        <f>'FC03-4'!B$74</f>
        <v>Total Deterioro Cuentas por Cobrar (FC03-4)</v>
      </c>
      <c r="F4481" s="171">
        <f>'FC03-4'!F$74</f>
        <v>0</v>
      </c>
      <c r="I4481" s="87" t="str">
        <f>Índice!$G$23</f>
        <v>2015-01-01</v>
      </c>
      <c r="J4481" s="88" t="str">
        <f>Índice!$G$25</f>
        <v>2015-12-31</v>
      </c>
      <c r="K4481" s="171" t="s">
        <v>1547</v>
      </c>
      <c r="L4481" s="171" t="s">
        <v>1427</v>
      </c>
    </row>
    <row r="4482" spans="1:12" ht="15.75">
      <c r="A4482" s="224" t="s">
        <v>19</v>
      </c>
      <c r="B4482" s="22"/>
      <c r="C4482" s="217" t="s">
        <v>725</v>
      </c>
      <c r="L4482" s="171"/>
    </row>
    <row r="4483" spans="1:12" ht="15.75">
      <c r="A4483" s="224" t="s">
        <v>19</v>
      </c>
      <c r="C4483" s="171" t="str">
        <f>'FC03-4'!B$7</f>
        <v>Servicio de Energía Eléctrica (FC03-4)</v>
      </c>
      <c r="L4483" s="171"/>
    </row>
    <row r="4484" spans="1:12" ht="15.75">
      <c r="A4484" s="224" t="s">
        <v>19</v>
      </c>
      <c r="C4484" s="171" t="str">
        <f>'FC03-4'!B$8</f>
        <v>Generación (FC03-4)</v>
      </c>
      <c r="L4484" s="171"/>
    </row>
    <row r="4485" spans="1:12" ht="15.75">
      <c r="C4485" s="171" t="str">
        <f>'FC03-4'!B$9</f>
        <v>Contratos bilaterales empresas del sector (FC03-4)</v>
      </c>
      <c r="F4485" s="171">
        <f>'FC03-4'!G$9</f>
        <v>0</v>
      </c>
      <c r="I4485" s="87" t="str">
        <f>Índice!$G$23</f>
        <v>2015-01-01</v>
      </c>
      <c r="J4485" s="88" t="str">
        <f>Índice!$G$25</f>
        <v>2015-12-31</v>
      </c>
      <c r="K4485" s="171" t="s">
        <v>1547</v>
      </c>
      <c r="L4485" s="171" t="s">
        <v>1428</v>
      </c>
    </row>
    <row r="4486" spans="1:12" ht="15.75">
      <c r="C4486" s="171" t="str">
        <f>'FC03-4'!B$10</f>
        <v>Contratos bilaterales usuarios no regulados (FC03-4)</v>
      </c>
      <c r="F4486" s="171">
        <f>'FC03-4'!G$10</f>
        <v>0</v>
      </c>
      <c r="I4486" s="87" t="str">
        <f>Índice!$G$23</f>
        <v>2015-01-01</v>
      </c>
      <c r="J4486" s="88" t="str">
        <f>Índice!$G$25</f>
        <v>2015-12-31</v>
      </c>
      <c r="K4486" s="171" t="s">
        <v>1547</v>
      </c>
      <c r="L4486" s="171" t="s">
        <v>1428</v>
      </c>
    </row>
    <row r="4487" spans="1:12" ht="15.75">
      <c r="C4487" s="171" t="str">
        <f>'FC03-4'!B$11</f>
        <v>Bolsa de energía (FC03-4)</v>
      </c>
      <c r="F4487" s="171">
        <f>'FC03-4'!G$11</f>
        <v>0</v>
      </c>
      <c r="I4487" s="87" t="str">
        <f>Índice!$G$23</f>
        <v>2015-01-01</v>
      </c>
      <c r="J4487" s="88" t="str">
        <f>Índice!$G$25</f>
        <v>2015-12-31</v>
      </c>
      <c r="K4487" s="171" t="s">
        <v>1547</v>
      </c>
      <c r="L4487" s="171" t="s">
        <v>1428</v>
      </c>
    </row>
    <row r="4488" spans="1:12" ht="15.75">
      <c r="C4488" s="171" t="str">
        <f>'FC03-4'!B$12</f>
        <v>Otros (FC03-4)</v>
      </c>
      <c r="F4488" s="171">
        <f>'FC03-4'!G$12</f>
        <v>0</v>
      </c>
      <c r="I4488" s="87" t="str">
        <f>Índice!$G$23</f>
        <v>2015-01-01</v>
      </c>
      <c r="J4488" s="88" t="str">
        <f>Índice!$G$25</f>
        <v>2015-12-31</v>
      </c>
      <c r="K4488" s="171" t="s">
        <v>1547</v>
      </c>
      <c r="L4488" s="171" t="s">
        <v>1428</v>
      </c>
    </row>
    <row r="4489" spans="1:12" ht="15.75">
      <c r="C4489" s="171" t="str">
        <f>'FC03-4'!B$13</f>
        <v>Total Generación (FC03-4)</v>
      </c>
      <c r="F4489" s="171">
        <f>'FC03-4'!G$13</f>
        <v>0</v>
      </c>
      <c r="I4489" s="87" t="str">
        <f>Índice!$G$23</f>
        <v>2015-01-01</v>
      </c>
      <c r="J4489" s="88" t="str">
        <f>Índice!$G$25</f>
        <v>2015-12-31</v>
      </c>
      <c r="K4489" s="171" t="s">
        <v>1547</v>
      </c>
      <c r="L4489" s="171" t="s">
        <v>1428</v>
      </c>
    </row>
    <row r="4490" spans="1:12" ht="15.75">
      <c r="A4490" s="224" t="s">
        <v>19</v>
      </c>
      <c r="C4490" s="171" t="str">
        <f>'FC03-4'!B$14</f>
        <v>Transmisión (FC03-4)</v>
      </c>
      <c r="F4490" s="171"/>
      <c r="L4490" s="171"/>
    </row>
    <row r="4491" spans="1:12" ht="15.75">
      <c r="C4491" s="171" t="str">
        <f>'FC03-4'!B$15</f>
        <v>Ingreso regulado (FC03-4)</v>
      </c>
      <c r="F4491" s="171">
        <f>'FC03-4'!G$15</f>
        <v>0</v>
      </c>
      <c r="I4491" s="87" t="str">
        <f>Índice!$G$23</f>
        <v>2015-01-01</v>
      </c>
      <c r="J4491" s="88" t="str">
        <f>Índice!$G$25</f>
        <v>2015-12-31</v>
      </c>
      <c r="K4491" s="171" t="s">
        <v>1547</v>
      </c>
      <c r="L4491" s="171" t="s">
        <v>1428</v>
      </c>
    </row>
    <row r="4492" spans="1:12" ht="15.75">
      <c r="C4492" s="171" t="str">
        <f>'FC03-4'!B$16</f>
        <v>Cargos por conexión (FC03-4)</v>
      </c>
      <c r="F4492" s="171">
        <f>'FC03-4'!G$16</f>
        <v>0</v>
      </c>
      <c r="I4492" s="87" t="str">
        <f>Índice!$G$23</f>
        <v>2015-01-01</v>
      </c>
      <c r="J4492" s="88" t="str">
        <f>Índice!$G$25</f>
        <v>2015-12-31</v>
      </c>
      <c r="K4492" s="171" t="s">
        <v>1547</v>
      </c>
      <c r="L4492" s="171" t="s">
        <v>1428</v>
      </c>
    </row>
    <row r="4493" spans="1:12" ht="15.75">
      <c r="C4493" s="171" t="str">
        <f>'FC03-4'!B$17</f>
        <v>Otros (Transmisión) (FC03-4)</v>
      </c>
      <c r="F4493" s="171">
        <f>'FC03-4'!G$17</f>
        <v>0</v>
      </c>
      <c r="I4493" s="87" t="str">
        <f>Índice!$G$23</f>
        <v>2015-01-01</v>
      </c>
      <c r="J4493" s="88" t="str">
        <f>Índice!$G$25</f>
        <v>2015-12-31</v>
      </c>
      <c r="K4493" s="171" t="s">
        <v>1547</v>
      </c>
      <c r="L4493" s="171" t="s">
        <v>1428</v>
      </c>
    </row>
    <row r="4494" spans="1:12" ht="15.75">
      <c r="C4494" s="171" t="str">
        <f>'FC03-4'!B$18</f>
        <v>Total Transmisión (FC03-4)</v>
      </c>
      <c r="F4494" s="171">
        <f>'FC03-4'!G$18</f>
        <v>0</v>
      </c>
      <c r="I4494" s="87" t="str">
        <f>Índice!$G$23</f>
        <v>2015-01-01</v>
      </c>
      <c r="J4494" s="88" t="str">
        <f>Índice!$G$25</f>
        <v>2015-12-31</v>
      </c>
      <c r="K4494" s="171" t="s">
        <v>1547</v>
      </c>
      <c r="L4494" s="171" t="s">
        <v>1428</v>
      </c>
    </row>
    <row r="4495" spans="1:12" ht="15.75">
      <c r="A4495" s="224" t="s">
        <v>19</v>
      </c>
      <c r="C4495" s="171" t="str">
        <f>'FC03-4'!B$19</f>
        <v>Operador de red (FC03-4)</v>
      </c>
      <c r="F4495" s="171"/>
      <c r="L4495" s="171"/>
    </row>
    <row r="4496" spans="1:12" ht="15.75">
      <c r="C4496" s="171" t="str">
        <f>'FC03-4'!B$20</f>
        <v>Cargos por uso de usuarios regulados (FC03-4)</v>
      </c>
      <c r="F4496" s="171">
        <f>'FC03-4'!G$20</f>
        <v>0</v>
      </c>
      <c r="I4496" s="87" t="str">
        <f>Índice!$G$23</f>
        <v>2015-01-01</v>
      </c>
      <c r="J4496" s="88" t="str">
        <f>Índice!$G$25</f>
        <v>2015-12-31</v>
      </c>
      <c r="K4496" s="171" t="s">
        <v>1547</v>
      </c>
      <c r="L4496" s="171" t="s">
        <v>1428</v>
      </c>
    </row>
    <row r="4497" spans="1:12" ht="15.75">
      <c r="C4497" s="171" t="str">
        <f>'FC03-4'!B$21</f>
        <v>Cargos por uso de usuarios no regulados (FC03-4)</v>
      </c>
      <c r="F4497" s="171">
        <f>'FC03-4'!G$21</f>
        <v>0</v>
      </c>
      <c r="I4497" s="87" t="str">
        <f>Índice!$G$23</f>
        <v>2015-01-01</v>
      </c>
      <c r="J4497" s="88" t="str">
        <f>Índice!$G$25</f>
        <v>2015-12-31</v>
      </c>
      <c r="K4497" s="171" t="s">
        <v>1547</v>
      </c>
      <c r="L4497" s="171" t="s">
        <v>1428</v>
      </c>
    </row>
    <row r="4498" spans="1:12" ht="15.75">
      <c r="C4498" s="171" t="str">
        <f>'FC03-4'!B$22</f>
        <v>Ingreso regulado (Operador) (FC03-4)</v>
      </c>
      <c r="F4498" s="171">
        <f>'FC03-4'!G$22</f>
        <v>0</v>
      </c>
      <c r="I4498" s="87" t="str">
        <f>Índice!$G$23</f>
        <v>2015-01-01</v>
      </c>
      <c r="J4498" s="88" t="str">
        <f>Índice!$G$25</f>
        <v>2015-12-31</v>
      </c>
      <c r="K4498" s="171" t="s">
        <v>1547</v>
      </c>
      <c r="L4498" s="171" t="s">
        <v>1428</v>
      </c>
    </row>
    <row r="4499" spans="1:12" ht="15.75">
      <c r="C4499" s="171" t="str">
        <f>'FC03-4'!B$23</f>
        <v>Otros (Operador) (FC03-4)</v>
      </c>
      <c r="F4499" s="171">
        <f>'FC03-4'!G$23</f>
        <v>0</v>
      </c>
      <c r="I4499" s="87" t="str">
        <f>Índice!$G$23</f>
        <v>2015-01-01</v>
      </c>
      <c r="J4499" s="88" t="str">
        <f>Índice!$G$25</f>
        <v>2015-12-31</v>
      </c>
      <c r="K4499" s="171" t="s">
        <v>1547</v>
      </c>
      <c r="L4499" s="171" t="s">
        <v>1428</v>
      </c>
    </row>
    <row r="4500" spans="1:12" ht="15.75">
      <c r="C4500" s="171" t="str">
        <f>'FC03-4'!B$24</f>
        <v>Total Operador de red (FC03-4)</v>
      </c>
      <c r="F4500" s="171">
        <f>'FC03-4'!G$24</f>
        <v>0</v>
      </c>
      <c r="I4500" s="87" t="str">
        <f>Índice!$G$23</f>
        <v>2015-01-01</v>
      </c>
      <c r="J4500" s="88" t="str">
        <f>Índice!$G$25</f>
        <v>2015-12-31</v>
      </c>
      <c r="K4500" s="171" t="s">
        <v>1547</v>
      </c>
      <c r="L4500" s="171" t="s">
        <v>1428</v>
      </c>
    </row>
    <row r="4501" spans="1:12" ht="15.75">
      <c r="A4501" s="224" t="s">
        <v>19</v>
      </c>
      <c r="C4501" s="171" t="str">
        <f>'FC03-4'!B$25</f>
        <v>Comercialización (FC03-4)</v>
      </c>
      <c r="F4501" s="171"/>
      <c r="L4501" s="171"/>
    </row>
    <row r="4502" spans="1:12" ht="15.75">
      <c r="C4502" s="171" t="str">
        <f>'FC03-4'!B$26</f>
        <v>Residencial Estrato 1 (FC03-4)</v>
      </c>
      <c r="F4502" s="171">
        <f>'FC03-4'!G$26</f>
        <v>0</v>
      </c>
      <c r="I4502" s="87" t="str">
        <f>Índice!$G$23</f>
        <v>2015-01-01</v>
      </c>
      <c r="J4502" s="88" t="str">
        <f>Índice!$G$25</f>
        <v>2015-12-31</v>
      </c>
      <c r="K4502" s="171" t="s">
        <v>1547</v>
      </c>
      <c r="L4502" s="171" t="s">
        <v>1428</v>
      </c>
    </row>
    <row r="4503" spans="1:12" ht="15.75">
      <c r="C4503" s="171" t="str">
        <f>'FC03-4'!B$27</f>
        <v>Residencial Estrato 2 (FC03-4)</v>
      </c>
      <c r="F4503" s="171">
        <f>'FC03-4'!G$27</f>
        <v>0</v>
      </c>
      <c r="I4503" s="87" t="str">
        <f>Índice!$G$23</f>
        <v>2015-01-01</v>
      </c>
      <c r="J4503" s="88" t="str">
        <f>Índice!$G$25</f>
        <v>2015-12-31</v>
      </c>
      <c r="K4503" s="171" t="s">
        <v>1547</v>
      </c>
      <c r="L4503" s="171" t="s">
        <v>1428</v>
      </c>
    </row>
    <row r="4504" spans="1:12" ht="15.75">
      <c r="C4504" s="171" t="str">
        <f>'FC03-4'!B$28</f>
        <v>Residencial Estrato 3 (FC03-4)</v>
      </c>
      <c r="F4504" s="171">
        <f>'FC03-4'!G$28</f>
        <v>0</v>
      </c>
      <c r="I4504" s="87" t="str">
        <f>Índice!$G$23</f>
        <v>2015-01-01</v>
      </c>
      <c r="J4504" s="88" t="str">
        <f>Índice!$G$25</f>
        <v>2015-12-31</v>
      </c>
      <c r="K4504" s="171" t="s">
        <v>1547</v>
      </c>
      <c r="L4504" s="171" t="s">
        <v>1428</v>
      </c>
    </row>
    <row r="4505" spans="1:12" ht="15.75">
      <c r="C4505" s="171" t="str">
        <f>'FC03-4'!B$29</f>
        <v>Residencial Estrato 4 (FC03-4)</v>
      </c>
      <c r="F4505" s="171">
        <f>'FC03-4'!G$29</f>
        <v>0</v>
      </c>
      <c r="I4505" s="87" t="str">
        <f>Índice!$G$23</f>
        <v>2015-01-01</v>
      </c>
      <c r="J4505" s="88" t="str">
        <f>Índice!$G$25</f>
        <v>2015-12-31</v>
      </c>
      <c r="K4505" s="171" t="s">
        <v>1547</v>
      </c>
      <c r="L4505" s="171" t="s">
        <v>1428</v>
      </c>
    </row>
    <row r="4506" spans="1:12" ht="15.75">
      <c r="C4506" s="171" t="str">
        <f>'FC03-4'!B$30</f>
        <v>Residencial Estrato 5 (FC03-4)</v>
      </c>
      <c r="F4506" s="171">
        <f>'FC03-4'!G$30</f>
        <v>0</v>
      </c>
      <c r="I4506" s="87" t="str">
        <f>Índice!$G$23</f>
        <v>2015-01-01</v>
      </c>
      <c r="J4506" s="88" t="str">
        <f>Índice!$G$25</f>
        <v>2015-12-31</v>
      </c>
      <c r="K4506" s="171" t="s">
        <v>1547</v>
      </c>
      <c r="L4506" s="171" t="s">
        <v>1428</v>
      </c>
    </row>
    <row r="4507" spans="1:12" ht="15.75">
      <c r="C4507" s="171" t="str">
        <f>'FC03-4'!B$31</f>
        <v>Residencial Estrato 6 (FC03-4)</v>
      </c>
      <c r="F4507" s="171">
        <f>'FC03-4'!G$31</f>
        <v>0</v>
      </c>
      <c r="I4507" s="87" t="str">
        <f>Índice!$G$23</f>
        <v>2015-01-01</v>
      </c>
      <c r="J4507" s="88" t="str">
        <f>Índice!$G$25</f>
        <v>2015-12-31</v>
      </c>
      <c r="K4507" s="171" t="s">
        <v>1547</v>
      </c>
      <c r="L4507" s="171" t="s">
        <v>1428</v>
      </c>
    </row>
    <row r="4508" spans="1:12" ht="15.75">
      <c r="C4508" s="171" t="str">
        <f>'FC03-4'!B$32</f>
        <v>Comercial (FC03-4)</v>
      </c>
      <c r="F4508" s="171">
        <f>'FC03-4'!G$32</f>
        <v>0</v>
      </c>
      <c r="I4508" s="87" t="str">
        <f>Índice!$G$23</f>
        <v>2015-01-01</v>
      </c>
      <c r="J4508" s="88" t="str">
        <f>Índice!$G$25</f>
        <v>2015-12-31</v>
      </c>
      <c r="K4508" s="171" t="s">
        <v>1547</v>
      </c>
      <c r="L4508" s="171" t="s">
        <v>1428</v>
      </c>
    </row>
    <row r="4509" spans="1:12" ht="15.75">
      <c r="C4509" s="171" t="str">
        <f>'FC03-4'!B$33</f>
        <v>Industrial (FC03-4)</v>
      </c>
      <c r="F4509" s="171">
        <f>'FC03-4'!G$33</f>
        <v>0</v>
      </c>
      <c r="I4509" s="87" t="str">
        <f>Índice!$G$23</f>
        <v>2015-01-01</v>
      </c>
      <c r="J4509" s="88" t="str">
        <f>Índice!$G$25</f>
        <v>2015-12-31</v>
      </c>
      <c r="K4509" s="171" t="s">
        <v>1547</v>
      </c>
      <c r="L4509" s="171" t="s">
        <v>1428</v>
      </c>
    </row>
    <row r="4510" spans="1:12" ht="15.75">
      <c r="C4510" s="171" t="str">
        <f>'FC03-4'!B$34</f>
        <v>Oficial (FC03-4)</v>
      </c>
      <c r="F4510" s="171">
        <f>'FC03-4'!G$34</f>
        <v>0</v>
      </c>
      <c r="I4510" s="87" t="str">
        <f>Índice!$G$23</f>
        <v>2015-01-01</v>
      </c>
      <c r="J4510" s="88" t="str">
        <f>Índice!$G$25</f>
        <v>2015-12-31</v>
      </c>
      <c r="K4510" s="171" t="s">
        <v>1547</v>
      </c>
      <c r="L4510" s="171" t="s">
        <v>1428</v>
      </c>
    </row>
    <row r="4511" spans="1:12" ht="15.75">
      <c r="C4511" s="171" t="str">
        <f>'FC03-4'!B$35</f>
        <v>Alumbrado público (FC03-4)</v>
      </c>
      <c r="F4511" s="171">
        <f>'FC03-4'!G$35</f>
        <v>0</v>
      </c>
      <c r="I4511" s="87" t="str">
        <f>Índice!$G$23</f>
        <v>2015-01-01</v>
      </c>
      <c r="J4511" s="88" t="str">
        <f>Índice!$G$25</f>
        <v>2015-12-31</v>
      </c>
      <c r="K4511" s="171" t="s">
        <v>1547</v>
      </c>
      <c r="L4511" s="171" t="s">
        <v>1428</v>
      </c>
    </row>
    <row r="4512" spans="1:12" ht="15.75">
      <c r="C4512" s="171" t="str">
        <f>'FC03-4'!B$36</f>
        <v>Empresas del sector (FC03-4)</v>
      </c>
      <c r="F4512" s="171">
        <f>'FC03-4'!G$36</f>
        <v>0</v>
      </c>
      <c r="I4512" s="87" t="str">
        <f>Índice!$G$23</f>
        <v>2015-01-01</v>
      </c>
      <c r="J4512" s="88" t="str">
        <f>Índice!$G$25</f>
        <v>2015-12-31</v>
      </c>
      <c r="K4512" s="171" t="s">
        <v>1547</v>
      </c>
      <c r="L4512" s="171" t="s">
        <v>1428</v>
      </c>
    </row>
    <row r="4513" spans="1:12" ht="15.75">
      <c r="C4513" s="171" t="str">
        <f>'FC03-4'!B$37</f>
        <v>Usuarios no regulados (FC03-4)</v>
      </c>
      <c r="F4513" s="171">
        <f>'FC03-4'!G$37</f>
        <v>0</v>
      </c>
      <c r="I4513" s="87" t="str">
        <f>Índice!$G$23</f>
        <v>2015-01-01</v>
      </c>
      <c r="J4513" s="88" t="str">
        <f>Índice!$G$25</f>
        <v>2015-12-31</v>
      </c>
      <c r="K4513" s="171" t="s">
        <v>1547</v>
      </c>
      <c r="L4513" s="171" t="s">
        <v>1428</v>
      </c>
    </row>
    <row r="4514" spans="1:12" ht="15.75">
      <c r="C4514" s="171" t="str">
        <f>'FC03-4'!B$38</f>
        <v>Otros (Comercialización) (FC03-4)</v>
      </c>
      <c r="F4514" s="171">
        <f>'FC03-4'!G$38</f>
        <v>0</v>
      </c>
      <c r="I4514" s="87" t="str">
        <f>Índice!$G$23</f>
        <v>2015-01-01</v>
      </c>
      <c r="J4514" s="88" t="str">
        <f>Índice!$G$25</f>
        <v>2015-12-31</v>
      </c>
      <c r="K4514" s="171" t="s">
        <v>1547</v>
      </c>
      <c r="L4514" s="171" t="s">
        <v>1428</v>
      </c>
    </row>
    <row r="4515" spans="1:12" ht="15.75">
      <c r="C4515" s="171" t="str">
        <f>'FC03-4'!B$39</f>
        <v>Total Comercialización (FC03-4)</v>
      </c>
      <c r="F4515" s="171">
        <f>'FC03-4'!G$39</f>
        <v>0</v>
      </c>
      <c r="I4515" s="87" t="str">
        <f>Índice!$G$23</f>
        <v>2015-01-01</v>
      </c>
      <c r="J4515" s="88" t="str">
        <f>Índice!$G$25</f>
        <v>2015-12-31</v>
      </c>
      <c r="K4515" s="171" t="s">
        <v>1547</v>
      </c>
      <c r="L4515" s="171" t="s">
        <v>1428</v>
      </c>
    </row>
    <row r="4516" spans="1:12" ht="15.75">
      <c r="C4516" s="171" t="str">
        <f>'FC03-4'!B$40</f>
        <v>Total Servicio de Energía (FC03-4)</v>
      </c>
      <c r="F4516" s="171">
        <f>'FC03-4'!G$40</f>
        <v>0</v>
      </c>
      <c r="I4516" s="87" t="str">
        <f>Índice!$G$23</f>
        <v>2015-01-01</v>
      </c>
      <c r="J4516" s="88" t="str">
        <f>Índice!$G$25</f>
        <v>2015-12-31</v>
      </c>
      <c r="K4516" s="171" t="s">
        <v>1547</v>
      </c>
      <c r="L4516" s="171" t="s">
        <v>1428</v>
      </c>
    </row>
    <row r="4517" spans="1:12" ht="15.75">
      <c r="A4517" s="224" t="s">
        <v>19</v>
      </c>
      <c r="C4517" s="171" t="str">
        <f>'FC03-4'!B$41</f>
        <v>Deterioro de cuentas por cobrar (FC03-4)</v>
      </c>
      <c r="F4517" s="171"/>
      <c r="L4517" s="171"/>
    </row>
    <row r="4518" spans="1:12" ht="15.75">
      <c r="A4518" s="224" t="s">
        <v>19</v>
      </c>
      <c r="C4518" s="171" t="str">
        <f>'FC03-4'!B$42</f>
        <v>Generación (Deterioro) (FC03-4)</v>
      </c>
      <c r="F4518" s="171"/>
      <c r="L4518" s="171"/>
    </row>
    <row r="4519" spans="1:12" ht="15.75">
      <c r="C4519" s="171" t="str">
        <f>'FC03-4'!B$43</f>
        <v>Contratos bilaterales empresas del sector (Deterioro) (FC03-4)</v>
      </c>
      <c r="F4519" s="171">
        <f>'FC03-4'!G$43</f>
        <v>0</v>
      </c>
      <c r="I4519" s="87" t="str">
        <f>Índice!$G$23</f>
        <v>2015-01-01</v>
      </c>
      <c r="J4519" s="88" t="str">
        <f>Índice!$G$25</f>
        <v>2015-12-31</v>
      </c>
      <c r="K4519" s="171" t="s">
        <v>1547</v>
      </c>
      <c r="L4519" s="171" t="s">
        <v>1428</v>
      </c>
    </row>
    <row r="4520" spans="1:12" ht="15.75">
      <c r="C4520" s="171" t="str">
        <f>'FC03-4'!B$44</f>
        <v>Contratos bilaterales usuarios no regulados (Deterioro) (FC03-4)</v>
      </c>
      <c r="F4520" s="171">
        <f>'FC03-4'!G$44</f>
        <v>0</v>
      </c>
      <c r="I4520" s="87" t="str">
        <f>Índice!$G$23</f>
        <v>2015-01-01</v>
      </c>
      <c r="J4520" s="88" t="str">
        <f>Índice!$G$25</f>
        <v>2015-12-31</v>
      </c>
      <c r="K4520" s="171" t="s">
        <v>1547</v>
      </c>
      <c r="L4520" s="171" t="s">
        <v>1428</v>
      </c>
    </row>
    <row r="4521" spans="1:12" ht="15.75">
      <c r="C4521" s="171" t="str">
        <f>'FC03-4'!B$45</f>
        <v>Bolsa de energía (Deterioro) (FC03-4)</v>
      </c>
      <c r="F4521" s="171">
        <f>'FC03-4'!G$45</f>
        <v>0</v>
      </c>
      <c r="I4521" s="87" t="str">
        <f>Índice!$G$23</f>
        <v>2015-01-01</v>
      </c>
      <c r="J4521" s="88" t="str">
        <f>Índice!$G$25</f>
        <v>2015-12-31</v>
      </c>
      <c r="K4521" s="171" t="s">
        <v>1547</v>
      </c>
      <c r="L4521" s="171" t="s">
        <v>1428</v>
      </c>
    </row>
    <row r="4522" spans="1:12" ht="15.75">
      <c r="C4522" s="171" t="str">
        <f>'FC03-4'!B$46</f>
        <v>Otros (Deterioro) (FC03-4)</v>
      </c>
      <c r="F4522" s="171">
        <f>'FC03-4'!G$46</f>
        <v>0</v>
      </c>
      <c r="I4522" s="87" t="str">
        <f>Índice!$G$23</f>
        <v>2015-01-01</v>
      </c>
      <c r="J4522" s="88" t="str">
        <f>Índice!$G$25</f>
        <v>2015-12-31</v>
      </c>
      <c r="K4522" s="171" t="s">
        <v>1547</v>
      </c>
      <c r="L4522" s="171" t="s">
        <v>1428</v>
      </c>
    </row>
    <row r="4523" spans="1:12" ht="15.75">
      <c r="C4523" s="171" t="str">
        <f>'FC03-4'!B$47</f>
        <v>Total Generación (Deterioro) (FC03-4)</v>
      </c>
      <c r="F4523" s="171">
        <f>'FC03-4'!G$47</f>
        <v>0</v>
      </c>
      <c r="I4523" s="87" t="str">
        <f>Índice!$G$23</f>
        <v>2015-01-01</v>
      </c>
      <c r="J4523" s="88" t="str">
        <f>Índice!$G$25</f>
        <v>2015-12-31</v>
      </c>
      <c r="K4523" s="171" t="s">
        <v>1547</v>
      </c>
      <c r="L4523" s="171" t="s">
        <v>1428</v>
      </c>
    </row>
    <row r="4524" spans="1:12" ht="15.75">
      <c r="A4524" s="224" t="s">
        <v>19</v>
      </c>
      <c r="C4524" s="171" t="str">
        <f>'FC03-4'!B$48</f>
        <v>Transmisión (Deterioro) (FC03-4)</v>
      </c>
      <c r="F4524" s="171"/>
      <c r="L4524" s="171"/>
    </row>
    <row r="4525" spans="1:12" ht="15.75">
      <c r="C4525" s="171" t="str">
        <f>'FC03-4'!B$49</f>
        <v>Ingreso regulado (Deterioro) (FC03-4)</v>
      </c>
      <c r="F4525" s="171">
        <f>'FC03-4'!G$49</f>
        <v>0</v>
      </c>
      <c r="I4525" s="87" t="str">
        <f>Índice!$G$23</f>
        <v>2015-01-01</v>
      </c>
      <c r="J4525" s="88" t="str">
        <f>Índice!$G$25</f>
        <v>2015-12-31</v>
      </c>
      <c r="K4525" s="171" t="s">
        <v>1547</v>
      </c>
      <c r="L4525" s="171" t="s">
        <v>1428</v>
      </c>
    </row>
    <row r="4526" spans="1:12" ht="15.75">
      <c r="C4526" s="171" t="str">
        <f>'FC03-4'!B$50</f>
        <v>Cargos por conexión (Deterioro) (FC03-4)</v>
      </c>
      <c r="F4526" s="171">
        <f>'FC03-4'!G$50</f>
        <v>0</v>
      </c>
      <c r="I4526" s="87" t="str">
        <f>Índice!$G$23</f>
        <v>2015-01-01</v>
      </c>
      <c r="J4526" s="88" t="str">
        <f>Índice!$G$25</f>
        <v>2015-12-31</v>
      </c>
      <c r="K4526" s="171" t="s">
        <v>1547</v>
      </c>
      <c r="L4526" s="171" t="s">
        <v>1428</v>
      </c>
    </row>
    <row r="4527" spans="1:12" ht="15.75">
      <c r="C4527" s="171" t="str">
        <f>'FC03-4'!B$51</f>
        <v>Otros (Transmisión) (Deterioro) (FC03-4)</v>
      </c>
      <c r="F4527" s="171">
        <f>'FC03-4'!G$51</f>
        <v>0</v>
      </c>
      <c r="I4527" s="87" t="str">
        <f>Índice!$G$23</f>
        <v>2015-01-01</v>
      </c>
      <c r="J4527" s="88" t="str">
        <f>Índice!$G$25</f>
        <v>2015-12-31</v>
      </c>
      <c r="K4527" s="171" t="s">
        <v>1547</v>
      </c>
      <c r="L4527" s="171" t="s">
        <v>1428</v>
      </c>
    </row>
    <row r="4528" spans="1:12" ht="15.75">
      <c r="C4528" s="171" t="str">
        <f>'FC03-4'!B$52</f>
        <v>Total Transmisión (Deterioro) (FC03-4)</v>
      </c>
      <c r="F4528" s="171">
        <f>'FC03-4'!G$52</f>
        <v>0</v>
      </c>
      <c r="I4528" s="87" t="str">
        <f>Índice!$G$23</f>
        <v>2015-01-01</v>
      </c>
      <c r="J4528" s="88" t="str">
        <f>Índice!$G$25</f>
        <v>2015-12-31</v>
      </c>
      <c r="K4528" s="171" t="s">
        <v>1547</v>
      </c>
      <c r="L4528" s="171" t="s">
        <v>1428</v>
      </c>
    </row>
    <row r="4529" spans="1:12" ht="15.75">
      <c r="A4529" s="224" t="s">
        <v>19</v>
      </c>
      <c r="C4529" s="171" t="str">
        <f>'FC03-4'!B$53</f>
        <v>Operador de red (Deterioro) (FC03-4)</v>
      </c>
      <c r="F4529" s="171"/>
      <c r="L4529" s="171"/>
    </row>
    <row r="4530" spans="1:12" ht="15.75">
      <c r="C4530" s="171" t="str">
        <f>'FC03-4'!B$54</f>
        <v>Cargos por uso de usuarios regulados (Deterioro) (FC03-4)</v>
      </c>
      <c r="F4530" s="171">
        <f>'FC03-4'!G$54</f>
        <v>0</v>
      </c>
      <c r="I4530" s="87" t="str">
        <f>Índice!$G$23</f>
        <v>2015-01-01</v>
      </c>
      <c r="J4530" s="88" t="str">
        <f>Índice!$G$25</f>
        <v>2015-12-31</v>
      </c>
      <c r="K4530" s="171" t="s">
        <v>1547</v>
      </c>
      <c r="L4530" s="171" t="s">
        <v>1428</v>
      </c>
    </row>
    <row r="4531" spans="1:12" ht="15.75">
      <c r="C4531" s="171" t="str">
        <f>'FC03-4'!B$55</f>
        <v>Cargos por uso de usuarios no regulados (Deterioro) (FC03-4)</v>
      </c>
      <c r="F4531" s="171">
        <f>'FC03-4'!G$55</f>
        <v>0</v>
      </c>
      <c r="I4531" s="87" t="str">
        <f>Índice!$G$23</f>
        <v>2015-01-01</v>
      </c>
      <c r="J4531" s="88" t="str">
        <f>Índice!$G$25</f>
        <v>2015-12-31</v>
      </c>
      <c r="K4531" s="171" t="s">
        <v>1547</v>
      </c>
      <c r="L4531" s="171" t="s">
        <v>1428</v>
      </c>
    </row>
    <row r="4532" spans="1:12" ht="15.75">
      <c r="C4532" s="171" t="str">
        <f>'FC03-4'!B$56</f>
        <v>Ingreso regulado (Operador) (Deterioro) (FC03-4)</v>
      </c>
      <c r="F4532" s="171">
        <f>'FC03-4'!G$56</f>
        <v>0</v>
      </c>
      <c r="I4532" s="87" t="str">
        <f>Índice!$G$23</f>
        <v>2015-01-01</v>
      </c>
      <c r="J4532" s="88" t="str">
        <f>Índice!$G$25</f>
        <v>2015-12-31</v>
      </c>
      <c r="K4532" s="171" t="s">
        <v>1547</v>
      </c>
      <c r="L4532" s="171" t="s">
        <v>1428</v>
      </c>
    </row>
    <row r="4533" spans="1:12" ht="15.75">
      <c r="C4533" s="171" t="str">
        <f>'FC03-4'!B$57</f>
        <v>Otros (Operador) (Deterioro) (FC03-4)</v>
      </c>
      <c r="F4533" s="171">
        <f>'FC03-4'!G$57</f>
        <v>0</v>
      </c>
      <c r="I4533" s="87" t="str">
        <f>Índice!$G$23</f>
        <v>2015-01-01</v>
      </c>
      <c r="J4533" s="88" t="str">
        <f>Índice!$G$25</f>
        <v>2015-12-31</v>
      </c>
      <c r="K4533" s="171" t="s">
        <v>1547</v>
      </c>
      <c r="L4533" s="171" t="s">
        <v>1428</v>
      </c>
    </row>
    <row r="4534" spans="1:12" ht="15.75">
      <c r="C4534" s="171" t="str">
        <f>'FC03-4'!B$58</f>
        <v>Total Operador de red (Deterioro) (FC03-4)</v>
      </c>
      <c r="F4534" s="171">
        <f>'FC03-4'!G$58</f>
        <v>0</v>
      </c>
      <c r="I4534" s="87" t="str">
        <f>Índice!$G$23</f>
        <v>2015-01-01</v>
      </c>
      <c r="J4534" s="88" t="str">
        <f>Índice!$G$25</f>
        <v>2015-12-31</v>
      </c>
      <c r="K4534" s="171" t="s">
        <v>1547</v>
      </c>
      <c r="L4534" s="171" t="s">
        <v>1428</v>
      </c>
    </row>
    <row r="4535" spans="1:12" ht="15.75">
      <c r="A4535" s="224" t="s">
        <v>19</v>
      </c>
      <c r="C4535" s="171" t="str">
        <f>'FC03-4'!B$59</f>
        <v>Comercialización (Deterioro) (FC03-4)</v>
      </c>
      <c r="F4535" s="171"/>
      <c r="L4535" s="171"/>
    </row>
    <row r="4536" spans="1:12" ht="15.75">
      <c r="C4536" s="171" t="str">
        <f>'FC03-4'!B$60</f>
        <v>Residencial Estrato 1 (Deterioro) (FC03-4)</v>
      </c>
      <c r="F4536" s="171">
        <f>'FC03-4'!G$60</f>
        <v>0</v>
      </c>
      <c r="I4536" s="87" t="str">
        <f>Índice!$G$23</f>
        <v>2015-01-01</v>
      </c>
      <c r="J4536" s="88" t="str">
        <f>Índice!$G$25</f>
        <v>2015-12-31</v>
      </c>
      <c r="K4536" s="171" t="s">
        <v>1547</v>
      </c>
      <c r="L4536" s="171" t="s">
        <v>1428</v>
      </c>
    </row>
    <row r="4537" spans="1:12" ht="15.75">
      <c r="C4537" s="171" t="str">
        <f>'FC03-4'!B$61</f>
        <v>Residencial Estrato 2 (Deterioro) (FC03-4)</v>
      </c>
      <c r="F4537" s="171">
        <f>'FC03-4'!G$61</f>
        <v>0</v>
      </c>
      <c r="I4537" s="87" t="str">
        <f>Índice!$G$23</f>
        <v>2015-01-01</v>
      </c>
      <c r="J4537" s="88" t="str">
        <f>Índice!$G$25</f>
        <v>2015-12-31</v>
      </c>
      <c r="K4537" s="171" t="s">
        <v>1547</v>
      </c>
      <c r="L4537" s="171" t="s">
        <v>1428</v>
      </c>
    </row>
    <row r="4538" spans="1:12" ht="15.75">
      <c r="C4538" s="171" t="str">
        <f>'FC03-4'!B$62</f>
        <v>Residencial Estrato 3 (Deterioro) (FC03-4)</v>
      </c>
      <c r="F4538" s="171">
        <f>'FC03-4'!G$62</f>
        <v>0</v>
      </c>
      <c r="I4538" s="87" t="str">
        <f>Índice!$G$23</f>
        <v>2015-01-01</v>
      </c>
      <c r="J4538" s="88" t="str">
        <f>Índice!$G$25</f>
        <v>2015-12-31</v>
      </c>
      <c r="K4538" s="171" t="s">
        <v>1547</v>
      </c>
      <c r="L4538" s="171" t="s">
        <v>1428</v>
      </c>
    </row>
    <row r="4539" spans="1:12" ht="15.75">
      <c r="C4539" s="171" t="str">
        <f>'FC03-4'!B$63</f>
        <v>Residencial Estrato 4 (Deterioro) (FC03-4)</v>
      </c>
      <c r="F4539" s="171">
        <f>'FC03-4'!G$63</f>
        <v>0</v>
      </c>
      <c r="I4539" s="87" t="str">
        <f>Índice!$G$23</f>
        <v>2015-01-01</v>
      </c>
      <c r="J4539" s="88" t="str">
        <f>Índice!$G$25</f>
        <v>2015-12-31</v>
      </c>
      <c r="K4539" s="171" t="s">
        <v>1547</v>
      </c>
      <c r="L4539" s="171" t="s">
        <v>1428</v>
      </c>
    </row>
    <row r="4540" spans="1:12" ht="15.75">
      <c r="C4540" s="171" t="str">
        <f>'FC03-4'!B$64</f>
        <v>Residencial Estrato 5 (Deterioro) (FC03-4)</v>
      </c>
      <c r="F4540" s="171">
        <f>'FC03-4'!G$64</f>
        <v>0</v>
      </c>
      <c r="I4540" s="87" t="str">
        <f>Índice!$G$23</f>
        <v>2015-01-01</v>
      </c>
      <c r="J4540" s="88" t="str">
        <f>Índice!$G$25</f>
        <v>2015-12-31</v>
      </c>
      <c r="K4540" s="171" t="s">
        <v>1547</v>
      </c>
      <c r="L4540" s="171" t="s">
        <v>1428</v>
      </c>
    </row>
    <row r="4541" spans="1:12" ht="15.75">
      <c r="C4541" s="171" t="str">
        <f>'FC03-4'!B$65</f>
        <v>Residencial Estrato 6 (Deterioro) (FC03-4)</v>
      </c>
      <c r="F4541" s="171">
        <f>'FC03-4'!G$65</f>
        <v>0</v>
      </c>
      <c r="I4541" s="87" t="str">
        <f>Índice!$G$23</f>
        <v>2015-01-01</v>
      </c>
      <c r="J4541" s="88" t="str">
        <f>Índice!$G$25</f>
        <v>2015-12-31</v>
      </c>
      <c r="K4541" s="171" t="s">
        <v>1547</v>
      </c>
      <c r="L4541" s="171" t="s">
        <v>1428</v>
      </c>
    </row>
    <row r="4542" spans="1:12" ht="15.75">
      <c r="C4542" s="171" t="str">
        <f>'FC03-4'!B$66</f>
        <v>Comercial (Deterioro) (FC03-4)</v>
      </c>
      <c r="F4542" s="171">
        <f>'FC03-4'!G$66</f>
        <v>0</v>
      </c>
      <c r="I4542" s="87" t="str">
        <f>Índice!$G$23</f>
        <v>2015-01-01</v>
      </c>
      <c r="J4542" s="88" t="str">
        <f>Índice!$G$25</f>
        <v>2015-12-31</v>
      </c>
      <c r="K4542" s="171" t="s">
        <v>1547</v>
      </c>
      <c r="L4542" s="171" t="s">
        <v>1428</v>
      </c>
    </row>
    <row r="4543" spans="1:12" ht="15.75">
      <c r="C4543" s="171" t="str">
        <f>'FC03-4'!B$67</f>
        <v>Industrial (Deterioro) (FC03-4)</v>
      </c>
      <c r="F4543" s="171">
        <f>'FC03-4'!G$67</f>
        <v>0</v>
      </c>
      <c r="I4543" s="87" t="str">
        <f>Índice!$G$23</f>
        <v>2015-01-01</v>
      </c>
      <c r="J4543" s="88" t="str">
        <f>Índice!$G$25</f>
        <v>2015-12-31</v>
      </c>
      <c r="K4543" s="171" t="s">
        <v>1547</v>
      </c>
      <c r="L4543" s="171" t="s">
        <v>1428</v>
      </c>
    </row>
    <row r="4544" spans="1:12" ht="15.75">
      <c r="C4544" s="171" t="str">
        <f>'FC03-4'!B$68</f>
        <v>Oficial (Deterioro) (FC03-4)</v>
      </c>
      <c r="F4544" s="171">
        <f>'FC03-4'!G$68</f>
        <v>0</v>
      </c>
      <c r="I4544" s="87" t="str">
        <f>Índice!$G$23</f>
        <v>2015-01-01</v>
      </c>
      <c r="J4544" s="88" t="str">
        <f>Índice!$G$25</f>
        <v>2015-12-31</v>
      </c>
      <c r="K4544" s="171" t="s">
        <v>1547</v>
      </c>
      <c r="L4544" s="171" t="s">
        <v>1428</v>
      </c>
    </row>
    <row r="4545" spans="1:12" ht="15.75">
      <c r="C4545" s="171" t="str">
        <f>'FC03-4'!B$69</f>
        <v>Alumbrado público (Deterioro) (FC03-4)</v>
      </c>
      <c r="F4545" s="171">
        <f>'FC03-4'!G$69</f>
        <v>0</v>
      </c>
      <c r="I4545" s="87" t="str">
        <f>Índice!$G$23</f>
        <v>2015-01-01</v>
      </c>
      <c r="J4545" s="88" t="str">
        <f>Índice!$G$25</f>
        <v>2015-12-31</v>
      </c>
      <c r="K4545" s="171" t="s">
        <v>1547</v>
      </c>
      <c r="L4545" s="171" t="s">
        <v>1428</v>
      </c>
    </row>
    <row r="4546" spans="1:12" ht="15.75">
      <c r="C4546" s="171" t="str">
        <f>'FC03-4'!B$70</f>
        <v>Empresas del sector (Deterioro) (FC03-4)</v>
      </c>
      <c r="F4546" s="171">
        <f>'FC03-4'!G$70</f>
        <v>0</v>
      </c>
      <c r="I4546" s="87" t="str">
        <f>Índice!$G$23</f>
        <v>2015-01-01</v>
      </c>
      <c r="J4546" s="88" t="str">
        <f>Índice!$G$25</f>
        <v>2015-12-31</v>
      </c>
      <c r="K4546" s="171" t="s">
        <v>1547</v>
      </c>
      <c r="L4546" s="171" t="s">
        <v>1428</v>
      </c>
    </row>
    <row r="4547" spans="1:12" ht="15.75">
      <c r="C4547" s="171" t="str">
        <f>'FC03-4'!B$71</f>
        <v>Usuarios no regulados (Deterioro) (FC03-4)</v>
      </c>
      <c r="F4547" s="171">
        <f>'FC03-4'!G$71</f>
        <v>0</v>
      </c>
      <c r="I4547" s="87" t="str">
        <f>Índice!$G$23</f>
        <v>2015-01-01</v>
      </c>
      <c r="J4547" s="88" t="str">
        <f>Índice!$G$25</f>
        <v>2015-12-31</v>
      </c>
      <c r="K4547" s="171" t="s">
        <v>1547</v>
      </c>
      <c r="L4547" s="171" t="s">
        <v>1428</v>
      </c>
    </row>
    <row r="4548" spans="1:12" ht="15.75">
      <c r="C4548" s="171" t="str">
        <f>'FC03-4'!B$72</f>
        <v>Otros (Comercialización) (Deterioro) (FC03-4)</v>
      </c>
      <c r="F4548" s="171">
        <f>'FC03-4'!G$72</f>
        <v>0</v>
      </c>
      <c r="I4548" s="87" t="str">
        <f>Índice!$G$23</f>
        <v>2015-01-01</v>
      </c>
      <c r="J4548" s="88" t="str">
        <f>Índice!$G$25</f>
        <v>2015-12-31</v>
      </c>
      <c r="K4548" s="171" t="s">
        <v>1547</v>
      </c>
      <c r="L4548" s="171" t="s">
        <v>1428</v>
      </c>
    </row>
    <row r="4549" spans="1:12" ht="15.75">
      <c r="C4549" s="171" t="str">
        <f>'FC03-4'!B$73</f>
        <v>Total Comercialización (Deterioro) (FC03-4)</v>
      </c>
      <c r="F4549" s="171">
        <f>'FC03-4'!G$73</f>
        <v>0</v>
      </c>
      <c r="I4549" s="87" t="str">
        <f>Índice!$G$23</f>
        <v>2015-01-01</v>
      </c>
      <c r="J4549" s="88" t="str">
        <f>Índice!$G$25</f>
        <v>2015-12-31</v>
      </c>
      <c r="K4549" s="171" t="s">
        <v>1547</v>
      </c>
      <c r="L4549" s="171" t="s">
        <v>1428</v>
      </c>
    </row>
    <row r="4550" spans="1:12" ht="15.75">
      <c r="C4550" s="171" t="str">
        <f>'FC03-4'!B$74</f>
        <v>Total Deterioro Cuentas por Cobrar (FC03-4)</v>
      </c>
      <c r="F4550" s="171">
        <f>'FC03-4'!G$74</f>
        <v>0</v>
      </c>
      <c r="I4550" s="87" t="str">
        <f>Índice!$G$23</f>
        <v>2015-01-01</v>
      </c>
      <c r="J4550" s="88" t="str">
        <f>Índice!$G$25</f>
        <v>2015-12-31</v>
      </c>
      <c r="K4550" s="171" t="s">
        <v>1547</v>
      </c>
      <c r="L4550" s="171" t="s">
        <v>1428</v>
      </c>
    </row>
    <row r="4551" spans="1:12" ht="15.75">
      <c r="A4551" s="224" t="s">
        <v>19</v>
      </c>
      <c r="B4551" s="22"/>
      <c r="C4551" s="217" t="s">
        <v>724</v>
      </c>
      <c r="L4551" s="171"/>
    </row>
    <row r="4552" spans="1:12" ht="15.75">
      <c r="A4552" s="224" t="s">
        <v>19</v>
      </c>
      <c r="C4552" s="171" t="str">
        <f>'FC03-4'!B$7</f>
        <v>Servicio de Energía Eléctrica (FC03-4)</v>
      </c>
      <c r="L4552" s="171"/>
    </row>
    <row r="4553" spans="1:12" ht="15.75">
      <c r="A4553" s="224" t="s">
        <v>19</v>
      </c>
      <c r="C4553" s="171" t="str">
        <f>'FC03-4'!B$8</f>
        <v>Generación (FC03-4)</v>
      </c>
    </row>
    <row r="4554" spans="1:12" ht="15.75">
      <c r="C4554" s="171" t="str">
        <f>'FC03-4'!B$9</f>
        <v>Contratos bilaterales empresas del sector (FC03-4)</v>
      </c>
      <c r="F4554" s="171">
        <f>'FC03-4'!H$9</f>
        <v>0</v>
      </c>
      <c r="I4554" s="87" t="str">
        <f>Índice!$G$23</f>
        <v>2015-01-01</v>
      </c>
      <c r="J4554" s="88" t="str">
        <f>Índice!$G$25</f>
        <v>2015-12-31</v>
      </c>
      <c r="K4554" s="171" t="s">
        <v>1547</v>
      </c>
      <c r="L4554" s="171" t="s">
        <v>1429</v>
      </c>
    </row>
    <row r="4555" spans="1:12" ht="15.75">
      <c r="C4555" s="171" t="str">
        <f>'FC03-4'!B$10</f>
        <v>Contratos bilaterales usuarios no regulados (FC03-4)</v>
      </c>
      <c r="F4555" s="171">
        <f>'FC03-4'!H$10</f>
        <v>0</v>
      </c>
      <c r="I4555" s="87" t="str">
        <f>Índice!$G$23</f>
        <v>2015-01-01</v>
      </c>
      <c r="J4555" s="88" t="str">
        <f>Índice!$G$25</f>
        <v>2015-12-31</v>
      </c>
      <c r="K4555" s="171" t="s">
        <v>1547</v>
      </c>
      <c r="L4555" s="171" t="s">
        <v>1429</v>
      </c>
    </row>
    <row r="4556" spans="1:12" ht="15.75">
      <c r="C4556" s="171" t="str">
        <f>'FC03-4'!B$11</f>
        <v>Bolsa de energía (FC03-4)</v>
      </c>
      <c r="F4556" s="171">
        <f>'FC03-4'!H$11</f>
        <v>0</v>
      </c>
      <c r="I4556" s="87" t="str">
        <f>Índice!$G$23</f>
        <v>2015-01-01</v>
      </c>
      <c r="J4556" s="88" t="str">
        <f>Índice!$G$25</f>
        <v>2015-12-31</v>
      </c>
      <c r="K4556" s="171" t="s">
        <v>1547</v>
      </c>
      <c r="L4556" s="171" t="s">
        <v>1429</v>
      </c>
    </row>
    <row r="4557" spans="1:12" ht="15.75">
      <c r="C4557" s="171" t="str">
        <f>'FC03-4'!B$12</f>
        <v>Otros (FC03-4)</v>
      </c>
      <c r="F4557" s="171">
        <f>'FC03-4'!H$12</f>
        <v>0</v>
      </c>
      <c r="I4557" s="87" t="str">
        <f>Índice!$G$23</f>
        <v>2015-01-01</v>
      </c>
      <c r="J4557" s="88" t="str">
        <f>Índice!$G$25</f>
        <v>2015-12-31</v>
      </c>
      <c r="K4557" s="171" t="s">
        <v>1547</v>
      </c>
      <c r="L4557" s="171" t="s">
        <v>1429</v>
      </c>
    </row>
    <row r="4558" spans="1:12" ht="15.75">
      <c r="C4558" s="171" t="str">
        <f>'FC03-4'!B$13</f>
        <v>Total Generación (FC03-4)</v>
      </c>
      <c r="F4558" s="171">
        <f>'FC03-4'!H$13</f>
        <v>0</v>
      </c>
      <c r="I4558" s="87" t="str">
        <f>Índice!$G$23</f>
        <v>2015-01-01</v>
      </c>
      <c r="J4558" s="88" t="str">
        <f>Índice!$G$25</f>
        <v>2015-12-31</v>
      </c>
      <c r="K4558" s="171" t="s">
        <v>1547</v>
      </c>
      <c r="L4558" s="171" t="s">
        <v>1429</v>
      </c>
    </row>
    <row r="4559" spans="1:12" ht="15.75">
      <c r="A4559" s="224" t="s">
        <v>19</v>
      </c>
      <c r="C4559" s="171" t="str">
        <f>'FC03-4'!B$14</f>
        <v>Transmisión (FC03-4)</v>
      </c>
      <c r="F4559" s="171"/>
      <c r="L4559" s="171"/>
    </row>
    <row r="4560" spans="1:12" ht="15.75">
      <c r="C4560" s="171" t="str">
        <f>'FC03-4'!B$15</f>
        <v>Ingreso regulado (FC03-4)</v>
      </c>
      <c r="F4560" s="171">
        <f>'FC03-4'!H$15</f>
        <v>0</v>
      </c>
      <c r="I4560" s="87" t="str">
        <f>Índice!$G$23</f>
        <v>2015-01-01</v>
      </c>
      <c r="J4560" s="88" t="str">
        <f>Índice!$G$25</f>
        <v>2015-12-31</v>
      </c>
      <c r="K4560" s="171" t="s">
        <v>1547</v>
      </c>
      <c r="L4560" s="171" t="s">
        <v>1429</v>
      </c>
    </row>
    <row r="4561" spans="1:12" ht="15.75">
      <c r="C4561" s="171" t="str">
        <f>'FC03-4'!B$16</f>
        <v>Cargos por conexión (FC03-4)</v>
      </c>
      <c r="F4561" s="171">
        <f>'FC03-4'!H$16</f>
        <v>0</v>
      </c>
      <c r="I4561" s="87" t="str">
        <f>Índice!$G$23</f>
        <v>2015-01-01</v>
      </c>
      <c r="J4561" s="88" t="str">
        <f>Índice!$G$25</f>
        <v>2015-12-31</v>
      </c>
      <c r="K4561" s="171" t="s">
        <v>1547</v>
      </c>
      <c r="L4561" s="171" t="s">
        <v>1429</v>
      </c>
    </row>
    <row r="4562" spans="1:12" ht="15.75">
      <c r="C4562" s="171" t="str">
        <f>'FC03-4'!B$17</f>
        <v>Otros (Transmisión) (FC03-4)</v>
      </c>
      <c r="F4562" s="171">
        <f>'FC03-4'!H$17</f>
        <v>0</v>
      </c>
      <c r="I4562" s="87" t="str">
        <f>Índice!$G$23</f>
        <v>2015-01-01</v>
      </c>
      <c r="J4562" s="88" t="str">
        <f>Índice!$G$25</f>
        <v>2015-12-31</v>
      </c>
      <c r="K4562" s="171" t="s">
        <v>1547</v>
      </c>
      <c r="L4562" s="171" t="s">
        <v>1429</v>
      </c>
    </row>
    <row r="4563" spans="1:12" ht="15.75">
      <c r="C4563" s="171" t="str">
        <f>'FC03-4'!B$18</f>
        <v>Total Transmisión (FC03-4)</v>
      </c>
      <c r="F4563" s="171">
        <f>'FC03-4'!H$18</f>
        <v>0</v>
      </c>
      <c r="I4563" s="87" t="str">
        <f>Índice!$G$23</f>
        <v>2015-01-01</v>
      </c>
      <c r="J4563" s="88" t="str">
        <f>Índice!$G$25</f>
        <v>2015-12-31</v>
      </c>
      <c r="K4563" s="171" t="s">
        <v>1547</v>
      </c>
      <c r="L4563" s="171" t="s">
        <v>1429</v>
      </c>
    </row>
    <row r="4564" spans="1:12" ht="15.75">
      <c r="A4564" s="224" t="s">
        <v>19</v>
      </c>
      <c r="C4564" s="171" t="str">
        <f>'FC03-4'!B$19</f>
        <v>Operador de red (FC03-4)</v>
      </c>
      <c r="F4564" s="171"/>
      <c r="L4564" s="171"/>
    </row>
    <row r="4565" spans="1:12" ht="15.75">
      <c r="C4565" s="171" t="str">
        <f>'FC03-4'!B$20</f>
        <v>Cargos por uso de usuarios regulados (FC03-4)</v>
      </c>
      <c r="F4565" s="171">
        <f>'FC03-4'!H$20</f>
        <v>0</v>
      </c>
      <c r="I4565" s="87" t="str">
        <f>Índice!$G$23</f>
        <v>2015-01-01</v>
      </c>
      <c r="J4565" s="88" t="str">
        <f>Índice!$G$25</f>
        <v>2015-12-31</v>
      </c>
      <c r="K4565" s="171" t="s">
        <v>1547</v>
      </c>
      <c r="L4565" s="171" t="s">
        <v>1429</v>
      </c>
    </row>
    <row r="4566" spans="1:12" ht="15.75">
      <c r="C4566" s="171" t="str">
        <f>'FC03-4'!B$21</f>
        <v>Cargos por uso de usuarios no regulados (FC03-4)</v>
      </c>
      <c r="F4566" s="171">
        <f>'FC03-4'!H$21</f>
        <v>0</v>
      </c>
      <c r="I4566" s="87" t="str">
        <f>Índice!$G$23</f>
        <v>2015-01-01</v>
      </c>
      <c r="J4566" s="88" t="str">
        <f>Índice!$G$25</f>
        <v>2015-12-31</v>
      </c>
      <c r="K4566" s="171" t="s">
        <v>1547</v>
      </c>
      <c r="L4566" s="171" t="s">
        <v>1429</v>
      </c>
    </row>
    <row r="4567" spans="1:12" ht="15.75">
      <c r="C4567" s="171" t="str">
        <f>'FC03-4'!B$22</f>
        <v>Ingreso regulado (Operador) (FC03-4)</v>
      </c>
      <c r="F4567" s="171">
        <f>'FC03-4'!H$22</f>
        <v>0</v>
      </c>
      <c r="I4567" s="87" t="str">
        <f>Índice!$G$23</f>
        <v>2015-01-01</v>
      </c>
      <c r="J4567" s="88" t="str">
        <f>Índice!$G$25</f>
        <v>2015-12-31</v>
      </c>
      <c r="K4567" s="171" t="s">
        <v>1547</v>
      </c>
      <c r="L4567" s="171" t="s">
        <v>1429</v>
      </c>
    </row>
    <row r="4568" spans="1:12" ht="15.75">
      <c r="C4568" s="171" t="str">
        <f>'FC03-4'!B$23</f>
        <v>Otros (Operador) (FC03-4)</v>
      </c>
      <c r="F4568" s="171">
        <f>'FC03-4'!H$23</f>
        <v>0</v>
      </c>
      <c r="I4568" s="87" t="str">
        <f>Índice!$G$23</f>
        <v>2015-01-01</v>
      </c>
      <c r="J4568" s="88" t="str">
        <f>Índice!$G$25</f>
        <v>2015-12-31</v>
      </c>
      <c r="K4568" s="171" t="s">
        <v>1547</v>
      </c>
      <c r="L4568" s="171" t="s">
        <v>1429</v>
      </c>
    </row>
    <row r="4569" spans="1:12" ht="15.75">
      <c r="C4569" s="171" t="str">
        <f>'FC03-4'!B$24</f>
        <v>Total Operador de red (FC03-4)</v>
      </c>
      <c r="F4569" s="171">
        <f>'FC03-4'!H$24</f>
        <v>0</v>
      </c>
      <c r="I4569" s="87" t="str">
        <f>Índice!$G$23</f>
        <v>2015-01-01</v>
      </c>
      <c r="J4569" s="88" t="str">
        <f>Índice!$G$25</f>
        <v>2015-12-31</v>
      </c>
      <c r="K4569" s="171" t="s">
        <v>1547</v>
      </c>
      <c r="L4569" s="171" t="s">
        <v>1429</v>
      </c>
    </row>
    <row r="4570" spans="1:12" ht="15.75">
      <c r="A4570" s="224" t="s">
        <v>19</v>
      </c>
      <c r="C4570" s="171" t="str">
        <f>'FC03-4'!B$25</f>
        <v>Comercialización (FC03-4)</v>
      </c>
      <c r="F4570" s="171"/>
      <c r="L4570" s="171"/>
    </row>
    <row r="4571" spans="1:12" ht="15.75">
      <c r="C4571" s="171" t="str">
        <f>'FC03-4'!B$26</f>
        <v>Residencial Estrato 1 (FC03-4)</v>
      </c>
      <c r="F4571" s="171">
        <f>'FC03-4'!H$26</f>
        <v>0</v>
      </c>
      <c r="I4571" s="87" t="str">
        <f>Índice!$G$23</f>
        <v>2015-01-01</v>
      </c>
      <c r="J4571" s="88" t="str">
        <f>Índice!$G$25</f>
        <v>2015-12-31</v>
      </c>
      <c r="K4571" s="171" t="s">
        <v>1547</v>
      </c>
      <c r="L4571" s="171" t="s">
        <v>1429</v>
      </c>
    </row>
    <row r="4572" spans="1:12" ht="15.75">
      <c r="C4572" s="171" t="str">
        <f>'FC03-4'!B$27</f>
        <v>Residencial Estrato 2 (FC03-4)</v>
      </c>
      <c r="F4572" s="171">
        <f>'FC03-4'!H$27</f>
        <v>0</v>
      </c>
      <c r="I4572" s="87" t="str">
        <f>Índice!$G$23</f>
        <v>2015-01-01</v>
      </c>
      <c r="J4572" s="88" t="str">
        <f>Índice!$G$25</f>
        <v>2015-12-31</v>
      </c>
      <c r="K4572" s="171" t="s">
        <v>1547</v>
      </c>
      <c r="L4572" s="171" t="s">
        <v>1429</v>
      </c>
    </row>
    <row r="4573" spans="1:12" ht="15.75">
      <c r="C4573" s="171" t="str">
        <f>'FC03-4'!B$28</f>
        <v>Residencial Estrato 3 (FC03-4)</v>
      </c>
      <c r="F4573" s="171">
        <f>'FC03-4'!H$28</f>
        <v>0</v>
      </c>
      <c r="I4573" s="87" t="str">
        <f>Índice!$G$23</f>
        <v>2015-01-01</v>
      </c>
      <c r="J4573" s="88" t="str">
        <f>Índice!$G$25</f>
        <v>2015-12-31</v>
      </c>
      <c r="K4573" s="171" t="s">
        <v>1547</v>
      </c>
      <c r="L4573" s="171" t="s">
        <v>1429</v>
      </c>
    </row>
    <row r="4574" spans="1:12" ht="15.75">
      <c r="C4574" s="171" t="str">
        <f>'FC03-4'!B$29</f>
        <v>Residencial Estrato 4 (FC03-4)</v>
      </c>
      <c r="F4574" s="171">
        <f>'FC03-4'!H$29</f>
        <v>0</v>
      </c>
      <c r="I4574" s="87" t="str">
        <f>Índice!$G$23</f>
        <v>2015-01-01</v>
      </c>
      <c r="J4574" s="88" t="str">
        <f>Índice!$G$25</f>
        <v>2015-12-31</v>
      </c>
      <c r="K4574" s="171" t="s">
        <v>1547</v>
      </c>
      <c r="L4574" s="171" t="s">
        <v>1429</v>
      </c>
    </row>
    <row r="4575" spans="1:12" ht="15.75">
      <c r="C4575" s="171" t="str">
        <f>'FC03-4'!B$30</f>
        <v>Residencial Estrato 5 (FC03-4)</v>
      </c>
      <c r="F4575" s="171">
        <f>'FC03-4'!H$30</f>
        <v>0</v>
      </c>
      <c r="I4575" s="87" t="str">
        <f>Índice!$G$23</f>
        <v>2015-01-01</v>
      </c>
      <c r="J4575" s="88" t="str">
        <f>Índice!$G$25</f>
        <v>2015-12-31</v>
      </c>
      <c r="K4575" s="171" t="s">
        <v>1547</v>
      </c>
      <c r="L4575" s="171" t="s">
        <v>1429</v>
      </c>
    </row>
    <row r="4576" spans="1:12" ht="15.75">
      <c r="C4576" s="171" t="str">
        <f>'FC03-4'!B$31</f>
        <v>Residencial Estrato 6 (FC03-4)</v>
      </c>
      <c r="F4576" s="171">
        <f>'FC03-4'!H$31</f>
        <v>0</v>
      </c>
      <c r="I4576" s="87" t="str">
        <f>Índice!$G$23</f>
        <v>2015-01-01</v>
      </c>
      <c r="J4576" s="88" t="str">
        <f>Índice!$G$25</f>
        <v>2015-12-31</v>
      </c>
      <c r="K4576" s="171" t="s">
        <v>1547</v>
      </c>
      <c r="L4576" s="171" t="s">
        <v>1429</v>
      </c>
    </row>
    <row r="4577" spans="1:12" ht="15.75">
      <c r="C4577" s="171" t="str">
        <f>'FC03-4'!B$32</f>
        <v>Comercial (FC03-4)</v>
      </c>
      <c r="F4577" s="171">
        <f>'FC03-4'!H$32</f>
        <v>0</v>
      </c>
      <c r="I4577" s="87" t="str">
        <f>Índice!$G$23</f>
        <v>2015-01-01</v>
      </c>
      <c r="J4577" s="88" t="str">
        <f>Índice!$G$25</f>
        <v>2015-12-31</v>
      </c>
      <c r="K4577" s="171" t="s">
        <v>1547</v>
      </c>
      <c r="L4577" s="171" t="s">
        <v>1429</v>
      </c>
    </row>
    <row r="4578" spans="1:12" ht="15.75">
      <c r="C4578" s="171" t="str">
        <f>'FC03-4'!B$33</f>
        <v>Industrial (FC03-4)</v>
      </c>
      <c r="F4578" s="171">
        <f>'FC03-4'!H$33</f>
        <v>0</v>
      </c>
      <c r="I4578" s="87" t="str">
        <f>Índice!$G$23</f>
        <v>2015-01-01</v>
      </c>
      <c r="J4578" s="88" t="str">
        <f>Índice!$G$25</f>
        <v>2015-12-31</v>
      </c>
      <c r="K4578" s="171" t="s">
        <v>1547</v>
      </c>
      <c r="L4578" s="171" t="s">
        <v>1429</v>
      </c>
    </row>
    <row r="4579" spans="1:12" ht="15.75">
      <c r="C4579" s="171" t="str">
        <f>'FC03-4'!B$34</f>
        <v>Oficial (FC03-4)</v>
      </c>
      <c r="F4579" s="171">
        <f>'FC03-4'!H$34</f>
        <v>0</v>
      </c>
      <c r="I4579" s="87" t="str">
        <f>Índice!$G$23</f>
        <v>2015-01-01</v>
      </c>
      <c r="J4579" s="88" t="str">
        <f>Índice!$G$25</f>
        <v>2015-12-31</v>
      </c>
      <c r="K4579" s="171" t="s">
        <v>1547</v>
      </c>
      <c r="L4579" s="171" t="s">
        <v>1429</v>
      </c>
    </row>
    <row r="4580" spans="1:12" ht="15.75">
      <c r="C4580" s="171" t="str">
        <f>'FC03-4'!B$35</f>
        <v>Alumbrado público (FC03-4)</v>
      </c>
      <c r="F4580" s="171">
        <f>'FC03-4'!H$35</f>
        <v>0</v>
      </c>
      <c r="I4580" s="87" t="str">
        <f>Índice!$G$23</f>
        <v>2015-01-01</v>
      </c>
      <c r="J4580" s="88" t="str">
        <f>Índice!$G$25</f>
        <v>2015-12-31</v>
      </c>
      <c r="K4580" s="171" t="s">
        <v>1547</v>
      </c>
      <c r="L4580" s="171" t="s">
        <v>1429</v>
      </c>
    </row>
    <row r="4581" spans="1:12" ht="15.75">
      <c r="C4581" s="171" t="str">
        <f>'FC03-4'!B$36</f>
        <v>Empresas del sector (FC03-4)</v>
      </c>
      <c r="F4581" s="171">
        <f>'FC03-4'!H$36</f>
        <v>0</v>
      </c>
      <c r="I4581" s="87" t="str">
        <f>Índice!$G$23</f>
        <v>2015-01-01</v>
      </c>
      <c r="J4581" s="88" t="str">
        <f>Índice!$G$25</f>
        <v>2015-12-31</v>
      </c>
      <c r="K4581" s="171" t="s">
        <v>1547</v>
      </c>
      <c r="L4581" s="171" t="s">
        <v>1429</v>
      </c>
    </row>
    <row r="4582" spans="1:12" ht="15.75">
      <c r="C4582" s="171" t="str">
        <f>'FC03-4'!B$37</f>
        <v>Usuarios no regulados (FC03-4)</v>
      </c>
      <c r="F4582" s="171">
        <f>'FC03-4'!H$37</f>
        <v>0</v>
      </c>
      <c r="I4582" s="87" t="str">
        <f>Índice!$G$23</f>
        <v>2015-01-01</v>
      </c>
      <c r="J4582" s="88" t="str">
        <f>Índice!$G$25</f>
        <v>2015-12-31</v>
      </c>
      <c r="K4582" s="171" t="s">
        <v>1547</v>
      </c>
      <c r="L4582" s="171" t="s">
        <v>1429</v>
      </c>
    </row>
    <row r="4583" spans="1:12" ht="15.75">
      <c r="C4583" s="171" t="str">
        <f>'FC03-4'!B$38</f>
        <v>Otros (Comercialización) (FC03-4)</v>
      </c>
      <c r="F4583" s="171">
        <f>'FC03-4'!H$38</f>
        <v>0</v>
      </c>
      <c r="I4583" s="87" t="str">
        <f>Índice!$G$23</f>
        <v>2015-01-01</v>
      </c>
      <c r="J4583" s="88" t="str">
        <f>Índice!$G$25</f>
        <v>2015-12-31</v>
      </c>
      <c r="K4583" s="171" t="s">
        <v>1547</v>
      </c>
      <c r="L4583" s="171" t="s">
        <v>1429</v>
      </c>
    </row>
    <row r="4584" spans="1:12" ht="15.75">
      <c r="C4584" s="171" t="str">
        <f>'FC03-4'!B$39</f>
        <v>Total Comercialización (FC03-4)</v>
      </c>
      <c r="F4584" s="171">
        <f>'FC03-4'!H$39</f>
        <v>0</v>
      </c>
      <c r="I4584" s="87" t="str">
        <f>Índice!$G$23</f>
        <v>2015-01-01</v>
      </c>
      <c r="J4584" s="88" t="str">
        <f>Índice!$G$25</f>
        <v>2015-12-31</v>
      </c>
      <c r="K4584" s="171" t="s">
        <v>1547</v>
      </c>
      <c r="L4584" s="171" t="s">
        <v>1429</v>
      </c>
    </row>
    <row r="4585" spans="1:12" ht="15.75">
      <c r="C4585" s="171" t="str">
        <f>'FC03-4'!B$40</f>
        <v>Total Servicio de Energía (FC03-4)</v>
      </c>
      <c r="F4585" s="171">
        <f>'FC03-4'!H$40</f>
        <v>0</v>
      </c>
      <c r="I4585" s="87" t="str">
        <f>Índice!$G$23</f>
        <v>2015-01-01</v>
      </c>
      <c r="J4585" s="88" t="str">
        <f>Índice!$G$25</f>
        <v>2015-12-31</v>
      </c>
      <c r="K4585" s="171" t="s">
        <v>1547</v>
      </c>
      <c r="L4585" s="171" t="s">
        <v>1429</v>
      </c>
    </row>
    <row r="4586" spans="1:12" ht="15.75">
      <c r="A4586" s="224" t="s">
        <v>19</v>
      </c>
      <c r="C4586" s="171" t="str">
        <f>'FC03-4'!B$41</f>
        <v>Deterioro de cuentas por cobrar (FC03-4)</v>
      </c>
      <c r="F4586" s="171"/>
      <c r="L4586" s="171"/>
    </row>
    <row r="4587" spans="1:12" ht="15.75">
      <c r="A4587" s="224" t="s">
        <v>19</v>
      </c>
      <c r="C4587" s="171" t="str">
        <f>'FC03-4'!B$42</f>
        <v>Generación (Deterioro) (FC03-4)</v>
      </c>
      <c r="F4587" s="171"/>
      <c r="L4587" s="171"/>
    </row>
    <row r="4588" spans="1:12" ht="15.75">
      <c r="C4588" s="171" t="str">
        <f>'FC03-4'!B$43</f>
        <v>Contratos bilaterales empresas del sector (Deterioro) (FC03-4)</v>
      </c>
      <c r="F4588" s="171">
        <f>'FC03-4'!H$43</f>
        <v>0</v>
      </c>
      <c r="I4588" s="87" t="str">
        <f>Índice!$G$23</f>
        <v>2015-01-01</v>
      </c>
      <c r="J4588" s="88" t="str">
        <f>Índice!$G$25</f>
        <v>2015-12-31</v>
      </c>
      <c r="K4588" s="171" t="s">
        <v>1547</v>
      </c>
      <c r="L4588" s="171" t="s">
        <v>1429</v>
      </c>
    </row>
    <row r="4589" spans="1:12" ht="15.75">
      <c r="C4589" s="171" t="str">
        <f>'FC03-4'!B$44</f>
        <v>Contratos bilaterales usuarios no regulados (Deterioro) (FC03-4)</v>
      </c>
      <c r="F4589" s="171">
        <f>'FC03-4'!H$44</f>
        <v>0</v>
      </c>
      <c r="I4589" s="87" t="str">
        <f>Índice!$G$23</f>
        <v>2015-01-01</v>
      </c>
      <c r="J4589" s="88" t="str">
        <f>Índice!$G$25</f>
        <v>2015-12-31</v>
      </c>
      <c r="K4589" s="171" t="s">
        <v>1547</v>
      </c>
      <c r="L4589" s="171" t="s">
        <v>1429</v>
      </c>
    </row>
    <row r="4590" spans="1:12" ht="15.75">
      <c r="C4590" s="171" t="str">
        <f>'FC03-4'!B$45</f>
        <v>Bolsa de energía (Deterioro) (FC03-4)</v>
      </c>
      <c r="F4590" s="171">
        <f>'FC03-4'!H$45</f>
        <v>0</v>
      </c>
      <c r="I4590" s="87" t="str">
        <f>Índice!$G$23</f>
        <v>2015-01-01</v>
      </c>
      <c r="J4590" s="88" t="str">
        <f>Índice!$G$25</f>
        <v>2015-12-31</v>
      </c>
      <c r="K4590" s="171" t="s">
        <v>1547</v>
      </c>
      <c r="L4590" s="171" t="s">
        <v>1429</v>
      </c>
    </row>
    <row r="4591" spans="1:12" ht="15.75">
      <c r="C4591" s="171" t="str">
        <f>'FC03-4'!B$46</f>
        <v>Otros (Deterioro) (FC03-4)</v>
      </c>
      <c r="F4591" s="171">
        <f>'FC03-4'!H$46</f>
        <v>0</v>
      </c>
      <c r="I4591" s="87" t="str">
        <f>Índice!$G$23</f>
        <v>2015-01-01</v>
      </c>
      <c r="J4591" s="88" t="str">
        <f>Índice!$G$25</f>
        <v>2015-12-31</v>
      </c>
      <c r="K4591" s="171" t="s">
        <v>1547</v>
      </c>
      <c r="L4591" s="171" t="s">
        <v>1429</v>
      </c>
    </row>
    <row r="4592" spans="1:12" ht="15.75">
      <c r="C4592" s="171" t="str">
        <f>'FC03-4'!B$47</f>
        <v>Total Generación (Deterioro) (FC03-4)</v>
      </c>
      <c r="F4592" s="171">
        <f>'FC03-4'!H$47</f>
        <v>0</v>
      </c>
      <c r="I4592" s="87" t="str">
        <f>Índice!$G$23</f>
        <v>2015-01-01</v>
      </c>
      <c r="J4592" s="88" t="str">
        <f>Índice!$G$25</f>
        <v>2015-12-31</v>
      </c>
      <c r="K4592" s="171" t="s">
        <v>1547</v>
      </c>
      <c r="L4592" s="171" t="s">
        <v>1429</v>
      </c>
    </row>
    <row r="4593" spans="1:12" ht="15.75">
      <c r="A4593" s="224" t="s">
        <v>19</v>
      </c>
      <c r="C4593" s="171" t="str">
        <f>'FC03-4'!B$48</f>
        <v>Transmisión (Deterioro) (FC03-4)</v>
      </c>
      <c r="F4593" s="171"/>
      <c r="L4593" s="171"/>
    </row>
    <row r="4594" spans="1:12" ht="15.75">
      <c r="C4594" s="171" t="str">
        <f>'FC03-4'!B$49</f>
        <v>Ingreso regulado (Deterioro) (FC03-4)</v>
      </c>
      <c r="F4594" s="171">
        <f>'FC03-4'!H$49</f>
        <v>0</v>
      </c>
      <c r="I4594" s="87" t="str">
        <f>Índice!$G$23</f>
        <v>2015-01-01</v>
      </c>
      <c r="J4594" s="88" t="str">
        <f>Índice!$G$25</f>
        <v>2015-12-31</v>
      </c>
      <c r="K4594" s="171" t="s">
        <v>1547</v>
      </c>
      <c r="L4594" s="171" t="s">
        <v>1429</v>
      </c>
    </row>
    <row r="4595" spans="1:12" ht="15.75">
      <c r="C4595" s="171" t="str">
        <f>'FC03-4'!B$50</f>
        <v>Cargos por conexión (Deterioro) (FC03-4)</v>
      </c>
      <c r="F4595" s="171">
        <f>'FC03-4'!H$50</f>
        <v>0</v>
      </c>
      <c r="I4595" s="87" t="str">
        <f>Índice!$G$23</f>
        <v>2015-01-01</v>
      </c>
      <c r="J4595" s="88" t="str">
        <f>Índice!$G$25</f>
        <v>2015-12-31</v>
      </c>
      <c r="K4595" s="171" t="s">
        <v>1547</v>
      </c>
      <c r="L4595" s="171" t="s">
        <v>1429</v>
      </c>
    </row>
    <row r="4596" spans="1:12" ht="15.75">
      <c r="C4596" s="171" t="str">
        <f>'FC03-4'!B$51</f>
        <v>Otros (Transmisión) (Deterioro) (FC03-4)</v>
      </c>
      <c r="F4596" s="171">
        <f>'FC03-4'!H$51</f>
        <v>0</v>
      </c>
      <c r="I4596" s="87" t="str">
        <f>Índice!$G$23</f>
        <v>2015-01-01</v>
      </c>
      <c r="J4596" s="88" t="str">
        <f>Índice!$G$25</f>
        <v>2015-12-31</v>
      </c>
      <c r="K4596" s="171" t="s">
        <v>1547</v>
      </c>
      <c r="L4596" s="171" t="s">
        <v>1429</v>
      </c>
    </row>
    <row r="4597" spans="1:12" ht="15.75">
      <c r="C4597" s="171" t="str">
        <f>'FC03-4'!B$52</f>
        <v>Total Transmisión (Deterioro) (FC03-4)</v>
      </c>
      <c r="F4597" s="171">
        <f>'FC03-4'!H$52</f>
        <v>0</v>
      </c>
      <c r="I4597" s="87" t="str">
        <f>Índice!$G$23</f>
        <v>2015-01-01</v>
      </c>
      <c r="J4597" s="88" t="str">
        <f>Índice!$G$25</f>
        <v>2015-12-31</v>
      </c>
      <c r="K4597" s="171" t="s">
        <v>1547</v>
      </c>
      <c r="L4597" s="171" t="s">
        <v>1429</v>
      </c>
    </row>
    <row r="4598" spans="1:12" ht="15.75">
      <c r="A4598" s="224" t="s">
        <v>19</v>
      </c>
      <c r="C4598" s="171" t="str">
        <f>'FC03-4'!B$53</f>
        <v>Operador de red (Deterioro) (FC03-4)</v>
      </c>
      <c r="F4598" s="171"/>
    </row>
    <row r="4599" spans="1:12" ht="15.75">
      <c r="C4599" s="171" t="str">
        <f>'FC03-4'!B$54</f>
        <v>Cargos por uso de usuarios regulados (Deterioro) (FC03-4)</v>
      </c>
      <c r="F4599" s="171">
        <f>'FC03-4'!H$54</f>
        <v>0</v>
      </c>
      <c r="I4599" s="87" t="str">
        <f>Índice!$G$23</f>
        <v>2015-01-01</v>
      </c>
      <c r="J4599" s="88" t="str">
        <f>Índice!$G$25</f>
        <v>2015-12-31</v>
      </c>
      <c r="K4599" s="171" t="s">
        <v>1547</v>
      </c>
      <c r="L4599" s="171" t="s">
        <v>1429</v>
      </c>
    </row>
    <row r="4600" spans="1:12" ht="15.75">
      <c r="C4600" s="171" t="str">
        <f>'FC03-4'!B$55</f>
        <v>Cargos por uso de usuarios no regulados (Deterioro) (FC03-4)</v>
      </c>
      <c r="F4600" s="171">
        <f>'FC03-4'!H$55</f>
        <v>0</v>
      </c>
      <c r="I4600" s="87" t="str">
        <f>Índice!$G$23</f>
        <v>2015-01-01</v>
      </c>
      <c r="J4600" s="88" t="str">
        <f>Índice!$G$25</f>
        <v>2015-12-31</v>
      </c>
      <c r="K4600" s="171" t="s">
        <v>1547</v>
      </c>
      <c r="L4600" s="171" t="s">
        <v>1429</v>
      </c>
    </row>
    <row r="4601" spans="1:12" ht="15.75">
      <c r="C4601" s="171" t="str">
        <f>'FC03-4'!B$56</f>
        <v>Ingreso regulado (Operador) (Deterioro) (FC03-4)</v>
      </c>
      <c r="F4601" s="171">
        <f>'FC03-4'!H$56</f>
        <v>0</v>
      </c>
      <c r="I4601" s="87" t="str">
        <f>Índice!$G$23</f>
        <v>2015-01-01</v>
      </c>
      <c r="J4601" s="88" t="str">
        <f>Índice!$G$25</f>
        <v>2015-12-31</v>
      </c>
      <c r="K4601" s="171" t="s">
        <v>1547</v>
      </c>
      <c r="L4601" s="171" t="s">
        <v>1429</v>
      </c>
    </row>
    <row r="4602" spans="1:12" ht="15.75">
      <c r="C4602" s="171" t="str">
        <f>'FC03-4'!B$57</f>
        <v>Otros (Operador) (Deterioro) (FC03-4)</v>
      </c>
      <c r="F4602" s="171">
        <f>'FC03-4'!H$57</f>
        <v>0</v>
      </c>
      <c r="I4602" s="87" t="str">
        <f>Índice!$G$23</f>
        <v>2015-01-01</v>
      </c>
      <c r="J4602" s="88" t="str">
        <f>Índice!$G$25</f>
        <v>2015-12-31</v>
      </c>
      <c r="K4602" s="171" t="s">
        <v>1547</v>
      </c>
      <c r="L4602" s="171" t="s">
        <v>1429</v>
      </c>
    </row>
    <row r="4603" spans="1:12" ht="15.75">
      <c r="C4603" s="171" t="str">
        <f>'FC03-4'!B$58</f>
        <v>Total Operador de red (Deterioro) (FC03-4)</v>
      </c>
      <c r="F4603" s="171">
        <f>'FC03-4'!H$58</f>
        <v>0</v>
      </c>
      <c r="I4603" s="87" t="str">
        <f>Índice!$G$23</f>
        <v>2015-01-01</v>
      </c>
      <c r="J4603" s="88" t="str">
        <f>Índice!$G$25</f>
        <v>2015-12-31</v>
      </c>
      <c r="K4603" s="171" t="s">
        <v>1547</v>
      </c>
      <c r="L4603" s="171" t="s">
        <v>1429</v>
      </c>
    </row>
    <row r="4604" spans="1:12" ht="15.75">
      <c r="A4604" s="224" t="s">
        <v>19</v>
      </c>
      <c r="C4604" s="171" t="str">
        <f>'FC03-4'!B$59</f>
        <v>Comercialización (Deterioro) (FC03-4)</v>
      </c>
      <c r="F4604" s="171"/>
      <c r="L4604" s="171"/>
    </row>
    <row r="4605" spans="1:12" ht="15.75">
      <c r="C4605" s="171" t="str">
        <f>'FC03-4'!B$60</f>
        <v>Residencial Estrato 1 (Deterioro) (FC03-4)</v>
      </c>
      <c r="F4605" s="171">
        <f>'FC03-4'!H$60</f>
        <v>0</v>
      </c>
      <c r="I4605" s="87" t="str">
        <f>Índice!$G$23</f>
        <v>2015-01-01</v>
      </c>
      <c r="J4605" s="88" t="str">
        <f>Índice!$G$25</f>
        <v>2015-12-31</v>
      </c>
      <c r="K4605" s="171" t="s">
        <v>1547</v>
      </c>
      <c r="L4605" s="171" t="s">
        <v>1429</v>
      </c>
    </row>
    <row r="4606" spans="1:12" ht="15.75">
      <c r="C4606" s="171" t="str">
        <f>'FC03-4'!B$61</f>
        <v>Residencial Estrato 2 (Deterioro) (FC03-4)</v>
      </c>
      <c r="F4606" s="171">
        <f>'FC03-4'!H$61</f>
        <v>0</v>
      </c>
      <c r="I4606" s="87" t="str">
        <f>Índice!$G$23</f>
        <v>2015-01-01</v>
      </c>
      <c r="J4606" s="88" t="str">
        <f>Índice!$G$25</f>
        <v>2015-12-31</v>
      </c>
      <c r="K4606" s="171" t="s">
        <v>1547</v>
      </c>
      <c r="L4606" s="171" t="s">
        <v>1429</v>
      </c>
    </row>
    <row r="4607" spans="1:12" ht="15.75">
      <c r="C4607" s="171" t="str">
        <f>'FC03-4'!B$62</f>
        <v>Residencial Estrato 3 (Deterioro) (FC03-4)</v>
      </c>
      <c r="F4607" s="171">
        <f>'FC03-4'!H$62</f>
        <v>0</v>
      </c>
      <c r="I4607" s="87" t="str">
        <f>Índice!$G$23</f>
        <v>2015-01-01</v>
      </c>
      <c r="J4607" s="88" t="str">
        <f>Índice!$G$25</f>
        <v>2015-12-31</v>
      </c>
      <c r="K4607" s="171" t="s">
        <v>1547</v>
      </c>
      <c r="L4607" s="171" t="s">
        <v>1429</v>
      </c>
    </row>
    <row r="4608" spans="1:12" ht="15.75">
      <c r="C4608" s="171" t="str">
        <f>'FC03-4'!B$63</f>
        <v>Residencial Estrato 4 (Deterioro) (FC03-4)</v>
      </c>
      <c r="F4608" s="171">
        <f>'FC03-4'!H$63</f>
        <v>0</v>
      </c>
      <c r="I4608" s="87" t="str">
        <f>Índice!$G$23</f>
        <v>2015-01-01</v>
      </c>
      <c r="J4608" s="88" t="str">
        <f>Índice!$G$25</f>
        <v>2015-12-31</v>
      </c>
      <c r="K4608" s="171" t="s">
        <v>1547</v>
      </c>
      <c r="L4608" s="171" t="s">
        <v>1429</v>
      </c>
    </row>
    <row r="4609" spans="1:12" ht="15.75">
      <c r="C4609" s="171" t="str">
        <f>'FC03-4'!B$64</f>
        <v>Residencial Estrato 5 (Deterioro) (FC03-4)</v>
      </c>
      <c r="F4609" s="171">
        <f>'FC03-4'!H$64</f>
        <v>0</v>
      </c>
      <c r="I4609" s="87" t="str">
        <f>Índice!$G$23</f>
        <v>2015-01-01</v>
      </c>
      <c r="J4609" s="88" t="str">
        <f>Índice!$G$25</f>
        <v>2015-12-31</v>
      </c>
      <c r="K4609" s="171" t="s">
        <v>1547</v>
      </c>
      <c r="L4609" s="171" t="s">
        <v>1429</v>
      </c>
    </row>
    <row r="4610" spans="1:12" ht="15.75">
      <c r="C4610" s="171" t="str">
        <f>'FC03-4'!B$65</f>
        <v>Residencial Estrato 6 (Deterioro) (FC03-4)</v>
      </c>
      <c r="F4610" s="171">
        <f>'FC03-4'!H$65</f>
        <v>0</v>
      </c>
      <c r="I4610" s="87" t="str">
        <f>Índice!$G$23</f>
        <v>2015-01-01</v>
      </c>
      <c r="J4610" s="88" t="str">
        <f>Índice!$G$25</f>
        <v>2015-12-31</v>
      </c>
      <c r="K4610" s="171" t="s">
        <v>1547</v>
      </c>
      <c r="L4610" s="171" t="s">
        <v>1429</v>
      </c>
    </row>
    <row r="4611" spans="1:12" ht="15.75">
      <c r="C4611" s="171" t="str">
        <f>'FC03-4'!B$66</f>
        <v>Comercial (Deterioro) (FC03-4)</v>
      </c>
      <c r="F4611" s="171">
        <f>'FC03-4'!H$66</f>
        <v>0</v>
      </c>
      <c r="I4611" s="87" t="str">
        <f>Índice!$G$23</f>
        <v>2015-01-01</v>
      </c>
      <c r="J4611" s="88" t="str">
        <f>Índice!$G$25</f>
        <v>2015-12-31</v>
      </c>
      <c r="K4611" s="171" t="s">
        <v>1547</v>
      </c>
      <c r="L4611" s="171" t="s">
        <v>1429</v>
      </c>
    </row>
    <row r="4612" spans="1:12" ht="15.75">
      <c r="C4612" s="171" t="str">
        <f>'FC03-4'!B$67</f>
        <v>Industrial (Deterioro) (FC03-4)</v>
      </c>
      <c r="F4612" s="171">
        <f>'FC03-4'!H$67</f>
        <v>0</v>
      </c>
      <c r="I4612" s="87" t="str">
        <f>Índice!$G$23</f>
        <v>2015-01-01</v>
      </c>
      <c r="J4612" s="88" t="str">
        <f>Índice!$G$25</f>
        <v>2015-12-31</v>
      </c>
      <c r="K4612" s="171" t="s">
        <v>1547</v>
      </c>
      <c r="L4612" s="171" t="s">
        <v>1429</v>
      </c>
    </row>
    <row r="4613" spans="1:12" ht="15.75">
      <c r="C4613" s="171" t="str">
        <f>'FC03-4'!B$68</f>
        <v>Oficial (Deterioro) (FC03-4)</v>
      </c>
      <c r="F4613" s="171">
        <f>'FC03-4'!H$68</f>
        <v>0</v>
      </c>
      <c r="I4613" s="87" t="str">
        <f>Índice!$G$23</f>
        <v>2015-01-01</v>
      </c>
      <c r="J4613" s="88" t="str">
        <f>Índice!$G$25</f>
        <v>2015-12-31</v>
      </c>
      <c r="K4613" s="171" t="s">
        <v>1547</v>
      </c>
      <c r="L4613" s="171" t="s">
        <v>1429</v>
      </c>
    </row>
    <row r="4614" spans="1:12" ht="15.75">
      <c r="C4614" s="171" t="str">
        <f>'FC03-4'!B$69</f>
        <v>Alumbrado público (Deterioro) (FC03-4)</v>
      </c>
      <c r="F4614" s="171">
        <f>'FC03-4'!H$69</f>
        <v>0</v>
      </c>
      <c r="I4614" s="87" t="str">
        <f>Índice!$G$23</f>
        <v>2015-01-01</v>
      </c>
      <c r="J4614" s="88" t="str">
        <f>Índice!$G$25</f>
        <v>2015-12-31</v>
      </c>
      <c r="K4614" s="171" t="s">
        <v>1547</v>
      </c>
      <c r="L4614" s="171" t="s">
        <v>1429</v>
      </c>
    </row>
    <row r="4615" spans="1:12" ht="15.75">
      <c r="C4615" s="171" t="str">
        <f>'FC03-4'!B$70</f>
        <v>Empresas del sector (Deterioro) (FC03-4)</v>
      </c>
      <c r="F4615" s="171">
        <f>'FC03-4'!H$70</f>
        <v>0</v>
      </c>
      <c r="I4615" s="87" t="str">
        <f>Índice!$G$23</f>
        <v>2015-01-01</v>
      </c>
      <c r="J4615" s="88" t="str">
        <f>Índice!$G$25</f>
        <v>2015-12-31</v>
      </c>
      <c r="K4615" s="171" t="s">
        <v>1547</v>
      </c>
      <c r="L4615" s="171" t="s">
        <v>1429</v>
      </c>
    </row>
    <row r="4616" spans="1:12" ht="15.75">
      <c r="C4616" s="171" t="str">
        <f>'FC03-4'!B$71</f>
        <v>Usuarios no regulados (Deterioro) (FC03-4)</v>
      </c>
      <c r="F4616" s="171">
        <f>'FC03-4'!H$71</f>
        <v>0</v>
      </c>
      <c r="I4616" s="87" t="str">
        <f>Índice!$G$23</f>
        <v>2015-01-01</v>
      </c>
      <c r="J4616" s="88" t="str">
        <f>Índice!$G$25</f>
        <v>2015-12-31</v>
      </c>
      <c r="K4616" s="171" t="s">
        <v>1547</v>
      </c>
      <c r="L4616" s="171" t="s">
        <v>1429</v>
      </c>
    </row>
    <row r="4617" spans="1:12" ht="15.75">
      <c r="C4617" s="171" t="str">
        <f>'FC03-4'!B$72</f>
        <v>Otros (Comercialización) (Deterioro) (FC03-4)</v>
      </c>
      <c r="F4617" s="171">
        <f>'FC03-4'!H$72</f>
        <v>0</v>
      </c>
      <c r="I4617" s="87" t="str">
        <f>Índice!$G$23</f>
        <v>2015-01-01</v>
      </c>
      <c r="J4617" s="88" t="str">
        <f>Índice!$G$25</f>
        <v>2015-12-31</v>
      </c>
      <c r="K4617" s="171" t="s">
        <v>1547</v>
      </c>
      <c r="L4617" s="171" t="s">
        <v>1429</v>
      </c>
    </row>
    <row r="4618" spans="1:12" ht="15.75">
      <c r="C4618" s="171" t="str">
        <f>'FC03-4'!B$73</f>
        <v>Total Comercialización (Deterioro) (FC03-4)</v>
      </c>
      <c r="F4618" s="171">
        <f>'FC03-4'!H$73</f>
        <v>0</v>
      </c>
      <c r="I4618" s="87" t="str">
        <f>Índice!$G$23</f>
        <v>2015-01-01</v>
      </c>
      <c r="J4618" s="88" t="str">
        <f>Índice!$G$25</f>
        <v>2015-12-31</v>
      </c>
      <c r="K4618" s="171" t="s">
        <v>1547</v>
      </c>
      <c r="L4618" s="171" t="s">
        <v>1429</v>
      </c>
    </row>
    <row r="4619" spans="1:12" ht="15.75">
      <c r="C4619" s="171" t="str">
        <f>'FC03-4'!B$74</f>
        <v>Total Deterioro Cuentas por Cobrar (FC03-4)</v>
      </c>
      <c r="F4619" s="171">
        <f>'FC03-4'!H$74</f>
        <v>0</v>
      </c>
      <c r="I4619" s="87" t="str">
        <f>Índice!$G$23</f>
        <v>2015-01-01</v>
      </c>
      <c r="J4619" s="88" t="str">
        <f>Índice!$G$25</f>
        <v>2015-12-31</v>
      </c>
      <c r="K4619" s="171" t="s">
        <v>1547</v>
      </c>
      <c r="L4619" s="171" t="s">
        <v>1429</v>
      </c>
    </row>
    <row r="4620" spans="1:12" ht="15.75">
      <c r="A4620" s="224" t="s">
        <v>19</v>
      </c>
      <c r="B4620" s="22"/>
      <c r="C4620" s="217" t="s">
        <v>723</v>
      </c>
      <c r="L4620" s="171"/>
    </row>
    <row r="4621" spans="1:12" ht="15.75">
      <c r="A4621" s="224" t="s">
        <v>19</v>
      </c>
      <c r="C4621" s="171" t="str">
        <f>'FC03-4'!B$7</f>
        <v>Servicio de Energía Eléctrica (FC03-4)</v>
      </c>
      <c r="L4621" s="171"/>
    </row>
    <row r="4622" spans="1:12" ht="15.75">
      <c r="A4622" s="224" t="s">
        <v>19</v>
      </c>
      <c r="C4622" s="171" t="str">
        <f>'FC03-4'!B$8</f>
        <v>Generación (FC03-4)</v>
      </c>
    </row>
    <row r="4623" spans="1:12" ht="15.75">
      <c r="C4623" s="171" t="str">
        <f>'FC03-4'!B$9</f>
        <v>Contratos bilaterales empresas del sector (FC03-4)</v>
      </c>
      <c r="F4623" s="171">
        <f>'FC03-4'!I$9</f>
        <v>0</v>
      </c>
      <c r="I4623" s="87" t="str">
        <f>Índice!$G$23</f>
        <v>2015-01-01</v>
      </c>
      <c r="J4623" s="88" t="str">
        <f>Índice!$G$25</f>
        <v>2015-12-31</v>
      </c>
      <c r="K4623" s="171" t="s">
        <v>1547</v>
      </c>
      <c r="L4623" s="171" t="s">
        <v>1430</v>
      </c>
    </row>
    <row r="4624" spans="1:12" ht="15.75">
      <c r="C4624" s="171" t="str">
        <f>'FC03-4'!B$10</f>
        <v>Contratos bilaterales usuarios no regulados (FC03-4)</v>
      </c>
      <c r="F4624" s="171">
        <f>'FC03-4'!I$10</f>
        <v>0</v>
      </c>
      <c r="I4624" s="87" t="str">
        <f>Índice!$G$23</f>
        <v>2015-01-01</v>
      </c>
      <c r="J4624" s="88" t="str">
        <f>Índice!$G$25</f>
        <v>2015-12-31</v>
      </c>
      <c r="K4624" s="171" t="s">
        <v>1547</v>
      </c>
      <c r="L4624" s="171" t="s">
        <v>1430</v>
      </c>
    </row>
    <row r="4625" spans="1:12" ht="15.75">
      <c r="C4625" s="171" t="str">
        <f>'FC03-4'!B$11</f>
        <v>Bolsa de energía (FC03-4)</v>
      </c>
      <c r="F4625" s="171">
        <f>'FC03-4'!I$11</f>
        <v>0</v>
      </c>
      <c r="I4625" s="87" t="str">
        <f>Índice!$G$23</f>
        <v>2015-01-01</v>
      </c>
      <c r="J4625" s="88" t="str">
        <f>Índice!$G$25</f>
        <v>2015-12-31</v>
      </c>
      <c r="K4625" s="171" t="s">
        <v>1547</v>
      </c>
      <c r="L4625" s="171" t="s">
        <v>1430</v>
      </c>
    </row>
    <row r="4626" spans="1:12" ht="15.75">
      <c r="C4626" s="171" t="str">
        <f>'FC03-4'!B$12</f>
        <v>Otros (FC03-4)</v>
      </c>
      <c r="F4626" s="171">
        <f>'FC03-4'!I$12</f>
        <v>0</v>
      </c>
      <c r="I4626" s="87" t="str">
        <f>Índice!$G$23</f>
        <v>2015-01-01</v>
      </c>
      <c r="J4626" s="88" t="str">
        <f>Índice!$G$25</f>
        <v>2015-12-31</v>
      </c>
      <c r="K4626" s="171" t="s">
        <v>1547</v>
      </c>
      <c r="L4626" s="171" t="s">
        <v>1430</v>
      </c>
    </row>
    <row r="4627" spans="1:12" ht="15.75">
      <c r="C4627" s="171" t="str">
        <f>'FC03-4'!B$13</f>
        <v>Total Generación (FC03-4)</v>
      </c>
      <c r="F4627" s="171">
        <f>'FC03-4'!I$13</f>
        <v>0</v>
      </c>
      <c r="I4627" s="87" t="str">
        <f>Índice!$G$23</f>
        <v>2015-01-01</v>
      </c>
      <c r="J4627" s="88" t="str">
        <f>Índice!$G$25</f>
        <v>2015-12-31</v>
      </c>
      <c r="K4627" s="171" t="s">
        <v>1547</v>
      </c>
      <c r="L4627" s="171" t="s">
        <v>1430</v>
      </c>
    </row>
    <row r="4628" spans="1:12" ht="15.75">
      <c r="A4628" s="224" t="s">
        <v>19</v>
      </c>
      <c r="C4628" s="171" t="str">
        <f>'FC03-4'!B$14</f>
        <v>Transmisión (FC03-4)</v>
      </c>
      <c r="F4628" s="171"/>
      <c r="L4628" s="171"/>
    </row>
    <row r="4629" spans="1:12" ht="15.75">
      <c r="C4629" s="171" t="str">
        <f>'FC03-4'!B$15</f>
        <v>Ingreso regulado (FC03-4)</v>
      </c>
      <c r="F4629" s="171">
        <f>'FC03-4'!I$15</f>
        <v>0</v>
      </c>
      <c r="I4629" s="87" t="str">
        <f>Índice!$G$23</f>
        <v>2015-01-01</v>
      </c>
      <c r="J4629" s="88" t="str">
        <f>Índice!$G$25</f>
        <v>2015-12-31</v>
      </c>
      <c r="K4629" s="171" t="s">
        <v>1547</v>
      </c>
      <c r="L4629" s="171" t="s">
        <v>1430</v>
      </c>
    </row>
    <row r="4630" spans="1:12" ht="15.75">
      <c r="C4630" s="171" t="str">
        <f>'FC03-4'!B$16</f>
        <v>Cargos por conexión (FC03-4)</v>
      </c>
      <c r="F4630" s="171">
        <f>'FC03-4'!I$16</f>
        <v>0</v>
      </c>
      <c r="I4630" s="87" t="str">
        <f>Índice!$G$23</f>
        <v>2015-01-01</v>
      </c>
      <c r="J4630" s="88" t="str">
        <f>Índice!$G$25</f>
        <v>2015-12-31</v>
      </c>
      <c r="K4630" s="171" t="s">
        <v>1547</v>
      </c>
      <c r="L4630" s="171" t="s">
        <v>1430</v>
      </c>
    </row>
    <row r="4631" spans="1:12" ht="15.75">
      <c r="C4631" s="171" t="str">
        <f>'FC03-4'!B$17</f>
        <v>Otros (Transmisión) (FC03-4)</v>
      </c>
      <c r="F4631" s="171">
        <f>'FC03-4'!I$17</f>
        <v>0</v>
      </c>
      <c r="I4631" s="87" t="str">
        <f>Índice!$G$23</f>
        <v>2015-01-01</v>
      </c>
      <c r="J4631" s="88" t="str">
        <f>Índice!$G$25</f>
        <v>2015-12-31</v>
      </c>
      <c r="K4631" s="171" t="s">
        <v>1547</v>
      </c>
      <c r="L4631" s="171" t="s">
        <v>1430</v>
      </c>
    </row>
    <row r="4632" spans="1:12" ht="15.75">
      <c r="C4632" s="171" t="str">
        <f>'FC03-4'!B$18</f>
        <v>Total Transmisión (FC03-4)</v>
      </c>
      <c r="F4632" s="171">
        <f>'FC03-4'!I$18</f>
        <v>0</v>
      </c>
      <c r="I4632" s="87" t="str">
        <f>Índice!$G$23</f>
        <v>2015-01-01</v>
      </c>
      <c r="J4632" s="88" t="str">
        <f>Índice!$G$25</f>
        <v>2015-12-31</v>
      </c>
      <c r="K4632" s="171" t="s">
        <v>1547</v>
      </c>
      <c r="L4632" s="171" t="s">
        <v>1430</v>
      </c>
    </row>
    <row r="4633" spans="1:12" ht="15.75">
      <c r="A4633" s="224" t="s">
        <v>19</v>
      </c>
      <c r="C4633" s="171" t="str">
        <f>'FC03-4'!B$19</f>
        <v>Operador de red (FC03-4)</v>
      </c>
      <c r="F4633" s="171"/>
      <c r="L4633" s="171"/>
    </row>
    <row r="4634" spans="1:12" ht="15.75">
      <c r="C4634" s="171" t="str">
        <f>'FC03-4'!B$20</f>
        <v>Cargos por uso de usuarios regulados (FC03-4)</v>
      </c>
      <c r="F4634" s="171">
        <f>'FC03-4'!I$20</f>
        <v>0</v>
      </c>
      <c r="I4634" s="87" t="str">
        <f>Índice!$G$23</f>
        <v>2015-01-01</v>
      </c>
      <c r="J4634" s="88" t="str">
        <f>Índice!$G$25</f>
        <v>2015-12-31</v>
      </c>
      <c r="K4634" s="171" t="s">
        <v>1547</v>
      </c>
      <c r="L4634" s="171" t="s">
        <v>1430</v>
      </c>
    </row>
    <row r="4635" spans="1:12" ht="15.75">
      <c r="C4635" s="171" t="str">
        <f>'FC03-4'!B$21</f>
        <v>Cargos por uso de usuarios no regulados (FC03-4)</v>
      </c>
      <c r="F4635" s="171">
        <f>'FC03-4'!I$21</f>
        <v>0</v>
      </c>
      <c r="I4635" s="87" t="str">
        <f>Índice!$G$23</f>
        <v>2015-01-01</v>
      </c>
      <c r="J4635" s="88" t="str">
        <f>Índice!$G$25</f>
        <v>2015-12-31</v>
      </c>
      <c r="K4635" s="171" t="s">
        <v>1547</v>
      </c>
      <c r="L4635" s="171" t="s">
        <v>1430</v>
      </c>
    </row>
    <row r="4636" spans="1:12" ht="15.75">
      <c r="C4636" s="171" t="str">
        <f>'FC03-4'!B$22</f>
        <v>Ingreso regulado (Operador) (FC03-4)</v>
      </c>
      <c r="F4636" s="171">
        <f>'FC03-4'!I$22</f>
        <v>0</v>
      </c>
      <c r="I4636" s="87" t="str">
        <f>Índice!$G$23</f>
        <v>2015-01-01</v>
      </c>
      <c r="J4636" s="88" t="str">
        <f>Índice!$G$25</f>
        <v>2015-12-31</v>
      </c>
      <c r="K4636" s="171" t="s">
        <v>1547</v>
      </c>
      <c r="L4636" s="171" t="s">
        <v>1430</v>
      </c>
    </row>
    <row r="4637" spans="1:12" ht="15.75">
      <c r="C4637" s="171" t="str">
        <f>'FC03-4'!B$23</f>
        <v>Otros (Operador) (FC03-4)</v>
      </c>
      <c r="F4637" s="171">
        <f>'FC03-4'!I$23</f>
        <v>0</v>
      </c>
      <c r="I4637" s="87" t="str">
        <f>Índice!$G$23</f>
        <v>2015-01-01</v>
      </c>
      <c r="J4637" s="88" t="str">
        <f>Índice!$G$25</f>
        <v>2015-12-31</v>
      </c>
      <c r="K4637" s="171" t="s">
        <v>1547</v>
      </c>
      <c r="L4637" s="171" t="s">
        <v>1430</v>
      </c>
    </row>
    <row r="4638" spans="1:12" ht="15.75">
      <c r="C4638" s="171" t="str">
        <f>'FC03-4'!B$24</f>
        <v>Total Operador de red (FC03-4)</v>
      </c>
      <c r="F4638" s="171">
        <f>'FC03-4'!I$24</f>
        <v>0</v>
      </c>
      <c r="I4638" s="87" t="str">
        <f>Índice!$G$23</f>
        <v>2015-01-01</v>
      </c>
      <c r="J4638" s="88" t="str">
        <f>Índice!$G$25</f>
        <v>2015-12-31</v>
      </c>
      <c r="K4638" s="171" t="s">
        <v>1547</v>
      </c>
      <c r="L4638" s="171" t="s">
        <v>1430</v>
      </c>
    </row>
    <row r="4639" spans="1:12" ht="15.75">
      <c r="A4639" s="224" t="s">
        <v>19</v>
      </c>
      <c r="C4639" s="171" t="str">
        <f>'FC03-4'!B$25</f>
        <v>Comercialización (FC03-4)</v>
      </c>
      <c r="F4639" s="171"/>
      <c r="L4639" s="171"/>
    </row>
    <row r="4640" spans="1:12" ht="15.75">
      <c r="C4640" s="171" t="str">
        <f>'FC03-4'!B$26</f>
        <v>Residencial Estrato 1 (FC03-4)</v>
      </c>
      <c r="F4640" s="171">
        <f>'FC03-4'!I$26</f>
        <v>0</v>
      </c>
      <c r="I4640" s="87" t="str">
        <f>Índice!$G$23</f>
        <v>2015-01-01</v>
      </c>
      <c r="J4640" s="88" t="str">
        <f>Índice!$G$25</f>
        <v>2015-12-31</v>
      </c>
      <c r="K4640" s="171" t="s">
        <v>1547</v>
      </c>
      <c r="L4640" s="171" t="s">
        <v>1430</v>
      </c>
    </row>
    <row r="4641" spans="1:12" ht="15.75">
      <c r="C4641" s="171" t="str">
        <f>'FC03-4'!B$27</f>
        <v>Residencial Estrato 2 (FC03-4)</v>
      </c>
      <c r="F4641" s="171">
        <f>'FC03-4'!I$27</f>
        <v>0</v>
      </c>
      <c r="I4641" s="87" t="str">
        <f>Índice!$G$23</f>
        <v>2015-01-01</v>
      </c>
      <c r="J4641" s="88" t="str">
        <f>Índice!$G$25</f>
        <v>2015-12-31</v>
      </c>
      <c r="K4641" s="171" t="s">
        <v>1547</v>
      </c>
      <c r="L4641" s="171" t="s">
        <v>1430</v>
      </c>
    </row>
    <row r="4642" spans="1:12" ht="15.75">
      <c r="C4642" s="171" t="str">
        <f>'FC03-4'!B$28</f>
        <v>Residencial Estrato 3 (FC03-4)</v>
      </c>
      <c r="F4642" s="171">
        <f>'FC03-4'!I$28</f>
        <v>0</v>
      </c>
      <c r="I4642" s="87" t="str">
        <f>Índice!$G$23</f>
        <v>2015-01-01</v>
      </c>
      <c r="J4642" s="88" t="str">
        <f>Índice!$G$25</f>
        <v>2015-12-31</v>
      </c>
      <c r="K4642" s="171" t="s">
        <v>1547</v>
      </c>
      <c r="L4642" s="171" t="s">
        <v>1430</v>
      </c>
    </row>
    <row r="4643" spans="1:12" ht="15.75">
      <c r="C4643" s="171" t="str">
        <f>'FC03-4'!B$29</f>
        <v>Residencial Estrato 4 (FC03-4)</v>
      </c>
      <c r="F4643" s="171">
        <f>'FC03-4'!I$29</f>
        <v>0</v>
      </c>
      <c r="I4643" s="87" t="str">
        <f>Índice!$G$23</f>
        <v>2015-01-01</v>
      </c>
      <c r="J4643" s="88" t="str">
        <f>Índice!$G$25</f>
        <v>2015-12-31</v>
      </c>
      <c r="K4643" s="171" t="s">
        <v>1547</v>
      </c>
      <c r="L4643" s="171" t="s">
        <v>1430</v>
      </c>
    </row>
    <row r="4644" spans="1:12" ht="15.75">
      <c r="C4644" s="171" t="str">
        <f>'FC03-4'!B$30</f>
        <v>Residencial Estrato 5 (FC03-4)</v>
      </c>
      <c r="F4644" s="171">
        <f>'FC03-4'!I$30</f>
        <v>0</v>
      </c>
      <c r="I4644" s="87" t="str">
        <f>Índice!$G$23</f>
        <v>2015-01-01</v>
      </c>
      <c r="J4644" s="88" t="str">
        <f>Índice!$G$25</f>
        <v>2015-12-31</v>
      </c>
      <c r="K4644" s="171" t="s">
        <v>1547</v>
      </c>
      <c r="L4644" s="171" t="s">
        <v>1430</v>
      </c>
    </row>
    <row r="4645" spans="1:12" ht="15.75">
      <c r="C4645" s="171" t="str">
        <f>'FC03-4'!B$31</f>
        <v>Residencial Estrato 6 (FC03-4)</v>
      </c>
      <c r="F4645" s="171">
        <f>'FC03-4'!I$31</f>
        <v>0</v>
      </c>
      <c r="I4645" s="87" t="str">
        <f>Índice!$G$23</f>
        <v>2015-01-01</v>
      </c>
      <c r="J4645" s="88" t="str">
        <f>Índice!$G$25</f>
        <v>2015-12-31</v>
      </c>
      <c r="K4645" s="171" t="s">
        <v>1547</v>
      </c>
      <c r="L4645" s="171" t="s">
        <v>1430</v>
      </c>
    </row>
    <row r="4646" spans="1:12" ht="15.75">
      <c r="C4646" s="171" t="str">
        <f>'FC03-4'!B$32</f>
        <v>Comercial (FC03-4)</v>
      </c>
      <c r="F4646" s="171">
        <f>'FC03-4'!I$32</f>
        <v>0</v>
      </c>
      <c r="I4646" s="87" t="str">
        <f>Índice!$G$23</f>
        <v>2015-01-01</v>
      </c>
      <c r="J4646" s="88" t="str">
        <f>Índice!$G$25</f>
        <v>2015-12-31</v>
      </c>
      <c r="K4646" s="171" t="s">
        <v>1547</v>
      </c>
      <c r="L4646" s="171" t="s">
        <v>1430</v>
      </c>
    </row>
    <row r="4647" spans="1:12" ht="15.75">
      <c r="C4647" s="171" t="str">
        <f>'FC03-4'!B$33</f>
        <v>Industrial (FC03-4)</v>
      </c>
      <c r="F4647" s="171">
        <f>'FC03-4'!I$33</f>
        <v>0</v>
      </c>
      <c r="I4647" s="87" t="str">
        <f>Índice!$G$23</f>
        <v>2015-01-01</v>
      </c>
      <c r="J4647" s="88" t="str">
        <f>Índice!$G$25</f>
        <v>2015-12-31</v>
      </c>
      <c r="K4647" s="171" t="s">
        <v>1547</v>
      </c>
      <c r="L4647" s="171" t="s">
        <v>1430</v>
      </c>
    </row>
    <row r="4648" spans="1:12" ht="15.75">
      <c r="C4648" s="171" t="str">
        <f>'FC03-4'!B$34</f>
        <v>Oficial (FC03-4)</v>
      </c>
      <c r="F4648" s="171">
        <f>'FC03-4'!I$34</f>
        <v>0</v>
      </c>
      <c r="I4648" s="87" t="str">
        <f>Índice!$G$23</f>
        <v>2015-01-01</v>
      </c>
      <c r="J4648" s="88" t="str">
        <f>Índice!$G$25</f>
        <v>2015-12-31</v>
      </c>
      <c r="K4648" s="171" t="s">
        <v>1547</v>
      </c>
      <c r="L4648" s="171" t="s">
        <v>1430</v>
      </c>
    </row>
    <row r="4649" spans="1:12" ht="15.75">
      <c r="C4649" s="171" t="str">
        <f>'FC03-4'!B$35</f>
        <v>Alumbrado público (FC03-4)</v>
      </c>
      <c r="F4649" s="171">
        <f>'FC03-4'!I$35</f>
        <v>0</v>
      </c>
      <c r="I4649" s="87" t="str">
        <f>Índice!$G$23</f>
        <v>2015-01-01</v>
      </c>
      <c r="J4649" s="88" t="str">
        <f>Índice!$G$25</f>
        <v>2015-12-31</v>
      </c>
      <c r="K4649" s="171" t="s">
        <v>1547</v>
      </c>
      <c r="L4649" s="171" t="s">
        <v>1430</v>
      </c>
    </row>
    <row r="4650" spans="1:12" ht="15.75">
      <c r="C4650" s="171" t="str">
        <f>'FC03-4'!B$36</f>
        <v>Empresas del sector (FC03-4)</v>
      </c>
      <c r="F4650" s="171">
        <f>'FC03-4'!I$36</f>
        <v>0</v>
      </c>
      <c r="I4650" s="87" t="str">
        <f>Índice!$G$23</f>
        <v>2015-01-01</v>
      </c>
      <c r="J4650" s="88" t="str">
        <f>Índice!$G$25</f>
        <v>2015-12-31</v>
      </c>
      <c r="K4650" s="171" t="s">
        <v>1547</v>
      </c>
      <c r="L4650" s="171" t="s">
        <v>1430</v>
      </c>
    </row>
    <row r="4651" spans="1:12" ht="15.75">
      <c r="C4651" s="171" t="str">
        <f>'FC03-4'!B$37</f>
        <v>Usuarios no regulados (FC03-4)</v>
      </c>
      <c r="F4651" s="171">
        <f>'FC03-4'!I$37</f>
        <v>0</v>
      </c>
      <c r="I4651" s="87" t="str">
        <f>Índice!$G$23</f>
        <v>2015-01-01</v>
      </c>
      <c r="J4651" s="88" t="str">
        <f>Índice!$G$25</f>
        <v>2015-12-31</v>
      </c>
      <c r="K4651" s="171" t="s">
        <v>1547</v>
      </c>
      <c r="L4651" s="171" t="s">
        <v>1430</v>
      </c>
    </row>
    <row r="4652" spans="1:12" ht="15.75">
      <c r="C4652" s="171" t="str">
        <f>'FC03-4'!B$38</f>
        <v>Otros (Comercialización) (FC03-4)</v>
      </c>
      <c r="F4652" s="171">
        <f>'FC03-4'!I$38</f>
        <v>0</v>
      </c>
      <c r="I4652" s="87" t="str">
        <f>Índice!$G$23</f>
        <v>2015-01-01</v>
      </c>
      <c r="J4652" s="88" t="str">
        <f>Índice!$G$25</f>
        <v>2015-12-31</v>
      </c>
      <c r="K4652" s="171" t="s">
        <v>1547</v>
      </c>
      <c r="L4652" s="171" t="s">
        <v>1430</v>
      </c>
    </row>
    <row r="4653" spans="1:12" ht="15.75">
      <c r="C4653" s="171" t="str">
        <f>'FC03-4'!B$39</f>
        <v>Total Comercialización (FC03-4)</v>
      </c>
      <c r="F4653" s="171">
        <f>'FC03-4'!I$39</f>
        <v>0</v>
      </c>
      <c r="I4653" s="87" t="str">
        <f>Índice!$G$23</f>
        <v>2015-01-01</v>
      </c>
      <c r="J4653" s="88" t="str">
        <f>Índice!$G$25</f>
        <v>2015-12-31</v>
      </c>
      <c r="K4653" s="171" t="s">
        <v>1547</v>
      </c>
      <c r="L4653" s="171" t="s">
        <v>1430</v>
      </c>
    </row>
    <row r="4654" spans="1:12" ht="15.75">
      <c r="C4654" s="171" t="str">
        <f>'FC03-4'!B$40</f>
        <v>Total Servicio de Energía (FC03-4)</v>
      </c>
      <c r="F4654" s="171">
        <f>'FC03-4'!I$40</f>
        <v>0</v>
      </c>
      <c r="I4654" s="87" t="str">
        <f>Índice!$G$23</f>
        <v>2015-01-01</v>
      </c>
      <c r="J4654" s="88" t="str">
        <f>Índice!$G$25</f>
        <v>2015-12-31</v>
      </c>
      <c r="K4654" s="171" t="s">
        <v>1547</v>
      </c>
      <c r="L4654" s="171" t="s">
        <v>1430</v>
      </c>
    </row>
    <row r="4655" spans="1:12" ht="15.75">
      <c r="A4655" s="224" t="s">
        <v>19</v>
      </c>
      <c r="C4655" s="171" t="str">
        <f>'FC03-4'!B$41</f>
        <v>Deterioro de cuentas por cobrar (FC03-4)</v>
      </c>
      <c r="F4655" s="171"/>
      <c r="L4655" s="171"/>
    </row>
    <row r="4656" spans="1:12" ht="15.75">
      <c r="A4656" s="224" t="s">
        <v>19</v>
      </c>
      <c r="C4656" s="171" t="str">
        <f>'FC03-4'!B$42</f>
        <v>Generación (Deterioro) (FC03-4)</v>
      </c>
      <c r="F4656" s="171"/>
      <c r="L4656" s="171"/>
    </row>
    <row r="4657" spans="1:12" ht="15.75">
      <c r="C4657" s="171" t="str">
        <f>'FC03-4'!B$43</f>
        <v>Contratos bilaterales empresas del sector (Deterioro) (FC03-4)</v>
      </c>
      <c r="F4657" s="171">
        <f>'FC03-4'!I$43</f>
        <v>0</v>
      </c>
      <c r="I4657" s="87" t="str">
        <f>Índice!$G$23</f>
        <v>2015-01-01</v>
      </c>
      <c r="J4657" s="88" t="str">
        <f>Índice!$G$25</f>
        <v>2015-12-31</v>
      </c>
      <c r="K4657" s="171" t="s">
        <v>1547</v>
      </c>
      <c r="L4657" s="171" t="s">
        <v>1430</v>
      </c>
    </row>
    <row r="4658" spans="1:12" ht="15.75">
      <c r="C4658" s="171" t="str">
        <f>'FC03-4'!B$44</f>
        <v>Contratos bilaterales usuarios no regulados (Deterioro) (FC03-4)</v>
      </c>
      <c r="F4658" s="171">
        <f>'FC03-4'!I$44</f>
        <v>0</v>
      </c>
      <c r="I4658" s="87" t="str">
        <f>Índice!$G$23</f>
        <v>2015-01-01</v>
      </c>
      <c r="J4658" s="88" t="str">
        <f>Índice!$G$25</f>
        <v>2015-12-31</v>
      </c>
      <c r="K4658" s="171" t="s">
        <v>1547</v>
      </c>
      <c r="L4658" s="171" t="s">
        <v>1430</v>
      </c>
    </row>
    <row r="4659" spans="1:12" ht="15.75">
      <c r="C4659" s="171" t="str">
        <f>'FC03-4'!B$45</f>
        <v>Bolsa de energía (Deterioro) (FC03-4)</v>
      </c>
      <c r="F4659" s="171">
        <f>'FC03-4'!I$45</f>
        <v>0</v>
      </c>
      <c r="I4659" s="87" t="str">
        <f>Índice!$G$23</f>
        <v>2015-01-01</v>
      </c>
      <c r="J4659" s="88" t="str">
        <f>Índice!$G$25</f>
        <v>2015-12-31</v>
      </c>
      <c r="K4659" s="171" t="s">
        <v>1547</v>
      </c>
      <c r="L4659" s="171" t="s">
        <v>1430</v>
      </c>
    </row>
    <row r="4660" spans="1:12" ht="15.75">
      <c r="C4660" s="171" t="str">
        <f>'FC03-4'!B$46</f>
        <v>Otros (Deterioro) (FC03-4)</v>
      </c>
      <c r="F4660" s="171">
        <f>'FC03-4'!I$46</f>
        <v>0</v>
      </c>
      <c r="I4660" s="87" t="str">
        <f>Índice!$G$23</f>
        <v>2015-01-01</v>
      </c>
      <c r="J4660" s="88" t="str">
        <f>Índice!$G$25</f>
        <v>2015-12-31</v>
      </c>
      <c r="K4660" s="171" t="s">
        <v>1547</v>
      </c>
      <c r="L4660" s="171" t="s">
        <v>1430</v>
      </c>
    </row>
    <row r="4661" spans="1:12" ht="15.75">
      <c r="C4661" s="171" t="str">
        <f>'FC03-4'!B$47</f>
        <v>Total Generación (Deterioro) (FC03-4)</v>
      </c>
      <c r="F4661" s="171">
        <f>'FC03-4'!I$47</f>
        <v>0</v>
      </c>
      <c r="I4661" s="87" t="str">
        <f>Índice!$G$23</f>
        <v>2015-01-01</v>
      </c>
      <c r="J4661" s="88" t="str">
        <f>Índice!$G$25</f>
        <v>2015-12-31</v>
      </c>
      <c r="K4661" s="171" t="s">
        <v>1547</v>
      </c>
      <c r="L4661" s="171" t="s">
        <v>1430</v>
      </c>
    </row>
    <row r="4662" spans="1:12" ht="15.75">
      <c r="A4662" s="224" t="s">
        <v>19</v>
      </c>
      <c r="C4662" s="171" t="str">
        <f>'FC03-4'!B$48</f>
        <v>Transmisión (Deterioro) (FC03-4)</v>
      </c>
      <c r="F4662" s="171"/>
      <c r="L4662" s="171"/>
    </row>
    <row r="4663" spans="1:12" ht="15.75">
      <c r="C4663" s="171" t="str">
        <f>'FC03-4'!B$49</f>
        <v>Ingreso regulado (Deterioro) (FC03-4)</v>
      </c>
      <c r="F4663" s="171">
        <f>'FC03-4'!I$49</f>
        <v>0</v>
      </c>
      <c r="I4663" s="87" t="str">
        <f>Índice!$G$23</f>
        <v>2015-01-01</v>
      </c>
      <c r="J4663" s="88" t="str">
        <f>Índice!$G$25</f>
        <v>2015-12-31</v>
      </c>
      <c r="K4663" s="171" t="s">
        <v>1547</v>
      </c>
      <c r="L4663" s="171" t="s">
        <v>1430</v>
      </c>
    </row>
    <row r="4664" spans="1:12" ht="15.75">
      <c r="C4664" s="171" t="str">
        <f>'FC03-4'!B$50</f>
        <v>Cargos por conexión (Deterioro) (FC03-4)</v>
      </c>
      <c r="F4664" s="171">
        <f>'FC03-4'!I$50</f>
        <v>0</v>
      </c>
      <c r="I4664" s="87" t="str">
        <f>Índice!$G$23</f>
        <v>2015-01-01</v>
      </c>
      <c r="J4664" s="88" t="str">
        <f>Índice!$G$25</f>
        <v>2015-12-31</v>
      </c>
      <c r="K4664" s="171" t="s">
        <v>1547</v>
      </c>
      <c r="L4664" s="171" t="s">
        <v>1430</v>
      </c>
    </row>
    <row r="4665" spans="1:12" ht="15.75">
      <c r="C4665" s="171" t="str">
        <f>'FC03-4'!B$51</f>
        <v>Otros (Transmisión) (Deterioro) (FC03-4)</v>
      </c>
      <c r="F4665" s="171">
        <f>'FC03-4'!I$51</f>
        <v>0</v>
      </c>
      <c r="I4665" s="87" t="str">
        <f>Índice!$G$23</f>
        <v>2015-01-01</v>
      </c>
      <c r="J4665" s="88" t="str">
        <f>Índice!$G$25</f>
        <v>2015-12-31</v>
      </c>
      <c r="K4665" s="171" t="s">
        <v>1547</v>
      </c>
      <c r="L4665" s="171" t="s">
        <v>1430</v>
      </c>
    </row>
    <row r="4666" spans="1:12" ht="15.75">
      <c r="C4666" s="171" t="str">
        <f>'FC03-4'!B$52</f>
        <v>Total Transmisión (Deterioro) (FC03-4)</v>
      </c>
      <c r="F4666" s="171">
        <f>'FC03-4'!I$52</f>
        <v>0</v>
      </c>
      <c r="I4666" s="87" t="str">
        <f>Índice!$G$23</f>
        <v>2015-01-01</v>
      </c>
      <c r="J4666" s="88" t="str">
        <f>Índice!$G$25</f>
        <v>2015-12-31</v>
      </c>
      <c r="K4666" s="171" t="s">
        <v>1547</v>
      </c>
      <c r="L4666" s="171" t="s">
        <v>1430</v>
      </c>
    </row>
    <row r="4667" spans="1:12" ht="15.75">
      <c r="A4667" s="224" t="s">
        <v>19</v>
      </c>
      <c r="C4667" s="171" t="str">
        <f>'FC03-4'!B$53</f>
        <v>Operador de red (Deterioro) (FC03-4)</v>
      </c>
      <c r="F4667" s="171"/>
      <c r="L4667" s="171"/>
    </row>
    <row r="4668" spans="1:12" ht="15.75">
      <c r="C4668" s="171" t="str">
        <f>'FC03-4'!B$54</f>
        <v>Cargos por uso de usuarios regulados (Deterioro) (FC03-4)</v>
      </c>
      <c r="F4668" s="171">
        <f>'FC03-4'!I$54</f>
        <v>0</v>
      </c>
      <c r="I4668" s="87" t="str">
        <f>Índice!$G$23</f>
        <v>2015-01-01</v>
      </c>
      <c r="J4668" s="88" t="str">
        <f>Índice!$G$25</f>
        <v>2015-12-31</v>
      </c>
      <c r="K4668" s="171" t="s">
        <v>1547</v>
      </c>
      <c r="L4668" s="171" t="s">
        <v>1430</v>
      </c>
    </row>
    <row r="4669" spans="1:12" ht="15.75">
      <c r="C4669" s="171" t="str">
        <f>'FC03-4'!B$55</f>
        <v>Cargos por uso de usuarios no regulados (Deterioro) (FC03-4)</v>
      </c>
      <c r="F4669" s="171">
        <f>'FC03-4'!I$55</f>
        <v>0</v>
      </c>
      <c r="I4669" s="87" t="str">
        <f>Índice!$G$23</f>
        <v>2015-01-01</v>
      </c>
      <c r="J4669" s="88" t="str">
        <f>Índice!$G$25</f>
        <v>2015-12-31</v>
      </c>
      <c r="K4669" s="171" t="s">
        <v>1547</v>
      </c>
      <c r="L4669" s="171" t="s">
        <v>1430</v>
      </c>
    </row>
    <row r="4670" spans="1:12" ht="15.75">
      <c r="C4670" s="171" t="str">
        <f>'FC03-4'!B$56</f>
        <v>Ingreso regulado (Operador) (Deterioro) (FC03-4)</v>
      </c>
      <c r="F4670" s="171">
        <f>'FC03-4'!I$56</f>
        <v>0</v>
      </c>
      <c r="I4670" s="87" t="str">
        <f>Índice!$G$23</f>
        <v>2015-01-01</v>
      </c>
      <c r="J4670" s="88" t="str">
        <f>Índice!$G$25</f>
        <v>2015-12-31</v>
      </c>
      <c r="K4670" s="171" t="s">
        <v>1547</v>
      </c>
      <c r="L4670" s="171" t="s">
        <v>1430</v>
      </c>
    </row>
    <row r="4671" spans="1:12" ht="15.75">
      <c r="C4671" s="171" t="str">
        <f>'FC03-4'!B$57</f>
        <v>Otros (Operador) (Deterioro) (FC03-4)</v>
      </c>
      <c r="F4671" s="171">
        <f>'FC03-4'!I$57</f>
        <v>0</v>
      </c>
      <c r="I4671" s="87" t="str">
        <f>Índice!$G$23</f>
        <v>2015-01-01</v>
      </c>
      <c r="J4671" s="88" t="str">
        <f>Índice!$G$25</f>
        <v>2015-12-31</v>
      </c>
      <c r="K4671" s="171" t="s">
        <v>1547</v>
      </c>
      <c r="L4671" s="171" t="s">
        <v>1430</v>
      </c>
    </row>
    <row r="4672" spans="1:12" ht="15.75">
      <c r="C4672" s="171" t="str">
        <f>'FC03-4'!B$58</f>
        <v>Total Operador de red (Deterioro) (FC03-4)</v>
      </c>
      <c r="F4672" s="171">
        <f>'FC03-4'!I$58</f>
        <v>0</v>
      </c>
      <c r="I4672" s="87" t="str">
        <f>Índice!$G$23</f>
        <v>2015-01-01</v>
      </c>
      <c r="J4672" s="88" t="str">
        <f>Índice!$G$25</f>
        <v>2015-12-31</v>
      </c>
      <c r="K4672" s="171" t="s">
        <v>1547</v>
      </c>
      <c r="L4672" s="171" t="s">
        <v>1430</v>
      </c>
    </row>
    <row r="4673" spans="1:12" ht="15.75">
      <c r="A4673" s="224" t="s">
        <v>19</v>
      </c>
      <c r="C4673" s="171" t="str">
        <f>'FC03-4'!B$59</f>
        <v>Comercialización (Deterioro) (FC03-4)</v>
      </c>
      <c r="F4673" s="171"/>
      <c r="L4673" s="171"/>
    </row>
    <row r="4674" spans="1:12" ht="15.75">
      <c r="C4674" s="171" t="str">
        <f>'FC03-4'!B$60</f>
        <v>Residencial Estrato 1 (Deterioro) (FC03-4)</v>
      </c>
      <c r="F4674" s="171">
        <f>'FC03-4'!I$60</f>
        <v>0</v>
      </c>
      <c r="I4674" s="87" t="str">
        <f>Índice!$G$23</f>
        <v>2015-01-01</v>
      </c>
      <c r="J4674" s="88" t="str">
        <f>Índice!$G$25</f>
        <v>2015-12-31</v>
      </c>
      <c r="K4674" s="171" t="s">
        <v>1547</v>
      </c>
      <c r="L4674" s="171" t="s">
        <v>1430</v>
      </c>
    </row>
    <row r="4675" spans="1:12" ht="15.75">
      <c r="C4675" s="171" t="str">
        <f>'FC03-4'!B$61</f>
        <v>Residencial Estrato 2 (Deterioro) (FC03-4)</v>
      </c>
      <c r="F4675" s="171">
        <f>'FC03-4'!I$61</f>
        <v>0</v>
      </c>
      <c r="I4675" s="87" t="str">
        <f>Índice!$G$23</f>
        <v>2015-01-01</v>
      </c>
      <c r="J4675" s="88" t="str">
        <f>Índice!$G$25</f>
        <v>2015-12-31</v>
      </c>
      <c r="K4675" s="171" t="s">
        <v>1547</v>
      </c>
      <c r="L4675" s="171" t="s">
        <v>1430</v>
      </c>
    </row>
    <row r="4676" spans="1:12" ht="15.75">
      <c r="C4676" s="171" t="str">
        <f>'FC03-4'!B$62</f>
        <v>Residencial Estrato 3 (Deterioro) (FC03-4)</v>
      </c>
      <c r="F4676" s="171">
        <f>'FC03-4'!I$62</f>
        <v>0</v>
      </c>
      <c r="I4676" s="87" t="str">
        <f>Índice!$G$23</f>
        <v>2015-01-01</v>
      </c>
      <c r="J4676" s="88" t="str">
        <f>Índice!$G$25</f>
        <v>2015-12-31</v>
      </c>
      <c r="K4676" s="171" t="s">
        <v>1547</v>
      </c>
      <c r="L4676" s="171" t="s">
        <v>1430</v>
      </c>
    </row>
    <row r="4677" spans="1:12" ht="15.75">
      <c r="C4677" s="171" t="str">
        <f>'FC03-4'!B$63</f>
        <v>Residencial Estrato 4 (Deterioro) (FC03-4)</v>
      </c>
      <c r="F4677" s="171">
        <f>'FC03-4'!I$63</f>
        <v>0</v>
      </c>
      <c r="I4677" s="87" t="str">
        <f>Índice!$G$23</f>
        <v>2015-01-01</v>
      </c>
      <c r="J4677" s="88" t="str">
        <f>Índice!$G$25</f>
        <v>2015-12-31</v>
      </c>
      <c r="K4677" s="171" t="s">
        <v>1547</v>
      </c>
      <c r="L4677" s="171" t="s">
        <v>1430</v>
      </c>
    </row>
    <row r="4678" spans="1:12" ht="15.75">
      <c r="C4678" s="171" t="str">
        <f>'FC03-4'!B$64</f>
        <v>Residencial Estrato 5 (Deterioro) (FC03-4)</v>
      </c>
      <c r="F4678" s="171">
        <f>'FC03-4'!I$64</f>
        <v>0</v>
      </c>
      <c r="I4678" s="87" t="str">
        <f>Índice!$G$23</f>
        <v>2015-01-01</v>
      </c>
      <c r="J4678" s="88" t="str">
        <f>Índice!$G$25</f>
        <v>2015-12-31</v>
      </c>
      <c r="K4678" s="171" t="s">
        <v>1547</v>
      </c>
      <c r="L4678" s="171" t="s">
        <v>1430</v>
      </c>
    </row>
    <row r="4679" spans="1:12" ht="15.75">
      <c r="C4679" s="171" t="str">
        <f>'FC03-4'!B$65</f>
        <v>Residencial Estrato 6 (Deterioro) (FC03-4)</v>
      </c>
      <c r="F4679" s="171">
        <f>'FC03-4'!I$65</f>
        <v>0</v>
      </c>
      <c r="I4679" s="87" t="str">
        <f>Índice!$G$23</f>
        <v>2015-01-01</v>
      </c>
      <c r="J4679" s="88" t="str">
        <f>Índice!$G$25</f>
        <v>2015-12-31</v>
      </c>
      <c r="K4679" s="171" t="s">
        <v>1547</v>
      </c>
      <c r="L4679" s="171" t="s">
        <v>1430</v>
      </c>
    </row>
    <row r="4680" spans="1:12" ht="15.75">
      <c r="C4680" s="171" t="str">
        <f>'FC03-4'!B$66</f>
        <v>Comercial (Deterioro) (FC03-4)</v>
      </c>
      <c r="F4680" s="171">
        <f>'FC03-4'!I$66</f>
        <v>0</v>
      </c>
      <c r="I4680" s="87" t="str">
        <f>Índice!$G$23</f>
        <v>2015-01-01</v>
      </c>
      <c r="J4680" s="88" t="str">
        <f>Índice!$G$25</f>
        <v>2015-12-31</v>
      </c>
      <c r="K4680" s="171" t="s">
        <v>1547</v>
      </c>
      <c r="L4680" s="171" t="s">
        <v>1430</v>
      </c>
    </row>
    <row r="4681" spans="1:12" ht="15.75">
      <c r="C4681" s="171" t="str">
        <f>'FC03-4'!B$67</f>
        <v>Industrial (Deterioro) (FC03-4)</v>
      </c>
      <c r="F4681" s="171">
        <f>'FC03-4'!I$67</f>
        <v>0</v>
      </c>
      <c r="I4681" s="87" t="str">
        <f>Índice!$G$23</f>
        <v>2015-01-01</v>
      </c>
      <c r="J4681" s="88" t="str">
        <f>Índice!$G$25</f>
        <v>2015-12-31</v>
      </c>
      <c r="K4681" s="171" t="s">
        <v>1547</v>
      </c>
      <c r="L4681" s="171" t="s">
        <v>1430</v>
      </c>
    </row>
    <row r="4682" spans="1:12" ht="15.75">
      <c r="C4682" s="171" t="str">
        <f>'FC03-4'!B$68</f>
        <v>Oficial (Deterioro) (FC03-4)</v>
      </c>
      <c r="F4682" s="171">
        <f>'FC03-4'!I$68</f>
        <v>0</v>
      </c>
      <c r="I4682" s="87" t="str">
        <f>Índice!$G$23</f>
        <v>2015-01-01</v>
      </c>
      <c r="J4682" s="88" t="str">
        <f>Índice!$G$25</f>
        <v>2015-12-31</v>
      </c>
      <c r="K4682" s="171" t="s">
        <v>1547</v>
      </c>
      <c r="L4682" s="171" t="s">
        <v>1430</v>
      </c>
    </row>
    <row r="4683" spans="1:12" ht="15.75">
      <c r="C4683" s="171" t="str">
        <f>'FC03-4'!B$69</f>
        <v>Alumbrado público (Deterioro) (FC03-4)</v>
      </c>
      <c r="F4683" s="171">
        <f>'FC03-4'!I$69</f>
        <v>0</v>
      </c>
      <c r="I4683" s="87" t="str">
        <f>Índice!$G$23</f>
        <v>2015-01-01</v>
      </c>
      <c r="J4683" s="88" t="str">
        <f>Índice!$G$25</f>
        <v>2015-12-31</v>
      </c>
      <c r="K4683" s="171" t="s">
        <v>1547</v>
      </c>
      <c r="L4683" s="171" t="s">
        <v>1430</v>
      </c>
    </row>
    <row r="4684" spans="1:12" ht="15.75">
      <c r="C4684" s="171" t="str">
        <f>'FC03-4'!B$70</f>
        <v>Empresas del sector (Deterioro) (FC03-4)</v>
      </c>
      <c r="F4684" s="171">
        <f>'FC03-4'!I$70</f>
        <v>0</v>
      </c>
      <c r="I4684" s="87" t="str">
        <f>Índice!$G$23</f>
        <v>2015-01-01</v>
      </c>
      <c r="J4684" s="88" t="str">
        <f>Índice!$G$25</f>
        <v>2015-12-31</v>
      </c>
      <c r="K4684" s="171" t="s">
        <v>1547</v>
      </c>
      <c r="L4684" s="171" t="s">
        <v>1430</v>
      </c>
    </row>
    <row r="4685" spans="1:12" ht="15.75">
      <c r="C4685" s="171" t="str">
        <f>'FC03-4'!B$71</f>
        <v>Usuarios no regulados (Deterioro) (FC03-4)</v>
      </c>
      <c r="F4685" s="171">
        <f>'FC03-4'!I$71</f>
        <v>0</v>
      </c>
      <c r="I4685" s="87" t="str">
        <f>Índice!$G$23</f>
        <v>2015-01-01</v>
      </c>
      <c r="J4685" s="88" t="str">
        <f>Índice!$G$25</f>
        <v>2015-12-31</v>
      </c>
      <c r="K4685" s="171" t="s">
        <v>1547</v>
      </c>
      <c r="L4685" s="171" t="s">
        <v>1430</v>
      </c>
    </row>
    <row r="4686" spans="1:12" ht="15.75">
      <c r="C4686" s="171" t="str">
        <f>'FC03-4'!B$72</f>
        <v>Otros (Comercialización) (Deterioro) (FC03-4)</v>
      </c>
      <c r="F4686" s="171">
        <f>'FC03-4'!I$72</f>
        <v>0</v>
      </c>
      <c r="I4686" s="87" t="str">
        <f>Índice!$G$23</f>
        <v>2015-01-01</v>
      </c>
      <c r="J4686" s="88" t="str">
        <f>Índice!$G$25</f>
        <v>2015-12-31</v>
      </c>
      <c r="K4686" s="171" t="s">
        <v>1547</v>
      </c>
      <c r="L4686" s="171" t="s">
        <v>1430</v>
      </c>
    </row>
    <row r="4687" spans="1:12" ht="15.75">
      <c r="C4687" s="171" t="str">
        <f>'FC03-4'!B$73</f>
        <v>Total Comercialización (Deterioro) (FC03-4)</v>
      </c>
      <c r="F4687" s="171">
        <f>'FC03-4'!I$73</f>
        <v>0</v>
      </c>
      <c r="I4687" s="87" t="str">
        <f>Índice!$G$23</f>
        <v>2015-01-01</v>
      </c>
      <c r="J4687" s="88" t="str">
        <f>Índice!$G$25</f>
        <v>2015-12-31</v>
      </c>
      <c r="K4687" s="171" t="s">
        <v>1547</v>
      </c>
      <c r="L4687" s="171" t="s">
        <v>1430</v>
      </c>
    </row>
    <row r="4688" spans="1:12" ht="15.75">
      <c r="C4688" s="171" t="str">
        <f>'FC03-4'!B$74</f>
        <v>Total Deterioro Cuentas por Cobrar (FC03-4)</v>
      </c>
      <c r="F4688" s="171">
        <f>'FC03-4'!I$74</f>
        <v>0</v>
      </c>
      <c r="I4688" s="87" t="str">
        <f>Índice!$G$23</f>
        <v>2015-01-01</v>
      </c>
      <c r="J4688" s="88" t="str">
        <f>Índice!$G$25</f>
        <v>2015-12-31</v>
      </c>
      <c r="K4688" s="171" t="s">
        <v>1547</v>
      </c>
      <c r="L4688" s="171" t="s">
        <v>1430</v>
      </c>
    </row>
    <row r="4689" spans="1:12" ht="15.75">
      <c r="A4689" s="224" t="s">
        <v>19</v>
      </c>
      <c r="B4689" s="22"/>
      <c r="C4689" s="217" t="s">
        <v>722</v>
      </c>
    </row>
    <row r="4690" spans="1:12" ht="15.75">
      <c r="A4690" s="224" t="s">
        <v>19</v>
      </c>
      <c r="C4690" s="171" t="str">
        <f>'FC03-4'!B$7</f>
        <v>Servicio de Energía Eléctrica (FC03-4)</v>
      </c>
    </row>
    <row r="4691" spans="1:12" ht="15.75">
      <c r="A4691" s="224" t="s">
        <v>19</v>
      </c>
      <c r="C4691" s="171" t="str">
        <f>'FC03-4'!B$8</f>
        <v>Generación (FC03-4)</v>
      </c>
    </row>
    <row r="4692" spans="1:12" ht="15.75">
      <c r="C4692" s="171" t="str">
        <f>'FC03-4'!B$9</f>
        <v>Contratos bilaterales empresas del sector (FC03-4)</v>
      </c>
      <c r="F4692" s="171">
        <f>'FC03-4'!J$9</f>
        <v>0</v>
      </c>
      <c r="I4692" s="87" t="str">
        <f>Índice!$G$23</f>
        <v>2015-01-01</v>
      </c>
      <c r="J4692" s="88" t="str">
        <f>Índice!$G$25</f>
        <v>2015-12-31</v>
      </c>
      <c r="K4692" s="171" t="s">
        <v>1547</v>
      </c>
      <c r="L4692" s="171" t="s">
        <v>1431</v>
      </c>
    </row>
    <row r="4693" spans="1:12" ht="15.75">
      <c r="C4693" s="171" t="str">
        <f>'FC03-4'!B$10</f>
        <v>Contratos bilaterales usuarios no regulados (FC03-4)</v>
      </c>
      <c r="F4693" s="171">
        <f>'FC03-4'!J$10</f>
        <v>0</v>
      </c>
      <c r="I4693" s="87" t="str">
        <f>Índice!$G$23</f>
        <v>2015-01-01</v>
      </c>
      <c r="J4693" s="88" t="str">
        <f>Índice!$G$25</f>
        <v>2015-12-31</v>
      </c>
      <c r="K4693" s="171" t="s">
        <v>1547</v>
      </c>
      <c r="L4693" s="171" t="s">
        <v>1431</v>
      </c>
    </row>
    <row r="4694" spans="1:12" ht="15.75">
      <c r="C4694" s="171" t="str">
        <f>'FC03-4'!B$11</f>
        <v>Bolsa de energía (FC03-4)</v>
      </c>
      <c r="F4694" s="171">
        <f>'FC03-4'!J$11</f>
        <v>0</v>
      </c>
      <c r="I4694" s="87" t="str">
        <f>Índice!$G$23</f>
        <v>2015-01-01</v>
      </c>
      <c r="J4694" s="88" t="str">
        <f>Índice!$G$25</f>
        <v>2015-12-31</v>
      </c>
      <c r="K4694" s="171" t="s">
        <v>1547</v>
      </c>
      <c r="L4694" s="171" t="s">
        <v>1431</v>
      </c>
    </row>
    <row r="4695" spans="1:12" ht="15.75">
      <c r="C4695" s="171" t="str">
        <f>'FC03-4'!B$12</f>
        <v>Otros (FC03-4)</v>
      </c>
      <c r="F4695" s="171">
        <f>'FC03-4'!J$12</f>
        <v>0</v>
      </c>
      <c r="I4695" s="87" t="str">
        <f>Índice!$G$23</f>
        <v>2015-01-01</v>
      </c>
      <c r="J4695" s="88" t="str">
        <f>Índice!$G$25</f>
        <v>2015-12-31</v>
      </c>
      <c r="K4695" s="171" t="s">
        <v>1547</v>
      </c>
      <c r="L4695" s="171" t="s">
        <v>1431</v>
      </c>
    </row>
    <row r="4696" spans="1:12" ht="15.75">
      <c r="C4696" s="171" t="str">
        <f>'FC03-4'!B$13</f>
        <v>Total Generación (FC03-4)</v>
      </c>
      <c r="F4696" s="171">
        <f>'FC03-4'!J$13</f>
        <v>0</v>
      </c>
      <c r="I4696" s="87" t="str">
        <f>Índice!$G$23</f>
        <v>2015-01-01</v>
      </c>
      <c r="J4696" s="88" t="str">
        <f>Índice!$G$25</f>
        <v>2015-12-31</v>
      </c>
      <c r="K4696" s="171" t="s">
        <v>1547</v>
      </c>
      <c r="L4696" s="171" t="s">
        <v>1431</v>
      </c>
    </row>
    <row r="4697" spans="1:12" ht="15.75">
      <c r="A4697" s="224" t="s">
        <v>19</v>
      </c>
      <c r="C4697" s="171" t="str">
        <f>'FC03-4'!B$14</f>
        <v>Transmisión (FC03-4)</v>
      </c>
      <c r="F4697" s="171"/>
    </row>
    <row r="4698" spans="1:12" ht="15.75">
      <c r="C4698" s="171" t="str">
        <f>'FC03-4'!B$15</f>
        <v>Ingreso regulado (FC03-4)</v>
      </c>
      <c r="F4698" s="171">
        <f>'FC03-4'!J$15</f>
        <v>0</v>
      </c>
      <c r="I4698" s="87" t="str">
        <f>Índice!$G$23</f>
        <v>2015-01-01</v>
      </c>
      <c r="J4698" s="88" t="str">
        <f>Índice!$G$25</f>
        <v>2015-12-31</v>
      </c>
      <c r="K4698" s="171" t="s">
        <v>1547</v>
      </c>
      <c r="L4698" s="171" t="s">
        <v>1431</v>
      </c>
    </row>
    <row r="4699" spans="1:12" ht="15.75">
      <c r="C4699" s="171" t="str">
        <f>'FC03-4'!B$16</f>
        <v>Cargos por conexión (FC03-4)</v>
      </c>
      <c r="F4699" s="171">
        <f>'FC03-4'!J$16</f>
        <v>0</v>
      </c>
      <c r="I4699" s="87" t="str">
        <f>Índice!$G$23</f>
        <v>2015-01-01</v>
      </c>
      <c r="J4699" s="88" t="str">
        <f>Índice!$G$25</f>
        <v>2015-12-31</v>
      </c>
      <c r="K4699" s="171" t="s">
        <v>1547</v>
      </c>
      <c r="L4699" s="171" t="s">
        <v>1431</v>
      </c>
    </row>
    <row r="4700" spans="1:12" ht="15.75">
      <c r="C4700" s="171" t="str">
        <f>'FC03-4'!B$17</f>
        <v>Otros (Transmisión) (FC03-4)</v>
      </c>
      <c r="F4700" s="171">
        <f>'FC03-4'!J$17</f>
        <v>0</v>
      </c>
      <c r="I4700" s="87" t="str">
        <f>Índice!$G$23</f>
        <v>2015-01-01</v>
      </c>
      <c r="J4700" s="88" t="str">
        <f>Índice!$G$25</f>
        <v>2015-12-31</v>
      </c>
      <c r="K4700" s="171" t="s">
        <v>1547</v>
      </c>
      <c r="L4700" s="171" t="s">
        <v>1431</v>
      </c>
    </row>
    <row r="4701" spans="1:12" ht="15.75">
      <c r="C4701" s="171" t="str">
        <f>'FC03-4'!B$18</f>
        <v>Total Transmisión (FC03-4)</v>
      </c>
      <c r="F4701" s="171">
        <f>'FC03-4'!J$18</f>
        <v>0</v>
      </c>
      <c r="I4701" s="87" t="str">
        <f>Índice!$G$23</f>
        <v>2015-01-01</v>
      </c>
      <c r="J4701" s="88" t="str">
        <f>Índice!$G$25</f>
        <v>2015-12-31</v>
      </c>
      <c r="K4701" s="171" t="s">
        <v>1547</v>
      </c>
      <c r="L4701" s="171" t="s">
        <v>1431</v>
      </c>
    </row>
    <row r="4702" spans="1:12" ht="15.75">
      <c r="A4702" s="224" t="s">
        <v>19</v>
      </c>
      <c r="C4702" s="171" t="str">
        <f>'FC03-4'!B$19</f>
        <v>Operador de red (FC03-4)</v>
      </c>
      <c r="F4702" s="171"/>
    </row>
    <row r="4703" spans="1:12" ht="15.75">
      <c r="C4703" s="171" t="str">
        <f>'FC03-4'!B$20</f>
        <v>Cargos por uso de usuarios regulados (FC03-4)</v>
      </c>
      <c r="F4703" s="171">
        <f>'FC03-4'!J$20</f>
        <v>0</v>
      </c>
      <c r="I4703" s="87" t="str">
        <f>Índice!$G$23</f>
        <v>2015-01-01</v>
      </c>
      <c r="J4703" s="88" t="str">
        <f>Índice!$G$25</f>
        <v>2015-12-31</v>
      </c>
      <c r="K4703" s="171" t="s">
        <v>1547</v>
      </c>
      <c r="L4703" s="171" t="s">
        <v>1431</v>
      </c>
    </row>
    <row r="4704" spans="1:12" ht="15.75">
      <c r="C4704" s="171" t="str">
        <f>'FC03-4'!B$21</f>
        <v>Cargos por uso de usuarios no regulados (FC03-4)</v>
      </c>
      <c r="F4704" s="171">
        <f>'FC03-4'!J$21</f>
        <v>0</v>
      </c>
      <c r="I4704" s="87" t="str">
        <f>Índice!$G$23</f>
        <v>2015-01-01</v>
      </c>
      <c r="J4704" s="88" t="str">
        <f>Índice!$G$25</f>
        <v>2015-12-31</v>
      </c>
      <c r="K4704" s="171" t="s">
        <v>1547</v>
      </c>
      <c r="L4704" s="171" t="s">
        <v>1431</v>
      </c>
    </row>
    <row r="4705" spans="1:12" ht="15.75">
      <c r="C4705" s="171" t="str">
        <f>'FC03-4'!B$22</f>
        <v>Ingreso regulado (Operador) (FC03-4)</v>
      </c>
      <c r="F4705" s="171">
        <f>'FC03-4'!J$22</f>
        <v>0</v>
      </c>
      <c r="I4705" s="87" t="str">
        <f>Índice!$G$23</f>
        <v>2015-01-01</v>
      </c>
      <c r="J4705" s="88" t="str">
        <f>Índice!$G$25</f>
        <v>2015-12-31</v>
      </c>
      <c r="K4705" s="171" t="s">
        <v>1547</v>
      </c>
      <c r="L4705" s="171" t="s">
        <v>1431</v>
      </c>
    </row>
    <row r="4706" spans="1:12" ht="15.75">
      <c r="C4706" s="171" t="str">
        <f>'FC03-4'!B$23</f>
        <v>Otros (Operador) (FC03-4)</v>
      </c>
      <c r="F4706" s="171">
        <f>'FC03-4'!J$23</f>
        <v>0</v>
      </c>
      <c r="I4706" s="87" t="str">
        <f>Índice!$G$23</f>
        <v>2015-01-01</v>
      </c>
      <c r="J4706" s="88" t="str">
        <f>Índice!$G$25</f>
        <v>2015-12-31</v>
      </c>
      <c r="K4706" s="171" t="s">
        <v>1547</v>
      </c>
      <c r="L4706" s="171" t="s">
        <v>1431</v>
      </c>
    </row>
    <row r="4707" spans="1:12" ht="15.75">
      <c r="C4707" s="171" t="str">
        <f>'FC03-4'!B$24</f>
        <v>Total Operador de red (FC03-4)</v>
      </c>
      <c r="F4707" s="171">
        <f>'FC03-4'!J$24</f>
        <v>0</v>
      </c>
      <c r="I4707" s="87" t="str">
        <f>Índice!$G$23</f>
        <v>2015-01-01</v>
      </c>
      <c r="J4707" s="88" t="str">
        <f>Índice!$G$25</f>
        <v>2015-12-31</v>
      </c>
      <c r="K4707" s="171" t="s">
        <v>1547</v>
      </c>
      <c r="L4707" s="171" t="s">
        <v>1431</v>
      </c>
    </row>
    <row r="4708" spans="1:12" ht="15.75">
      <c r="A4708" s="224" t="s">
        <v>19</v>
      </c>
      <c r="C4708" s="171" t="str">
        <f>'FC03-4'!B$25</f>
        <v>Comercialización (FC03-4)</v>
      </c>
      <c r="F4708" s="171"/>
    </row>
    <row r="4709" spans="1:12" ht="15.75">
      <c r="C4709" s="171" t="str">
        <f>'FC03-4'!B$26</f>
        <v>Residencial Estrato 1 (FC03-4)</v>
      </c>
      <c r="F4709" s="171">
        <f>'FC03-4'!J$26</f>
        <v>0</v>
      </c>
      <c r="I4709" s="87" t="str">
        <f>Índice!$G$23</f>
        <v>2015-01-01</v>
      </c>
      <c r="J4709" s="88" t="str">
        <f>Índice!$G$25</f>
        <v>2015-12-31</v>
      </c>
      <c r="K4709" s="171" t="s">
        <v>1547</v>
      </c>
      <c r="L4709" s="171" t="s">
        <v>1431</v>
      </c>
    </row>
    <row r="4710" spans="1:12" ht="15.75">
      <c r="C4710" s="171" t="str">
        <f>'FC03-4'!B$27</f>
        <v>Residencial Estrato 2 (FC03-4)</v>
      </c>
      <c r="F4710" s="171">
        <f>'FC03-4'!J$27</f>
        <v>0</v>
      </c>
      <c r="I4710" s="87" t="str">
        <f>Índice!$G$23</f>
        <v>2015-01-01</v>
      </c>
      <c r="J4710" s="88" t="str">
        <f>Índice!$G$25</f>
        <v>2015-12-31</v>
      </c>
      <c r="K4710" s="171" t="s">
        <v>1547</v>
      </c>
      <c r="L4710" s="171" t="s">
        <v>1431</v>
      </c>
    </row>
    <row r="4711" spans="1:12" ht="15.75">
      <c r="C4711" s="171" t="str">
        <f>'FC03-4'!B$28</f>
        <v>Residencial Estrato 3 (FC03-4)</v>
      </c>
      <c r="F4711" s="171">
        <f>'FC03-4'!J$28</f>
        <v>0</v>
      </c>
      <c r="I4711" s="87" t="str">
        <f>Índice!$G$23</f>
        <v>2015-01-01</v>
      </c>
      <c r="J4711" s="88" t="str">
        <f>Índice!$G$25</f>
        <v>2015-12-31</v>
      </c>
      <c r="K4711" s="171" t="s">
        <v>1547</v>
      </c>
      <c r="L4711" s="171" t="s">
        <v>1431</v>
      </c>
    </row>
    <row r="4712" spans="1:12" ht="15.75">
      <c r="C4712" s="171" t="str">
        <f>'FC03-4'!B$29</f>
        <v>Residencial Estrato 4 (FC03-4)</v>
      </c>
      <c r="F4712" s="171">
        <f>'FC03-4'!J$29</f>
        <v>0</v>
      </c>
      <c r="I4712" s="87" t="str">
        <f>Índice!$G$23</f>
        <v>2015-01-01</v>
      </c>
      <c r="J4712" s="88" t="str">
        <f>Índice!$G$25</f>
        <v>2015-12-31</v>
      </c>
      <c r="K4712" s="171" t="s">
        <v>1547</v>
      </c>
      <c r="L4712" s="171" t="s">
        <v>1431</v>
      </c>
    </row>
    <row r="4713" spans="1:12" ht="15.75">
      <c r="C4713" s="171" t="str">
        <f>'FC03-4'!B$30</f>
        <v>Residencial Estrato 5 (FC03-4)</v>
      </c>
      <c r="F4713" s="171">
        <f>'FC03-4'!J$30</f>
        <v>0</v>
      </c>
      <c r="I4713" s="87" t="str">
        <f>Índice!$G$23</f>
        <v>2015-01-01</v>
      </c>
      <c r="J4713" s="88" t="str">
        <f>Índice!$G$25</f>
        <v>2015-12-31</v>
      </c>
      <c r="K4713" s="171" t="s">
        <v>1547</v>
      </c>
      <c r="L4713" s="171" t="s">
        <v>1431</v>
      </c>
    </row>
    <row r="4714" spans="1:12" ht="15.75">
      <c r="C4714" s="171" t="str">
        <f>'FC03-4'!B$31</f>
        <v>Residencial Estrato 6 (FC03-4)</v>
      </c>
      <c r="F4714" s="171">
        <f>'FC03-4'!J$31</f>
        <v>0</v>
      </c>
      <c r="I4714" s="87" t="str">
        <f>Índice!$G$23</f>
        <v>2015-01-01</v>
      </c>
      <c r="J4714" s="88" t="str">
        <f>Índice!$G$25</f>
        <v>2015-12-31</v>
      </c>
      <c r="K4714" s="171" t="s">
        <v>1547</v>
      </c>
      <c r="L4714" s="171" t="s">
        <v>1431</v>
      </c>
    </row>
    <row r="4715" spans="1:12" ht="15.75">
      <c r="C4715" s="171" t="str">
        <f>'FC03-4'!B$32</f>
        <v>Comercial (FC03-4)</v>
      </c>
      <c r="F4715" s="171">
        <f>'FC03-4'!J$32</f>
        <v>0</v>
      </c>
      <c r="I4715" s="87" t="str">
        <f>Índice!$G$23</f>
        <v>2015-01-01</v>
      </c>
      <c r="J4715" s="88" t="str">
        <f>Índice!$G$25</f>
        <v>2015-12-31</v>
      </c>
      <c r="K4715" s="171" t="s">
        <v>1547</v>
      </c>
      <c r="L4715" s="171" t="s">
        <v>1431</v>
      </c>
    </row>
    <row r="4716" spans="1:12" ht="15.75">
      <c r="C4716" s="171" t="str">
        <f>'FC03-4'!B$33</f>
        <v>Industrial (FC03-4)</v>
      </c>
      <c r="F4716" s="171">
        <f>'FC03-4'!J$33</f>
        <v>0</v>
      </c>
      <c r="I4716" s="87" t="str">
        <f>Índice!$G$23</f>
        <v>2015-01-01</v>
      </c>
      <c r="J4716" s="88" t="str">
        <f>Índice!$G$25</f>
        <v>2015-12-31</v>
      </c>
      <c r="K4716" s="171" t="s">
        <v>1547</v>
      </c>
      <c r="L4716" s="171" t="s">
        <v>1431</v>
      </c>
    </row>
    <row r="4717" spans="1:12" ht="15.75">
      <c r="C4717" s="171" t="str">
        <f>'FC03-4'!B$34</f>
        <v>Oficial (FC03-4)</v>
      </c>
      <c r="F4717" s="171">
        <f>'FC03-4'!J$34</f>
        <v>0</v>
      </c>
      <c r="I4717" s="87" t="str">
        <f>Índice!$G$23</f>
        <v>2015-01-01</v>
      </c>
      <c r="J4717" s="88" t="str">
        <f>Índice!$G$25</f>
        <v>2015-12-31</v>
      </c>
      <c r="K4717" s="171" t="s">
        <v>1547</v>
      </c>
      <c r="L4717" s="171" t="s">
        <v>1431</v>
      </c>
    </row>
    <row r="4718" spans="1:12" ht="15.75">
      <c r="C4718" s="171" t="str">
        <f>'FC03-4'!B$35</f>
        <v>Alumbrado público (FC03-4)</v>
      </c>
      <c r="F4718" s="171">
        <f>'FC03-4'!J$35</f>
        <v>0</v>
      </c>
      <c r="I4718" s="87" t="str">
        <f>Índice!$G$23</f>
        <v>2015-01-01</v>
      </c>
      <c r="J4718" s="88" t="str">
        <f>Índice!$G$25</f>
        <v>2015-12-31</v>
      </c>
      <c r="K4718" s="171" t="s">
        <v>1547</v>
      </c>
      <c r="L4718" s="171" t="s">
        <v>1431</v>
      </c>
    </row>
    <row r="4719" spans="1:12" ht="15.75">
      <c r="C4719" s="171" t="str">
        <f>'FC03-4'!B$36</f>
        <v>Empresas del sector (FC03-4)</v>
      </c>
      <c r="F4719" s="171">
        <f>'FC03-4'!J$36</f>
        <v>0</v>
      </c>
      <c r="I4719" s="87" t="str">
        <f>Índice!$G$23</f>
        <v>2015-01-01</v>
      </c>
      <c r="J4719" s="88" t="str">
        <f>Índice!$G$25</f>
        <v>2015-12-31</v>
      </c>
      <c r="K4719" s="171" t="s">
        <v>1547</v>
      </c>
      <c r="L4719" s="171" t="s">
        <v>1431</v>
      </c>
    </row>
    <row r="4720" spans="1:12" ht="15.75">
      <c r="C4720" s="171" t="str">
        <f>'FC03-4'!B$37</f>
        <v>Usuarios no regulados (FC03-4)</v>
      </c>
      <c r="F4720" s="171">
        <f>'FC03-4'!J$37</f>
        <v>0</v>
      </c>
      <c r="I4720" s="87" t="str">
        <f>Índice!$G$23</f>
        <v>2015-01-01</v>
      </c>
      <c r="J4720" s="88" t="str">
        <f>Índice!$G$25</f>
        <v>2015-12-31</v>
      </c>
      <c r="K4720" s="171" t="s">
        <v>1547</v>
      </c>
      <c r="L4720" s="171" t="s">
        <v>1431</v>
      </c>
    </row>
    <row r="4721" spans="1:12" ht="15.75">
      <c r="C4721" s="171" t="str">
        <f>'FC03-4'!B$38</f>
        <v>Otros (Comercialización) (FC03-4)</v>
      </c>
      <c r="F4721" s="171">
        <f>'FC03-4'!J$38</f>
        <v>0</v>
      </c>
      <c r="I4721" s="87" t="str">
        <f>Índice!$G$23</f>
        <v>2015-01-01</v>
      </c>
      <c r="J4721" s="88" t="str">
        <f>Índice!$G$25</f>
        <v>2015-12-31</v>
      </c>
      <c r="K4721" s="171" t="s">
        <v>1547</v>
      </c>
      <c r="L4721" s="171" t="s">
        <v>1431</v>
      </c>
    </row>
    <row r="4722" spans="1:12" ht="15.75">
      <c r="C4722" s="171" t="str">
        <f>'FC03-4'!B$39</f>
        <v>Total Comercialización (FC03-4)</v>
      </c>
      <c r="F4722" s="171">
        <f>'FC03-4'!J$39</f>
        <v>0</v>
      </c>
      <c r="I4722" s="87" t="str">
        <f>Índice!$G$23</f>
        <v>2015-01-01</v>
      </c>
      <c r="J4722" s="88" t="str">
        <f>Índice!$G$25</f>
        <v>2015-12-31</v>
      </c>
      <c r="K4722" s="171" t="s">
        <v>1547</v>
      </c>
      <c r="L4722" s="171" t="s">
        <v>1431</v>
      </c>
    </row>
    <row r="4723" spans="1:12" ht="15.75">
      <c r="C4723" s="171" t="str">
        <f>'FC03-4'!B$40</f>
        <v>Total Servicio de Energía (FC03-4)</v>
      </c>
      <c r="F4723" s="171">
        <f>'FC03-4'!J$40</f>
        <v>0</v>
      </c>
      <c r="I4723" s="87" t="str">
        <f>Índice!$G$23</f>
        <v>2015-01-01</v>
      </c>
      <c r="J4723" s="88" t="str">
        <f>Índice!$G$25</f>
        <v>2015-12-31</v>
      </c>
      <c r="K4723" s="171" t="s">
        <v>1547</v>
      </c>
      <c r="L4723" s="171" t="s">
        <v>1431</v>
      </c>
    </row>
    <row r="4724" spans="1:12" ht="15.75">
      <c r="A4724" s="224" t="s">
        <v>19</v>
      </c>
      <c r="C4724" s="171" t="str">
        <f>'FC03-4'!B$41</f>
        <v>Deterioro de cuentas por cobrar (FC03-4)</v>
      </c>
      <c r="F4724" s="171"/>
    </row>
    <row r="4725" spans="1:12" ht="15.75">
      <c r="A4725" s="224" t="s">
        <v>19</v>
      </c>
      <c r="C4725" s="171" t="str">
        <f>'FC03-4'!B$42</f>
        <v>Generación (Deterioro) (FC03-4)</v>
      </c>
      <c r="F4725" s="171"/>
    </row>
    <row r="4726" spans="1:12" ht="15.75">
      <c r="C4726" s="171" t="str">
        <f>'FC03-4'!B$43</f>
        <v>Contratos bilaterales empresas del sector (Deterioro) (FC03-4)</v>
      </c>
      <c r="F4726" s="171">
        <f>'FC03-4'!J$43</f>
        <v>0</v>
      </c>
      <c r="I4726" s="87" t="str">
        <f>Índice!$G$23</f>
        <v>2015-01-01</v>
      </c>
      <c r="J4726" s="88" t="str">
        <f>Índice!$G$25</f>
        <v>2015-12-31</v>
      </c>
      <c r="K4726" s="171" t="s">
        <v>1547</v>
      </c>
      <c r="L4726" s="171" t="s">
        <v>1431</v>
      </c>
    </row>
    <row r="4727" spans="1:12" ht="15.75">
      <c r="C4727" s="171" t="str">
        <f>'FC03-4'!B$44</f>
        <v>Contratos bilaterales usuarios no regulados (Deterioro) (FC03-4)</v>
      </c>
      <c r="F4727" s="171">
        <f>'FC03-4'!J$44</f>
        <v>0</v>
      </c>
      <c r="I4727" s="87" t="str">
        <f>Índice!$G$23</f>
        <v>2015-01-01</v>
      </c>
      <c r="J4727" s="88" t="str">
        <f>Índice!$G$25</f>
        <v>2015-12-31</v>
      </c>
      <c r="K4727" s="171" t="s">
        <v>1547</v>
      </c>
      <c r="L4727" s="171" t="s">
        <v>1431</v>
      </c>
    </row>
    <row r="4728" spans="1:12" ht="15.75">
      <c r="C4728" s="171" t="str">
        <f>'FC03-4'!B$45</f>
        <v>Bolsa de energía (Deterioro) (FC03-4)</v>
      </c>
      <c r="F4728" s="171">
        <f>'FC03-4'!J$45</f>
        <v>0</v>
      </c>
      <c r="I4728" s="87" t="str">
        <f>Índice!$G$23</f>
        <v>2015-01-01</v>
      </c>
      <c r="J4728" s="88" t="str">
        <f>Índice!$G$25</f>
        <v>2015-12-31</v>
      </c>
      <c r="K4728" s="171" t="s">
        <v>1547</v>
      </c>
      <c r="L4728" s="171" t="s">
        <v>1431</v>
      </c>
    </row>
    <row r="4729" spans="1:12" ht="15.75">
      <c r="C4729" s="171" t="str">
        <f>'FC03-4'!B$46</f>
        <v>Otros (Deterioro) (FC03-4)</v>
      </c>
      <c r="F4729" s="171">
        <f>'FC03-4'!J$46</f>
        <v>0</v>
      </c>
      <c r="I4729" s="87" t="str">
        <f>Índice!$G$23</f>
        <v>2015-01-01</v>
      </c>
      <c r="J4729" s="88" t="str">
        <f>Índice!$G$25</f>
        <v>2015-12-31</v>
      </c>
      <c r="K4729" s="171" t="s">
        <v>1547</v>
      </c>
      <c r="L4729" s="171" t="s">
        <v>1431</v>
      </c>
    </row>
    <row r="4730" spans="1:12" ht="15.75">
      <c r="C4730" s="171" t="str">
        <f>'FC03-4'!B$47</f>
        <v>Total Generación (Deterioro) (FC03-4)</v>
      </c>
      <c r="F4730" s="171">
        <f>'FC03-4'!J$47</f>
        <v>0</v>
      </c>
      <c r="I4730" s="87" t="str">
        <f>Índice!$G$23</f>
        <v>2015-01-01</v>
      </c>
      <c r="J4730" s="88" t="str">
        <f>Índice!$G$25</f>
        <v>2015-12-31</v>
      </c>
      <c r="K4730" s="171" t="s">
        <v>1547</v>
      </c>
      <c r="L4730" s="171" t="s">
        <v>1431</v>
      </c>
    </row>
    <row r="4731" spans="1:12" ht="15.75">
      <c r="A4731" s="224" t="s">
        <v>19</v>
      </c>
      <c r="C4731" s="171" t="str">
        <f>'FC03-4'!B$48</f>
        <v>Transmisión (Deterioro) (FC03-4)</v>
      </c>
      <c r="F4731" s="171"/>
    </row>
    <row r="4732" spans="1:12" ht="15.75">
      <c r="C4732" s="171" t="str">
        <f>'FC03-4'!B$49</f>
        <v>Ingreso regulado (Deterioro) (FC03-4)</v>
      </c>
      <c r="F4732" s="171">
        <f>'FC03-4'!J$49</f>
        <v>0</v>
      </c>
      <c r="I4732" s="87" t="str">
        <f>Índice!$G$23</f>
        <v>2015-01-01</v>
      </c>
      <c r="J4732" s="88" t="str">
        <f>Índice!$G$25</f>
        <v>2015-12-31</v>
      </c>
      <c r="K4732" s="171" t="s">
        <v>1547</v>
      </c>
      <c r="L4732" s="171" t="s">
        <v>1431</v>
      </c>
    </row>
    <row r="4733" spans="1:12" ht="15.75">
      <c r="C4733" s="171" t="str">
        <f>'FC03-4'!B$50</f>
        <v>Cargos por conexión (Deterioro) (FC03-4)</v>
      </c>
      <c r="F4733" s="171">
        <f>'FC03-4'!J$50</f>
        <v>0</v>
      </c>
      <c r="I4733" s="87" t="str">
        <f>Índice!$G$23</f>
        <v>2015-01-01</v>
      </c>
      <c r="J4733" s="88" t="str">
        <f>Índice!$G$25</f>
        <v>2015-12-31</v>
      </c>
      <c r="K4733" s="171" t="s">
        <v>1547</v>
      </c>
      <c r="L4733" s="171" t="s">
        <v>1431</v>
      </c>
    </row>
    <row r="4734" spans="1:12" ht="15.75">
      <c r="C4734" s="171" t="str">
        <f>'FC03-4'!B$51</f>
        <v>Otros (Transmisión) (Deterioro) (FC03-4)</v>
      </c>
      <c r="F4734" s="171">
        <f>'FC03-4'!J$51</f>
        <v>0</v>
      </c>
      <c r="I4734" s="87" t="str">
        <f>Índice!$G$23</f>
        <v>2015-01-01</v>
      </c>
      <c r="J4734" s="88" t="str">
        <f>Índice!$G$25</f>
        <v>2015-12-31</v>
      </c>
      <c r="K4734" s="171" t="s">
        <v>1547</v>
      </c>
      <c r="L4734" s="171" t="s">
        <v>1431</v>
      </c>
    </row>
    <row r="4735" spans="1:12" ht="15.75">
      <c r="C4735" s="171" t="str">
        <f>'FC03-4'!B$52</f>
        <v>Total Transmisión (Deterioro) (FC03-4)</v>
      </c>
      <c r="F4735" s="171">
        <f>'FC03-4'!J$52</f>
        <v>0</v>
      </c>
      <c r="I4735" s="87" t="str">
        <f>Índice!$G$23</f>
        <v>2015-01-01</v>
      </c>
      <c r="J4735" s="88" t="str">
        <f>Índice!$G$25</f>
        <v>2015-12-31</v>
      </c>
      <c r="K4735" s="171" t="s">
        <v>1547</v>
      </c>
      <c r="L4735" s="171" t="s">
        <v>1431</v>
      </c>
    </row>
    <row r="4736" spans="1:12" ht="15.75">
      <c r="A4736" s="224" t="s">
        <v>19</v>
      </c>
      <c r="C4736" s="171" t="str">
        <f>'FC03-4'!B$53</f>
        <v>Operador de red (Deterioro) (FC03-4)</v>
      </c>
      <c r="F4736" s="171"/>
    </row>
    <row r="4737" spans="1:12" ht="15.75">
      <c r="C4737" s="171" t="str">
        <f>'FC03-4'!B$54</f>
        <v>Cargos por uso de usuarios regulados (Deterioro) (FC03-4)</v>
      </c>
      <c r="F4737" s="171">
        <f>'FC03-4'!J$54</f>
        <v>0</v>
      </c>
      <c r="I4737" s="87" t="str">
        <f>Índice!$G$23</f>
        <v>2015-01-01</v>
      </c>
      <c r="J4737" s="88" t="str">
        <f>Índice!$G$25</f>
        <v>2015-12-31</v>
      </c>
      <c r="K4737" s="171" t="s">
        <v>1547</v>
      </c>
      <c r="L4737" s="171" t="s">
        <v>1431</v>
      </c>
    </row>
    <row r="4738" spans="1:12" ht="15.75">
      <c r="C4738" s="171" t="str">
        <f>'FC03-4'!B$55</f>
        <v>Cargos por uso de usuarios no regulados (Deterioro) (FC03-4)</v>
      </c>
      <c r="F4738" s="171">
        <f>'FC03-4'!J$55</f>
        <v>0</v>
      </c>
      <c r="I4738" s="87" t="str">
        <f>Índice!$G$23</f>
        <v>2015-01-01</v>
      </c>
      <c r="J4738" s="88" t="str">
        <f>Índice!$G$25</f>
        <v>2015-12-31</v>
      </c>
      <c r="K4738" s="171" t="s">
        <v>1547</v>
      </c>
      <c r="L4738" s="171" t="s">
        <v>1431</v>
      </c>
    </row>
    <row r="4739" spans="1:12" ht="15.75">
      <c r="C4739" s="171" t="str">
        <f>'FC03-4'!B$56</f>
        <v>Ingreso regulado (Operador) (Deterioro) (FC03-4)</v>
      </c>
      <c r="F4739" s="171">
        <f>'FC03-4'!J$56</f>
        <v>0</v>
      </c>
      <c r="I4739" s="87" t="str">
        <f>Índice!$G$23</f>
        <v>2015-01-01</v>
      </c>
      <c r="J4739" s="88" t="str">
        <f>Índice!$G$25</f>
        <v>2015-12-31</v>
      </c>
      <c r="K4739" s="171" t="s">
        <v>1547</v>
      </c>
      <c r="L4739" s="171" t="s">
        <v>1431</v>
      </c>
    </row>
    <row r="4740" spans="1:12" ht="15.75">
      <c r="C4740" s="171" t="str">
        <f>'FC03-4'!B$57</f>
        <v>Otros (Operador) (Deterioro) (FC03-4)</v>
      </c>
      <c r="F4740" s="171">
        <f>'FC03-4'!J$57</f>
        <v>0</v>
      </c>
      <c r="I4740" s="87" t="str">
        <f>Índice!$G$23</f>
        <v>2015-01-01</v>
      </c>
      <c r="J4740" s="88" t="str">
        <f>Índice!$G$25</f>
        <v>2015-12-31</v>
      </c>
      <c r="K4740" s="171" t="s">
        <v>1547</v>
      </c>
      <c r="L4740" s="171" t="s">
        <v>1431</v>
      </c>
    </row>
    <row r="4741" spans="1:12" ht="15.75">
      <c r="C4741" s="171" t="str">
        <f>'FC03-4'!B$58</f>
        <v>Total Operador de red (Deterioro) (FC03-4)</v>
      </c>
      <c r="F4741" s="171">
        <f>'FC03-4'!J$58</f>
        <v>0</v>
      </c>
      <c r="I4741" s="87" t="str">
        <f>Índice!$G$23</f>
        <v>2015-01-01</v>
      </c>
      <c r="J4741" s="88" t="str">
        <f>Índice!$G$25</f>
        <v>2015-12-31</v>
      </c>
      <c r="K4741" s="171" t="s">
        <v>1547</v>
      </c>
      <c r="L4741" s="171" t="s">
        <v>1431</v>
      </c>
    </row>
    <row r="4742" spans="1:12" ht="15.75">
      <c r="A4742" s="224" t="s">
        <v>19</v>
      </c>
      <c r="C4742" s="171" t="str">
        <f>'FC03-4'!B$59</f>
        <v>Comercialización (Deterioro) (FC03-4)</v>
      </c>
      <c r="F4742" s="171"/>
    </row>
    <row r="4743" spans="1:12" ht="15.75">
      <c r="C4743" s="171" t="str">
        <f>'FC03-4'!B$60</f>
        <v>Residencial Estrato 1 (Deterioro) (FC03-4)</v>
      </c>
      <c r="F4743" s="171">
        <f>'FC03-4'!J$60</f>
        <v>0</v>
      </c>
      <c r="I4743" s="87" t="str">
        <f>Índice!$G$23</f>
        <v>2015-01-01</v>
      </c>
      <c r="J4743" s="88" t="str">
        <f>Índice!$G$25</f>
        <v>2015-12-31</v>
      </c>
      <c r="K4743" s="171" t="s">
        <v>1547</v>
      </c>
      <c r="L4743" s="171" t="s">
        <v>1431</v>
      </c>
    </row>
    <row r="4744" spans="1:12" ht="15.75">
      <c r="C4744" s="171" t="str">
        <f>'FC03-4'!B$61</f>
        <v>Residencial Estrato 2 (Deterioro) (FC03-4)</v>
      </c>
      <c r="F4744" s="171">
        <f>'FC03-4'!J$61</f>
        <v>0</v>
      </c>
      <c r="I4744" s="87" t="str">
        <f>Índice!$G$23</f>
        <v>2015-01-01</v>
      </c>
      <c r="J4744" s="88" t="str">
        <f>Índice!$G$25</f>
        <v>2015-12-31</v>
      </c>
      <c r="K4744" s="171" t="s">
        <v>1547</v>
      </c>
      <c r="L4744" s="171" t="s">
        <v>1431</v>
      </c>
    </row>
    <row r="4745" spans="1:12" ht="15.75">
      <c r="C4745" s="171" t="str">
        <f>'FC03-4'!B$62</f>
        <v>Residencial Estrato 3 (Deterioro) (FC03-4)</v>
      </c>
      <c r="F4745" s="171">
        <f>'FC03-4'!J$62</f>
        <v>0</v>
      </c>
      <c r="I4745" s="87" t="str">
        <f>Índice!$G$23</f>
        <v>2015-01-01</v>
      </c>
      <c r="J4745" s="88" t="str">
        <f>Índice!$G$25</f>
        <v>2015-12-31</v>
      </c>
      <c r="K4745" s="171" t="s">
        <v>1547</v>
      </c>
      <c r="L4745" s="171" t="s">
        <v>1431</v>
      </c>
    </row>
    <row r="4746" spans="1:12" ht="15.75">
      <c r="C4746" s="171" t="str">
        <f>'FC03-4'!B$63</f>
        <v>Residencial Estrato 4 (Deterioro) (FC03-4)</v>
      </c>
      <c r="F4746" s="171">
        <f>'FC03-4'!J$63</f>
        <v>0</v>
      </c>
      <c r="I4746" s="87" t="str">
        <f>Índice!$G$23</f>
        <v>2015-01-01</v>
      </c>
      <c r="J4746" s="88" t="str">
        <f>Índice!$G$25</f>
        <v>2015-12-31</v>
      </c>
      <c r="K4746" s="171" t="s">
        <v>1547</v>
      </c>
      <c r="L4746" s="171" t="s">
        <v>1431</v>
      </c>
    </row>
    <row r="4747" spans="1:12" ht="15.75">
      <c r="C4747" s="171" t="str">
        <f>'FC03-4'!B$64</f>
        <v>Residencial Estrato 5 (Deterioro) (FC03-4)</v>
      </c>
      <c r="F4747" s="171">
        <f>'FC03-4'!J$64</f>
        <v>0</v>
      </c>
      <c r="I4747" s="87" t="str">
        <f>Índice!$G$23</f>
        <v>2015-01-01</v>
      </c>
      <c r="J4747" s="88" t="str">
        <f>Índice!$G$25</f>
        <v>2015-12-31</v>
      </c>
      <c r="K4747" s="171" t="s">
        <v>1547</v>
      </c>
      <c r="L4747" s="171" t="s">
        <v>1431</v>
      </c>
    </row>
    <row r="4748" spans="1:12" ht="15.75">
      <c r="C4748" s="171" t="str">
        <f>'FC03-4'!B$65</f>
        <v>Residencial Estrato 6 (Deterioro) (FC03-4)</v>
      </c>
      <c r="F4748" s="171">
        <f>'FC03-4'!J$65</f>
        <v>0</v>
      </c>
      <c r="I4748" s="87" t="str">
        <f>Índice!$G$23</f>
        <v>2015-01-01</v>
      </c>
      <c r="J4748" s="88" t="str">
        <f>Índice!$G$25</f>
        <v>2015-12-31</v>
      </c>
      <c r="K4748" s="171" t="s">
        <v>1547</v>
      </c>
      <c r="L4748" s="171" t="s">
        <v>1431</v>
      </c>
    </row>
    <row r="4749" spans="1:12" ht="15.75">
      <c r="C4749" s="171" t="str">
        <f>'FC03-4'!B$66</f>
        <v>Comercial (Deterioro) (FC03-4)</v>
      </c>
      <c r="F4749" s="171">
        <f>'FC03-4'!J$66</f>
        <v>0</v>
      </c>
      <c r="I4749" s="87" t="str">
        <f>Índice!$G$23</f>
        <v>2015-01-01</v>
      </c>
      <c r="J4749" s="88" t="str">
        <f>Índice!$G$25</f>
        <v>2015-12-31</v>
      </c>
      <c r="K4749" s="171" t="s">
        <v>1547</v>
      </c>
      <c r="L4749" s="171" t="s">
        <v>1431</v>
      </c>
    </row>
    <row r="4750" spans="1:12" ht="15.75">
      <c r="C4750" s="171" t="str">
        <f>'FC03-4'!B$67</f>
        <v>Industrial (Deterioro) (FC03-4)</v>
      </c>
      <c r="F4750" s="171">
        <f>'FC03-4'!J$67</f>
        <v>0</v>
      </c>
      <c r="I4750" s="87" t="str">
        <f>Índice!$G$23</f>
        <v>2015-01-01</v>
      </c>
      <c r="J4750" s="88" t="str">
        <f>Índice!$G$25</f>
        <v>2015-12-31</v>
      </c>
      <c r="K4750" s="171" t="s">
        <v>1547</v>
      </c>
      <c r="L4750" s="171" t="s">
        <v>1431</v>
      </c>
    </row>
    <row r="4751" spans="1:12" ht="15.75">
      <c r="C4751" s="171" t="str">
        <f>'FC03-4'!B$68</f>
        <v>Oficial (Deterioro) (FC03-4)</v>
      </c>
      <c r="F4751" s="171">
        <f>'FC03-4'!J$68</f>
        <v>0</v>
      </c>
      <c r="I4751" s="87" t="str">
        <f>Índice!$G$23</f>
        <v>2015-01-01</v>
      </c>
      <c r="J4751" s="88" t="str">
        <f>Índice!$G$25</f>
        <v>2015-12-31</v>
      </c>
      <c r="K4751" s="171" t="s">
        <v>1547</v>
      </c>
      <c r="L4751" s="171" t="s">
        <v>1431</v>
      </c>
    </row>
    <row r="4752" spans="1:12" ht="15.75">
      <c r="C4752" s="171" t="str">
        <f>'FC03-4'!B$69</f>
        <v>Alumbrado público (Deterioro) (FC03-4)</v>
      </c>
      <c r="F4752" s="171">
        <f>'FC03-4'!J$69</f>
        <v>0</v>
      </c>
      <c r="I4752" s="87" t="str">
        <f>Índice!$G$23</f>
        <v>2015-01-01</v>
      </c>
      <c r="J4752" s="88" t="str">
        <f>Índice!$G$25</f>
        <v>2015-12-31</v>
      </c>
      <c r="K4752" s="171" t="s">
        <v>1547</v>
      </c>
      <c r="L4752" s="171" t="s">
        <v>1431</v>
      </c>
    </row>
    <row r="4753" spans="1:12" ht="15.75">
      <c r="C4753" s="171" t="str">
        <f>'FC03-4'!B$70</f>
        <v>Empresas del sector (Deterioro) (FC03-4)</v>
      </c>
      <c r="F4753" s="171">
        <f>'FC03-4'!J$70</f>
        <v>0</v>
      </c>
      <c r="I4753" s="87" t="str">
        <f>Índice!$G$23</f>
        <v>2015-01-01</v>
      </c>
      <c r="J4753" s="88" t="str">
        <f>Índice!$G$25</f>
        <v>2015-12-31</v>
      </c>
      <c r="K4753" s="171" t="s">
        <v>1547</v>
      </c>
      <c r="L4753" s="171" t="s">
        <v>1431</v>
      </c>
    </row>
    <row r="4754" spans="1:12" ht="15.75">
      <c r="C4754" s="171" t="str">
        <f>'FC03-4'!B$71</f>
        <v>Usuarios no regulados (Deterioro) (FC03-4)</v>
      </c>
      <c r="F4754" s="171">
        <f>'FC03-4'!J$71</f>
        <v>0</v>
      </c>
      <c r="I4754" s="87" t="str">
        <f>Índice!$G$23</f>
        <v>2015-01-01</v>
      </c>
      <c r="J4754" s="88" t="str">
        <f>Índice!$G$25</f>
        <v>2015-12-31</v>
      </c>
      <c r="K4754" s="171" t="s">
        <v>1547</v>
      </c>
      <c r="L4754" s="171" t="s">
        <v>1431</v>
      </c>
    </row>
    <row r="4755" spans="1:12" ht="15.75">
      <c r="C4755" s="171" t="str">
        <f>'FC03-4'!B$72</f>
        <v>Otros (Comercialización) (Deterioro) (FC03-4)</v>
      </c>
      <c r="F4755" s="171">
        <f>'FC03-4'!J$72</f>
        <v>0</v>
      </c>
      <c r="I4755" s="87" t="str">
        <f>Índice!$G$23</f>
        <v>2015-01-01</v>
      </c>
      <c r="J4755" s="88" t="str">
        <f>Índice!$G$25</f>
        <v>2015-12-31</v>
      </c>
      <c r="K4755" s="171" t="s">
        <v>1547</v>
      </c>
      <c r="L4755" s="171" t="s">
        <v>1431</v>
      </c>
    </row>
    <row r="4756" spans="1:12" ht="15.75">
      <c r="C4756" s="171" t="str">
        <f>'FC03-4'!B$73</f>
        <v>Total Comercialización (Deterioro) (FC03-4)</v>
      </c>
      <c r="F4756" s="171">
        <f>'FC03-4'!J$73</f>
        <v>0</v>
      </c>
      <c r="I4756" s="87" t="str">
        <f>Índice!$G$23</f>
        <v>2015-01-01</v>
      </c>
      <c r="J4756" s="88" t="str">
        <f>Índice!$G$25</f>
        <v>2015-12-31</v>
      </c>
      <c r="K4756" s="171" t="s">
        <v>1547</v>
      </c>
      <c r="L4756" s="171" t="s">
        <v>1431</v>
      </c>
    </row>
    <row r="4757" spans="1:12" ht="15.75">
      <c r="C4757" s="171" t="str">
        <f>'FC03-4'!B$74</f>
        <v>Total Deterioro Cuentas por Cobrar (FC03-4)</v>
      </c>
      <c r="F4757" s="171">
        <f>'FC03-4'!J$74</f>
        <v>0</v>
      </c>
      <c r="I4757" s="87" t="str">
        <f>Índice!$G$23</f>
        <v>2015-01-01</v>
      </c>
      <c r="J4757" s="88" t="str">
        <f>Índice!$G$25</f>
        <v>2015-12-31</v>
      </c>
      <c r="K4757" s="171" t="s">
        <v>1547</v>
      </c>
      <c r="L4757" s="171" t="s">
        <v>1431</v>
      </c>
    </row>
    <row r="4758" spans="1:12" ht="15.75">
      <c r="A4758" s="224" t="s">
        <v>19</v>
      </c>
      <c r="B4758" s="22"/>
      <c r="C4758" s="217" t="s">
        <v>721</v>
      </c>
    </row>
    <row r="4759" spans="1:12" ht="15.75">
      <c r="A4759" s="224" t="s">
        <v>19</v>
      </c>
      <c r="C4759" s="171" t="str">
        <f>'FC03-4'!B$7</f>
        <v>Servicio de Energía Eléctrica (FC03-4)</v>
      </c>
    </row>
    <row r="4760" spans="1:12" ht="15.75">
      <c r="A4760" s="224" t="s">
        <v>19</v>
      </c>
      <c r="C4760" s="171" t="str">
        <f>'FC03-4'!B$8</f>
        <v>Generación (FC03-4)</v>
      </c>
    </row>
    <row r="4761" spans="1:12" ht="15.75">
      <c r="C4761" s="171" t="str">
        <f>'FC03-4'!B$9</f>
        <v>Contratos bilaterales empresas del sector (FC03-4)</v>
      </c>
      <c r="F4761" s="171">
        <f>'FC03-4'!K$9</f>
        <v>0</v>
      </c>
      <c r="I4761" s="87" t="str">
        <f>Índice!$G$23</f>
        <v>2015-01-01</v>
      </c>
      <c r="J4761" s="88" t="str">
        <f>Índice!$G$25</f>
        <v>2015-12-31</v>
      </c>
      <c r="K4761" s="171" t="s">
        <v>1547</v>
      </c>
      <c r="L4761" s="171" t="s">
        <v>1432</v>
      </c>
    </row>
    <row r="4762" spans="1:12" ht="15.75">
      <c r="C4762" s="171" t="str">
        <f>'FC03-4'!B$10</f>
        <v>Contratos bilaterales usuarios no regulados (FC03-4)</v>
      </c>
      <c r="F4762" s="171">
        <f>'FC03-4'!K$10</f>
        <v>0</v>
      </c>
      <c r="I4762" s="87" t="str">
        <f>Índice!$G$23</f>
        <v>2015-01-01</v>
      </c>
      <c r="J4762" s="88" t="str">
        <f>Índice!$G$25</f>
        <v>2015-12-31</v>
      </c>
      <c r="K4762" s="171" t="s">
        <v>1547</v>
      </c>
      <c r="L4762" s="171" t="s">
        <v>1432</v>
      </c>
    </row>
    <row r="4763" spans="1:12" ht="15.75">
      <c r="C4763" s="171" t="str">
        <f>'FC03-4'!B$11</f>
        <v>Bolsa de energía (FC03-4)</v>
      </c>
      <c r="F4763" s="171">
        <f>'FC03-4'!K$11</f>
        <v>0</v>
      </c>
      <c r="I4763" s="87" t="str">
        <f>Índice!$G$23</f>
        <v>2015-01-01</v>
      </c>
      <c r="J4763" s="88" t="str">
        <f>Índice!$G$25</f>
        <v>2015-12-31</v>
      </c>
      <c r="K4763" s="171" t="s">
        <v>1547</v>
      </c>
      <c r="L4763" s="171" t="s">
        <v>1432</v>
      </c>
    </row>
    <row r="4764" spans="1:12" ht="15.75">
      <c r="C4764" s="171" t="str">
        <f>'FC03-4'!B$12</f>
        <v>Otros (FC03-4)</v>
      </c>
      <c r="F4764" s="171">
        <f>'FC03-4'!K$12</f>
        <v>0</v>
      </c>
      <c r="I4764" s="87" t="str">
        <f>Índice!$G$23</f>
        <v>2015-01-01</v>
      </c>
      <c r="J4764" s="88" t="str">
        <f>Índice!$G$25</f>
        <v>2015-12-31</v>
      </c>
      <c r="K4764" s="171" t="s">
        <v>1547</v>
      </c>
      <c r="L4764" s="171" t="s">
        <v>1432</v>
      </c>
    </row>
    <row r="4765" spans="1:12" ht="15.75">
      <c r="C4765" s="171" t="str">
        <f>'FC03-4'!B$13</f>
        <v>Total Generación (FC03-4)</v>
      </c>
      <c r="F4765" s="171">
        <f>'FC03-4'!K$13</f>
        <v>0</v>
      </c>
      <c r="I4765" s="87" t="str">
        <f>Índice!$G$23</f>
        <v>2015-01-01</v>
      </c>
      <c r="J4765" s="88" t="str">
        <f>Índice!$G$25</f>
        <v>2015-12-31</v>
      </c>
      <c r="K4765" s="171" t="s">
        <v>1547</v>
      </c>
      <c r="L4765" s="171" t="s">
        <v>1432</v>
      </c>
    </row>
    <row r="4766" spans="1:12" ht="15.75">
      <c r="A4766" s="224" t="s">
        <v>19</v>
      </c>
      <c r="C4766" s="171" t="str">
        <f>'FC03-4'!B$14</f>
        <v>Transmisión (FC03-4)</v>
      </c>
      <c r="F4766" s="171"/>
    </row>
    <row r="4767" spans="1:12" ht="15.75">
      <c r="C4767" s="171" t="str">
        <f>'FC03-4'!B$15</f>
        <v>Ingreso regulado (FC03-4)</v>
      </c>
      <c r="F4767" s="171">
        <f>'FC03-4'!K$15</f>
        <v>0</v>
      </c>
      <c r="I4767" s="87" t="str">
        <f>Índice!$G$23</f>
        <v>2015-01-01</v>
      </c>
      <c r="J4767" s="88" t="str">
        <f>Índice!$G$25</f>
        <v>2015-12-31</v>
      </c>
      <c r="K4767" s="171" t="s">
        <v>1547</v>
      </c>
      <c r="L4767" s="171" t="s">
        <v>1432</v>
      </c>
    </row>
    <row r="4768" spans="1:12" ht="15.75">
      <c r="C4768" s="171" t="str">
        <f>'FC03-4'!B$16</f>
        <v>Cargos por conexión (FC03-4)</v>
      </c>
      <c r="F4768" s="171">
        <f>'FC03-4'!K$16</f>
        <v>0</v>
      </c>
      <c r="I4768" s="87" t="str">
        <f>Índice!$G$23</f>
        <v>2015-01-01</v>
      </c>
      <c r="J4768" s="88" t="str">
        <f>Índice!$G$25</f>
        <v>2015-12-31</v>
      </c>
      <c r="K4768" s="171" t="s">
        <v>1547</v>
      </c>
      <c r="L4768" s="171" t="s">
        <v>1432</v>
      </c>
    </row>
    <row r="4769" spans="1:12" ht="15.75">
      <c r="C4769" s="171" t="str">
        <f>'FC03-4'!B$17</f>
        <v>Otros (Transmisión) (FC03-4)</v>
      </c>
      <c r="F4769" s="171">
        <f>'FC03-4'!K$17</f>
        <v>0</v>
      </c>
      <c r="I4769" s="87" t="str">
        <f>Índice!$G$23</f>
        <v>2015-01-01</v>
      </c>
      <c r="J4769" s="88" t="str">
        <f>Índice!$G$25</f>
        <v>2015-12-31</v>
      </c>
      <c r="K4769" s="171" t="s">
        <v>1547</v>
      </c>
      <c r="L4769" s="171" t="s">
        <v>1432</v>
      </c>
    </row>
    <row r="4770" spans="1:12" ht="15.75">
      <c r="C4770" s="171" t="str">
        <f>'FC03-4'!B$18</f>
        <v>Total Transmisión (FC03-4)</v>
      </c>
      <c r="F4770" s="171">
        <f>'FC03-4'!K$18</f>
        <v>0</v>
      </c>
      <c r="I4770" s="87" t="str">
        <f>Índice!$G$23</f>
        <v>2015-01-01</v>
      </c>
      <c r="J4770" s="88" t="str">
        <f>Índice!$G$25</f>
        <v>2015-12-31</v>
      </c>
      <c r="K4770" s="171" t="s">
        <v>1547</v>
      </c>
      <c r="L4770" s="171" t="s">
        <v>1432</v>
      </c>
    </row>
    <row r="4771" spans="1:12" ht="15.75">
      <c r="A4771" s="224" t="s">
        <v>19</v>
      </c>
      <c r="C4771" s="171" t="str">
        <f>'FC03-4'!B$19</f>
        <v>Operador de red (FC03-4)</v>
      </c>
      <c r="F4771" s="171"/>
    </row>
    <row r="4772" spans="1:12" ht="15.75">
      <c r="C4772" s="171" t="str">
        <f>'FC03-4'!B$20</f>
        <v>Cargos por uso de usuarios regulados (FC03-4)</v>
      </c>
      <c r="F4772" s="171">
        <f>'FC03-4'!K$20</f>
        <v>0</v>
      </c>
      <c r="I4772" s="87" t="str">
        <f>Índice!$G$23</f>
        <v>2015-01-01</v>
      </c>
      <c r="J4772" s="88" t="str">
        <f>Índice!$G$25</f>
        <v>2015-12-31</v>
      </c>
      <c r="K4772" s="171" t="s">
        <v>1547</v>
      </c>
      <c r="L4772" s="171" t="s">
        <v>1432</v>
      </c>
    </row>
    <row r="4773" spans="1:12" ht="15.75">
      <c r="C4773" s="171" t="str">
        <f>'FC03-4'!B$21</f>
        <v>Cargos por uso de usuarios no regulados (FC03-4)</v>
      </c>
      <c r="F4773" s="171">
        <f>'FC03-4'!K$21</f>
        <v>0</v>
      </c>
      <c r="I4773" s="87" t="str">
        <f>Índice!$G$23</f>
        <v>2015-01-01</v>
      </c>
      <c r="J4773" s="88" t="str">
        <f>Índice!$G$25</f>
        <v>2015-12-31</v>
      </c>
      <c r="K4773" s="171" t="s">
        <v>1547</v>
      </c>
      <c r="L4773" s="171" t="s">
        <v>1432</v>
      </c>
    </row>
    <row r="4774" spans="1:12" ht="15.75">
      <c r="C4774" s="171" t="str">
        <f>'FC03-4'!B$22</f>
        <v>Ingreso regulado (Operador) (FC03-4)</v>
      </c>
      <c r="F4774" s="171">
        <f>'FC03-4'!K$22</f>
        <v>0</v>
      </c>
      <c r="I4774" s="87" t="str">
        <f>Índice!$G$23</f>
        <v>2015-01-01</v>
      </c>
      <c r="J4774" s="88" t="str">
        <f>Índice!$G$25</f>
        <v>2015-12-31</v>
      </c>
      <c r="K4774" s="171" t="s">
        <v>1547</v>
      </c>
      <c r="L4774" s="171" t="s">
        <v>1432</v>
      </c>
    </row>
    <row r="4775" spans="1:12" ht="15.75">
      <c r="C4775" s="171" t="str">
        <f>'FC03-4'!B$23</f>
        <v>Otros (Operador) (FC03-4)</v>
      </c>
      <c r="F4775" s="171">
        <f>'FC03-4'!K$23</f>
        <v>0</v>
      </c>
      <c r="I4775" s="87" t="str">
        <f>Índice!$G$23</f>
        <v>2015-01-01</v>
      </c>
      <c r="J4775" s="88" t="str">
        <f>Índice!$G$25</f>
        <v>2015-12-31</v>
      </c>
      <c r="K4775" s="171" t="s">
        <v>1547</v>
      </c>
      <c r="L4775" s="171" t="s">
        <v>1432</v>
      </c>
    </row>
    <row r="4776" spans="1:12" ht="15.75">
      <c r="C4776" s="171" t="str">
        <f>'FC03-4'!B$24</f>
        <v>Total Operador de red (FC03-4)</v>
      </c>
      <c r="F4776" s="171">
        <f>'FC03-4'!K$24</f>
        <v>0</v>
      </c>
      <c r="I4776" s="87" t="str">
        <f>Índice!$G$23</f>
        <v>2015-01-01</v>
      </c>
      <c r="J4776" s="88" t="str">
        <f>Índice!$G$25</f>
        <v>2015-12-31</v>
      </c>
      <c r="K4776" s="171" t="s">
        <v>1547</v>
      </c>
      <c r="L4776" s="171" t="s">
        <v>1432</v>
      </c>
    </row>
    <row r="4777" spans="1:12" ht="15.75">
      <c r="A4777" s="224" t="s">
        <v>19</v>
      </c>
      <c r="C4777" s="171" t="str">
        <f>'FC03-4'!B$25</f>
        <v>Comercialización (FC03-4)</v>
      </c>
      <c r="F4777" s="171"/>
    </row>
    <row r="4778" spans="1:12" ht="15.75">
      <c r="C4778" s="171" t="str">
        <f>'FC03-4'!B$26</f>
        <v>Residencial Estrato 1 (FC03-4)</v>
      </c>
      <c r="F4778" s="171">
        <f>'FC03-4'!K$26</f>
        <v>0</v>
      </c>
      <c r="I4778" s="87" t="str">
        <f>Índice!$G$23</f>
        <v>2015-01-01</v>
      </c>
      <c r="J4778" s="88" t="str">
        <f>Índice!$G$25</f>
        <v>2015-12-31</v>
      </c>
      <c r="K4778" s="171" t="s">
        <v>1547</v>
      </c>
      <c r="L4778" s="171" t="s">
        <v>1432</v>
      </c>
    </row>
    <row r="4779" spans="1:12" ht="15.75">
      <c r="C4779" s="171" t="str">
        <f>'FC03-4'!B$27</f>
        <v>Residencial Estrato 2 (FC03-4)</v>
      </c>
      <c r="F4779" s="171">
        <f>'FC03-4'!K$27</f>
        <v>0</v>
      </c>
      <c r="I4779" s="87" t="str">
        <f>Índice!$G$23</f>
        <v>2015-01-01</v>
      </c>
      <c r="J4779" s="88" t="str">
        <f>Índice!$G$25</f>
        <v>2015-12-31</v>
      </c>
      <c r="K4779" s="171" t="s">
        <v>1547</v>
      </c>
      <c r="L4779" s="171" t="s">
        <v>1432</v>
      </c>
    </row>
    <row r="4780" spans="1:12" ht="15.75">
      <c r="C4780" s="171" t="str">
        <f>'FC03-4'!B$28</f>
        <v>Residencial Estrato 3 (FC03-4)</v>
      </c>
      <c r="F4780" s="171">
        <f>'FC03-4'!K$28</f>
        <v>0</v>
      </c>
      <c r="I4780" s="87" t="str">
        <f>Índice!$G$23</f>
        <v>2015-01-01</v>
      </c>
      <c r="J4780" s="88" t="str">
        <f>Índice!$G$25</f>
        <v>2015-12-31</v>
      </c>
      <c r="K4780" s="171" t="s">
        <v>1547</v>
      </c>
      <c r="L4780" s="171" t="s">
        <v>1432</v>
      </c>
    </row>
    <row r="4781" spans="1:12" ht="15.75">
      <c r="C4781" s="171" t="str">
        <f>'FC03-4'!B$29</f>
        <v>Residencial Estrato 4 (FC03-4)</v>
      </c>
      <c r="F4781" s="171">
        <f>'FC03-4'!K$29</f>
        <v>0</v>
      </c>
      <c r="I4781" s="87" t="str">
        <f>Índice!$G$23</f>
        <v>2015-01-01</v>
      </c>
      <c r="J4781" s="88" t="str">
        <f>Índice!$G$25</f>
        <v>2015-12-31</v>
      </c>
      <c r="K4781" s="171" t="s">
        <v>1547</v>
      </c>
      <c r="L4781" s="171" t="s">
        <v>1432</v>
      </c>
    </row>
    <row r="4782" spans="1:12" ht="15.75">
      <c r="C4782" s="171" t="str">
        <f>'FC03-4'!B$30</f>
        <v>Residencial Estrato 5 (FC03-4)</v>
      </c>
      <c r="F4782" s="171">
        <f>'FC03-4'!K$30</f>
        <v>0</v>
      </c>
      <c r="I4782" s="87" t="str">
        <f>Índice!$G$23</f>
        <v>2015-01-01</v>
      </c>
      <c r="J4782" s="88" t="str">
        <f>Índice!$G$25</f>
        <v>2015-12-31</v>
      </c>
      <c r="K4782" s="171" t="s">
        <v>1547</v>
      </c>
      <c r="L4782" s="171" t="s">
        <v>1432</v>
      </c>
    </row>
    <row r="4783" spans="1:12" ht="15.75">
      <c r="C4783" s="171" t="str">
        <f>'FC03-4'!B$31</f>
        <v>Residencial Estrato 6 (FC03-4)</v>
      </c>
      <c r="F4783" s="171">
        <f>'FC03-4'!K$31</f>
        <v>0</v>
      </c>
      <c r="I4783" s="87" t="str">
        <f>Índice!$G$23</f>
        <v>2015-01-01</v>
      </c>
      <c r="J4783" s="88" t="str">
        <f>Índice!$G$25</f>
        <v>2015-12-31</v>
      </c>
      <c r="K4783" s="171" t="s">
        <v>1547</v>
      </c>
      <c r="L4783" s="171" t="s">
        <v>1432</v>
      </c>
    </row>
    <row r="4784" spans="1:12" ht="15.75">
      <c r="C4784" s="171" t="str">
        <f>'FC03-4'!B$32</f>
        <v>Comercial (FC03-4)</v>
      </c>
      <c r="F4784" s="171">
        <f>'FC03-4'!K$32</f>
        <v>0</v>
      </c>
      <c r="I4784" s="87" t="str">
        <f>Índice!$G$23</f>
        <v>2015-01-01</v>
      </c>
      <c r="J4784" s="88" t="str">
        <f>Índice!$G$25</f>
        <v>2015-12-31</v>
      </c>
      <c r="K4784" s="171" t="s">
        <v>1547</v>
      </c>
      <c r="L4784" s="171" t="s">
        <v>1432</v>
      </c>
    </row>
    <row r="4785" spans="1:12" ht="15.75">
      <c r="C4785" s="171" t="str">
        <f>'FC03-4'!B$33</f>
        <v>Industrial (FC03-4)</v>
      </c>
      <c r="F4785" s="171">
        <f>'FC03-4'!K$33</f>
        <v>0</v>
      </c>
      <c r="I4785" s="87" t="str">
        <f>Índice!$G$23</f>
        <v>2015-01-01</v>
      </c>
      <c r="J4785" s="88" t="str">
        <f>Índice!$G$25</f>
        <v>2015-12-31</v>
      </c>
      <c r="K4785" s="171" t="s">
        <v>1547</v>
      </c>
      <c r="L4785" s="171" t="s">
        <v>1432</v>
      </c>
    </row>
    <row r="4786" spans="1:12" ht="15.75">
      <c r="C4786" s="171" t="str">
        <f>'FC03-4'!B$34</f>
        <v>Oficial (FC03-4)</v>
      </c>
      <c r="F4786" s="171">
        <f>'FC03-4'!K$34</f>
        <v>0</v>
      </c>
      <c r="I4786" s="87" t="str">
        <f>Índice!$G$23</f>
        <v>2015-01-01</v>
      </c>
      <c r="J4786" s="88" t="str">
        <f>Índice!$G$25</f>
        <v>2015-12-31</v>
      </c>
      <c r="K4786" s="171" t="s">
        <v>1547</v>
      </c>
      <c r="L4786" s="171" t="s">
        <v>1432</v>
      </c>
    </row>
    <row r="4787" spans="1:12" ht="15.75">
      <c r="C4787" s="171" t="str">
        <f>'FC03-4'!B$35</f>
        <v>Alumbrado público (FC03-4)</v>
      </c>
      <c r="F4787" s="171">
        <f>'FC03-4'!K$35</f>
        <v>0</v>
      </c>
      <c r="I4787" s="87" t="str">
        <f>Índice!$G$23</f>
        <v>2015-01-01</v>
      </c>
      <c r="J4787" s="88" t="str">
        <f>Índice!$G$25</f>
        <v>2015-12-31</v>
      </c>
      <c r="K4787" s="171" t="s">
        <v>1547</v>
      </c>
      <c r="L4787" s="171" t="s">
        <v>1432</v>
      </c>
    </row>
    <row r="4788" spans="1:12" ht="15.75">
      <c r="C4788" s="171" t="str">
        <f>'FC03-4'!B$36</f>
        <v>Empresas del sector (FC03-4)</v>
      </c>
      <c r="F4788" s="171">
        <f>'FC03-4'!K$36</f>
        <v>0</v>
      </c>
      <c r="I4788" s="87" t="str">
        <f>Índice!$G$23</f>
        <v>2015-01-01</v>
      </c>
      <c r="J4788" s="88" t="str">
        <f>Índice!$G$25</f>
        <v>2015-12-31</v>
      </c>
      <c r="K4788" s="171" t="s">
        <v>1547</v>
      </c>
      <c r="L4788" s="171" t="s">
        <v>1432</v>
      </c>
    </row>
    <row r="4789" spans="1:12" ht="15.75">
      <c r="C4789" s="171" t="str">
        <f>'FC03-4'!B$37</f>
        <v>Usuarios no regulados (FC03-4)</v>
      </c>
      <c r="F4789" s="171">
        <f>'FC03-4'!K$37</f>
        <v>0</v>
      </c>
      <c r="I4789" s="87" t="str">
        <f>Índice!$G$23</f>
        <v>2015-01-01</v>
      </c>
      <c r="J4789" s="88" t="str">
        <f>Índice!$G$25</f>
        <v>2015-12-31</v>
      </c>
      <c r="K4789" s="171" t="s">
        <v>1547</v>
      </c>
      <c r="L4789" s="171" t="s">
        <v>1432</v>
      </c>
    </row>
    <row r="4790" spans="1:12" ht="15.75">
      <c r="C4790" s="171" t="str">
        <f>'FC03-4'!B$38</f>
        <v>Otros (Comercialización) (FC03-4)</v>
      </c>
      <c r="F4790" s="171">
        <f>'FC03-4'!K$38</f>
        <v>0</v>
      </c>
      <c r="I4790" s="87" t="str">
        <f>Índice!$G$23</f>
        <v>2015-01-01</v>
      </c>
      <c r="J4790" s="88" t="str">
        <f>Índice!$G$25</f>
        <v>2015-12-31</v>
      </c>
      <c r="K4790" s="171" t="s">
        <v>1547</v>
      </c>
      <c r="L4790" s="171" t="s">
        <v>1432</v>
      </c>
    </row>
    <row r="4791" spans="1:12" ht="15.75">
      <c r="C4791" s="171" t="str">
        <f>'FC03-4'!B$39</f>
        <v>Total Comercialización (FC03-4)</v>
      </c>
      <c r="F4791" s="171">
        <f>'FC03-4'!K$39</f>
        <v>0</v>
      </c>
      <c r="I4791" s="87" t="str">
        <f>Índice!$G$23</f>
        <v>2015-01-01</v>
      </c>
      <c r="J4791" s="88" t="str">
        <f>Índice!$G$25</f>
        <v>2015-12-31</v>
      </c>
      <c r="K4791" s="171" t="s">
        <v>1547</v>
      </c>
      <c r="L4791" s="171" t="s">
        <v>1432</v>
      </c>
    </row>
    <row r="4792" spans="1:12" ht="15.75">
      <c r="C4792" s="171" t="str">
        <f>'FC03-4'!B$40</f>
        <v>Total Servicio de Energía (FC03-4)</v>
      </c>
      <c r="F4792" s="171">
        <f>'FC03-4'!K$40</f>
        <v>0</v>
      </c>
      <c r="I4792" s="87" t="str">
        <f>Índice!$G$23</f>
        <v>2015-01-01</v>
      </c>
      <c r="J4792" s="88" t="str">
        <f>Índice!$G$25</f>
        <v>2015-12-31</v>
      </c>
      <c r="K4792" s="171" t="s">
        <v>1547</v>
      </c>
      <c r="L4792" s="171" t="s">
        <v>1432</v>
      </c>
    </row>
    <row r="4793" spans="1:12" ht="15.75">
      <c r="A4793" s="224" t="s">
        <v>19</v>
      </c>
      <c r="C4793" s="171" t="str">
        <f>'FC03-4'!B$41</f>
        <v>Deterioro de cuentas por cobrar (FC03-4)</v>
      </c>
      <c r="F4793" s="171"/>
    </row>
    <row r="4794" spans="1:12" ht="15.75">
      <c r="A4794" s="224" t="s">
        <v>19</v>
      </c>
      <c r="C4794" s="171" t="str">
        <f>'FC03-4'!B$42</f>
        <v>Generación (Deterioro) (FC03-4)</v>
      </c>
      <c r="F4794" s="171"/>
    </row>
    <row r="4795" spans="1:12" ht="15.75">
      <c r="C4795" s="171" t="str">
        <f>'FC03-4'!B$43</f>
        <v>Contratos bilaterales empresas del sector (Deterioro) (FC03-4)</v>
      </c>
      <c r="F4795" s="171">
        <f>'FC03-4'!K$43</f>
        <v>0</v>
      </c>
      <c r="I4795" s="87" t="str">
        <f>Índice!$G$23</f>
        <v>2015-01-01</v>
      </c>
      <c r="J4795" s="88" t="str">
        <f>Índice!$G$25</f>
        <v>2015-12-31</v>
      </c>
      <c r="K4795" s="171" t="s">
        <v>1547</v>
      </c>
      <c r="L4795" s="171" t="s">
        <v>1432</v>
      </c>
    </row>
    <row r="4796" spans="1:12" ht="15.75">
      <c r="C4796" s="171" t="str">
        <f>'FC03-4'!B$44</f>
        <v>Contratos bilaterales usuarios no regulados (Deterioro) (FC03-4)</v>
      </c>
      <c r="F4796" s="171">
        <f>'FC03-4'!K$44</f>
        <v>0</v>
      </c>
      <c r="I4796" s="87" t="str">
        <f>Índice!$G$23</f>
        <v>2015-01-01</v>
      </c>
      <c r="J4796" s="88" t="str">
        <f>Índice!$G$25</f>
        <v>2015-12-31</v>
      </c>
      <c r="K4796" s="171" t="s">
        <v>1547</v>
      </c>
      <c r="L4796" s="171" t="s">
        <v>1432</v>
      </c>
    </row>
    <row r="4797" spans="1:12" ht="15.75">
      <c r="C4797" s="171" t="str">
        <f>'FC03-4'!B$45</f>
        <v>Bolsa de energía (Deterioro) (FC03-4)</v>
      </c>
      <c r="F4797" s="171">
        <f>'FC03-4'!K$45</f>
        <v>0</v>
      </c>
      <c r="I4797" s="87" t="str">
        <f>Índice!$G$23</f>
        <v>2015-01-01</v>
      </c>
      <c r="J4797" s="88" t="str">
        <f>Índice!$G$25</f>
        <v>2015-12-31</v>
      </c>
      <c r="K4797" s="171" t="s">
        <v>1547</v>
      </c>
      <c r="L4797" s="171" t="s">
        <v>1432</v>
      </c>
    </row>
    <row r="4798" spans="1:12" ht="15.75">
      <c r="C4798" s="171" t="str">
        <f>'FC03-4'!B$46</f>
        <v>Otros (Deterioro) (FC03-4)</v>
      </c>
      <c r="F4798" s="171">
        <f>'FC03-4'!K$46</f>
        <v>0</v>
      </c>
      <c r="I4798" s="87" t="str">
        <f>Índice!$G$23</f>
        <v>2015-01-01</v>
      </c>
      <c r="J4798" s="88" t="str">
        <f>Índice!$G$25</f>
        <v>2015-12-31</v>
      </c>
      <c r="K4798" s="171" t="s">
        <v>1547</v>
      </c>
      <c r="L4798" s="171" t="s">
        <v>1432</v>
      </c>
    </row>
    <row r="4799" spans="1:12" ht="15.75">
      <c r="C4799" s="171" t="str">
        <f>'FC03-4'!B$47</f>
        <v>Total Generación (Deterioro) (FC03-4)</v>
      </c>
      <c r="F4799" s="171">
        <f>'FC03-4'!K$47</f>
        <v>0</v>
      </c>
      <c r="I4799" s="87" t="str">
        <f>Índice!$G$23</f>
        <v>2015-01-01</v>
      </c>
      <c r="J4799" s="88" t="str">
        <f>Índice!$G$25</f>
        <v>2015-12-31</v>
      </c>
      <c r="K4799" s="171" t="s">
        <v>1547</v>
      </c>
      <c r="L4799" s="171" t="s">
        <v>1432</v>
      </c>
    </row>
    <row r="4800" spans="1:12" ht="15.75">
      <c r="A4800" s="224" t="s">
        <v>19</v>
      </c>
      <c r="C4800" s="171" t="str">
        <f>'FC03-4'!B$48</f>
        <v>Transmisión (Deterioro) (FC03-4)</v>
      </c>
      <c r="F4800" s="171"/>
    </row>
    <row r="4801" spans="1:12" ht="15.75">
      <c r="C4801" s="171" t="str">
        <f>'FC03-4'!B$49</f>
        <v>Ingreso regulado (Deterioro) (FC03-4)</v>
      </c>
      <c r="F4801" s="171">
        <f>'FC03-4'!K$49</f>
        <v>0</v>
      </c>
      <c r="I4801" s="87" t="str">
        <f>Índice!$G$23</f>
        <v>2015-01-01</v>
      </c>
      <c r="J4801" s="88" t="str">
        <f>Índice!$G$25</f>
        <v>2015-12-31</v>
      </c>
      <c r="K4801" s="171" t="s">
        <v>1547</v>
      </c>
      <c r="L4801" s="171" t="s">
        <v>1432</v>
      </c>
    </row>
    <row r="4802" spans="1:12" ht="15.75">
      <c r="C4802" s="171" t="str">
        <f>'FC03-4'!B$50</f>
        <v>Cargos por conexión (Deterioro) (FC03-4)</v>
      </c>
      <c r="F4802" s="171">
        <f>'FC03-4'!K$50</f>
        <v>0</v>
      </c>
      <c r="I4802" s="87" t="str">
        <f>Índice!$G$23</f>
        <v>2015-01-01</v>
      </c>
      <c r="J4802" s="88" t="str">
        <f>Índice!$G$25</f>
        <v>2015-12-31</v>
      </c>
      <c r="K4802" s="171" t="s">
        <v>1547</v>
      </c>
      <c r="L4802" s="171" t="s">
        <v>1432</v>
      </c>
    </row>
    <row r="4803" spans="1:12" ht="15.75">
      <c r="C4803" s="171" t="str">
        <f>'FC03-4'!B$51</f>
        <v>Otros (Transmisión) (Deterioro) (FC03-4)</v>
      </c>
      <c r="F4803" s="171">
        <f>'FC03-4'!K$51</f>
        <v>0</v>
      </c>
      <c r="I4803" s="87" t="str">
        <f>Índice!$G$23</f>
        <v>2015-01-01</v>
      </c>
      <c r="J4803" s="88" t="str">
        <f>Índice!$G$25</f>
        <v>2015-12-31</v>
      </c>
      <c r="K4803" s="171" t="s">
        <v>1547</v>
      </c>
      <c r="L4803" s="171" t="s">
        <v>1432</v>
      </c>
    </row>
    <row r="4804" spans="1:12" ht="15.75">
      <c r="C4804" s="171" t="str">
        <f>'FC03-4'!B$52</f>
        <v>Total Transmisión (Deterioro) (FC03-4)</v>
      </c>
      <c r="F4804" s="171">
        <f>'FC03-4'!K$52</f>
        <v>0</v>
      </c>
      <c r="I4804" s="87" t="str">
        <f>Índice!$G$23</f>
        <v>2015-01-01</v>
      </c>
      <c r="J4804" s="88" t="str">
        <f>Índice!$G$25</f>
        <v>2015-12-31</v>
      </c>
      <c r="K4804" s="171" t="s">
        <v>1547</v>
      </c>
      <c r="L4804" s="171" t="s">
        <v>1432</v>
      </c>
    </row>
    <row r="4805" spans="1:12" ht="15.75">
      <c r="A4805" s="224" t="s">
        <v>19</v>
      </c>
      <c r="C4805" s="171" t="str">
        <f>'FC03-4'!B$53</f>
        <v>Operador de red (Deterioro) (FC03-4)</v>
      </c>
      <c r="F4805" s="171"/>
      <c r="L4805" s="171"/>
    </row>
    <row r="4806" spans="1:12" ht="15.75">
      <c r="C4806" s="171" t="str">
        <f>'FC03-4'!B$54</f>
        <v>Cargos por uso de usuarios regulados (Deterioro) (FC03-4)</v>
      </c>
      <c r="F4806" s="171">
        <f>'FC03-4'!K$54</f>
        <v>0</v>
      </c>
      <c r="I4806" s="87" t="str">
        <f>Índice!$G$23</f>
        <v>2015-01-01</v>
      </c>
      <c r="J4806" s="88" t="str">
        <f>Índice!$G$25</f>
        <v>2015-12-31</v>
      </c>
      <c r="K4806" s="171" t="s">
        <v>1547</v>
      </c>
      <c r="L4806" s="171" t="s">
        <v>1432</v>
      </c>
    </row>
    <row r="4807" spans="1:12" ht="15.75">
      <c r="C4807" s="171" t="str">
        <f>'FC03-4'!B$55</f>
        <v>Cargos por uso de usuarios no regulados (Deterioro) (FC03-4)</v>
      </c>
      <c r="F4807" s="171">
        <f>'FC03-4'!K$55</f>
        <v>0</v>
      </c>
      <c r="I4807" s="87" t="str">
        <f>Índice!$G$23</f>
        <v>2015-01-01</v>
      </c>
      <c r="J4807" s="88" t="str">
        <f>Índice!$G$25</f>
        <v>2015-12-31</v>
      </c>
      <c r="K4807" s="171" t="s">
        <v>1547</v>
      </c>
      <c r="L4807" s="171" t="s">
        <v>1432</v>
      </c>
    </row>
    <row r="4808" spans="1:12" ht="15.75">
      <c r="C4808" s="171" t="str">
        <f>'FC03-4'!B$56</f>
        <v>Ingreso regulado (Operador) (Deterioro) (FC03-4)</v>
      </c>
      <c r="F4808" s="171">
        <f>'FC03-4'!K$56</f>
        <v>0</v>
      </c>
      <c r="I4808" s="87" t="str">
        <f>Índice!$G$23</f>
        <v>2015-01-01</v>
      </c>
      <c r="J4808" s="88" t="str">
        <f>Índice!$G$25</f>
        <v>2015-12-31</v>
      </c>
      <c r="K4808" s="171" t="s">
        <v>1547</v>
      </c>
      <c r="L4808" s="171" t="s">
        <v>1432</v>
      </c>
    </row>
    <row r="4809" spans="1:12" ht="15.75">
      <c r="C4809" s="171" t="str">
        <f>'FC03-4'!B$57</f>
        <v>Otros (Operador) (Deterioro) (FC03-4)</v>
      </c>
      <c r="F4809" s="171">
        <f>'FC03-4'!K$57</f>
        <v>0</v>
      </c>
      <c r="I4809" s="87" t="str">
        <f>Índice!$G$23</f>
        <v>2015-01-01</v>
      </c>
      <c r="J4809" s="88" t="str">
        <f>Índice!$G$25</f>
        <v>2015-12-31</v>
      </c>
      <c r="K4809" s="171" t="s">
        <v>1547</v>
      </c>
      <c r="L4809" s="171" t="s">
        <v>1432</v>
      </c>
    </row>
    <row r="4810" spans="1:12" ht="15.75">
      <c r="C4810" s="171" t="str">
        <f>'FC03-4'!B$58</f>
        <v>Total Operador de red (Deterioro) (FC03-4)</v>
      </c>
      <c r="F4810" s="171">
        <f>'FC03-4'!K$58</f>
        <v>0</v>
      </c>
      <c r="I4810" s="87" t="str">
        <f>Índice!$G$23</f>
        <v>2015-01-01</v>
      </c>
      <c r="J4810" s="88" t="str">
        <f>Índice!$G$25</f>
        <v>2015-12-31</v>
      </c>
      <c r="K4810" s="171" t="s">
        <v>1547</v>
      </c>
      <c r="L4810" s="171" t="s">
        <v>1432</v>
      </c>
    </row>
    <row r="4811" spans="1:12" ht="15.75">
      <c r="A4811" s="224" t="s">
        <v>19</v>
      </c>
      <c r="C4811" s="171" t="str">
        <f>'FC03-4'!B$59</f>
        <v>Comercialización (Deterioro) (FC03-4)</v>
      </c>
      <c r="F4811" s="171"/>
    </row>
    <row r="4812" spans="1:12" ht="15.75">
      <c r="C4812" s="171" t="str">
        <f>'FC03-4'!B$60</f>
        <v>Residencial Estrato 1 (Deterioro) (FC03-4)</v>
      </c>
      <c r="F4812" s="171">
        <f>'FC03-4'!K$60</f>
        <v>0</v>
      </c>
      <c r="I4812" s="87" t="str">
        <f>Índice!$G$23</f>
        <v>2015-01-01</v>
      </c>
      <c r="J4812" s="88" t="str">
        <f>Índice!$G$25</f>
        <v>2015-12-31</v>
      </c>
      <c r="K4812" s="171" t="s">
        <v>1547</v>
      </c>
      <c r="L4812" s="171" t="s">
        <v>1432</v>
      </c>
    </row>
    <row r="4813" spans="1:12" ht="15.75">
      <c r="C4813" s="171" t="str">
        <f>'FC03-4'!B$61</f>
        <v>Residencial Estrato 2 (Deterioro) (FC03-4)</v>
      </c>
      <c r="F4813" s="171">
        <f>'FC03-4'!K$61</f>
        <v>0</v>
      </c>
      <c r="I4813" s="87" t="str">
        <f>Índice!$G$23</f>
        <v>2015-01-01</v>
      </c>
      <c r="J4813" s="88" t="str">
        <f>Índice!$G$25</f>
        <v>2015-12-31</v>
      </c>
      <c r="K4813" s="171" t="s">
        <v>1547</v>
      </c>
      <c r="L4813" s="171" t="s">
        <v>1432</v>
      </c>
    </row>
    <row r="4814" spans="1:12" ht="15.75">
      <c r="C4814" s="171" t="str">
        <f>'FC03-4'!B$62</f>
        <v>Residencial Estrato 3 (Deterioro) (FC03-4)</v>
      </c>
      <c r="F4814" s="171">
        <f>'FC03-4'!K$62</f>
        <v>0</v>
      </c>
      <c r="I4814" s="87" t="str">
        <f>Índice!$G$23</f>
        <v>2015-01-01</v>
      </c>
      <c r="J4814" s="88" t="str">
        <f>Índice!$G$25</f>
        <v>2015-12-31</v>
      </c>
      <c r="K4814" s="171" t="s">
        <v>1547</v>
      </c>
      <c r="L4814" s="171" t="s">
        <v>1432</v>
      </c>
    </row>
    <row r="4815" spans="1:12" ht="15.75">
      <c r="C4815" s="171" t="str">
        <f>'FC03-4'!B$63</f>
        <v>Residencial Estrato 4 (Deterioro) (FC03-4)</v>
      </c>
      <c r="F4815" s="171">
        <f>'FC03-4'!K$63</f>
        <v>0</v>
      </c>
      <c r="I4815" s="87" t="str">
        <f>Índice!$G$23</f>
        <v>2015-01-01</v>
      </c>
      <c r="J4815" s="88" t="str">
        <f>Índice!$G$25</f>
        <v>2015-12-31</v>
      </c>
      <c r="K4815" s="171" t="s">
        <v>1547</v>
      </c>
      <c r="L4815" s="171" t="s">
        <v>1432</v>
      </c>
    </row>
    <row r="4816" spans="1:12" ht="15.75">
      <c r="C4816" s="171" t="str">
        <f>'FC03-4'!B$64</f>
        <v>Residencial Estrato 5 (Deterioro) (FC03-4)</v>
      </c>
      <c r="F4816" s="171">
        <f>'FC03-4'!K$64</f>
        <v>0</v>
      </c>
      <c r="I4816" s="87" t="str">
        <f>Índice!$G$23</f>
        <v>2015-01-01</v>
      </c>
      <c r="J4816" s="88" t="str">
        <f>Índice!$G$25</f>
        <v>2015-12-31</v>
      </c>
      <c r="K4816" s="171" t="s">
        <v>1547</v>
      </c>
      <c r="L4816" s="171" t="s">
        <v>1432</v>
      </c>
    </row>
    <row r="4817" spans="1:12" ht="15.75">
      <c r="C4817" s="171" t="str">
        <f>'FC03-4'!B$65</f>
        <v>Residencial Estrato 6 (Deterioro) (FC03-4)</v>
      </c>
      <c r="F4817" s="171">
        <f>'FC03-4'!K$65</f>
        <v>0</v>
      </c>
      <c r="I4817" s="87" t="str">
        <f>Índice!$G$23</f>
        <v>2015-01-01</v>
      </c>
      <c r="J4817" s="88" t="str">
        <f>Índice!$G$25</f>
        <v>2015-12-31</v>
      </c>
      <c r="K4817" s="171" t="s">
        <v>1547</v>
      </c>
      <c r="L4817" s="171" t="s">
        <v>1432</v>
      </c>
    </row>
    <row r="4818" spans="1:12" ht="15.75">
      <c r="C4818" s="171" t="str">
        <f>'FC03-4'!B$66</f>
        <v>Comercial (Deterioro) (FC03-4)</v>
      </c>
      <c r="F4818" s="171">
        <f>'FC03-4'!K$66</f>
        <v>0</v>
      </c>
      <c r="I4818" s="87" t="str">
        <f>Índice!$G$23</f>
        <v>2015-01-01</v>
      </c>
      <c r="J4818" s="88" t="str">
        <f>Índice!$G$25</f>
        <v>2015-12-31</v>
      </c>
      <c r="K4818" s="171" t="s">
        <v>1547</v>
      </c>
      <c r="L4818" s="171" t="s">
        <v>1432</v>
      </c>
    </row>
    <row r="4819" spans="1:12" ht="15.75">
      <c r="C4819" s="171" t="str">
        <f>'FC03-4'!B$67</f>
        <v>Industrial (Deterioro) (FC03-4)</v>
      </c>
      <c r="F4819" s="171">
        <f>'FC03-4'!K$67</f>
        <v>0</v>
      </c>
      <c r="I4819" s="87" t="str">
        <f>Índice!$G$23</f>
        <v>2015-01-01</v>
      </c>
      <c r="J4819" s="88" t="str">
        <f>Índice!$G$25</f>
        <v>2015-12-31</v>
      </c>
      <c r="K4819" s="171" t="s">
        <v>1547</v>
      </c>
      <c r="L4819" s="171" t="s">
        <v>1432</v>
      </c>
    </row>
    <row r="4820" spans="1:12" ht="15.75">
      <c r="C4820" s="171" t="str">
        <f>'FC03-4'!B$68</f>
        <v>Oficial (Deterioro) (FC03-4)</v>
      </c>
      <c r="F4820" s="171">
        <f>'FC03-4'!K$68</f>
        <v>0</v>
      </c>
      <c r="I4820" s="87" t="str">
        <f>Índice!$G$23</f>
        <v>2015-01-01</v>
      </c>
      <c r="J4820" s="88" t="str">
        <f>Índice!$G$25</f>
        <v>2015-12-31</v>
      </c>
      <c r="K4820" s="171" t="s">
        <v>1547</v>
      </c>
      <c r="L4820" s="171" t="s">
        <v>1432</v>
      </c>
    </row>
    <row r="4821" spans="1:12" ht="15.75">
      <c r="C4821" s="171" t="str">
        <f>'FC03-4'!B$69</f>
        <v>Alumbrado público (Deterioro) (FC03-4)</v>
      </c>
      <c r="F4821" s="171">
        <f>'FC03-4'!K$69</f>
        <v>0</v>
      </c>
      <c r="I4821" s="87" t="str">
        <f>Índice!$G$23</f>
        <v>2015-01-01</v>
      </c>
      <c r="J4821" s="88" t="str">
        <f>Índice!$G$25</f>
        <v>2015-12-31</v>
      </c>
      <c r="K4821" s="171" t="s">
        <v>1547</v>
      </c>
      <c r="L4821" s="171" t="s">
        <v>1432</v>
      </c>
    </row>
    <row r="4822" spans="1:12" ht="15.75">
      <c r="C4822" s="171" t="str">
        <f>'FC03-4'!B$70</f>
        <v>Empresas del sector (Deterioro) (FC03-4)</v>
      </c>
      <c r="F4822" s="171">
        <f>'FC03-4'!K$70</f>
        <v>0</v>
      </c>
      <c r="I4822" s="87" t="str">
        <f>Índice!$G$23</f>
        <v>2015-01-01</v>
      </c>
      <c r="J4822" s="88" t="str">
        <f>Índice!$G$25</f>
        <v>2015-12-31</v>
      </c>
      <c r="K4822" s="171" t="s">
        <v>1547</v>
      </c>
      <c r="L4822" s="171" t="s">
        <v>1432</v>
      </c>
    </row>
    <row r="4823" spans="1:12" ht="15.75">
      <c r="C4823" s="171" t="str">
        <f>'FC03-4'!B$71</f>
        <v>Usuarios no regulados (Deterioro) (FC03-4)</v>
      </c>
      <c r="F4823" s="171">
        <f>'FC03-4'!K$71</f>
        <v>0</v>
      </c>
      <c r="I4823" s="87" t="str">
        <f>Índice!$G$23</f>
        <v>2015-01-01</v>
      </c>
      <c r="J4823" s="88" t="str">
        <f>Índice!$G$25</f>
        <v>2015-12-31</v>
      </c>
      <c r="K4823" s="171" t="s">
        <v>1547</v>
      </c>
      <c r="L4823" s="171" t="s">
        <v>1432</v>
      </c>
    </row>
    <row r="4824" spans="1:12" ht="15.75">
      <c r="C4824" s="171" t="str">
        <f>'FC03-4'!B$72</f>
        <v>Otros (Comercialización) (Deterioro) (FC03-4)</v>
      </c>
      <c r="F4824" s="171">
        <f>'FC03-4'!K$72</f>
        <v>0</v>
      </c>
      <c r="I4824" s="87" t="str">
        <f>Índice!$G$23</f>
        <v>2015-01-01</v>
      </c>
      <c r="J4824" s="88" t="str">
        <f>Índice!$G$25</f>
        <v>2015-12-31</v>
      </c>
      <c r="K4824" s="171" t="s">
        <v>1547</v>
      </c>
      <c r="L4824" s="171" t="s">
        <v>1432</v>
      </c>
    </row>
    <row r="4825" spans="1:12" ht="15.75">
      <c r="C4825" s="171" t="str">
        <f>'FC03-4'!B$73</f>
        <v>Total Comercialización (Deterioro) (FC03-4)</v>
      </c>
      <c r="F4825" s="171">
        <f>'FC03-4'!K$73</f>
        <v>0</v>
      </c>
      <c r="I4825" s="87" t="str">
        <f>Índice!$G$23</f>
        <v>2015-01-01</v>
      </c>
      <c r="J4825" s="88" t="str">
        <f>Índice!$G$25</f>
        <v>2015-12-31</v>
      </c>
      <c r="K4825" s="171" t="s">
        <v>1547</v>
      </c>
      <c r="L4825" s="171" t="s">
        <v>1432</v>
      </c>
    </row>
    <row r="4826" spans="1:12" ht="15.75">
      <c r="C4826" s="171" t="str">
        <f>'FC03-4'!B$74</f>
        <v>Total Deterioro Cuentas por Cobrar (FC03-4)</v>
      </c>
      <c r="F4826" s="171">
        <f>'FC03-4'!K$74</f>
        <v>0</v>
      </c>
      <c r="I4826" s="87" t="str">
        <f>Índice!$G$23</f>
        <v>2015-01-01</v>
      </c>
      <c r="J4826" s="88" t="str">
        <f>Índice!$G$25</f>
        <v>2015-12-31</v>
      </c>
      <c r="K4826" s="171" t="s">
        <v>1547</v>
      </c>
      <c r="L4826" s="171" t="s">
        <v>1432</v>
      </c>
    </row>
    <row r="4827" spans="1:12" ht="15.75">
      <c r="A4827" s="224" t="s">
        <v>19</v>
      </c>
      <c r="B4827" s="22"/>
      <c r="C4827" s="217" t="s">
        <v>720</v>
      </c>
    </row>
    <row r="4828" spans="1:12" ht="15.75">
      <c r="A4828" s="224" t="s">
        <v>19</v>
      </c>
      <c r="C4828" s="171" t="str">
        <f>'FC03-4'!B$7</f>
        <v>Servicio de Energía Eléctrica (FC03-4)</v>
      </c>
    </row>
    <row r="4829" spans="1:12" ht="15.75">
      <c r="A4829" s="224" t="s">
        <v>19</v>
      </c>
      <c r="C4829" s="171" t="str">
        <f>'FC03-4'!B$8</f>
        <v>Generación (FC03-4)</v>
      </c>
    </row>
    <row r="4830" spans="1:12" ht="15.75">
      <c r="C4830" s="171" t="str">
        <f>'FC03-4'!B$9</f>
        <v>Contratos bilaterales empresas del sector (FC03-4)</v>
      </c>
      <c r="F4830" s="171">
        <f>'FC03-4'!L$9</f>
        <v>0</v>
      </c>
      <c r="I4830" s="87" t="str">
        <f>Índice!$G$23</f>
        <v>2015-01-01</v>
      </c>
      <c r="J4830" s="88" t="str">
        <f>Índice!$G$25</f>
        <v>2015-12-31</v>
      </c>
      <c r="K4830" s="171" t="s">
        <v>1547</v>
      </c>
      <c r="L4830" s="171" t="s">
        <v>1433</v>
      </c>
    </row>
    <row r="4831" spans="1:12" ht="15.75">
      <c r="C4831" s="171" t="str">
        <f>'FC03-4'!B$10</f>
        <v>Contratos bilaterales usuarios no regulados (FC03-4)</v>
      </c>
      <c r="F4831" s="171">
        <f>'FC03-4'!L$10</f>
        <v>0</v>
      </c>
      <c r="I4831" s="87" t="str">
        <f>Índice!$G$23</f>
        <v>2015-01-01</v>
      </c>
      <c r="J4831" s="88" t="str">
        <f>Índice!$G$25</f>
        <v>2015-12-31</v>
      </c>
      <c r="K4831" s="171" t="s">
        <v>1547</v>
      </c>
      <c r="L4831" s="171" t="s">
        <v>1433</v>
      </c>
    </row>
    <row r="4832" spans="1:12" ht="15.75">
      <c r="C4832" s="171" t="str">
        <f>'FC03-4'!B$11</f>
        <v>Bolsa de energía (FC03-4)</v>
      </c>
      <c r="F4832" s="171">
        <f>'FC03-4'!L$11</f>
        <v>0</v>
      </c>
      <c r="I4832" s="87" t="str">
        <f>Índice!$G$23</f>
        <v>2015-01-01</v>
      </c>
      <c r="J4832" s="88" t="str">
        <f>Índice!$G$25</f>
        <v>2015-12-31</v>
      </c>
      <c r="K4832" s="171" t="s">
        <v>1547</v>
      </c>
      <c r="L4832" s="171" t="s">
        <v>1433</v>
      </c>
    </row>
    <row r="4833" spans="1:12" ht="15.75">
      <c r="C4833" s="171" t="str">
        <f>'FC03-4'!B$12</f>
        <v>Otros (FC03-4)</v>
      </c>
      <c r="F4833" s="171">
        <f>'FC03-4'!L$12</f>
        <v>0</v>
      </c>
      <c r="I4833" s="87" t="str">
        <f>Índice!$G$23</f>
        <v>2015-01-01</v>
      </c>
      <c r="J4833" s="88" t="str">
        <f>Índice!$G$25</f>
        <v>2015-12-31</v>
      </c>
      <c r="K4833" s="171" t="s">
        <v>1547</v>
      </c>
      <c r="L4833" s="171" t="s">
        <v>1433</v>
      </c>
    </row>
    <row r="4834" spans="1:12" ht="15.75">
      <c r="C4834" s="171" t="str">
        <f>'FC03-4'!B$13</f>
        <v>Total Generación (FC03-4)</v>
      </c>
      <c r="F4834" s="171">
        <f>'FC03-4'!L$13</f>
        <v>0</v>
      </c>
      <c r="I4834" s="87" t="str">
        <f>Índice!$G$23</f>
        <v>2015-01-01</v>
      </c>
      <c r="J4834" s="88" t="str">
        <f>Índice!$G$25</f>
        <v>2015-12-31</v>
      </c>
      <c r="K4834" s="171" t="s">
        <v>1547</v>
      </c>
      <c r="L4834" s="171" t="s">
        <v>1433</v>
      </c>
    </row>
    <row r="4835" spans="1:12" ht="15.75">
      <c r="A4835" s="224" t="s">
        <v>19</v>
      </c>
      <c r="C4835" s="171" t="str">
        <f>'FC03-4'!B$14</f>
        <v>Transmisión (FC03-4)</v>
      </c>
      <c r="F4835" s="171"/>
    </row>
    <row r="4836" spans="1:12" ht="15.75">
      <c r="C4836" s="171" t="str">
        <f>'FC03-4'!B$15</f>
        <v>Ingreso regulado (FC03-4)</v>
      </c>
      <c r="F4836" s="171">
        <f>'FC03-4'!L$15</f>
        <v>0</v>
      </c>
      <c r="I4836" s="87" t="str">
        <f>Índice!$G$23</f>
        <v>2015-01-01</v>
      </c>
      <c r="J4836" s="88" t="str">
        <f>Índice!$G$25</f>
        <v>2015-12-31</v>
      </c>
      <c r="K4836" s="171" t="s">
        <v>1547</v>
      </c>
      <c r="L4836" s="171" t="s">
        <v>1433</v>
      </c>
    </row>
    <row r="4837" spans="1:12" ht="15.75">
      <c r="C4837" s="171" t="str">
        <f>'FC03-4'!B$16</f>
        <v>Cargos por conexión (FC03-4)</v>
      </c>
      <c r="F4837" s="171">
        <f>'FC03-4'!L$16</f>
        <v>0</v>
      </c>
      <c r="I4837" s="87" t="str">
        <f>Índice!$G$23</f>
        <v>2015-01-01</v>
      </c>
      <c r="J4837" s="88" t="str">
        <f>Índice!$G$25</f>
        <v>2015-12-31</v>
      </c>
      <c r="K4837" s="171" t="s">
        <v>1547</v>
      </c>
      <c r="L4837" s="171" t="s">
        <v>1433</v>
      </c>
    </row>
    <row r="4838" spans="1:12" ht="15.75">
      <c r="C4838" s="171" t="str">
        <f>'FC03-4'!B$17</f>
        <v>Otros (Transmisión) (FC03-4)</v>
      </c>
      <c r="F4838" s="171">
        <f>'FC03-4'!L$17</f>
        <v>0</v>
      </c>
      <c r="I4838" s="87" t="str">
        <f>Índice!$G$23</f>
        <v>2015-01-01</v>
      </c>
      <c r="J4838" s="88" t="str">
        <f>Índice!$G$25</f>
        <v>2015-12-31</v>
      </c>
      <c r="K4838" s="171" t="s">
        <v>1547</v>
      </c>
      <c r="L4838" s="171" t="s">
        <v>1433</v>
      </c>
    </row>
    <row r="4839" spans="1:12" ht="15.75">
      <c r="C4839" s="171" t="str">
        <f>'FC03-4'!B$18</f>
        <v>Total Transmisión (FC03-4)</v>
      </c>
      <c r="F4839" s="171">
        <f>'FC03-4'!L$18</f>
        <v>0</v>
      </c>
      <c r="I4839" s="87" t="str">
        <f>Índice!$G$23</f>
        <v>2015-01-01</v>
      </c>
      <c r="J4839" s="88" t="str">
        <f>Índice!$G$25</f>
        <v>2015-12-31</v>
      </c>
      <c r="K4839" s="171" t="s">
        <v>1547</v>
      </c>
      <c r="L4839" s="171" t="s">
        <v>1433</v>
      </c>
    </row>
    <row r="4840" spans="1:12" ht="15.75">
      <c r="A4840" s="224" t="s">
        <v>19</v>
      </c>
      <c r="C4840" s="171" t="str">
        <f>'FC03-4'!B$19</f>
        <v>Operador de red (FC03-4)</v>
      </c>
      <c r="F4840" s="171"/>
    </row>
    <row r="4841" spans="1:12" ht="15.75">
      <c r="C4841" s="171" t="str">
        <f>'FC03-4'!B$20</f>
        <v>Cargos por uso de usuarios regulados (FC03-4)</v>
      </c>
      <c r="F4841" s="171">
        <f>'FC03-4'!L$20</f>
        <v>0</v>
      </c>
      <c r="I4841" s="87" t="str">
        <f>Índice!$G$23</f>
        <v>2015-01-01</v>
      </c>
      <c r="J4841" s="88" t="str">
        <f>Índice!$G$25</f>
        <v>2015-12-31</v>
      </c>
      <c r="K4841" s="171" t="s">
        <v>1547</v>
      </c>
      <c r="L4841" s="171" t="s">
        <v>1433</v>
      </c>
    </row>
    <row r="4842" spans="1:12" ht="15.75">
      <c r="C4842" s="171" t="str">
        <f>'FC03-4'!B$21</f>
        <v>Cargos por uso de usuarios no regulados (FC03-4)</v>
      </c>
      <c r="F4842" s="171">
        <f>'FC03-4'!L$21</f>
        <v>0</v>
      </c>
      <c r="I4842" s="87" t="str">
        <f>Índice!$G$23</f>
        <v>2015-01-01</v>
      </c>
      <c r="J4842" s="88" t="str">
        <f>Índice!$G$25</f>
        <v>2015-12-31</v>
      </c>
      <c r="K4842" s="171" t="s">
        <v>1547</v>
      </c>
      <c r="L4842" s="171" t="s">
        <v>1433</v>
      </c>
    </row>
    <row r="4843" spans="1:12" ht="15.75">
      <c r="C4843" s="171" t="str">
        <f>'FC03-4'!B$22</f>
        <v>Ingreso regulado (Operador) (FC03-4)</v>
      </c>
      <c r="F4843" s="171">
        <f>'FC03-4'!L$22</f>
        <v>0</v>
      </c>
      <c r="I4843" s="87" t="str">
        <f>Índice!$G$23</f>
        <v>2015-01-01</v>
      </c>
      <c r="J4843" s="88" t="str">
        <f>Índice!$G$25</f>
        <v>2015-12-31</v>
      </c>
      <c r="K4843" s="171" t="s">
        <v>1547</v>
      </c>
      <c r="L4843" s="171" t="s">
        <v>1433</v>
      </c>
    </row>
    <row r="4844" spans="1:12" ht="15.75">
      <c r="C4844" s="171" t="str">
        <f>'FC03-4'!B$23</f>
        <v>Otros (Operador) (FC03-4)</v>
      </c>
      <c r="F4844" s="171">
        <f>'FC03-4'!L$23</f>
        <v>0</v>
      </c>
      <c r="I4844" s="87" t="str">
        <f>Índice!$G$23</f>
        <v>2015-01-01</v>
      </c>
      <c r="J4844" s="88" t="str">
        <f>Índice!$G$25</f>
        <v>2015-12-31</v>
      </c>
      <c r="K4844" s="171" t="s">
        <v>1547</v>
      </c>
      <c r="L4844" s="171" t="s">
        <v>1433</v>
      </c>
    </row>
    <row r="4845" spans="1:12" ht="15.75">
      <c r="C4845" s="171" t="str">
        <f>'FC03-4'!B$24</f>
        <v>Total Operador de red (FC03-4)</v>
      </c>
      <c r="F4845" s="171">
        <f>'FC03-4'!L$24</f>
        <v>0</v>
      </c>
      <c r="I4845" s="87" t="str">
        <f>Índice!$G$23</f>
        <v>2015-01-01</v>
      </c>
      <c r="J4845" s="88" t="str">
        <f>Índice!$G$25</f>
        <v>2015-12-31</v>
      </c>
      <c r="K4845" s="171" t="s">
        <v>1547</v>
      </c>
      <c r="L4845" s="171" t="s">
        <v>1433</v>
      </c>
    </row>
    <row r="4846" spans="1:12" ht="15.75">
      <c r="A4846" s="224" t="s">
        <v>19</v>
      </c>
      <c r="C4846" s="171" t="str">
        <f>'FC03-4'!B$25</f>
        <v>Comercialización (FC03-4)</v>
      </c>
      <c r="F4846" s="171"/>
    </row>
    <row r="4847" spans="1:12" ht="15.75">
      <c r="C4847" s="171" t="str">
        <f>'FC03-4'!B$26</f>
        <v>Residencial Estrato 1 (FC03-4)</v>
      </c>
      <c r="F4847" s="171">
        <f>'FC03-4'!L$26</f>
        <v>0</v>
      </c>
      <c r="I4847" s="87" t="str">
        <f>Índice!$G$23</f>
        <v>2015-01-01</v>
      </c>
      <c r="J4847" s="88" t="str">
        <f>Índice!$G$25</f>
        <v>2015-12-31</v>
      </c>
      <c r="K4847" s="171" t="s">
        <v>1547</v>
      </c>
      <c r="L4847" s="171" t="s">
        <v>1433</v>
      </c>
    </row>
    <row r="4848" spans="1:12" ht="15.75">
      <c r="C4848" s="171" t="str">
        <f>'FC03-4'!B$27</f>
        <v>Residencial Estrato 2 (FC03-4)</v>
      </c>
      <c r="F4848" s="171">
        <f>'FC03-4'!L$27</f>
        <v>0</v>
      </c>
      <c r="I4848" s="87" t="str">
        <f>Índice!$G$23</f>
        <v>2015-01-01</v>
      </c>
      <c r="J4848" s="88" t="str">
        <f>Índice!$G$25</f>
        <v>2015-12-31</v>
      </c>
      <c r="K4848" s="171" t="s">
        <v>1547</v>
      </c>
      <c r="L4848" s="171" t="s">
        <v>1433</v>
      </c>
    </row>
    <row r="4849" spans="1:12" ht="15.75">
      <c r="C4849" s="171" t="str">
        <f>'FC03-4'!B$28</f>
        <v>Residencial Estrato 3 (FC03-4)</v>
      </c>
      <c r="F4849" s="171">
        <f>'FC03-4'!L$28</f>
        <v>0</v>
      </c>
      <c r="I4849" s="87" t="str">
        <f>Índice!$G$23</f>
        <v>2015-01-01</v>
      </c>
      <c r="J4849" s="88" t="str">
        <f>Índice!$G$25</f>
        <v>2015-12-31</v>
      </c>
      <c r="K4849" s="171" t="s">
        <v>1547</v>
      </c>
      <c r="L4849" s="171" t="s">
        <v>1433</v>
      </c>
    </row>
    <row r="4850" spans="1:12" ht="15.75">
      <c r="C4850" s="171" t="str">
        <f>'FC03-4'!B$29</f>
        <v>Residencial Estrato 4 (FC03-4)</v>
      </c>
      <c r="F4850" s="171">
        <f>'FC03-4'!L$29</f>
        <v>0</v>
      </c>
      <c r="I4850" s="87" t="str">
        <f>Índice!$G$23</f>
        <v>2015-01-01</v>
      </c>
      <c r="J4850" s="88" t="str">
        <f>Índice!$G$25</f>
        <v>2015-12-31</v>
      </c>
      <c r="K4850" s="171" t="s">
        <v>1547</v>
      </c>
      <c r="L4850" s="171" t="s">
        <v>1433</v>
      </c>
    </row>
    <row r="4851" spans="1:12" ht="15.75">
      <c r="C4851" s="171" t="str">
        <f>'FC03-4'!B$30</f>
        <v>Residencial Estrato 5 (FC03-4)</v>
      </c>
      <c r="F4851" s="171">
        <f>'FC03-4'!L$30</f>
        <v>0</v>
      </c>
      <c r="I4851" s="87" t="str">
        <f>Índice!$G$23</f>
        <v>2015-01-01</v>
      </c>
      <c r="J4851" s="88" t="str">
        <f>Índice!$G$25</f>
        <v>2015-12-31</v>
      </c>
      <c r="K4851" s="171" t="s">
        <v>1547</v>
      </c>
      <c r="L4851" s="171" t="s">
        <v>1433</v>
      </c>
    </row>
    <row r="4852" spans="1:12" ht="15.75">
      <c r="C4852" s="171" t="str">
        <f>'FC03-4'!B$31</f>
        <v>Residencial Estrato 6 (FC03-4)</v>
      </c>
      <c r="F4852" s="171">
        <f>'FC03-4'!L$31</f>
        <v>0</v>
      </c>
      <c r="I4852" s="87" t="str">
        <f>Índice!$G$23</f>
        <v>2015-01-01</v>
      </c>
      <c r="J4852" s="88" t="str">
        <f>Índice!$G$25</f>
        <v>2015-12-31</v>
      </c>
      <c r="K4852" s="171" t="s">
        <v>1547</v>
      </c>
      <c r="L4852" s="171" t="s">
        <v>1433</v>
      </c>
    </row>
    <row r="4853" spans="1:12" ht="15.75">
      <c r="C4853" s="171" t="str">
        <f>'FC03-4'!B$32</f>
        <v>Comercial (FC03-4)</v>
      </c>
      <c r="F4853" s="171">
        <f>'FC03-4'!L$32</f>
        <v>0</v>
      </c>
      <c r="I4853" s="87" t="str">
        <f>Índice!$G$23</f>
        <v>2015-01-01</v>
      </c>
      <c r="J4853" s="88" t="str">
        <f>Índice!$G$25</f>
        <v>2015-12-31</v>
      </c>
      <c r="K4853" s="171" t="s">
        <v>1547</v>
      </c>
      <c r="L4853" s="171" t="s">
        <v>1433</v>
      </c>
    </row>
    <row r="4854" spans="1:12" ht="15.75">
      <c r="C4854" s="171" t="str">
        <f>'FC03-4'!B$33</f>
        <v>Industrial (FC03-4)</v>
      </c>
      <c r="F4854" s="171">
        <f>'FC03-4'!L$33</f>
        <v>0</v>
      </c>
      <c r="I4854" s="87" t="str">
        <f>Índice!$G$23</f>
        <v>2015-01-01</v>
      </c>
      <c r="J4854" s="88" t="str">
        <f>Índice!$G$25</f>
        <v>2015-12-31</v>
      </c>
      <c r="K4854" s="171" t="s">
        <v>1547</v>
      </c>
      <c r="L4854" s="171" t="s">
        <v>1433</v>
      </c>
    </row>
    <row r="4855" spans="1:12" ht="15.75">
      <c r="C4855" s="171" t="str">
        <f>'FC03-4'!B$34</f>
        <v>Oficial (FC03-4)</v>
      </c>
      <c r="F4855" s="171">
        <f>'FC03-4'!L$34</f>
        <v>0</v>
      </c>
      <c r="I4855" s="87" t="str">
        <f>Índice!$G$23</f>
        <v>2015-01-01</v>
      </c>
      <c r="J4855" s="88" t="str">
        <f>Índice!$G$25</f>
        <v>2015-12-31</v>
      </c>
      <c r="K4855" s="171" t="s">
        <v>1547</v>
      </c>
      <c r="L4855" s="171" t="s">
        <v>1433</v>
      </c>
    </row>
    <row r="4856" spans="1:12" ht="15.75">
      <c r="C4856" s="171" t="str">
        <f>'FC03-4'!B$35</f>
        <v>Alumbrado público (FC03-4)</v>
      </c>
      <c r="F4856" s="171">
        <f>'FC03-4'!L$35</f>
        <v>0</v>
      </c>
      <c r="I4856" s="87" t="str">
        <f>Índice!$G$23</f>
        <v>2015-01-01</v>
      </c>
      <c r="J4856" s="88" t="str">
        <f>Índice!$G$25</f>
        <v>2015-12-31</v>
      </c>
      <c r="K4856" s="171" t="s">
        <v>1547</v>
      </c>
      <c r="L4856" s="171" t="s">
        <v>1433</v>
      </c>
    </row>
    <row r="4857" spans="1:12" ht="15.75">
      <c r="C4857" s="171" t="str">
        <f>'FC03-4'!B$36</f>
        <v>Empresas del sector (FC03-4)</v>
      </c>
      <c r="F4857" s="171">
        <f>'FC03-4'!L$36</f>
        <v>0</v>
      </c>
      <c r="I4857" s="87" t="str">
        <f>Índice!$G$23</f>
        <v>2015-01-01</v>
      </c>
      <c r="J4857" s="88" t="str">
        <f>Índice!$G$25</f>
        <v>2015-12-31</v>
      </c>
      <c r="K4857" s="171" t="s">
        <v>1547</v>
      </c>
      <c r="L4857" s="171" t="s">
        <v>1433</v>
      </c>
    </row>
    <row r="4858" spans="1:12" ht="15.75">
      <c r="C4858" s="171" t="str">
        <f>'FC03-4'!B$37</f>
        <v>Usuarios no regulados (FC03-4)</v>
      </c>
      <c r="F4858" s="171">
        <f>'FC03-4'!L$37</f>
        <v>0</v>
      </c>
      <c r="I4858" s="87" t="str">
        <f>Índice!$G$23</f>
        <v>2015-01-01</v>
      </c>
      <c r="J4858" s="88" t="str">
        <f>Índice!$G$25</f>
        <v>2015-12-31</v>
      </c>
      <c r="K4858" s="171" t="s">
        <v>1547</v>
      </c>
      <c r="L4858" s="171" t="s">
        <v>1433</v>
      </c>
    </row>
    <row r="4859" spans="1:12" ht="15.75">
      <c r="C4859" s="171" t="str">
        <f>'FC03-4'!B$38</f>
        <v>Otros (Comercialización) (FC03-4)</v>
      </c>
      <c r="F4859" s="171">
        <f>'FC03-4'!L$38</f>
        <v>0</v>
      </c>
      <c r="I4859" s="87" t="str">
        <f>Índice!$G$23</f>
        <v>2015-01-01</v>
      </c>
      <c r="J4859" s="88" t="str">
        <f>Índice!$G$25</f>
        <v>2015-12-31</v>
      </c>
      <c r="K4859" s="171" t="s">
        <v>1547</v>
      </c>
      <c r="L4859" s="171" t="s">
        <v>1433</v>
      </c>
    </row>
    <row r="4860" spans="1:12" ht="15.75">
      <c r="C4860" s="171" t="str">
        <f>'FC03-4'!B$39</f>
        <v>Total Comercialización (FC03-4)</v>
      </c>
      <c r="F4860" s="171">
        <f>'FC03-4'!L$39</f>
        <v>0</v>
      </c>
      <c r="I4860" s="87" t="str">
        <f>Índice!$G$23</f>
        <v>2015-01-01</v>
      </c>
      <c r="J4860" s="88" t="str">
        <f>Índice!$G$25</f>
        <v>2015-12-31</v>
      </c>
      <c r="K4860" s="171" t="s">
        <v>1547</v>
      </c>
      <c r="L4860" s="171" t="s">
        <v>1433</v>
      </c>
    </row>
    <row r="4861" spans="1:12" ht="15.75">
      <c r="C4861" s="171" t="str">
        <f>'FC03-4'!B$40</f>
        <v>Total Servicio de Energía (FC03-4)</v>
      </c>
      <c r="F4861" s="171">
        <f>'FC03-4'!L$40</f>
        <v>0</v>
      </c>
      <c r="I4861" s="87" t="str">
        <f>Índice!$G$23</f>
        <v>2015-01-01</v>
      </c>
      <c r="J4861" s="88" t="str">
        <f>Índice!$G$25</f>
        <v>2015-12-31</v>
      </c>
      <c r="K4861" s="171" t="s">
        <v>1547</v>
      </c>
      <c r="L4861" s="171" t="s">
        <v>1433</v>
      </c>
    </row>
    <row r="4862" spans="1:12" ht="15.75">
      <c r="A4862" s="224" t="s">
        <v>19</v>
      </c>
      <c r="C4862" s="171" t="str">
        <f>'FC03-4'!B$41</f>
        <v>Deterioro de cuentas por cobrar (FC03-4)</v>
      </c>
      <c r="F4862" s="171"/>
    </row>
    <row r="4863" spans="1:12" ht="15.75">
      <c r="A4863" s="224" t="s">
        <v>19</v>
      </c>
      <c r="C4863" s="171" t="str">
        <f>'FC03-4'!B$42</f>
        <v>Generación (Deterioro) (FC03-4)</v>
      </c>
      <c r="F4863" s="171"/>
    </row>
    <row r="4864" spans="1:12" ht="15.75">
      <c r="C4864" s="171" t="str">
        <f>'FC03-4'!B$43</f>
        <v>Contratos bilaterales empresas del sector (Deterioro) (FC03-4)</v>
      </c>
      <c r="F4864" s="171">
        <f>'FC03-4'!L$43</f>
        <v>0</v>
      </c>
      <c r="I4864" s="87" t="str">
        <f>Índice!$G$23</f>
        <v>2015-01-01</v>
      </c>
      <c r="J4864" s="88" t="str">
        <f>Índice!$G$25</f>
        <v>2015-12-31</v>
      </c>
      <c r="K4864" s="171" t="s">
        <v>1547</v>
      </c>
      <c r="L4864" s="171" t="s">
        <v>1433</v>
      </c>
    </row>
    <row r="4865" spans="1:12" ht="15.75">
      <c r="C4865" s="171" t="str">
        <f>'FC03-4'!B$44</f>
        <v>Contratos bilaterales usuarios no regulados (Deterioro) (FC03-4)</v>
      </c>
      <c r="F4865" s="171">
        <f>'FC03-4'!L$44</f>
        <v>0</v>
      </c>
      <c r="I4865" s="87" t="str">
        <f>Índice!$G$23</f>
        <v>2015-01-01</v>
      </c>
      <c r="J4865" s="88" t="str">
        <f>Índice!$G$25</f>
        <v>2015-12-31</v>
      </c>
      <c r="K4865" s="171" t="s">
        <v>1547</v>
      </c>
      <c r="L4865" s="171" t="s">
        <v>1433</v>
      </c>
    </row>
    <row r="4866" spans="1:12" ht="15.75">
      <c r="C4866" s="171" t="str">
        <f>'FC03-4'!B$45</f>
        <v>Bolsa de energía (Deterioro) (FC03-4)</v>
      </c>
      <c r="F4866" s="171">
        <f>'FC03-4'!L$45</f>
        <v>0</v>
      </c>
      <c r="I4866" s="87" t="str">
        <f>Índice!$G$23</f>
        <v>2015-01-01</v>
      </c>
      <c r="J4866" s="88" t="str">
        <f>Índice!$G$25</f>
        <v>2015-12-31</v>
      </c>
      <c r="K4866" s="171" t="s">
        <v>1547</v>
      </c>
      <c r="L4866" s="171" t="s">
        <v>1433</v>
      </c>
    </row>
    <row r="4867" spans="1:12" ht="15.75">
      <c r="C4867" s="171" t="str">
        <f>'FC03-4'!B$46</f>
        <v>Otros (Deterioro) (FC03-4)</v>
      </c>
      <c r="F4867" s="171">
        <f>'FC03-4'!L$46</f>
        <v>0</v>
      </c>
      <c r="I4867" s="87" t="str">
        <f>Índice!$G$23</f>
        <v>2015-01-01</v>
      </c>
      <c r="J4867" s="88" t="str">
        <f>Índice!$G$25</f>
        <v>2015-12-31</v>
      </c>
      <c r="K4867" s="171" t="s">
        <v>1547</v>
      </c>
      <c r="L4867" s="171" t="s">
        <v>1433</v>
      </c>
    </row>
    <row r="4868" spans="1:12" ht="15.75">
      <c r="C4868" s="171" t="str">
        <f>'FC03-4'!B$47</f>
        <v>Total Generación (Deterioro) (FC03-4)</v>
      </c>
      <c r="F4868" s="171">
        <f>'FC03-4'!L$47</f>
        <v>0</v>
      </c>
      <c r="I4868" s="87" t="str">
        <f>Índice!$G$23</f>
        <v>2015-01-01</v>
      </c>
      <c r="J4868" s="88" t="str">
        <f>Índice!$G$25</f>
        <v>2015-12-31</v>
      </c>
      <c r="K4868" s="171" t="s">
        <v>1547</v>
      </c>
      <c r="L4868" s="171" t="s">
        <v>1433</v>
      </c>
    </row>
    <row r="4869" spans="1:12" ht="15.75">
      <c r="A4869" s="224" t="s">
        <v>19</v>
      </c>
      <c r="C4869" s="171" t="str">
        <f>'FC03-4'!B$48</f>
        <v>Transmisión (Deterioro) (FC03-4)</v>
      </c>
      <c r="F4869" s="171"/>
    </row>
    <row r="4870" spans="1:12" ht="15.75">
      <c r="C4870" s="171" t="str">
        <f>'FC03-4'!B$49</f>
        <v>Ingreso regulado (Deterioro) (FC03-4)</v>
      </c>
      <c r="F4870" s="171">
        <f>'FC03-4'!L$49</f>
        <v>0</v>
      </c>
      <c r="I4870" s="87" t="str">
        <f>Índice!$G$23</f>
        <v>2015-01-01</v>
      </c>
      <c r="J4870" s="88" t="str">
        <f>Índice!$G$25</f>
        <v>2015-12-31</v>
      </c>
      <c r="K4870" s="171" t="s">
        <v>1547</v>
      </c>
      <c r="L4870" s="171" t="s">
        <v>1433</v>
      </c>
    </row>
    <row r="4871" spans="1:12" ht="15.75">
      <c r="C4871" s="171" t="str">
        <f>'FC03-4'!B$50</f>
        <v>Cargos por conexión (Deterioro) (FC03-4)</v>
      </c>
      <c r="F4871" s="171">
        <f>'FC03-4'!L$50</f>
        <v>0</v>
      </c>
      <c r="I4871" s="87" t="str">
        <f>Índice!$G$23</f>
        <v>2015-01-01</v>
      </c>
      <c r="J4871" s="88" t="str">
        <f>Índice!$G$25</f>
        <v>2015-12-31</v>
      </c>
      <c r="K4871" s="171" t="s">
        <v>1547</v>
      </c>
      <c r="L4871" s="171" t="s">
        <v>1433</v>
      </c>
    </row>
    <row r="4872" spans="1:12" ht="15.75">
      <c r="C4872" s="171" t="str">
        <f>'FC03-4'!B$51</f>
        <v>Otros (Transmisión) (Deterioro) (FC03-4)</v>
      </c>
      <c r="F4872" s="171">
        <f>'FC03-4'!L$51</f>
        <v>0</v>
      </c>
      <c r="I4872" s="87" t="str">
        <f>Índice!$G$23</f>
        <v>2015-01-01</v>
      </c>
      <c r="J4872" s="88" t="str">
        <f>Índice!$G$25</f>
        <v>2015-12-31</v>
      </c>
      <c r="K4872" s="171" t="s">
        <v>1547</v>
      </c>
      <c r="L4872" s="171" t="s">
        <v>1433</v>
      </c>
    </row>
    <row r="4873" spans="1:12" ht="15.75">
      <c r="C4873" s="171" t="str">
        <f>'FC03-4'!B$52</f>
        <v>Total Transmisión (Deterioro) (FC03-4)</v>
      </c>
      <c r="F4873" s="171">
        <f>'FC03-4'!L$52</f>
        <v>0</v>
      </c>
      <c r="I4873" s="87" t="str">
        <f>Índice!$G$23</f>
        <v>2015-01-01</v>
      </c>
      <c r="J4873" s="88" t="str">
        <f>Índice!$G$25</f>
        <v>2015-12-31</v>
      </c>
      <c r="K4873" s="171" t="s">
        <v>1547</v>
      </c>
      <c r="L4873" s="171" t="s">
        <v>1433</v>
      </c>
    </row>
    <row r="4874" spans="1:12" ht="15.75">
      <c r="A4874" s="224" t="s">
        <v>19</v>
      </c>
      <c r="C4874" s="171" t="str">
        <f>'FC03-4'!B$53</f>
        <v>Operador de red (Deterioro) (FC03-4)</v>
      </c>
      <c r="F4874" s="171"/>
    </row>
    <row r="4875" spans="1:12" ht="15.75">
      <c r="C4875" s="171" t="str">
        <f>'FC03-4'!B$54</f>
        <v>Cargos por uso de usuarios regulados (Deterioro) (FC03-4)</v>
      </c>
      <c r="F4875" s="171">
        <f>'FC03-4'!L$54</f>
        <v>0</v>
      </c>
      <c r="I4875" s="87" t="str">
        <f>Índice!$G$23</f>
        <v>2015-01-01</v>
      </c>
      <c r="J4875" s="88" t="str">
        <f>Índice!$G$25</f>
        <v>2015-12-31</v>
      </c>
      <c r="K4875" s="171" t="s">
        <v>1547</v>
      </c>
      <c r="L4875" s="171" t="s">
        <v>1433</v>
      </c>
    </row>
    <row r="4876" spans="1:12" ht="15.75">
      <c r="C4876" s="171" t="str">
        <f>'FC03-4'!B$55</f>
        <v>Cargos por uso de usuarios no regulados (Deterioro) (FC03-4)</v>
      </c>
      <c r="F4876" s="171">
        <f>'FC03-4'!L$55</f>
        <v>0</v>
      </c>
      <c r="I4876" s="87" t="str">
        <f>Índice!$G$23</f>
        <v>2015-01-01</v>
      </c>
      <c r="J4876" s="88" t="str">
        <f>Índice!$G$25</f>
        <v>2015-12-31</v>
      </c>
      <c r="K4876" s="171" t="s">
        <v>1547</v>
      </c>
      <c r="L4876" s="171" t="s">
        <v>1433</v>
      </c>
    </row>
    <row r="4877" spans="1:12" ht="15.75">
      <c r="C4877" s="171" t="str">
        <f>'FC03-4'!B$56</f>
        <v>Ingreso regulado (Operador) (Deterioro) (FC03-4)</v>
      </c>
      <c r="F4877" s="171">
        <f>'FC03-4'!L$56</f>
        <v>0</v>
      </c>
      <c r="I4877" s="87" t="str">
        <f>Índice!$G$23</f>
        <v>2015-01-01</v>
      </c>
      <c r="J4877" s="88" t="str">
        <f>Índice!$G$25</f>
        <v>2015-12-31</v>
      </c>
      <c r="K4877" s="171" t="s">
        <v>1547</v>
      </c>
      <c r="L4877" s="171" t="s">
        <v>1433</v>
      </c>
    </row>
    <row r="4878" spans="1:12" ht="15.75">
      <c r="C4878" s="171" t="str">
        <f>'FC03-4'!B$57</f>
        <v>Otros (Operador) (Deterioro) (FC03-4)</v>
      </c>
      <c r="F4878" s="171">
        <f>'FC03-4'!L$57</f>
        <v>0</v>
      </c>
      <c r="I4878" s="87" t="str">
        <f>Índice!$G$23</f>
        <v>2015-01-01</v>
      </c>
      <c r="J4878" s="88" t="str">
        <f>Índice!$G$25</f>
        <v>2015-12-31</v>
      </c>
      <c r="K4878" s="171" t="s">
        <v>1547</v>
      </c>
      <c r="L4878" s="171" t="s">
        <v>1433</v>
      </c>
    </row>
    <row r="4879" spans="1:12" ht="15.75">
      <c r="C4879" s="171" t="str">
        <f>'FC03-4'!B$58</f>
        <v>Total Operador de red (Deterioro) (FC03-4)</v>
      </c>
      <c r="F4879" s="171">
        <f>'FC03-4'!L$58</f>
        <v>0</v>
      </c>
      <c r="I4879" s="87" t="str">
        <f>Índice!$G$23</f>
        <v>2015-01-01</v>
      </c>
      <c r="J4879" s="88" t="str">
        <f>Índice!$G$25</f>
        <v>2015-12-31</v>
      </c>
      <c r="K4879" s="171" t="s">
        <v>1547</v>
      </c>
      <c r="L4879" s="171" t="s">
        <v>1433</v>
      </c>
    </row>
    <row r="4880" spans="1:12" ht="15.75">
      <c r="A4880" s="224" t="s">
        <v>19</v>
      </c>
      <c r="C4880" s="171" t="str">
        <f>'FC03-4'!B$59</f>
        <v>Comercialización (Deterioro) (FC03-4)</v>
      </c>
      <c r="F4880" s="171"/>
    </row>
    <row r="4881" spans="1:12" ht="15.75">
      <c r="C4881" s="171" t="str">
        <f>'FC03-4'!B$60</f>
        <v>Residencial Estrato 1 (Deterioro) (FC03-4)</v>
      </c>
      <c r="F4881" s="171">
        <f>'FC03-4'!L$60</f>
        <v>0</v>
      </c>
      <c r="I4881" s="87" t="str">
        <f>Índice!$G$23</f>
        <v>2015-01-01</v>
      </c>
      <c r="J4881" s="88" t="str">
        <f>Índice!$G$25</f>
        <v>2015-12-31</v>
      </c>
      <c r="K4881" s="171" t="s">
        <v>1547</v>
      </c>
      <c r="L4881" s="171" t="s">
        <v>1433</v>
      </c>
    </row>
    <row r="4882" spans="1:12" ht="15.75">
      <c r="C4882" s="171" t="str">
        <f>'FC03-4'!B$61</f>
        <v>Residencial Estrato 2 (Deterioro) (FC03-4)</v>
      </c>
      <c r="F4882" s="171">
        <f>'FC03-4'!L$61</f>
        <v>0</v>
      </c>
      <c r="I4882" s="87" t="str">
        <f>Índice!$G$23</f>
        <v>2015-01-01</v>
      </c>
      <c r="J4882" s="88" t="str">
        <f>Índice!$G$25</f>
        <v>2015-12-31</v>
      </c>
      <c r="K4882" s="171" t="s">
        <v>1547</v>
      </c>
      <c r="L4882" s="171" t="s">
        <v>1433</v>
      </c>
    </row>
    <row r="4883" spans="1:12" ht="15.75">
      <c r="C4883" s="171" t="str">
        <f>'FC03-4'!B$62</f>
        <v>Residencial Estrato 3 (Deterioro) (FC03-4)</v>
      </c>
      <c r="F4883" s="171">
        <f>'FC03-4'!L$62</f>
        <v>0</v>
      </c>
      <c r="I4883" s="87" t="str">
        <f>Índice!$G$23</f>
        <v>2015-01-01</v>
      </c>
      <c r="J4883" s="88" t="str">
        <f>Índice!$G$25</f>
        <v>2015-12-31</v>
      </c>
      <c r="K4883" s="171" t="s">
        <v>1547</v>
      </c>
      <c r="L4883" s="171" t="s">
        <v>1433</v>
      </c>
    </row>
    <row r="4884" spans="1:12" ht="15.75">
      <c r="C4884" s="171" t="str">
        <f>'FC03-4'!B$63</f>
        <v>Residencial Estrato 4 (Deterioro) (FC03-4)</v>
      </c>
      <c r="F4884" s="171">
        <f>'FC03-4'!L$63</f>
        <v>0</v>
      </c>
      <c r="I4884" s="87" t="str">
        <f>Índice!$G$23</f>
        <v>2015-01-01</v>
      </c>
      <c r="J4884" s="88" t="str">
        <f>Índice!$G$25</f>
        <v>2015-12-31</v>
      </c>
      <c r="K4884" s="171" t="s">
        <v>1547</v>
      </c>
      <c r="L4884" s="171" t="s">
        <v>1433</v>
      </c>
    </row>
    <row r="4885" spans="1:12" ht="15.75">
      <c r="C4885" s="171" t="str">
        <f>'FC03-4'!B$64</f>
        <v>Residencial Estrato 5 (Deterioro) (FC03-4)</v>
      </c>
      <c r="F4885" s="171">
        <f>'FC03-4'!L$64</f>
        <v>0</v>
      </c>
      <c r="I4885" s="87" t="str">
        <f>Índice!$G$23</f>
        <v>2015-01-01</v>
      </c>
      <c r="J4885" s="88" t="str">
        <f>Índice!$G$25</f>
        <v>2015-12-31</v>
      </c>
      <c r="K4885" s="171" t="s">
        <v>1547</v>
      </c>
      <c r="L4885" s="171" t="s">
        <v>1433</v>
      </c>
    </row>
    <row r="4886" spans="1:12" ht="15.75">
      <c r="C4886" s="171" t="str">
        <f>'FC03-4'!B$65</f>
        <v>Residencial Estrato 6 (Deterioro) (FC03-4)</v>
      </c>
      <c r="F4886" s="171">
        <f>'FC03-4'!L$65</f>
        <v>0</v>
      </c>
      <c r="I4886" s="87" t="str">
        <f>Índice!$G$23</f>
        <v>2015-01-01</v>
      </c>
      <c r="J4886" s="88" t="str">
        <f>Índice!$G$25</f>
        <v>2015-12-31</v>
      </c>
      <c r="K4886" s="171" t="s">
        <v>1547</v>
      </c>
      <c r="L4886" s="171" t="s">
        <v>1433</v>
      </c>
    </row>
    <row r="4887" spans="1:12" ht="15.75">
      <c r="C4887" s="171" t="str">
        <f>'FC03-4'!B$66</f>
        <v>Comercial (Deterioro) (FC03-4)</v>
      </c>
      <c r="F4887" s="171">
        <f>'FC03-4'!L$66</f>
        <v>0</v>
      </c>
      <c r="I4887" s="87" t="str">
        <f>Índice!$G$23</f>
        <v>2015-01-01</v>
      </c>
      <c r="J4887" s="88" t="str">
        <f>Índice!$G$25</f>
        <v>2015-12-31</v>
      </c>
      <c r="K4887" s="171" t="s">
        <v>1547</v>
      </c>
      <c r="L4887" s="171" t="s">
        <v>1433</v>
      </c>
    </row>
    <row r="4888" spans="1:12" ht="15.75">
      <c r="C4888" s="171" t="str">
        <f>'FC03-4'!B$67</f>
        <v>Industrial (Deterioro) (FC03-4)</v>
      </c>
      <c r="F4888" s="171">
        <f>'FC03-4'!L$67</f>
        <v>0</v>
      </c>
      <c r="I4888" s="87" t="str">
        <f>Índice!$G$23</f>
        <v>2015-01-01</v>
      </c>
      <c r="J4888" s="88" t="str">
        <f>Índice!$G$25</f>
        <v>2015-12-31</v>
      </c>
      <c r="K4888" s="171" t="s">
        <v>1547</v>
      </c>
      <c r="L4888" s="171" t="s">
        <v>1433</v>
      </c>
    </row>
    <row r="4889" spans="1:12" ht="15.75">
      <c r="C4889" s="171" t="str">
        <f>'FC03-4'!B$68</f>
        <v>Oficial (Deterioro) (FC03-4)</v>
      </c>
      <c r="F4889" s="171">
        <f>'FC03-4'!L$68</f>
        <v>0</v>
      </c>
      <c r="I4889" s="87" t="str">
        <f>Índice!$G$23</f>
        <v>2015-01-01</v>
      </c>
      <c r="J4889" s="88" t="str">
        <f>Índice!$G$25</f>
        <v>2015-12-31</v>
      </c>
      <c r="K4889" s="171" t="s">
        <v>1547</v>
      </c>
      <c r="L4889" s="171" t="s">
        <v>1433</v>
      </c>
    </row>
    <row r="4890" spans="1:12" ht="15.75">
      <c r="C4890" s="171" t="str">
        <f>'FC03-4'!B$69</f>
        <v>Alumbrado público (Deterioro) (FC03-4)</v>
      </c>
      <c r="F4890" s="171">
        <f>'FC03-4'!L$69</f>
        <v>0</v>
      </c>
      <c r="I4890" s="87" t="str">
        <f>Índice!$G$23</f>
        <v>2015-01-01</v>
      </c>
      <c r="J4890" s="88" t="str">
        <f>Índice!$G$25</f>
        <v>2015-12-31</v>
      </c>
      <c r="K4890" s="171" t="s">
        <v>1547</v>
      </c>
      <c r="L4890" s="171" t="s">
        <v>1433</v>
      </c>
    </row>
    <row r="4891" spans="1:12" ht="15.75">
      <c r="C4891" s="171" t="str">
        <f>'FC03-4'!B$70</f>
        <v>Empresas del sector (Deterioro) (FC03-4)</v>
      </c>
      <c r="F4891" s="171">
        <f>'FC03-4'!L$70</f>
        <v>0</v>
      </c>
      <c r="I4891" s="87" t="str">
        <f>Índice!$G$23</f>
        <v>2015-01-01</v>
      </c>
      <c r="J4891" s="88" t="str">
        <f>Índice!$G$25</f>
        <v>2015-12-31</v>
      </c>
      <c r="K4891" s="171" t="s">
        <v>1547</v>
      </c>
      <c r="L4891" s="171" t="s">
        <v>1433</v>
      </c>
    </row>
    <row r="4892" spans="1:12" ht="15.75">
      <c r="C4892" s="171" t="str">
        <f>'FC03-4'!B$71</f>
        <v>Usuarios no regulados (Deterioro) (FC03-4)</v>
      </c>
      <c r="F4892" s="171">
        <f>'FC03-4'!L$71</f>
        <v>0</v>
      </c>
      <c r="I4892" s="87" t="str">
        <f>Índice!$G$23</f>
        <v>2015-01-01</v>
      </c>
      <c r="J4892" s="88" t="str">
        <f>Índice!$G$25</f>
        <v>2015-12-31</v>
      </c>
      <c r="K4892" s="171" t="s">
        <v>1547</v>
      </c>
      <c r="L4892" s="171" t="s">
        <v>1433</v>
      </c>
    </row>
    <row r="4893" spans="1:12" ht="15.75">
      <c r="C4893" s="171" t="str">
        <f>'FC03-4'!B$72</f>
        <v>Otros (Comercialización) (Deterioro) (FC03-4)</v>
      </c>
      <c r="F4893" s="171">
        <f>'FC03-4'!L$72</f>
        <v>0</v>
      </c>
      <c r="I4893" s="87" t="str">
        <f>Índice!$G$23</f>
        <v>2015-01-01</v>
      </c>
      <c r="J4893" s="88" t="str">
        <f>Índice!$G$25</f>
        <v>2015-12-31</v>
      </c>
      <c r="K4893" s="171" t="s">
        <v>1547</v>
      </c>
      <c r="L4893" s="171" t="s">
        <v>1433</v>
      </c>
    </row>
    <row r="4894" spans="1:12" ht="15.75">
      <c r="C4894" s="171" t="str">
        <f>'FC03-4'!B$73</f>
        <v>Total Comercialización (Deterioro) (FC03-4)</v>
      </c>
      <c r="F4894" s="171">
        <f>'FC03-4'!L$73</f>
        <v>0</v>
      </c>
      <c r="I4894" s="87" t="str">
        <f>Índice!$G$23</f>
        <v>2015-01-01</v>
      </c>
      <c r="J4894" s="88" t="str">
        <f>Índice!$G$25</f>
        <v>2015-12-31</v>
      </c>
      <c r="K4894" s="171" t="s">
        <v>1547</v>
      </c>
      <c r="L4894" s="171" t="s">
        <v>1433</v>
      </c>
    </row>
    <row r="4895" spans="1:12" ht="15.75">
      <c r="C4895" s="171" t="str">
        <f>'FC03-4'!B$74</f>
        <v>Total Deterioro Cuentas por Cobrar (FC03-4)</v>
      </c>
      <c r="F4895" s="171">
        <f>'FC03-4'!L$74</f>
        <v>0</v>
      </c>
      <c r="I4895" s="87" t="str">
        <f>Índice!$G$23</f>
        <v>2015-01-01</v>
      </c>
      <c r="J4895" s="88" t="str">
        <f>Índice!$G$25</f>
        <v>2015-12-31</v>
      </c>
      <c r="K4895" s="171" t="s">
        <v>1547</v>
      </c>
      <c r="L4895" s="171" t="s">
        <v>1433</v>
      </c>
    </row>
    <row r="4896" spans="1:12" s="184" customFormat="1" ht="15.75">
      <c r="A4896" s="183" t="s">
        <v>19</v>
      </c>
      <c r="C4896" s="185" t="s">
        <v>1616</v>
      </c>
      <c r="F4896" s="186"/>
      <c r="I4896" s="187"/>
      <c r="J4896" s="187"/>
      <c r="K4896" s="188"/>
      <c r="L4896" s="188"/>
    </row>
    <row r="4897" spans="1:12" ht="15.75">
      <c r="A4897" s="224" t="s">
        <v>19</v>
      </c>
      <c r="B4897" s="22"/>
      <c r="C4897" s="217" t="s">
        <v>706</v>
      </c>
    </row>
    <row r="4898" spans="1:12" ht="15.75">
      <c r="A4898" s="224" t="s">
        <v>19</v>
      </c>
      <c r="C4898" s="171" t="str">
        <f>'FC03-5'!B$7</f>
        <v>Servicio de Gas combustible por redes (FC03-5)</v>
      </c>
    </row>
    <row r="4899" spans="1:12" ht="15.75">
      <c r="A4899" s="224" t="s">
        <v>19</v>
      </c>
      <c r="C4899" s="171" t="str">
        <f>'FC03-5'!B$8</f>
        <v>Negocio transporte de gas combustible (FC03-5)</v>
      </c>
      <c r="L4899" s="171"/>
    </row>
    <row r="4900" spans="1:12" ht="15.75">
      <c r="C4900" s="171" t="str">
        <f>'FC03-5'!B$9</f>
        <v>Empresas del sector (Transporte) (FC03-5)</v>
      </c>
      <c r="F4900" s="171">
        <f>'FC03-5'!C$9</f>
        <v>0</v>
      </c>
      <c r="I4900" s="87" t="str">
        <f>Índice!$G$23</f>
        <v>2015-01-01</v>
      </c>
      <c r="J4900" s="88" t="str">
        <f>Índice!$G$25</f>
        <v>2015-12-31</v>
      </c>
      <c r="K4900" s="171" t="s">
        <v>1617</v>
      </c>
      <c r="L4900" s="171" t="s">
        <v>669</v>
      </c>
    </row>
    <row r="4901" spans="1:12" ht="15.75">
      <c r="C4901" s="171" t="str">
        <f>'FC03-5'!B$10</f>
        <v>Grandes consumidores (Transporte) (FC03-5)</v>
      </c>
      <c r="F4901" s="171">
        <f>'FC03-5'!C$10</f>
        <v>0</v>
      </c>
      <c r="I4901" s="87" t="str">
        <f>Índice!$G$23</f>
        <v>2015-01-01</v>
      </c>
      <c r="J4901" s="88" t="str">
        <f>Índice!$G$25</f>
        <v>2015-12-31</v>
      </c>
      <c r="K4901" s="171" t="s">
        <v>1617</v>
      </c>
      <c r="L4901" s="171" t="s">
        <v>669</v>
      </c>
    </row>
    <row r="4902" spans="1:12" ht="15.75">
      <c r="C4902" s="171" t="str">
        <f>'FC03-5'!B$11</f>
        <v>Otros (Transporte) (FC03-5)</v>
      </c>
      <c r="F4902" s="171">
        <f>'FC03-5'!C$11</f>
        <v>0</v>
      </c>
      <c r="I4902" s="87" t="str">
        <f>Índice!$G$23</f>
        <v>2015-01-01</v>
      </c>
      <c r="J4902" s="88" t="str">
        <f>Índice!$G$25</f>
        <v>2015-12-31</v>
      </c>
      <c r="K4902" s="171" t="s">
        <v>1617</v>
      </c>
      <c r="L4902" s="171" t="s">
        <v>669</v>
      </c>
    </row>
    <row r="4903" spans="1:12" ht="15.75">
      <c r="C4903" s="171" t="str">
        <f>'FC03-5'!B$12</f>
        <v>Total Transporte de gas combustible (FC03-5)</v>
      </c>
      <c r="F4903" s="171">
        <f>'FC03-5'!C$12</f>
        <v>0</v>
      </c>
      <c r="I4903" s="87" t="str">
        <f>Índice!$G$23</f>
        <v>2015-01-01</v>
      </c>
      <c r="J4903" s="88" t="str">
        <f>Índice!$G$25</f>
        <v>2015-12-31</v>
      </c>
      <c r="K4903" s="171" t="s">
        <v>1617</v>
      </c>
      <c r="L4903" s="171" t="s">
        <v>669</v>
      </c>
    </row>
    <row r="4904" spans="1:12" ht="15.75">
      <c r="A4904" s="224" t="s">
        <v>19</v>
      </c>
      <c r="C4904" s="171" t="str">
        <f>'FC03-5'!B$13</f>
        <v>Negocio distribución de gas combustible (FC03-5)</v>
      </c>
      <c r="F4904" s="171">
        <f>'FC03-5'!C$13</f>
        <v>0</v>
      </c>
      <c r="L4904" s="171" t="s">
        <v>669</v>
      </c>
    </row>
    <row r="4905" spans="1:12" ht="15.75">
      <c r="C4905" s="171" t="str">
        <f>'FC03-5'!B$14</f>
        <v>Empresas del sector (Distribución) (FC03-5)</v>
      </c>
      <c r="F4905" s="171">
        <f>'FC03-5'!C$14</f>
        <v>0</v>
      </c>
      <c r="I4905" s="87" t="str">
        <f>Índice!$G$23</f>
        <v>2015-01-01</v>
      </c>
      <c r="J4905" s="88" t="str">
        <f>Índice!$G$25</f>
        <v>2015-12-31</v>
      </c>
      <c r="K4905" s="171" t="s">
        <v>1617</v>
      </c>
      <c r="L4905" s="171" t="s">
        <v>669</v>
      </c>
    </row>
    <row r="4906" spans="1:12" ht="15.75">
      <c r="C4906" s="171" t="str">
        <f>'FC03-5'!B$15</f>
        <v>Grandes consumidores (Distribución) (FC03-5)</v>
      </c>
      <c r="F4906" s="171">
        <f>'FC03-5'!C$15</f>
        <v>0</v>
      </c>
      <c r="I4906" s="87" t="str">
        <f>Índice!$G$23</f>
        <v>2015-01-01</v>
      </c>
      <c r="J4906" s="88" t="str">
        <f>Índice!$G$25</f>
        <v>2015-12-31</v>
      </c>
      <c r="K4906" s="171" t="s">
        <v>1617</v>
      </c>
      <c r="L4906" s="171" t="s">
        <v>669</v>
      </c>
    </row>
    <row r="4907" spans="1:12" ht="15.75">
      <c r="C4907" s="171" t="str">
        <f>'FC03-5'!B$16</f>
        <v>Otros (Distribución) (FC03-5)</v>
      </c>
      <c r="F4907" s="171">
        <f>'FC03-5'!C$16</f>
        <v>0</v>
      </c>
      <c r="I4907" s="87" t="str">
        <f>Índice!$G$23</f>
        <v>2015-01-01</v>
      </c>
      <c r="J4907" s="88" t="str">
        <f>Índice!$G$25</f>
        <v>2015-12-31</v>
      </c>
      <c r="K4907" s="171" t="s">
        <v>1617</v>
      </c>
      <c r="L4907" s="171" t="s">
        <v>669</v>
      </c>
    </row>
    <row r="4908" spans="1:12" ht="15.75">
      <c r="C4908" s="171" t="str">
        <f>'FC03-5'!B$17</f>
        <v>Total Distribución de gas combustible (FC03-5)</v>
      </c>
      <c r="F4908" s="171">
        <f>'FC03-5'!C$17</f>
        <v>0</v>
      </c>
      <c r="I4908" s="87" t="str">
        <f>Índice!$G$23</f>
        <v>2015-01-01</v>
      </c>
      <c r="J4908" s="88" t="str">
        <f>Índice!$G$25</f>
        <v>2015-12-31</v>
      </c>
      <c r="K4908" s="171" t="s">
        <v>1617</v>
      </c>
      <c r="L4908" s="171" t="s">
        <v>669</v>
      </c>
    </row>
    <row r="4909" spans="1:12" ht="15.75">
      <c r="A4909" s="224" t="s">
        <v>19</v>
      </c>
      <c r="C4909" s="171" t="str">
        <f>'FC03-5'!B$18</f>
        <v>Negocio comercializacion de gas combustible (FC03-5)</v>
      </c>
      <c r="F4909" s="171">
        <f>'FC03-5'!C$18</f>
        <v>0</v>
      </c>
      <c r="K4909" s="171"/>
      <c r="L4909" s="171" t="s">
        <v>669</v>
      </c>
    </row>
    <row r="4910" spans="1:12" ht="15.75">
      <c r="C4910" s="171" t="str">
        <f>'FC03-5'!B$19</f>
        <v>Residencial Estrato 1 (FC03-5)</v>
      </c>
      <c r="F4910" s="171">
        <f>'FC03-5'!C$19</f>
        <v>0</v>
      </c>
      <c r="I4910" s="87" t="str">
        <f>Índice!$G$23</f>
        <v>2015-01-01</v>
      </c>
      <c r="J4910" s="88" t="str">
        <f>Índice!$G$25</f>
        <v>2015-12-31</v>
      </c>
      <c r="K4910" s="171" t="s">
        <v>1617</v>
      </c>
      <c r="L4910" s="171" t="s">
        <v>669</v>
      </c>
    </row>
    <row r="4911" spans="1:12" ht="15.75">
      <c r="C4911" s="171" t="str">
        <f>'FC03-5'!B$20</f>
        <v xml:space="preserve">     Hogares sustitutos (FC03-5)</v>
      </c>
      <c r="F4911" s="171">
        <f>'FC03-5'!C$20</f>
        <v>0</v>
      </c>
      <c r="I4911" s="87" t="str">
        <f>Índice!$G$23</f>
        <v>2015-01-01</v>
      </c>
      <c r="J4911" s="88" t="str">
        <f>Índice!$G$25</f>
        <v>2015-12-31</v>
      </c>
      <c r="K4911" s="171" t="s">
        <v>1617</v>
      </c>
      <c r="L4911" s="171" t="s">
        <v>669</v>
      </c>
    </row>
    <row r="4912" spans="1:12" ht="15.75">
      <c r="C4912" s="171" t="str">
        <f>'FC03-5'!B$21</f>
        <v xml:space="preserve">     Otros residencial estrato 1 (FC03-5)</v>
      </c>
      <c r="F4912" s="171">
        <f>'FC03-5'!C$21</f>
        <v>0</v>
      </c>
      <c r="I4912" s="87" t="str">
        <f>Índice!$G$23</f>
        <v>2015-01-01</v>
      </c>
      <c r="J4912" s="88" t="str">
        <f>Índice!$G$25</f>
        <v>2015-12-31</v>
      </c>
      <c r="K4912" s="171" t="s">
        <v>1617</v>
      </c>
      <c r="L4912" s="171" t="s">
        <v>669</v>
      </c>
    </row>
    <row r="4913" spans="1:12" ht="15.75">
      <c r="C4913" s="171" t="str">
        <f>'FC03-5'!B$22</f>
        <v>Residencial Estrato 2 (FC03-5)</v>
      </c>
      <c r="F4913" s="171">
        <f>'FC03-5'!C$22</f>
        <v>0</v>
      </c>
      <c r="I4913" s="87" t="str">
        <f>Índice!$G$23</f>
        <v>2015-01-01</v>
      </c>
      <c r="J4913" s="88" t="str">
        <f>Índice!$G$25</f>
        <v>2015-12-31</v>
      </c>
      <c r="K4913" s="171" t="s">
        <v>1617</v>
      </c>
      <c r="L4913" s="171" t="s">
        <v>669</v>
      </c>
    </row>
    <row r="4914" spans="1:12" ht="15.75">
      <c r="C4914" s="171" t="str">
        <f>'FC03-5'!B$23</f>
        <v>Residencial Estrato 3 (FC03-5)</v>
      </c>
      <c r="F4914" s="171">
        <f>'FC03-5'!C$23</f>
        <v>0</v>
      </c>
      <c r="I4914" s="87" t="str">
        <f>Índice!$G$23</f>
        <v>2015-01-01</v>
      </c>
      <c r="J4914" s="88" t="str">
        <f>Índice!$G$25</f>
        <v>2015-12-31</v>
      </c>
      <c r="K4914" s="171" t="s">
        <v>1617</v>
      </c>
      <c r="L4914" s="171" t="s">
        <v>669</v>
      </c>
    </row>
    <row r="4915" spans="1:12" ht="15.75">
      <c r="C4915" s="171" t="str">
        <f>'FC03-5'!B$24</f>
        <v>Residencial Estrato 4 (FC03-5)</v>
      </c>
      <c r="F4915" s="171">
        <f>'FC03-5'!C$24</f>
        <v>0</v>
      </c>
      <c r="I4915" s="87" t="str">
        <f>Índice!$G$23</f>
        <v>2015-01-01</v>
      </c>
      <c r="J4915" s="88" t="str">
        <f>Índice!$G$25</f>
        <v>2015-12-31</v>
      </c>
      <c r="K4915" s="171" t="s">
        <v>1617</v>
      </c>
      <c r="L4915" s="171" t="s">
        <v>669</v>
      </c>
    </row>
    <row r="4916" spans="1:12" ht="15.75">
      <c r="C4916" s="171" t="str">
        <f>'FC03-5'!B$25</f>
        <v>Residencial Estrato 5 (FC03-5)</v>
      </c>
      <c r="F4916" s="171">
        <f>'FC03-5'!C$25</f>
        <v>0</v>
      </c>
      <c r="I4916" s="87" t="str">
        <f>Índice!$G$23</f>
        <v>2015-01-01</v>
      </c>
      <c r="J4916" s="88" t="str">
        <f>Índice!$G$25</f>
        <v>2015-12-31</v>
      </c>
      <c r="K4916" s="171" t="s">
        <v>1617</v>
      </c>
      <c r="L4916" s="171" t="s">
        <v>669</v>
      </c>
    </row>
    <row r="4917" spans="1:12" ht="15.75">
      <c r="C4917" s="171" t="str">
        <f>'FC03-5'!B$26</f>
        <v>Residencial Estrato 6 (FC03-5)</v>
      </c>
      <c r="F4917" s="171">
        <f>'FC03-5'!C$26</f>
        <v>0</v>
      </c>
      <c r="I4917" s="87" t="str">
        <f>Índice!$G$23</f>
        <v>2015-01-01</v>
      </c>
      <c r="J4917" s="88" t="str">
        <f>Índice!$G$25</f>
        <v>2015-12-31</v>
      </c>
      <c r="K4917" s="171" t="s">
        <v>1617</v>
      </c>
      <c r="L4917" s="171" t="s">
        <v>669</v>
      </c>
    </row>
    <row r="4918" spans="1:12" ht="15.75">
      <c r="C4918" s="171" t="str">
        <f>'FC03-5'!B$27</f>
        <v>Comercial (FC03-5)</v>
      </c>
      <c r="F4918" s="171">
        <f>'FC03-5'!C$27</f>
        <v>0</v>
      </c>
      <c r="I4918" s="87" t="str">
        <f>Índice!$G$23</f>
        <v>2015-01-01</v>
      </c>
      <c r="J4918" s="88" t="str">
        <f>Índice!$G$25</f>
        <v>2015-12-31</v>
      </c>
      <c r="K4918" s="171" t="s">
        <v>1617</v>
      </c>
      <c r="L4918" s="171" t="s">
        <v>669</v>
      </c>
    </row>
    <row r="4919" spans="1:12" ht="15.75">
      <c r="C4919" s="171" t="str">
        <f>'FC03-5'!B$28</f>
        <v>Industrial (FC03-5)</v>
      </c>
      <c r="F4919" s="171">
        <f>'FC03-5'!C$28</f>
        <v>0</v>
      </c>
      <c r="I4919" s="87" t="str">
        <f>Índice!$G$23</f>
        <v>2015-01-01</v>
      </c>
      <c r="J4919" s="88" t="str">
        <f>Índice!$G$25</f>
        <v>2015-12-31</v>
      </c>
      <c r="K4919" s="171" t="s">
        <v>1617</v>
      </c>
      <c r="L4919" s="171" t="s">
        <v>669</v>
      </c>
    </row>
    <row r="4920" spans="1:12" ht="15.75">
      <c r="C4920" s="171" t="str">
        <f>'FC03-5'!B$29</f>
        <v>Oficial (FC03-5)</v>
      </c>
      <c r="F4920" s="171">
        <f>'FC03-5'!C$29</f>
        <v>0</v>
      </c>
      <c r="I4920" s="87" t="str">
        <f>Índice!$G$23</f>
        <v>2015-01-01</v>
      </c>
      <c r="J4920" s="88" t="str">
        <f>Índice!$G$25</f>
        <v>2015-12-31</v>
      </c>
      <c r="K4920" s="171" t="s">
        <v>1617</v>
      </c>
      <c r="L4920" s="171" t="s">
        <v>669</v>
      </c>
    </row>
    <row r="4921" spans="1:12" ht="15.75">
      <c r="C4921" s="171" t="str">
        <f>'FC03-5'!B$30</f>
        <v>Especial Asistencial (FC03-5)</v>
      </c>
      <c r="F4921" s="171">
        <f>'FC03-5'!C$30</f>
        <v>0</v>
      </c>
      <c r="I4921" s="87" t="str">
        <f>Índice!$G$23</f>
        <v>2015-01-01</v>
      </c>
      <c r="J4921" s="88" t="str">
        <f>Índice!$G$25</f>
        <v>2015-12-31</v>
      </c>
      <c r="K4921" s="171" t="s">
        <v>1617</v>
      </c>
      <c r="L4921" s="171" t="s">
        <v>669</v>
      </c>
    </row>
    <row r="4922" spans="1:12" ht="15.75">
      <c r="C4922" s="171" t="str">
        <f>'FC03-5'!B$31</f>
        <v>Especial Educativo (FC03-5)</v>
      </c>
      <c r="F4922" s="171">
        <f>'FC03-5'!C$31</f>
        <v>0</v>
      </c>
      <c r="I4922" s="87" t="str">
        <f>Índice!$G$23</f>
        <v>2015-01-01</v>
      </c>
      <c r="J4922" s="88" t="str">
        <f>Índice!$G$25</f>
        <v>2015-12-31</v>
      </c>
      <c r="K4922" s="171" t="s">
        <v>1617</v>
      </c>
      <c r="L4922" s="171" t="s">
        <v>669</v>
      </c>
    </row>
    <row r="4923" spans="1:12" ht="15.75">
      <c r="C4923" s="171" t="str">
        <f>'FC03-5'!B$32</f>
        <v>Grandes consumidores (Comercialización) (FC03-5)</v>
      </c>
      <c r="F4923" s="171">
        <f>'FC03-5'!C$32</f>
        <v>0</v>
      </c>
      <c r="I4923" s="87" t="str">
        <f>Índice!$G$23</f>
        <v>2015-01-01</v>
      </c>
      <c r="J4923" s="88" t="str">
        <f>Índice!$G$25</f>
        <v>2015-12-31</v>
      </c>
      <c r="K4923" s="171" t="s">
        <v>1617</v>
      </c>
      <c r="L4923" s="171" t="s">
        <v>669</v>
      </c>
    </row>
    <row r="4924" spans="1:12" ht="15.75">
      <c r="C4924" s="171" t="str">
        <f>'FC03-5'!B$33</f>
        <v>Empresas del sector (Comercialización) (FC03-5)</v>
      </c>
      <c r="F4924" s="171">
        <f>'FC03-5'!C$33</f>
        <v>0</v>
      </c>
      <c r="I4924" s="87" t="str">
        <f>Índice!$G$23</f>
        <v>2015-01-01</v>
      </c>
      <c r="J4924" s="88" t="str">
        <f>Índice!$G$25</f>
        <v>2015-12-31</v>
      </c>
      <c r="K4924" s="171" t="s">
        <v>1617</v>
      </c>
      <c r="L4924" s="171" t="s">
        <v>669</v>
      </c>
    </row>
    <row r="4925" spans="1:12" ht="15.75">
      <c r="C4925" s="171" t="str">
        <f>'FC03-5'!B$34</f>
        <v>Otros (Comercialización) (FC03-5)</v>
      </c>
      <c r="F4925" s="171">
        <f>'FC03-5'!C$34</f>
        <v>0</v>
      </c>
      <c r="I4925" s="87" t="str">
        <f>Índice!$G$23</f>
        <v>2015-01-01</v>
      </c>
      <c r="J4925" s="88" t="str">
        <f>Índice!$G$25</f>
        <v>2015-12-31</v>
      </c>
      <c r="K4925" s="171" t="s">
        <v>1617</v>
      </c>
      <c r="L4925" s="171" t="s">
        <v>669</v>
      </c>
    </row>
    <row r="4926" spans="1:12" ht="15.75">
      <c r="C4926" s="171" t="str">
        <f>'FC03-5'!B$35</f>
        <v>Total Comercialización de gas combustible (FC03-5)</v>
      </c>
      <c r="F4926" s="171">
        <f>'FC03-5'!C$35</f>
        <v>0</v>
      </c>
      <c r="I4926" s="87" t="str">
        <f>Índice!$G$23</f>
        <v>2015-01-01</v>
      </c>
      <c r="J4926" s="88" t="str">
        <f>Índice!$G$25</f>
        <v>2015-12-31</v>
      </c>
      <c r="K4926" s="171" t="s">
        <v>1617</v>
      </c>
      <c r="L4926" s="171" t="s">
        <v>669</v>
      </c>
    </row>
    <row r="4927" spans="1:12" ht="15.75">
      <c r="A4927" s="224"/>
      <c r="C4927" s="171" t="str">
        <f>'FC03-5'!B$36</f>
        <v>Total  Servicio de Gas combustible por redes (FC03-5)</v>
      </c>
      <c r="F4927" s="171">
        <f>'FC03-5'!C$36</f>
        <v>0</v>
      </c>
      <c r="I4927" s="87" t="str">
        <f>Índice!$G$23</f>
        <v>2015-01-01</v>
      </c>
      <c r="J4927" s="88" t="str">
        <f>Índice!$G$25</f>
        <v>2015-12-31</v>
      </c>
      <c r="K4927" s="171" t="s">
        <v>1617</v>
      </c>
      <c r="L4927" s="171" t="s">
        <v>669</v>
      </c>
    </row>
    <row r="4928" spans="1:12" ht="15.75">
      <c r="A4928" s="224" t="s">
        <v>19</v>
      </c>
      <c r="C4928" s="171" t="str">
        <f>'FC03-5'!B$37</f>
        <v>Deterioro de cuentas por cobrar (FC03-5)</v>
      </c>
      <c r="F4928" s="171">
        <f>'FC03-5'!C$37</f>
        <v>0</v>
      </c>
      <c r="K4928" s="171"/>
      <c r="L4928" s="171"/>
    </row>
    <row r="4929" spans="1:12" ht="15.75">
      <c r="A4929" s="224" t="s">
        <v>19</v>
      </c>
      <c r="C4929" s="171" t="str">
        <f>'FC03-5'!B$38</f>
        <v>Negocio transporte de gas combustible (Deterioro) (FC03-5)</v>
      </c>
      <c r="F4929" s="171">
        <f>'FC03-5'!C$38</f>
        <v>0</v>
      </c>
      <c r="K4929" s="171"/>
      <c r="L4929" s="171"/>
    </row>
    <row r="4930" spans="1:12" ht="15.75">
      <c r="C4930" s="171" t="str">
        <f>'FC03-5'!B$39</f>
        <v>Empresas del sector (Transporte) (Deterioro) (FC03-5)</v>
      </c>
      <c r="F4930" s="171">
        <f>'FC03-5'!C$39</f>
        <v>0</v>
      </c>
      <c r="I4930" s="87" t="str">
        <f>Índice!$G$23</f>
        <v>2015-01-01</v>
      </c>
      <c r="J4930" s="88" t="str">
        <f>Índice!$G$25</f>
        <v>2015-12-31</v>
      </c>
      <c r="K4930" s="171" t="s">
        <v>1617</v>
      </c>
      <c r="L4930" s="171" t="s">
        <v>669</v>
      </c>
    </row>
    <row r="4931" spans="1:12" ht="15.75">
      <c r="C4931" s="171" t="str">
        <f>'FC03-5'!B$40</f>
        <v>Grandes consumidores (Transporte) (Deterioro) (FC03-5)</v>
      </c>
      <c r="F4931" s="171">
        <f>'FC03-5'!C$40</f>
        <v>0</v>
      </c>
      <c r="I4931" s="87" t="str">
        <f>Índice!$G$23</f>
        <v>2015-01-01</v>
      </c>
      <c r="J4931" s="88" t="str">
        <f>Índice!$G$25</f>
        <v>2015-12-31</v>
      </c>
      <c r="K4931" s="171" t="s">
        <v>1617</v>
      </c>
      <c r="L4931" s="171" t="s">
        <v>669</v>
      </c>
    </row>
    <row r="4932" spans="1:12" ht="15.75">
      <c r="C4932" s="171" t="str">
        <f>'FC03-5'!B$41</f>
        <v>Otros (Transporte) (Deterioro) (FC03-5)</v>
      </c>
      <c r="F4932" s="171">
        <f>'FC03-5'!C$41</f>
        <v>0</v>
      </c>
      <c r="I4932" s="87" t="str">
        <f>Índice!$G$23</f>
        <v>2015-01-01</v>
      </c>
      <c r="J4932" s="88" t="str">
        <f>Índice!$G$25</f>
        <v>2015-12-31</v>
      </c>
      <c r="K4932" s="171" t="s">
        <v>1617</v>
      </c>
      <c r="L4932" s="171" t="s">
        <v>669</v>
      </c>
    </row>
    <row r="4933" spans="1:12" ht="15.75">
      <c r="C4933" s="171" t="str">
        <f>'FC03-5'!B$42</f>
        <v>Total Transporte de gas combustible (Deterioro) (FC03-5)</v>
      </c>
      <c r="F4933" s="171">
        <f>'FC03-5'!C$42</f>
        <v>0</v>
      </c>
      <c r="I4933" s="87" t="str">
        <f>Índice!$G$23</f>
        <v>2015-01-01</v>
      </c>
      <c r="J4933" s="88" t="str">
        <f>Índice!$G$25</f>
        <v>2015-12-31</v>
      </c>
      <c r="K4933" s="171" t="s">
        <v>1617</v>
      </c>
      <c r="L4933" s="171" t="s">
        <v>669</v>
      </c>
    </row>
    <row r="4934" spans="1:12" ht="15.75">
      <c r="A4934" s="224" t="s">
        <v>19</v>
      </c>
      <c r="C4934" s="171" t="str">
        <f>'FC03-5'!B$43</f>
        <v>Negocio distribución de gas combustible (Deterioro) (FC03-5)</v>
      </c>
      <c r="F4934" s="171">
        <f>'FC03-5'!C$43</f>
        <v>0</v>
      </c>
      <c r="K4934" s="171"/>
      <c r="L4934" s="171"/>
    </row>
    <row r="4935" spans="1:12" ht="15.75">
      <c r="C4935" s="171" t="str">
        <f>'FC03-5'!B$44</f>
        <v>Empresas del sector (Distribución) (Deterioro) (FC03-5)</v>
      </c>
      <c r="F4935" s="171">
        <f>'FC03-5'!C$44</f>
        <v>0</v>
      </c>
      <c r="I4935" s="87" t="str">
        <f>Índice!$G$23</f>
        <v>2015-01-01</v>
      </c>
      <c r="J4935" s="88" t="str">
        <f>Índice!$G$25</f>
        <v>2015-12-31</v>
      </c>
      <c r="K4935" s="171" t="s">
        <v>1617</v>
      </c>
      <c r="L4935" s="171" t="s">
        <v>669</v>
      </c>
    </row>
    <row r="4936" spans="1:12" ht="15.75">
      <c r="C4936" s="171" t="str">
        <f>'FC03-5'!B$45</f>
        <v>Grandes consumidores (Distribución) (Deterioro) (FC03-5)</v>
      </c>
      <c r="F4936" s="171">
        <f>'FC03-5'!C$45</f>
        <v>0</v>
      </c>
      <c r="I4936" s="87" t="str">
        <f>Índice!$G$23</f>
        <v>2015-01-01</v>
      </c>
      <c r="J4936" s="88" t="str">
        <f>Índice!$G$25</f>
        <v>2015-12-31</v>
      </c>
      <c r="K4936" s="171" t="s">
        <v>1617</v>
      </c>
      <c r="L4936" s="171" t="s">
        <v>669</v>
      </c>
    </row>
    <row r="4937" spans="1:12" ht="15.75">
      <c r="C4937" s="171" t="str">
        <f>'FC03-5'!B$46</f>
        <v>Otros (Distribución) (Deterioro) (FC03-5)</v>
      </c>
      <c r="F4937" s="171">
        <f>'FC03-5'!C$46</f>
        <v>0</v>
      </c>
      <c r="I4937" s="87" t="str">
        <f>Índice!$G$23</f>
        <v>2015-01-01</v>
      </c>
      <c r="J4937" s="88" t="str">
        <f>Índice!$G$25</f>
        <v>2015-12-31</v>
      </c>
      <c r="K4937" s="171" t="s">
        <v>1617</v>
      </c>
      <c r="L4937" s="171" t="s">
        <v>669</v>
      </c>
    </row>
    <row r="4938" spans="1:12" ht="15.75">
      <c r="C4938" s="171" t="str">
        <f>'FC03-5'!B$47</f>
        <v>Total Distribución de gas combustible (Deterioro) (FC03-5)</v>
      </c>
      <c r="F4938" s="171">
        <f>'FC03-5'!C$47</f>
        <v>0</v>
      </c>
      <c r="I4938" s="87" t="str">
        <f>Índice!$G$23</f>
        <v>2015-01-01</v>
      </c>
      <c r="J4938" s="88" t="str">
        <f>Índice!$G$25</f>
        <v>2015-12-31</v>
      </c>
      <c r="K4938" s="171" t="s">
        <v>1617</v>
      </c>
      <c r="L4938" s="171" t="s">
        <v>669</v>
      </c>
    </row>
    <row r="4939" spans="1:12" ht="15.75">
      <c r="A4939" s="224" t="s">
        <v>19</v>
      </c>
      <c r="C4939" s="171" t="str">
        <f>'FC03-5'!B$48</f>
        <v>Negocio comercializacion de gas combustible (Deterioro) (FC03-5)</v>
      </c>
      <c r="F4939" s="171">
        <f>'FC03-5'!C$48</f>
        <v>0</v>
      </c>
      <c r="K4939" s="171"/>
      <c r="L4939" s="171"/>
    </row>
    <row r="4940" spans="1:12" ht="15.75">
      <c r="C4940" s="171" t="str">
        <f>'FC03-5'!B$49</f>
        <v>Residencial Estrato 1 (Deterioro) (FC03-5)</v>
      </c>
      <c r="F4940" s="171">
        <f>'FC03-5'!C$49</f>
        <v>0</v>
      </c>
      <c r="I4940" s="87" t="str">
        <f>Índice!$G$23</f>
        <v>2015-01-01</v>
      </c>
      <c r="J4940" s="88" t="str">
        <f>Índice!$G$25</f>
        <v>2015-12-31</v>
      </c>
      <c r="K4940" s="171" t="s">
        <v>1617</v>
      </c>
      <c r="L4940" s="171" t="s">
        <v>669</v>
      </c>
    </row>
    <row r="4941" spans="1:12" ht="15.75">
      <c r="C4941" s="171" t="str">
        <f>'FC03-5'!B$50</f>
        <v>Residencial Estrato 2 (Deterioro) (FC03-5)</v>
      </c>
      <c r="F4941" s="171">
        <f>'FC03-5'!C$50</f>
        <v>0</v>
      </c>
      <c r="I4941" s="87" t="str">
        <f>Índice!$G$23</f>
        <v>2015-01-01</v>
      </c>
      <c r="J4941" s="88" t="str">
        <f>Índice!$G$25</f>
        <v>2015-12-31</v>
      </c>
      <c r="K4941" s="171" t="s">
        <v>1617</v>
      </c>
      <c r="L4941" s="171" t="s">
        <v>669</v>
      </c>
    </row>
    <row r="4942" spans="1:12" ht="15.75">
      <c r="C4942" s="171" t="str">
        <f>'FC03-5'!B$51</f>
        <v>Residencial Estrato 3 (Deterioro) (FC03-5)</v>
      </c>
      <c r="F4942" s="171">
        <f>'FC03-5'!C$51</f>
        <v>0</v>
      </c>
      <c r="I4942" s="87" t="str">
        <f>Índice!$G$23</f>
        <v>2015-01-01</v>
      </c>
      <c r="J4942" s="88" t="str">
        <f>Índice!$G$25</f>
        <v>2015-12-31</v>
      </c>
      <c r="K4942" s="171" t="s">
        <v>1617</v>
      </c>
      <c r="L4942" s="171" t="s">
        <v>669</v>
      </c>
    </row>
    <row r="4943" spans="1:12" ht="15.75">
      <c r="C4943" s="171" t="str">
        <f>'FC03-5'!B$52</f>
        <v>Residencial Estrato 4 (Deterioro) (FC03-5)</v>
      </c>
      <c r="F4943" s="171">
        <f>'FC03-5'!C$52</f>
        <v>0</v>
      </c>
      <c r="I4943" s="87" t="str">
        <f>Índice!$G$23</f>
        <v>2015-01-01</v>
      </c>
      <c r="J4943" s="88" t="str">
        <f>Índice!$G$25</f>
        <v>2015-12-31</v>
      </c>
      <c r="K4943" s="171" t="s">
        <v>1617</v>
      </c>
      <c r="L4943" s="171" t="s">
        <v>669</v>
      </c>
    </row>
    <row r="4944" spans="1:12" ht="15.75">
      <c r="C4944" s="171" t="str">
        <f>'FC03-5'!B$53</f>
        <v>Residencial Estrato 5 (Deterioro) (FC03-5)</v>
      </c>
      <c r="F4944" s="171">
        <f>'FC03-5'!C$53</f>
        <v>0</v>
      </c>
      <c r="I4944" s="87" t="str">
        <f>Índice!$G$23</f>
        <v>2015-01-01</v>
      </c>
      <c r="J4944" s="88" t="str">
        <f>Índice!$G$25</f>
        <v>2015-12-31</v>
      </c>
      <c r="K4944" s="171" t="s">
        <v>1617</v>
      </c>
      <c r="L4944" s="171" t="s">
        <v>669</v>
      </c>
    </row>
    <row r="4945" spans="1:12" ht="15.75">
      <c r="C4945" s="171" t="str">
        <f>'FC03-5'!B$54</f>
        <v>Residencial Estrato 6 (Deterioro) (FC03-5)</v>
      </c>
      <c r="F4945" s="171">
        <f>'FC03-5'!C$54</f>
        <v>0</v>
      </c>
      <c r="I4945" s="87" t="str">
        <f>Índice!$G$23</f>
        <v>2015-01-01</v>
      </c>
      <c r="J4945" s="88" t="str">
        <f>Índice!$G$25</f>
        <v>2015-12-31</v>
      </c>
      <c r="K4945" s="171" t="s">
        <v>1617</v>
      </c>
      <c r="L4945" s="171" t="s">
        <v>669</v>
      </c>
    </row>
    <row r="4946" spans="1:12" ht="15.75">
      <c r="C4946" s="171" t="str">
        <f>'FC03-5'!B$55</f>
        <v>Comercial (Deterioro) (FC03-5)</v>
      </c>
      <c r="F4946" s="171">
        <f>'FC03-5'!C$55</f>
        <v>0</v>
      </c>
      <c r="I4946" s="87" t="str">
        <f>Índice!$G$23</f>
        <v>2015-01-01</v>
      </c>
      <c r="J4946" s="88" t="str">
        <f>Índice!$G$25</f>
        <v>2015-12-31</v>
      </c>
      <c r="K4946" s="171" t="s">
        <v>1617</v>
      </c>
      <c r="L4946" s="171" t="s">
        <v>669</v>
      </c>
    </row>
    <row r="4947" spans="1:12" ht="15.75">
      <c r="C4947" s="171" t="str">
        <f>'FC03-5'!B$56</f>
        <v>Industrial (Deterioro) (FC03-5)</v>
      </c>
      <c r="F4947" s="171">
        <f>'FC03-5'!C$56</f>
        <v>0</v>
      </c>
      <c r="I4947" s="87" t="str">
        <f>Índice!$G$23</f>
        <v>2015-01-01</v>
      </c>
      <c r="J4947" s="88" t="str">
        <f>Índice!$G$25</f>
        <v>2015-12-31</v>
      </c>
      <c r="K4947" s="171" t="s">
        <v>1617</v>
      </c>
      <c r="L4947" s="171" t="s">
        <v>669</v>
      </c>
    </row>
    <row r="4948" spans="1:12" ht="15.75">
      <c r="C4948" s="171" t="str">
        <f>'FC03-5'!B$57</f>
        <v>Oficial (Deterioro) (FC03-5)</v>
      </c>
      <c r="F4948" s="171">
        <f>'FC03-5'!C$57</f>
        <v>0</v>
      </c>
      <c r="I4948" s="87" t="str">
        <f>Índice!$G$23</f>
        <v>2015-01-01</v>
      </c>
      <c r="J4948" s="88" t="str">
        <f>Índice!$G$25</f>
        <v>2015-12-31</v>
      </c>
      <c r="K4948" s="171" t="s">
        <v>1617</v>
      </c>
      <c r="L4948" s="171" t="s">
        <v>669</v>
      </c>
    </row>
    <row r="4949" spans="1:12" ht="15.75">
      <c r="C4949" s="171" t="str">
        <f>'FC03-5'!B$58</f>
        <v>Especial Asistencial (Deterioro) (FC03-5)</v>
      </c>
      <c r="F4949" s="171">
        <f>'FC03-5'!C$58</f>
        <v>0</v>
      </c>
      <c r="I4949" s="87" t="str">
        <f>Índice!$G$23</f>
        <v>2015-01-01</v>
      </c>
      <c r="J4949" s="88" t="str">
        <f>Índice!$G$25</f>
        <v>2015-12-31</v>
      </c>
      <c r="K4949" s="171" t="s">
        <v>1617</v>
      </c>
      <c r="L4949" s="171" t="s">
        <v>669</v>
      </c>
    </row>
    <row r="4950" spans="1:12" ht="15.75">
      <c r="C4950" s="171" t="str">
        <f>'FC03-5'!B$59</f>
        <v>Especial Educativo (Deterioro) (FC03-5)</v>
      </c>
      <c r="F4950" s="171">
        <f>'FC03-5'!C$59</f>
        <v>0</v>
      </c>
      <c r="I4950" s="87" t="str">
        <f>Índice!$G$23</f>
        <v>2015-01-01</v>
      </c>
      <c r="J4950" s="88" t="str">
        <f>Índice!$G$25</f>
        <v>2015-12-31</v>
      </c>
      <c r="K4950" s="171" t="s">
        <v>1617</v>
      </c>
      <c r="L4950" s="171" t="s">
        <v>669</v>
      </c>
    </row>
    <row r="4951" spans="1:12" ht="15.75">
      <c r="C4951" s="171" t="str">
        <f>'FC03-5'!B$60</f>
        <v>Grandes consumidores (Comercialización) (Deterioro) (FC03-5)</v>
      </c>
      <c r="F4951" s="171">
        <f>'FC03-5'!C$60</f>
        <v>0</v>
      </c>
      <c r="I4951" s="87" t="str">
        <f>Índice!$G$23</f>
        <v>2015-01-01</v>
      </c>
      <c r="J4951" s="88" t="str">
        <f>Índice!$G$25</f>
        <v>2015-12-31</v>
      </c>
      <c r="K4951" s="171" t="s">
        <v>1617</v>
      </c>
      <c r="L4951" s="171" t="s">
        <v>669</v>
      </c>
    </row>
    <row r="4952" spans="1:12" ht="15.75">
      <c r="C4952" s="171" t="str">
        <f>'FC03-5'!B$61</f>
        <v>Empresas del sector (Comercialización) (Deterioro) (FC03-5)</v>
      </c>
      <c r="F4952" s="171">
        <f>'FC03-5'!C$61</f>
        <v>0</v>
      </c>
      <c r="I4952" s="87" t="str">
        <f>Índice!$G$23</f>
        <v>2015-01-01</v>
      </c>
      <c r="J4952" s="88" t="str">
        <f>Índice!$G$25</f>
        <v>2015-12-31</v>
      </c>
      <c r="K4952" s="171" t="s">
        <v>1617</v>
      </c>
      <c r="L4952" s="171" t="s">
        <v>669</v>
      </c>
    </row>
    <row r="4953" spans="1:12" ht="15.75">
      <c r="C4953" s="171" t="str">
        <f>'FC03-5'!B$62</f>
        <v>Otros (Comercialización) (Deterioro) (FC03-5)</v>
      </c>
      <c r="F4953" s="171">
        <f>'FC03-5'!C$62</f>
        <v>0</v>
      </c>
      <c r="I4953" s="87" t="str">
        <f>Índice!$G$23</f>
        <v>2015-01-01</v>
      </c>
      <c r="J4953" s="88" t="str">
        <f>Índice!$G$25</f>
        <v>2015-12-31</v>
      </c>
      <c r="K4953" s="171" t="s">
        <v>1617</v>
      </c>
      <c r="L4953" s="171" t="s">
        <v>669</v>
      </c>
    </row>
    <row r="4954" spans="1:12" ht="15.75">
      <c r="C4954" s="171" t="str">
        <f>'FC03-5'!B$63</f>
        <v>Total Comercialización de gas combustible (Deterioro) (FC03-5)</v>
      </c>
      <c r="F4954" s="171">
        <f>'FC03-5'!C$63</f>
        <v>0</v>
      </c>
      <c r="I4954" s="87" t="str">
        <f>Índice!$G$23</f>
        <v>2015-01-01</v>
      </c>
      <c r="J4954" s="88" t="str">
        <f>Índice!$G$25</f>
        <v>2015-12-31</v>
      </c>
      <c r="K4954" s="171" t="s">
        <v>1617</v>
      </c>
      <c r="L4954" s="171" t="s">
        <v>669</v>
      </c>
    </row>
    <row r="4955" spans="1:12" ht="15.75">
      <c r="C4955" s="171" t="str">
        <f>'FC03-5'!B$64</f>
        <v>Total Deterioro Cuentas por Cobrar (FC03-5)</v>
      </c>
      <c r="F4955" s="171">
        <f>'FC03-5'!C$64</f>
        <v>0</v>
      </c>
      <c r="I4955" s="87" t="str">
        <f>Índice!$G$23</f>
        <v>2015-01-01</v>
      </c>
      <c r="J4955" s="88" t="str">
        <f>Índice!$G$25</f>
        <v>2015-12-31</v>
      </c>
      <c r="K4955" s="171" t="s">
        <v>1617</v>
      </c>
      <c r="L4955" s="171" t="s">
        <v>669</v>
      </c>
    </row>
    <row r="4956" spans="1:12" ht="15.75">
      <c r="A4956" s="224" t="s">
        <v>19</v>
      </c>
      <c r="B4956" s="22"/>
      <c r="C4956" s="217" t="s">
        <v>707</v>
      </c>
      <c r="L4956" s="171"/>
    </row>
    <row r="4957" spans="1:12" ht="15.75">
      <c r="A4957" s="224" t="s">
        <v>19</v>
      </c>
      <c r="C4957" s="171" t="str">
        <f>'FC03-5'!B$7</f>
        <v>Servicio de Gas combustible por redes (FC03-5)</v>
      </c>
      <c r="L4957" s="171"/>
    </row>
    <row r="4958" spans="1:12" ht="15.75">
      <c r="A4958" s="224" t="s">
        <v>19</v>
      </c>
      <c r="C4958" s="171" t="str">
        <f>'FC03-5'!B$8</f>
        <v>Negocio transporte de gas combustible (FC03-5)</v>
      </c>
      <c r="L4958" s="171"/>
    </row>
    <row r="4959" spans="1:12" ht="15.75">
      <c r="C4959" s="171" t="str">
        <f>'FC03-5'!B$9</f>
        <v>Empresas del sector (Transporte) (FC03-5)</v>
      </c>
      <c r="F4959" s="171">
        <f>'FC03-5'!D$9</f>
        <v>0</v>
      </c>
      <c r="I4959" s="87" t="str">
        <f>Índice!$G$23</f>
        <v>2015-01-01</v>
      </c>
      <c r="J4959" s="88" t="str">
        <f>Índice!$G$25</f>
        <v>2015-12-31</v>
      </c>
      <c r="K4959" s="171" t="s">
        <v>1617</v>
      </c>
      <c r="L4959" s="171" t="s">
        <v>1425</v>
      </c>
    </row>
    <row r="4960" spans="1:12" ht="15.75">
      <c r="C4960" s="171" t="str">
        <f>'FC03-5'!B$10</f>
        <v>Grandes consumidores (Transporte) (FC03-5)</v>
      </c>
      <c r="F4960" s="171">
        <f>'FC03-5'!D$10</f>
        <v>0</v>
      </c>
      <c r="I4960" s="87" t="str">
        <f>Índice!$G$23</f>
        <v>2015-01-01</v>
      </c>
      <c r="J4960" s="88" t="str">
        <f>Índice!$G$25</f>
        <v>2015-12-31</v>
      </c>
      <c r="K4960" s="171" t="s">
        <v>1617</v>
      </c>
      <c r="L4960" s="171" t="s">
        <v>1425</v>
      </c>
    </row>
    <row r="4961" spans="1:12" ht="15.75">
      <c r="C4961" s="171" t="str">
        <f>'FC03-5'!B$11</f>
        <v>Otros (Transporte) (FC03-5)</v>
      </c>
      <c r="F4961" s="171">
        <f>'FC03-5'!D$11</f>
        <v>0</v>
      </c>
      <c r="I4961" s="87" t="str">
        <f>Índice!$G$23</f>
        <v>2015-01-01</v>
      </c>
      <c r="J4961" s="88" t="str">
        <f>Índice!$G$25</f>
        <v>2015-12-31</v>
      </c>
      <c r="K4961" s="171" t="s">
        <v>1617</v>
      </c>
      <c r="L4961" s="171" t="s">
        <v>1425</v>
      </c>
    </row>
    <row r="4962" spans="1:12" ht="15.75">
      <c r="C4962" s="171" t="str">
        <f>'FC03-5'!B$12</f>
        <v>Total Transporte de gas combustible (FC03-5)</v>
      </c>
      <c r="F4962" s="171">
        <f>'FC03-5'!D$12</f>
        <v>0</v>
      </c>
      <c r="I4962" s="87" t="str">
        <f>Índice!$G$23</f>
        <v>2015-01-01</v>
      </c>
      <c r="J4962" s="88" t="str">
        <f>Índice!$G$25</f>
        <v>2015-12-31</v>
      </c>
      <c r="K4962" s="171" t="s">
        <v>1617</v>
      </c>
      <c r="L4962" s="171" t="s">
        <v>1425</v>
      </c>
    </row>
    <row r="4963" spans="1:12" ht="15.75">
      <c r="A4963" s="224" t="s">
        <v>19</v>
      </c>
      <c r="C4963" s="171" t="str">
        <f>'FC03-5'!B$13</f>
        <v>Negocio distribución de gas combustible (FC03-5)</v>
      </c>
      <c r="F4963" s="171">
        <f>'FC03-5'!D$13</f>
        <v>0</v>
      </c>
      <c r="L4963" s="171"/>
    </row>
    <row r="4964" spans="1:12" ht="15.75">
      <c r="C4964" s="171" t="str">
        <f>'FC03-5'!B$14</f>
        <v>Empresas del sector (Distribución) (FC03-5)</v>
      </c>
      <c r="F4964" s="171">
        <f>'FC03-5'!D$14</f>
        <v>0</v>
      </c>
      <c r="I4964" s="87" t="str">
        <f>Índice!$G$23</f>
        <v>2015-01-01</v>
      </c>
      <c r="J4964" s="88" t="str">
        <f>Índice!$G$25</f>
        <v>2015-12-31</v>
      </c>
      <c r="K4964" s="171" t="s">
        <v>1617</v>
      </c>
      <c r="L4964" s="171" t="s">
        <v>1425</v>
      </c>
    </row>
    <row r="4965" spans="1:12" ht="15.75">
      <c r="C4965" s="171" t="str">
        <f>'FC03-5'!B$15</f>
        <v>Grandes consumidores (Distribución) (FC03-5)</v>
      </c>
      <c r="F4965" s="171">
        <f>'FC03-5'!D$15</f>
        <v>0</v>
      </c>
      <c r="I4965" s="87" t="str">
        <f>Índice!$G$23</f>
        <v>2015-01-01</v>
      </c>
      <c r="J4965" s="88" t="str">
        <f>Índice!$G$25</f>
        <v>2015-12-31</v>
      </c>
      <c r="K4965" s="171" t="s">
        <v>1617</v>
      </c>
      <c r="L4965" s="171" t="s">
        <v>1425</v>
      </c>
    </row>
    <row r="4966" spans="1:12" ht="15.75">
      <c r="C4966" s="171" t="str">
        <f>'FC03-5'!B$16</f>
        <v>Otros (Distribución) (FC03-5)</v>
      </c>
      <c r="F4966" s="171">
        <f>'FC03-5'!D$16</f>
        <v>0</v>
      </c>
      <c r="I4966" s="87" t="str">
        <f>Índice!$G$23</f>
        <v>2015-01-01</v>
      </c>
      <c r="J4966" s="88" t="str">
        <f>Índice!$G$25</f>
        <v>2015-12-31</v>
      </c>
      <c r="K4966" s="171" t="s">
        <v>1617</v>
      </c>
      <c r="L4966" s="171" t="s">
        <v>1425</v>
      </c>
    </row>
    <row r="4967" spans="1:12" ht="15.75">
      <c r="C4967" s="171" t="str">
        <f>'FC03-5'!B$17</f>
        <v>Total Distribución de gas combustible (FC03-5)</v>
      </c>
      <c r="F4967" s="171">
        <f>'FC03-5'!D$17</f>
        <v>0</v>
      </c>
      <c r="I4967" s="87" t="str">
        <f>Índice!$G$23</f>
        <v>2015-01-01</v>
      </c>
      <c r="J4967" s="88" t="str">
        <f>Índice!$G$25</f>
        <v>2015-12-31</v>
      </c>
      <c r="K4967" s="171" t="s">
        <v>1617</v>
      </c>
      <c r="L4967" s="171" t="s">
        <v>1425</v>
      </c>
    </row>
    <row r="4968" spans="1:12" ht="15.75">
      <c r="A4968" s="224" t="s">
        <v>19</v>
      </c>
      <c r="C4968" s="171" t="str">
        <f>'FC03-5'!B$18</f>
        <v>Negocio comercializacion de gas combustible (FC03-5)</v>
      </c>
      <c r="F4968" s="171">
        <f>'FC03-5'!D$18</f>
        <v>0</v>
      </c>
      <c r="K4968" s="171"/>
      <c r="L4968" s="171"/>
    </row>
    <row r="4969" spans="1:12" ht="15.75">
      <c r="C4969" s="171" t="str">
        <f>'FC03-5'!B$19</f>
        <v>Residencial Estrato 1 (FC03-5)</v>
      </c>
      <c r="F4969" s="171">
        <f>'FC03-5'!D$19</f>
        <v>0</v>
      </c>
      <c r="I4969" s="87" t="str">
        <f>Índice!$G$23</f>
        <v>2015-01-01</v>
      </c>
      <c r="J4969" s="88" t="str">
        <f>Índice!$G$25</f>
        <v>2015-12-31</v>
      </c>
      <c r="K4969" s="171" t="s">
        <v>1617</v>
      </c>
      <c r="L4969" s="171" t="s">
        <v>1425</v>
      </c>
    </row>
    <row r="4970" spans="1:12" ht="15.75">
      <c r="C4970" s="171" t="str">
        <f>'FC03-5'!B$20</f>
        <v xml:space="preserve">     Hogares sustitutos (FC03-5)</v>
      </c>
      <c r="F4970" s="171">
        <f>'FC03-5'!D$20</f>
        <v>0</v>
      </c>
      <c r="I4970" s="87" t="str">
        <f>Índice!$G$23</f>
        <v>2015-01-01</v>
      </c>
      <c r="J4970" s="88" t="str">
        <f>Índice!$G$25</f>
        <v>2015-12-31</v>
      </c>
      <c r="K4970" s="171" t="s">
        <v>1617</v>
      </c>
      <c r="L4970" s="171" t="s">
        <v>1425</v>
      </c>
    </row>
    <row r="4971" spans="1:12" ht="15.75">
      <c r="C4971" s="171" t="str">
        <f>'FC03-5'!B$21</f>
        <v xml:space="preserve">     Otros residencial estrato 1 (FC03-5)</v>
      </c>
      <c r="F4971" s="171">
        <f>'FC03-5'!D$21</f>
        <v>0</v>
      </c>
      <c r="I4971" s="87" t="str">
        <f>Índice!$G$23</f>
        <v>2015-01-01</v>
      </c>
      <c r="J4971" s="88" t="str">
        <f>Índice!$G$25</f>
        <v>2015-12-31</v>
      </c>
      <c r="K4971" s="171" t="s">
        <v>1617</v>
      </c>
      <c r="L4971" s="171" t="s">
        <v>1425</v>
      </c>
    </row>
    <row r="4972" spans="1:12" ht="15.75">
      <c r="C4972" s="171" t="str">
        <f>'FC03-5'!B$22</f>
        <v>Residencial Estrato 2 (FC03-5)</v>
      </c>
      <c r="F4972" s="171">
        <f>'FC03-5'!D$22</f>
        <v>0</v>
      </c>
      <c r="I4972" s="87" t="str">
        <f>Índice!$G$23</f>
        <v>2015-01-01</v>
      </c>
      <c r="J4972" s="88" t="str">
        <f>Índice!$G$25</f>
        <v>2015-12-31</v>
      </c>
      <c r="K4972" s="171" t="s">
        <v>1617</v>
      </c>
      <c r="L4972" s="171" t="s">
        <v>1425</v>
      </c>
    </row>
    <row r="4973" spans="1:12" ht="15.75">
      <c r="C4973" s="171" t="str">
        <f>'FC03-5'!B$23</f>
        <v>Residencial Estrato 3 (FC03-5)</v>
      </c>
      <c r="F4973" s="171">
        <f>'FC03-5'!D$23</f>
        <v>0</v>
      </c>
      <c r="I4973" s="87" t="str">
        <f>Índice!$G$23</f>
        <v>2015-01-01</v>
      </c>
      <c r="J4973" s="88" t="str">
        <f>Índice!$G$25</f>
        <v>2015-12-31</v>
      </c>
      <c r="K4973" s="171" t="s">
        <v>1617</v>
      </c>
      <c r="L4973" s="171" t="s">
        <v>1425</v>
      </c>
    </row>
    <row r="4974" spans="1:12" ht="15.75">
      <c r="C4974" s="171" t="str">
        <f>'FC03-5'!B$24</f>
        <v>Residencial Estrato 4 (FC03-5)</v>
      </c>
      <c r="F4974" s="171">
        <f>'FC03-5'!D$24</f>
        <v>0</v>
      </c>
      <c r="I4974" s="87" t="str">
        <f>Índice!$G$23</f>
        <v>2015-01-01</v>
      </c>
      <c r="J4974" s="88" t="str">
        <f>Índice!$G$25</f>
        <v>2015-12-31</v>
      </c>
      <c r="K4974" s="171" t="s">
        <v>1617</v>
      </c>
      <c r="L4974" s="171" t="s">
        <v>1425</v>
      </c>
    </row>
    <row r="4975" spans="1:12" ht="15.75">
      <c r="C4975" s="171" t="str">
        <f>'FC03-5'!B$25</f>
        <v>Residencial Estrato 5 (FC03-5)</v>
      </c>
      <c r="F4975" s="171">
        <f>'FC03-5'!D$25</f>
        <v>0</v>
      </c>
      <c r="I4975" s="87" t="str">
        <f>Índice!$G$23</f>
        <v>2015-01-01</v>
      </c>
      <c r="J4975" s="88" t="str">
        <f>Índice!$G$25</f>
        <v>2015-12-31</v>
      </c>
      <c r="K4975" s="171" t="s">
        <v>1617</v>
      </c>
      <c r="L4975" s="171" t="s">
        <v>1425</v>
      </c>
    </row>
    <row r="4976" spans="1:12" ht="15.75">
      <c r="C4976" s="171" t="str">
        <f>'FC03-5'!B$26</f>
        <v>Residencial Estrato 6 (FC03-5)</v>
      </c>
      <c r="F4976" s="171">
        <f>'FC03-5'!D$26</f>
        <v>0</v>
      </c>
      <c r="I4976" s="87" t="str">
        <f>Índice!$G$23</f>
        <v>2015-01-01</v>
      </c>
      <c r="J4976" s="88" t="str">
        <f>Índice!$G$25</f>
        <v>2015-12-31</v>
      </c>
      <c r="K4976" s="171" t="s">
        <v>1617</v>
      </c>
      <c r="L4976" s="171" t="s">
        <v>1425</v>
      </c>
    </row>
    <row r="4977" spans="1:12" ht="15.75">
      <c r="C4977" s="171" t="str">
        <f>'FC03-5'!B$27</f>
        <v>Comercial (FC03-5)</v>
      </c>
      <c r="F4977" s="171">
        <f>'FC03-5'!D$27</f>
        <v>0</v>
      </c>
      <c r="I4977" s="87" t="str">
        <f>Índice!$G$23</f>
        <v>2015-01-01</v>
      </c>
      <c r="J4977" s="88" t="str">
        <f>Índice!$G$25</f>
        <v>2015-12-31</v>
      </c>
      <c r="K4977" s="171" t="s">
        <v>1617</v>
      </c>
      <c r="L4977" s="171" t="s">
        <v>1425</v>
      </c>
    </row>
    <row r="4978" spans="1:12" ht="15.75">
      <c r="C4978" s="171" t="str">
        <f>'FC03-5'!B$28</f>
        <v>Industrial (FC03-5)</v>
      </c>
      <c r="F4978" s="171">
        <f>'FC03-5'!D$28</f>
        <v>0</v>
      </c>
      <c r="I4978" s="87" t="str">
        <f>Índice!$G$23</f>
        <v>2015-01-01</v>
      </c>
      <c r="J4978" s="88" t="str">
        <f>Índice!$G$25</f>
        <v>2015-12-31</v>
      </c>
      <c r="K4978" s="171" t="s">
        <v>1617</v>
      </c>
      <c r="L4978" s="171" t="s">
        <v>1425</v>
      </c>
    </row>
    <row r="4979" spans="1:12" ht="15.75">
      <c r="C4979" s="171" t="str">
        <f>'FC03-5'!B$29</f>
        <v>Oficial (FC03-5)</v>
      </c>
      <c r="F4979" s="171">
        <f>'FC03-5'!D$29</f>
        <v>0</v>
      </c>
      <c r="I4979" s="87" t="str">
        <f>Índice!$G$23</f>
        <v>2015-01-01</v>
      </c>
      <c r="J4979" s="88" t="str">
        <f>Índice!$G$25</f>
        <v>2015-12-31</v>
      </c>
      <c r="K4979" s="171" t="s">
        <v>1617</v>
      </c>
      <c r="L4979" s="171" t="s">
        <v>1425</v>
      </c>
    </row>
    <row r="4980" spans="1:12" ht="15.75">
      <c r="C4980" s="171" t="str">
        <f>'FC03-5'!B$30</f>
        <v>Especial Asistencial (FC03-5)</v>
      </c>
      <c r="F4980" s="171">
        <f>'FC03-5'!D$30</f>
        <v>0</v>
      </c>
      <c r="I4980" s="87" t="str">
        <f>Índice!$G$23</f>
        <v>2015-01-01</v>
      </c>
      <c r="J4980" s="88" t="str">
        <f>Índice!$G$25</f>
        <v>2015-12-31</v>
      </c>
      <c r="K4980" s="171" t="s">
        <v>1617</v>
      </c>
      <c r="L4980" s="171" t="s">
        <v>1425</v>
      </c>
    </row>
    <row r="4981" spans="1:12" ht="15.75">
      <c r="C4981" s="171" t="str">
        <f>'FC03-5'!B$31</f>
        <v>Especial Educativo (FC03-5)</v>
      </c>
      <c r="F4981" s="171">
        <f>'FC03-5'!D$31</f>
        <v>0</v>
      </c>
      <c r="I4981" s="87" t="str">
        <f>Índice!$G$23</f>
        <v>2015-01-01</v>
      </c>
      <c r="J4981" s="88" t="str">
        <f>Índice!$G$25</f>
        <v>2015-12-31</v>
      </c>
      <c r="K4981" s="171" t="s">
        <v>1617</v>
      </c>
      <c r="L4981" s="171" t="s">
        <v>1425</v>
      </c>
    </row>
    <row r="4982" spans="1:12" ht="15.75">
      <c r="C4982" s="171" t="str">
        <f>'FC03-5'!B$32</f>
        <v>Grandes consumidores (Comercialización) (FC03-5)</v>
      </c>
      <c r="F4982" s="171">
        <f>'FC03-5'!D$32</f>
        <v>0</v>
      </c>
      <c r="I4982" s="87" t="str">
        <f>Índice!$G$23</f>
        <v>2015-01-01</v>
      </c>
      <c r="J4982" s="88" t="str">
        <f>Índice!$G$25</f>
        <v>2015-12-31</v>
      </c>
      <c r="K4982" s="171" t="s">
        <v>1617</v>
      </c>
      <c r="L4982" s="171" t="s">
        <v>1425</v>
      </c>
    </row>
    <row r="4983" spans="1:12" ht="15.75">
      <c r="C4983" s="171" t="str">
        <f>'FC03-5'!B$33</f>
        <v>Empresas del sector (Comercialización) (FC03-5)</v>
      </c>
      <c r="F4983" s="171">
        <f>'FC03-5'!D$33</f>
        <v>0</v>
      </c>
      <c r="I4983" s="87" t="str">
        <f>Índice!$G$23</f>
        <v>2015-01-01</v>
      </c>
      <c r="J4983" s="88" t="str">
        <f>Índice!$G$25</f>
        <v>2015-12-31</v>
      </c>
      <c r="K4983" s="171" t="s">
        <v>1617</v>
      </c>
      <c r="L4983" s="171" t="s">
        <v>1425</v>
      </c>
    </row>
    <row r="4984" spans="1:12" ht="15.75">
      <c r="C4984" s="171" t="str">
        <f>'FC03-5'!B$34</f>
        <v>Otros (Comercialización) (FC03-5)</v>
      </c>
      <c r="F4984" s="171">
        <f>'FC03-5'!D$34</f>
        <v>0</v>
      </c>
      <c r="I4984" s="87" t="str">
        <f>Índice!$G$23</f>
        <v>2015-01-01</v>
      </c>
      <c r="J4984" s="88" t="str">
        <f>Índice!$G$25</f>
        <v>2015-12-31</v>
      </c>
      <c r="K4984" s="171" t="s">
        <v>1617</v>
      </c>
      <c r="L4984" s="171" t="s">
        <v>1425</v>
      </c>
    </row>
    <row r="4985" spans="1:12" ht="15.75">
      <c r="C4985" s="171" t="str">
        <f>'FC03-5'!B$35</f>
        <v>Total Comercialización de gas combustible (FC03-5)</v>
      </c>
      <c r="F4985" s="171">
        <f>'FC03-5'!D$35</f>
        <v>0</v>
      </c>
      <c r="I4985" s="87" t="str">
        <f>Índice!$G$23</f>
        <v>2015-01-01</v>
      </c>
      <c r="J4985" s="88" t="str">
        <f>Índice!$G$25</f>
        <v>2015-12-31</v>
      </c>
      <c r="K4985" s="171" t="s">
        <v>1617</v>
      </c>
      <c r="L4985" s="171" t="s">
        <v>1425</v>
      </c>
    </row>
    <row r="4986" spans="1:12" ht="15.75">
      <c r="A4986" s="224"/>
      <c r="C4986" s="171" t="str">
        <f>'FC03-5'!B$36</f>
        <v>Total  Servicio de Gas combustible por redes (FC03-5)</v>
      </c>
      <c r="F4986" s="171">
        <f>'FC03-5'!D$36</f>
        <v>0</v>
      </c>
      <c r="I4986" s="87" t="str">
        <f>Índice!$G$23</f>
        <v>2015-01-01</v>
      </c>
      <c r="J4986" s="88" t="str">
        <f>Índice!$G$25</f>
        <v>2015-12-31</v>
      </c>
      <c r="K4986" s="171" t="s">
        <v>1617</v>
      </c>
      <c r="L4986" s="171" t="s">
        <v>1425</v>
      </c>
    </row>
    <row r="4987" spans="1:12" ht="15.75">
      <c r="A4987" s="224" t="s">
        <v>19</v>
      </c>
      <c r="C4987" s="171" t="str">
        <f>'FC03-5'!B$37</f>
        <v>Deterioro de cuentas por cobrar (FC03-5)</v>
      </c>
      <c r="F4987" s="171">
        <f>'FC03-5'!D$37</f>
        <v>0</v>
      </c>
      <c r="K4987" s="171"/>
      <c r="L4987" s="171"/>
    </row>
    <row r="4988" spans="1:12" ht="15.75">
      <c r="A4988" s="224" t="s">
        <v>19</v>
      </c>
      <c r="C4988" s="171" t="str">
        <f>'FC03-5'!B$38</f>
        <v>Negocio transporte de gas combustible (Deterioro) (FC03-5)</v>
      </c>
      <c r="F4988" s="171">
        <f>'FC03-5'!D$38</f>
        <v>0</v>
      </c>
      <c r="K4988" s="171"/>
      <c r="L4988" s="171"/>
    </row>
    <row r="4989" spans="1:12" ht="15.75">
      <c r="C4989" s="171" t="str">
        <f>'FC03-5'!B$39</f>
        <v>Empresas del sector (Transporte) (Deterioro) (FC03-5)</v>
      </c>
      <c r="F4989" s="171">
        <f>'FC03-5'!D$39</f>
        <v>0</v>
      </c>
      <c r="I4989" s="87" t="str">
        <f>Índice!$G$23</f>
        <v>2015-01-01</v>
      </c>
      <c r="J4989" s="88" t="str">
        <f>Índice!$G$25</f>
        <v>2015-12-31</v>
      </c>
      <c r="K4989" s="171" t="s">
        <v>1617</v>
      </c>
      <c r="L4989" s="171" t="s">
        <v>1425</v>
      </c>
    </row>
    <row r="4990" spans="1:12" ht="15.75">
      <c r="C4990" s="171" t="str">
        <f>'FC03-5'!B$40</f>
        <v>Grandes consumidores (Transporte) (Deterioro) (FC03-5)</v>
      </c>
      <c r="F4990" s="171">
        <f>'FC03-5'!D$40</f>
        <v>0</v>
      </c>
      <c r="I4990" s="87" t="str">
        <f>Índice!$G$23</f>
        <v>2015-01-01</v>
      </c>
      <c r="J4990" s="88" t="str">
        <f>Índice!$G$25</f>
        <v>2015-12-31</v>
      </c>
      <c r="K4990" s="171" t="s">
        <v>1617</v>
      </c>
      <c r="L4990" s="171" t="s">
        <v>1425</v>
      </c>
    </row>
    <row r="4991" spans="1:12" ht="15.75">
      <c r="C4991" s="171" t="str">
        <f>'FC03-5'!B$41</f>
        <v>Otros (Transporte) (Deterioro) (FC03-5)</v>
      </c>
      <c r="F4991" s="171">
        <f>'FC03-5'!D$41</f>
        <v>0</v>
      </c>
      <c r="I4991" s="87" t="str">
        <f>Índice!$G$23</f>
        <v>2015-01-01</v>
      </c>
      <c r="J4991" s="88" t="str">
        <f>Índice!$G$25</f>
        <v>2015-12-31</v>
      </c>
      <c r="K4991" s="171" t="s">
        <v>1617</v>
      </c>
      <c r="L4991" s="171" t="s">
        <v>1425</v>
      </c>
    </row>
    <row r="4992" spans="1:12" ht="15.75">
      <c r="C4992" s="171" t="str">
        <f>'FC03-5'!B$42</f>
        <v>Total Transporte de gas combustible (Deterioro) (FC03-5)</v>
      </c>
      <c r="F4992" s="171">
        <f>'FC03-5'!D$42</f>
        <v>0</v>
      </c>
      <c r="I4992" s="87" t="str">
        <f>Índice!$G$23</f>
        <v>2015-01-01</v>
      </c>
      <c r="J4992" s="88" t="str">
        <f>Índice!$G$25</f>
        <v>2015-12-31</v>
      </c>
      <c r="K4992" s="171" t="s">
        <v>1617</v>
      </c>
      <c r="L4992" s="171" t="s">
        <v>1425</v>
      </c>
    </row>
    <row r="4993" spans="1:12" ht="15.75">
      <c r="A4993" s="224" t="s">
        <v>19</v>
      </c>
      <c r="C4993" s="171" t="str">
        <f>'FC03-5'!B$43</f>
        <v>Negocio distribución de gas combustible (Deterioro) (FC03-5)</v>
      </c>
      <c r="F4993" s="171">
        <f>'FC03-5'!D$43</f>
        <v>0</v>
      </c>
      <c r="K4993" s="171"/>
      <c r="L4993" s="171"/>
    </row>
    <row r="4994" spans="1:12" ht="15.75">
      <c r="C4994" s="171" t="str">
        <f>'FC03-5'!B$44</f>
        <v>Empresas del sector (Distribución) (Deterioro) (FC03-5)</v>
      </c>
      <c r="F4994" s="171">
        <f>'FC03-5'!D$44</f>
        <v>0</v>
      </c>
      <c r="I4994" s="87" t="str">
        <f>Índice!$G$23</f>
        <v>2015-01-01</v>
      </c>
      <c r="J4994" s="88" t="str">
        <f>Índice!$G$25</f>
        <v>2015-12-31</v>
      </c>
      <c r="K4994" s="171" t="s">
        <v>1617</v>
      </c>
      <c r="L4994" s="171" t="s">
        <v>1425</v>
      </c>
    </row>
    <row r="4995" spans="1:12" ht="15.75">
      <c r="C4995" s="171" t="str">
        <f>'FC03-5'!B$45</f>
        <v>Grandes consumidores (Distribución) (Deterioro) (FC03-5)</v>
      </c>
      <c r="F4995" s="171">
        <f>'FC03-5'!D$45</f>
        <v>0</v>
      </c>
      <c r="I4995" s="87" t="str">
        <f>Índice!$G$23</f>
        <v>2015-01-01</v>
      </c>
      <c r="J4995" s="88" t="str">
        <f>Índice!$G$25</f>
        <v>2015-12-31</v>
      </c>
      <c r="K4995" s="171" t="s">
        <v>1617</v>
      </c>
      <c r="L4995" s="171" t="s">
        <v>1425</v>
      </c>
    </row>
    <row r="4996" spans="1:12" ht="15.75">
      <c r="C4996" s="171" t="str">
        <f>'FC03-5'!B$46</f>
        <v>Otros (Distribución) (Deterioro) (FC03-5)</v>
      </c>
      <c r="F4996" s="171">
        <f>'FC03-5'!D$46</f>
        <v>0</v>
      </c>
      <c r="I4996" s="87" t="str">
        <f>Índice!$G$23</f>
        <v>2015-01-01</v>
      </c>
      <c r="J4996" s="88" t="str">
        <f>Índice!$G$25</f>
        <v>2015-12-31</v>
      </c>
      <c r="K4996" s="171" t="s">
        <v>1617</v>
      </c>
      <c r="L4996" s="171" t="s">
        <v>1425</v>
      </c>
    </row>
    <row r="4997" spans="1:12" ht="15.75">
      <c r="C4997" s="171" t="str">
        <f>'FC03-5'!B$47</f>
        <v>Total Distribución de gas combustible (Deterioro) (FC03-5)</v>
      </c>
      <c r="F4997" s="171">
        <f>'FC03-5'!D$47</f>
        <v>0</v>
      </c>
      <c r="I4997" s="87" t="str">
        <f>Índice!$G$23</f>
        <v>2015-01-01</v>
      </c>
      <c r="J4997" s="88" t="str">
        <f>Índice!$G$25</f>
        <v>2015-12-31</v>
      </c>
      <c r="K4997" s="171" t="s">
        <v>1617</v>
      </c>
      <c r="L4997" s="171" t="s">
        <v>1425</v>
      </c>
    </row>
    <row r="4998" spans="1:12" ht="15.75">
      <c r="A4998" s="224" t="s">
        <v>19</v>
      </c>
      <c r="C4998" s="171" t="str">
        <f>'FC03-5'!B$48</f>
        <v>Negocio comercializacion de gas combustible (Deterioro) (FC03-5)</v>
      </c>
      <c r="F4998" s="171">
        <f>'FC03-5'!D$48</f>
        <v>0</v>
      </c>
      <c r="K4998" s="171"/>
      <c r="L4998" s="171"/>
    </row>
    <row r="4999" spans="1:12" ht="15.75">
      <c r="C4999" s="171" t="str">
        <f>'FC03-5'!B$49</f>
        <v>Residencial Estrato 1 (Deterioro) (FC03-5)</v>
      </c>
      <c r="F4999" s="171">
        <f>'FC03-5'!D$49</f>
        <v>0</v>
      </c>
      <c r="I4999" s="87" t="str">
        <f>Índice!$G$23</f>
        <v>2015-01-01</v>
      </c>
      <c r="J4999" s="88" t="str">
        <f>Índice!$G$25</f>
        <v>2015-12-31</v>
      </c>
      <c r="K4999" s="171" t="s">
        <v>1617</v>
      </c>
      <c r="L4999" s="171" t="s">
        <v>1425</v>
      </c>
    </row>
    <row r="5000" spans="1:12" ht="15.75">
      <c r="C5000" s="171" t="str">
        <f>'FC03-5'!B$50</f>
        <v>Residencial Estrato 2 (Deterioro) (FC03-5)</v>
      </c>
      <c r="F5000" s="171">
        <f>'FC03-5'!D$50</f>
        <v>0</v>
      </c>
      <c r="I5000" s="87" t="str">
        <f>Índice!$G$23</f>
        <v>2015-01-01</v>
      </c>
      <c r="J5000" s="88" t="str">
        <f>Índice!$G$25</f>
        <v>2015-12-31</v>
      </c>
      <c r="K5000" s="171" t="s">
        <v>1617</v>
      </c>
      <c r="L5000" s="171" t="s">
        <v>1425</v>
      </c>
    </row>
    <row r="5001" spans="1:12" ht="15.75">
      <c r="C5001" s="171" t="str">
        <f>'FC03-5'!B$51</f>
        <v>Residencial Estrato 3 (Deterioro) (FC03-5)</v>
      </c>
      <c r="F5001" s="171">
        <f>'FC03-5'!D$51</f>
        <v>0</v>
      </c>
      <c r="I5001" s="87" t="str">
        <f>Índice!$G$23</f>
        <v>2015-01-01</v>
      </c>
      <c r="J5001" s="88" t="str">
        <f>Índice!$G$25</f>
        <v>2015-12-31</v>
      </c>
      <c r="K5001" s="171" t="s">
        <v>1617</v>
      </c>
      <c r="L5001" s="171" t="s">
        <v>1425</v>
      </c>
    </row>
    <row r="5002" spans="1:12" ht="15.75">
      <c r="C5002" s="171" t="str">
        <f>'FC03-5'!B$52</f>
        <v>Residencial Estrato 4 (Deterioro) (FC03-5)</v>
      </c>
      <c r="F5002" s="171">
        <f>'FC03-5'!D$52</f>
        <v>0</v>
      </c>
      <c r="I5002" s="87" t="str">
        <f>Índice!$G$23</f>
        <v>2015-01-01</v>
      </c>
      <c r="J5002" s="88" t="str">
        <f>Índice!$G$25</f>
        <v>2015-12-31</v>
      </c>
      <c r="K5002" s="171" t="s">
        <v>1617</v>
      </c>
      <c r="L5002" s="171" t="s">
        <v>1425</v>
      </c>
    </row>
    <row r="5003" spans="1:12" ht="15.75">
      <c r="C5003" s="171" t="str">
        <f>'FC03-5'!B$53</f>
        <v>Residencial Estrato 5 (Deterioro) (FC03-5)</v>
      </c>
      <c r="F5003" s="171">
        <f>'FC03-5'!D$53</f>
        <v>0</v>
      </c>
      <c r="I5003" s="87" t="str">
        <f>Índice!$G$23</f>
        <v>2015-01-01</v>
      </c>
      <c r="J5003" s="88" t="str">
        <f>Índice!$G$25</f>
        <v>2015-12-31</v>
      </c>
      <c r="K5003" s="171" t="s">
        <v>1617</v>
      </c>
      <c r="L5003" s="171" t="s">
        <v>1425</v>
      </c>
    </row>
    <row r="5004" spans="1:12" ht="15.75">
      <c r="C5004" s="171" t="str">
        <f>'FC03-5'!B$54</f>
        <v>Residencial Estrato 6 (Deterioro) (FC03-5)</v>
      </c>
      <c r="F5004" s="171">
        <f>'FC03-5'!D$54</f>
        <v>0</v>
      </c>
      <c r="I5004" s="87" t="str">
        <f>Índice!$G$23</f>
        <v>2015-01-01</v>
      </c>
      <c r="J5004" s="88" t="str">
        <f>Índice!$G$25</f>
        <v>2015-12-31</v>
      </c>
      <c r="K5004" s="171" t="s">
        <v>1617</v>
      </c>
      <c r="L5004" s="171" t="s">
        <v>1425</v>
      </c>
    </row>
    <row r="5005" spans="1:12" ht="15.75">
      <c r="C5005" s="171" t="str">
        <f>'FC03-5'!B$55</f>
        <v>Comercial (Deterioro) (FC03-5)</v>
      </c>
      <c r="F5005" s="171">
        <f>'FC03-5'!D$55</f>
        <v>0</v>
      </c>
      <c r="I5005" s="87" t="str">
        <f>Índice!$G$23</f>
        <v>2015-01-01</v>
      </c>
      <c r="J5005" s="88" t="str">
        <f>Índice!$G$25</f>
        <v>2015-12-31</v>
      </c>
      <c r="K5005" s="171" t="s">
        <v>1617</v>
      </c>
      <c r="L5005" s="171" t="s">
        <v>1425</v>
      </c>
    </row>
    <row r="5006" spans="1:12" ht="15.75">
      <c r="C5006" s="171" t="str">
        <f>'FC03-5'!B$56</f>
        <v>Industrial (Deterioro) (FC03-5)</v>
      </c>
      <c r="F5006" s="171">
        <f>'FC03-5'!D$56</f>
        <v>0</v>
      </c>
      <c r="I5006" s="87" t="str">
        <f>Índice!$G$23</f>
        <v>2015-01-01</v>
      </c>
      <c r="J5006" s="88" t="str">
        <f>Índice!$G$25</f>
        <v>2015-12-31</v>
      </c>
      <c r="K5006" s="171" t="s">
        <v>1617</v>
      </c>
      <c r="L5006" s="171" t="s">
        <v>1425</v>
      </c>
    </row>
    <row r="5007" spans="1:12" ht="15.75">
      <c r="C5007" s="171" t="str">
        <f>'FC03-5'!B$57</f>
        <v>Oficial (Deterioro) (FC03-5)</v>
      </c>
      <c r="F5007" s="171">
        <f>'FC03-5'!D$57</f>
        <v>0</v>
      </c>
      <c r="I5007" s="87" t="str">
        <f>Índice!$G$23</f>
        <v>2015-01-01</v>
      </c>
      <c r="J5007" s="88" t="str">
        <f>Índice!$G$25</f>
        <v>2015-12-31</v>
      </c>
      <c r="K5007" s="171" t="s">
        <v>1617</v>
      </c>
      <c r="L5007" s="171" t="s">
        <v>1425</v>
      </c>
    </row>
    <row r="5008" spans="1:12" ht="15.75">
      <c r="C5008" s="171" t="str">
        <f>'FC03-5'!B$58</f>
        <v>Especial Asistencial (Deterioro) (FC03-5)</v>
      </c>
      <c r="F5008" s="171">
        <f>'FC03-5'!D$58</f>
        <v>0</v>
      </c>
      <c r="I5008" s="87" t="str">
        <f>Índice!$G$23</f>
        <v>2015-01-01</v>
      </c>
      <c r="J5008" s="88" t="str">
        <f>Índice!$G$25</f>
        <v>2015-12-31</v>
      </c>
      <c r="K5008" s="171" t="s">
        <v>1617</v>
      </c>
      <c r="L5008" s="171" t="s">
        <v>1425</v>
      </c>
    </row>
    <row r="5009" spans="1:12" ht="15.75">
      <c r="C5009" s="171" t="str">
        <f>'FC03-5'!B$59</f>
        <v>Especial Educativo (Deterioro) (FC03-5)</v>
      </c>
      <c r="F5009" s="171">
        <f>'FC03-5'!D$59</f>
        <v>0</v>
      </c>
      <c r="I5009" s="87" t="str">
        <f>Índice!$G$23</f>
        <v>2015-01-01</v>
      </c>
      <c r="J5009" s="88" t="str">
        <f>Índice!$G$25</f>
        <v>2015-12-31</v>
      </c>
      <c r="K5009" s="171" t="s">
        <v>1617</v>
      </c>
      <c r="L5009" s="171" t="s">
        <v>1425</v>
      </c>
    </row>
    <row r="5010" spans="1:12" ht="15.75">
      <c r="C5010" s="171" t="str">
        <f>'FC03-5'!B$60</f>
        <v>Grandes consumidores (Comercialización) (Deterioro) (FC03-5)</v>
      </c>
      <c r="F5010" s="171">
        <f>'FC03-5'!D$60</f>
        <v>0</v>
      </c>
      <c r="I5010" s="87" t="str">
        <f>Índice!$G$23</f>
        <v>2015-01-01</v>
      </c>
      <c r="J5010" s="88" t="str">
        <f>Índice!$G$25</f>
        <v>2015-12-31</v>
      </c>
      <c r="K5010" s="171" t="s">
        <v>1617</v>
      </c>
      <c r="L5010" s="171" t="s">
        <v>1425</v>
      </c>
    </row>
    <row r="5011" spans="1:12" ht="15.75">
      <c r="C5011" s="171" t="str">
        <f>'FC03-5'!B$61</f>
        <v>Empresas del sector (Comercialización) (Deterioro) (FC03-5)</v>
      </c>
      <c r="F5011" s="171">
        <f>'FC03-5'!D$61</f>
        <v>0</v>
      </c>
      <c r="I5011" s="87" t="str">
        <f>Índice!$G$23</f>
        <v>2015-01-01</v>
      </c>
      <c r="J5011" s="88" t="str">
        <f>Índice!$G$25</f>
        <v>2015-12-31</v>
      </c>
      <c r="K5011" s="171" t="s">
        <v>1617</v>
      </c>
      <c r="L5011" s="171" t="s">
        <v>1425</v>
      </c>
    </row>
    <row r="5012" spans="1:12" ht="15.75">
      <c r="C5012" s="171" t="str">
        <f>'FC03-5'!B$62</f>
        <v>Otros (Comercialización) (Deterioro) (FC03-5)</v>
      </c>
      <c r="F5012" s="171">
        <f>'FC03-5'!D$62</f>
        <v>0</v>
      </c>
      <c r="I5012" s="87" t="str">
        <f>Índice!$G$23</f>
        <v>2015-01-01</v>
      </c>
      <c r="J5012" s="88" t="str">
        <f>Índice!$G$25</f>
        <v>2015-12-31</v>
      </c>
      <c r="K5012" s="171" t="s">
        <v>1617</v>
      </c>
      <c r="L5012" s="171" t="s">
        <v>1425</v>
      </c>
    </row>
    <row r="5013" spans="1:12" ht="15.75">
      <c r="C5013" s="171" t="str">
        <f>'FC03-5'!B$63</f>
        <v>Total Comercialización de gas combustible (Deterioro) (FC03-5)</v>
      </c>
      <c r="F5013" s="171">
        <f>'FC03-5'!D$63</f>
        <v>0</v>
      </c>
      <c r="I5013" s="87" t="str">
        <f>Índice!$G$23</f>
        <v>2015-01-01</v>
      </c>
      <c r="J5013" s="88" t="str">
        <f>Índice!$G$25</f>
        <v>2015-12-31</v>
      </c>
      <c r="K5013" s="171" t="s">
        <v>1617</v>
      </c>
      <c r="L5013" s="171" t="s">
        <v>1425</v>
      </c>
    </row>
    <row r="5014" spans="1:12" ht="15.75">
      <c r="C5014" s="171" t="str">
        <f>'FC03-5'!B$64</f>
        <v>Total Deterioro Cuentas por Cobrar (FC03-5)</v>
      </c>
      <c r="F5014" s="171">
        <f>'FC03-5'!D$64</f>
        <v>0</v>
      </c>
      <c r="I5014" s="87" t="str">
        <f>Índice!$G$23</f>
        <v>2015-01-01</v>
      </c>
      <c r="J5014" s="88" t="str">
        <f>Índice!$G$25</f>
        <v>2015-12-31</v>
      </c>
      <c r="K5014" s="171" t="s">
        <v>1617</v>
      </c>
      <c r="L5014" s="171" t="s">
        <v>1425</v>
      </c>
    </row>
    <row r="5015" spans="1:12" ht="15.75">
      <c r="A5015" s="224" t="s">
        <v>19</v>
      </c>
      <c r="B5015" s="22"/>
      <c r="C5015" s="217" t="s">
        <v>727</v>
      </c>
      <c r="L5015" s="171"/>
    </row>
    <row r="5016" spans="1:12" ht="15.75">
      <c r="A5016" s="224" t="s">
        <v>19</v>
      </c>
      <c r="C5016" s="171" t="str">
        <f>'FC03-5'!B$7</f>
        <v>Servicio de Gas combustible por redes (FC03-5)</v>
      </c>
      <c r="L5016" s="171"/>
    </row>
    <row r="5017" spans="1:12" ht="15.75">
      <c r="A5017" s="224" t="s">
        <v>19</v>
      </c>
      <c r="C5017" s="171" t="str">
        <f>'FC03-5'!B$8</f>
        <v>Negocio transporte de gas combustible (FC03-5)</v>
      </c>
      <c r="L5017" s="171"/>
    </row>
    <row r="5018" spans="1:12" ht="15.75">
      <c r="C5018" s="171" t="str">
        <f>'FC03-5'!B$9</f>
        <v>Empresas del sector (Transporte) (FC03-5)</v>
      </c>
      <c r="F5018" s="171">
        <f>'FC03-5'!E$9</f>
        <v>0</v>
      </c>
      <c r="I5018" s="87" t="str">
        <f>Índice!$G$23</f>
        <v>2015-01-01</v>
      </c>
      <c r="J5018" s="88" t="str">
        <f>Índice!$G$25</f>
        <v>2015-12-31</v>
      </c>
      <c r="K5018" s="171" t="s">
        <v>1617</v>
      </c>
      <c r="L5018" s="171" t="s">
        <v>1426</v>
      </c>
    </row>
    <row r="5019" spans="1:12" ht="15.75">
      <c r="C5019" s="171" t="str">
        <f>'FC03-5'!B$10</f>
        <v>Grandes consumidores (Transporte) (FC03-5)</v>
      </c>
      <c r="F5019" s="171">
        <f>'FC03-5'!E$10</f>
        <v>0</v>
      </c>
      <c r="I5019" s="87" t="str">
        <f>Índice!$G$23</f>
        <v>2015-01-01</v>
      </c>
      <c r="J5019" s="88" t="str">
        <f>Índice!$G$25</f>
        <v>2015-12-31</v>
      </c>
      <c r="K5019" s="171" t="s">
        <v>1617</v>
      </c>
      <c r="L5019" s="171" t="s">
        <v>1426</v>
      </c>
    </row>
    <row r="5020" spans="1:12" ht="15.75">
      <c r="C5020" s="171" t="str">
        <f>'FC03-5'!B$11</f>
        <v>Otros (Transporte) (FC03-5)</v>
      </c>
      <c r="F5020" s="171">
        <f>'FC03-5'!E$11</f>
        <v>0</v>
      </c>
      <c r="I5020" s="87" t="str">
        <f>Índice!$G$23</f>
        <v>2015-01-01</v>
      </c>
      <c r="J5020" s="88" t="str">
        <f>Índice!$G$25</f>
        <v>2015-12-31</v>
      </c>
      <c r="K5020" s="171" t="s">
        <v>1617</v>
      </c>
      <c r="L5020" s="171" t="s">
        <v>1426</v>
      </c>
    </row>
    <row r="5021" spans="1:12" ht="15.75">
      <c r="C5021" s="171" t="str">
        <f>'FC03-5'!B$12</f>
        <v>Total Transporte de gas combustible (FC03-5)</v>
      </c>
      <c r="F5021" s="171">
        <f>'FC03-5'!E$12</f>
        <v>0</v>
      </c>
      <c r="I5021" s="87" t="str">
        <f>Índice!$G$23</f>
        <v>2015-01-01</v>
      </c>
      <c r="J5021" s="88" t="str">
        <f>Índice!$G$25</f>
        <v>2015-12-31</v>
      </c>
      <c r="K5021" s="171" t="s">
        <v>1617</v>
      </c>
      <c r="L5021" s="171" t="s">
        <v>1426</v>
      </c>
    </row>
    <row r="5022" spans="1:12" ht="15.75">
      <c r="A5022" s="224" t="s">
        <v>19</v>
      </c>
      <c r="C5022" s="171" t="str">
        <f>'FC03-5'!B$13</f>
        <v>Negocio distribución de gas combustible (FC03-5)</v>
      </c>
      <c r="F5022" s="171">
        <f>'FC03-5'!E$13</f>
        <v>0</v>
      </c>
      <c r="L5022" s="171"/>
    </row>
    <row r="5023" spans="1:12" ht="15.75">
      <c r="C5023" s="171" t="str">
        <f>'FC03-5'!B$14</f>
        <v>Empresas del sector (Distribución) (FC03-5)</v>
      </c>
      <c r="F5023" s="171">
        <f>'FC03-5'!E$14</f>
        <v>0</v>
      </c>
      <c r="I5023" s="87" t="str">
        <f>Índice!$G$23</f>
        <v>2015-01-01</v>
      </c>
      <c r="J5023" s="88" t="str">
        <f>Índice!$G$25</f>
        <v>2015-12-31</v>
      </c>
      <c r="K5023" s="171" t="s">
        <v>1617</v>
      </c>
      <c r="L5023" s="171" t="s">
        <v>1426</v>
      </c>
    </row>
    <row r="5024" spans="1:12" ht="15.75">
      <c r="C5024" s="171" t="str">
        <f>'FC03-5'!B$15</f>
        <v>Grandes consumidores (Distribución) (FC03-5)</v>
      </c>
      <c r="F5024" s="171">
        <f>'FC03-5'!E$15</f>
        <v>0</v>
      </c>
      <c r="I5024" s="87" t="str">
        <f>Índice!$G$23</f>
        <v>2015-01-01</v>
      </c>
      <c r="J5024" s="88" t="str">
        <f>Índice!$G$25</f>
        <v>2015-12-31</v>
      </c>
      <c r="K5024" s="171" t="s">
        <v>1617</v>
      </c>
      <c r="L5024" s="171" t="s">
        <v>1426</v>
      </c>
    </row>
    <row r="5025" spans="1:12" ht="15.75">
      <c r="C5025" s="171" t="str">
        <f>'FC03-5'!B$16</f>
        <v>Otros (Distribución) (FC03-5)</v>
      </c>
      <c r="F5025" s="171">
        <f>'FC03-5'!E$16</f>
        <v>0</v>
      </c>
      <c r="I5025" s="87" t="str">
        <f>Índice!$G$23</f>
        <v>2015-01-01</v>
      </c>
      <c r="J5025" s="88" t="str">
        <f>Índice!$G$25</f>
        <v>2015-12-31</v>
      </c>
      <c r="K5025" s="171" t="s">
        <v>1617</v>
      </c>
      <c r="L5025" s="171" t="s">
        <v>1426</v>
      </c>
    </row>
    <row r="5026" spans="1:12" ht="15.75">
      <c r="C5026" s="171" t="str">
        <f>'FC03-5'!B$17</f>
        <v>Total Distribución de gas combustible (FC03-5)</v>
      </c>
      <c r="F5026" s="171">
        <f>'FC03-5'!E$17</f>
        <v>0</v>
      </c>
      <c r="I5026" s="87" t="str">
        <f>Índice!$G$23</f>
        <v>2015-01-01</v>
      </c>
      <c r="J5026" s="88" t="str">
        <f>Índice!$G$25</f>
        <v>2015-12-31</v>
      </c>
      <c r="K5026" s="171" t="s">
        <v>1617</v>
      </c>
      <c r="L5026" s="171" t="s">
        <v>1426</v>
      </c>
    </row>
    <row r="5027" spans="1:12" ht="15.75">
      <c r="A5027" s="224" t="s">
        <v>19</v>
      </c>
      <c r="C5027" s="171" t="str">
        <f>'FC03-5'!B$18</f>
        <v>Negocio comercializacion de gas combustible (FC03-5)</v>
      </c>
      <c r="F5027" s="171">
        <f>'FC03-5'!E$18</f>
        <v>0</v>
      </c>
      <c r="K5027" s="171"/>
      <c r="L5027" s="171"/>
    </row>
    <row r="5028" spans="1:12" ht="15.75">
      <c r="C5028" s="171" t="str">
        <f>'FC03-5'!B$19</f>
        <v>Residencial Estrato 1 (FC03-5)</v>
      </c>
      <c r="F5028" s="171">
        <f>'FC03-5'!E$19</f>
        <v>0</v>
      </c>
      <c r="I5028" s="87" t="str">
        <f>Índice!$G$23</f>
        <v>2015-01-01</v>
      </c>
      <c r="J5028" s="88" t="str">
        <f>Índice!$G$25</f>
        <v>2015-12-31</v>
      </c>
      <c r="K5028" s="171" t="s">
        <v>1617</v>
      </c>
      <c r="L5028" s="171" t="s">
        <v>1426</v>
      </c>
    </row>
    <row r="5029" spans="1:12" ht="15.75">
      <c r="C5029" s="171" t="str">
        <f>'FC03-5'!B$20</f>
        <v xml:space="preserve">     Hogares sustitutos (FC03-5)</v>
      </c>
      <c r="F5029" s="171">
        <f>'FC03-5'!E$20</f>
        <v>0</v>
      </c>
      <c r="I5029" s="87" t="str">
        <f>Índice!$G$23</f>
        <v>2015-01-01</v>
      </c>
      <c r="J5029" s="88" t="str">
        <f>Índice!$G$25</f>
        <v>2015-12-31</v>
      </c>
      <c r="K5029" s="171" t="s">
        <v>1617</v>
      </c>
      <c r="L5029" s="171" t="s">
        <v>1426</v>
      </c>
    </row>
    <row r="5030" spans="1:12" ht="15.75">
      <c r="C5030" s="171" t="str">
        <f>'FC03-5'!B$21</f>
        <v xml:space="preserve">     Otros residencial estrato 1 (FC03-5)</v>
      </c>
      <c r="F5030" s="171">
        <f>'FC03-5'!E$21</f>
        <v>0</v>
      </c>
      <c r="I5030" s="87" t="str">
        <f>Índice!$G$23</f>
        <v>2015-01-01</v>
      </c>
      <c r="J5030" s="88" t="str">
        <f>Índice!$G$25</f>
        <v>2015-12-31</v>
      </c>
      <c r="K5030" s="171" t="s">
        <v>1617</v>
      </c>
      <c r="L5030" s="171" t="s">
        <v>1426</v>
      </c>
    </row>
    <row r="5031" spans="1:12" ht="15.75">
      <c r="C5031" s="171" t="str">
        <f>'FC03-5'!B$22</f>
        <v>Residencial Estrato 2 (FC03-5)</v>
      </c>
      <c r="F5031" s="171">
        <f>'FC03-5'!E$22</f>
        <v>0</v>
      </c>
      <c r="I5031" s="87" t="str">
        <f>Índice!$G$23</f>
        <v>2015-01-01</v>
      </c>
      <c r="J5031" s="88" t="str">
        <f>Índice!$G$25</f>
        <v>2015-12-31</v>
      </c>
      <c r="K5031" s="171" t="s">
        <v>1617</v>
      </c>
      <c r="L5031" s="171" t="s">
        <v>1426</v>
      </c>
    </row>
    <row r="5032" spans="1:12" ht="15.75">
      <c r="C5032" s="171" t="str">
        <f>'FC03-5'!B$23</f>
        <v>Residencial Estrato 3 (FC03-5)</v>
      </c>
      <c r="F5032" s="171">
        <f>'FC03-5'!E$23</f>
        <v>0</v>
      </c>
      <c r="I5032" s="87" t="str">
        <f>Índice!$G$23</f>
        <v>2015-01-01</v>
      </c>
      <c r="J5032" s="88" t="str">
        <f>Índice!$G$25</f>
        <v>2015-12-31</v>
      </c>
      <c r="K5032" s="171" t="s">
        <v>1617</v>
      </c>
      <c r="L5032" s="171" t="s">
        <v>1426</v>
      </c>
    </row>
    <row r="5033" spans="1:12" ht="15.75">
      <c r="C5033" s="171" t="str">
        <f>'FC03-5'!B$24</f>
        <v>Residencial Estrato 4 (FC03-5)</v>
      </c>
      <c r="F5033" s="171">
        <f>'FC03-5'!E$24</f>
        <v>0</v>
      </c>
      <c r="I5033" s="87" t="str">
        <f>Índice!$G$23</f>
        <v>2015-01-01</v>
      </c>
      <c r="J5033" s="88" t="str">
        <f>Índice!$G$25</f>
        <v>2015-12-31</v>
      </c>
      <c r="K5033" s="171" t="s">
        <v>1617</v>
      </c>
      <c r="L5033" s="171" t="s">
        <v>1426</v>
      </c>
    </row>
    <row r="5034" spans="1:12" ht="15.75">
      <c r="C5034" s="171" t="str">
        <f>'FC03-5'!B$25</f>
        <v>Residencial Estrato 5 (FC03-5)</v>
      </c>
      <c r="F5034" s="171">
        <f>'FC03-5'!E$25</f>
        <v>0</v>
      </c>
      <c r="I5034" s="87" t="str">
        <f>Índice!$G$23</f>
        <v>2015-01-01</v>
      </c>
      <c r="J5034" s="88" t="str">
        <f>Índice!$G$25</f>
        <v>2015-12-31</v>
      </c>
      <c r="K5034" s="171" t="s">
        <v>1617</v>
      </c>
      <c r="L5034" s="171" t="s">
        <v>1426</v>
      </c>
    </row>
    <row r="5035" spans="1:12" ht="15.75">
      <c r="C5035" s="171" t="str">
        <f>'FC03-5'!B$26</f>
        <v>Residencial Estrato 6 (FC03-5)</v>
      </c>
      <c r="F5035" s="171">
        <f>'FC03-5'!E$26</f>
        <v>0</v>
      </c>
      <c r="I5035" s="87" t="str">
        <f>Índice!$G$23</f>
        <v>2015-01-01</v>
      </c>
      <c r="J5035" s="88" t="str">
        <f>Índice!$G$25</f>
        <v>2015-12-31</v>
      </c>
      <c r="K5035" s="171" t="s">
        <v>1617</v>
      </c>
      <c r="L5035" s="171" t="s">
        <v>1426</v>
      </c>
    </row>
    <row r="5036" spans="1:12" ht="15.75">
      <c r="C5036" s="171" t="str">
        <f>'FC03-5'!B$27</f>
        <v>Comercial (FC03-5)</v>
      </c>
      <c r="F5036" s="171">
        <f>'FC03-5'!E$27</f>
        <v>0</v>
      </c>
      <c r="I5036" s="87" t="str">
        <f>Índice!$G$23</f>
        <v>2015-01-01</v>
      </c>
      <c r="J5036" s="88" t="str">
        <f>Índice!$G$25</f>
        <v>2015-12-31</v>
      </c>
      <c r="K5036" s="171" t="s">
        <v>1617</v>
      </c>
      <c r="L5036" s="171" t="s">
        <v>1426</v>
      </c>
    </row>
    <row r="5037" spans="1:12" ht="15.75">
      <c r="C5037" s="171" t="str">
        <f>'FC03-5'!B$28</f>
        <v>Industrial (FC03-5)</v>
      </c>
      <c r="F5037" s="171">
        <f>'FC03-5'!E$28</f>
        <v>0</v>
      </c>
      <c r="I5037" s="87" t="str">
        <f>Índice!$G$23</f>
        <v>2015-01-01</v>
      </c>
      <c r="J5037" s="88" t="str">
        <f>Índice!$G$25</f>
        <v>2015-12-31</v>
      </c>
      <c r="K5037" s="171" t="s">
        <v>1617</v>
      </c>
      <c r="L5037" s="171" t="s">
        <v>1426</v>
      </c>
    </row>
    <row r="5038" spans="1:12" ht="15.75">
      <c r="C5038" s="171" t="str">
        <f>'FC03-5'!B$29</f>
        <v>Oficial (FC03-5)</v>
      </c>
      <c r="F5038" s="171">
        <f>'FC03-5'!E$29</f>
        <v>0</v>
      </c>
      <c r="I5038" s="87" t="str">
        <f>Índice!$G$23</f>
        <v>2015-01-01</v>
      </c>
      <c r="J5038" s="88" t="str">
        <f>Índice!$G$25</f>
        <v>2015-12-31</v>
      </c>
      <c r="K5038" s="171" t="s">
        <v>1617</v>
      </c>
      <c r="L5038" s="171" t="s">
        <v>1426</v>
      </c>
    </row>
    <row r="5039" spans="1:12" ht="15.75">
      <c r="C5039" s="171" t="str">
        <f>'FC03-5'!B$30</f>
        <v>Especial Asistencial (FC03-5)</v>
      </c>
      <c r="F5039" s="171">
        <f>'FC03-5'!E$30</f>
        <v>0</v>
      </c>
      <c r="I5039" s="87" t="str">
        <f>Índice!$G$23</f>
        <v>2015-01-01</v>
      </c>
      <c r="J5039" s="88" t="str">
        <f>Índice!$G$25</f>
        <v>2015-12-31</v>
      </c>
      <c r="K5039" s="171" t="s">
        <v>1617</v>
      </c>
      <c r="L5039" s="171" t="s">
        <v>1426</v>
      </c>
    </row>
    <row r="5040" spans="1:12" ht="15.75">
      <c r="C5040" s="171" t="str">
        <f>'FC03-5'!B$31</f>
        <v>Especial Educativo (FC03-5)</v>
      </c>
      <c r="F5040" s="171">
        <f>'FC03-5'!E$31</f>
        <v>0</v>
      </c>
      <c r="I5040" s="87" t="str">
        <f>Índice!$G$23</f>
        <v>2015-01-01</v>
      </c>
      <c r="J5040" s="88" t="str">
        <f>Índice!$G$25</f>
        <v>2015-12-31</v>
      </c>
      <c r="K5040" s="171" t="s">
        <v>1617</v>
      </c>
      <c r="L5040" s="171" t="s">
        <v>1426</v>
      </c>
    </row>
    <row r="5041" spans="1:12" ht="15.75">
      <c r="C5041" s="171" t="str">
        <f>'FC03-5'!B$32</f>
        <v>Grandes consumidores (Comercialización) (FC03-5)</v>
      </c>
      <c r="F5041" s="171">
        <f>'FC03-5'!E$32</f>
        <v>0</v>
      </c>
      <c r="I5041" s="87" t="str">
        <f>Índice!$G$23</f>
        <v>2015-01-01</v>
      </c>
      <c r="J5041" s="88" t="str">
        <f>Índice!$G$25</f>
        <v>2015-12-31</v>
      </c>
      <c r="K5041" s="171" t="s">
        <v>1617</v>
      </c>
      <c r="L5041" s="171" t="s">
        <v>1426</v>
      </c>
    </row>
    <row r="5042" spans="1:12" ht="15.75">
      <c r="C5042" s="171" t="str">
        <f>'FC03-5'!B$33</f>
        <v>Empresas del sector (Comercialización) (FC03-5)</v>
      </c>
      <c r="F5042" s="171">
        <f>'FC03-5'!E$33</f>
        <v>0</v>
      </c>
      <c r="I5042" s="87" t="str">
        <f>Índice!$G$23</f>
        <v>2015-01-01</v>
      </c>
      <c r="J5042" s="88" t="str">
        <f>Índice!$G$25</f>
        <v>2015-12-31</v>
      </c>
      <c r="K5042" s="171" t="s">
        <v>1617</v>
      </c>
      <c r="L5042" s="171" t="s">
        <v>1426</v>
      </c>
    </row>
    <row r="5043" spans="1:12" ht="15.75">
      <c r="C5043" s="171" t="str">
        <f>'FC03-5'!B$34</f>
        <v>Otros (Comercialización) (FC03-5)</v>
      </c>
      <c r="F5043" s="171">
        <f>'FC03-5'!E$34</f>
        <v>0</v>
      </c>
      <c r="I5043" s="87" t="str">
        <f>Índice!$G$23</f>
        <v>2015-01-01</v>
      </c>
      <c r="J5043" s="88" t="str">
        <f>Índice!$G$25</f>
        <v>2015-12-31</v>
      </c>
      <c r="K5043" s="171" t="s">
        <v>1617</v>
      </c>
      <c r="L5043" s="171" t="s">
        <v>1426</v>
      </c>
    </row>
    <row r="5044" spans="1:12" ht="15.75">
      <c r="C5044" s="171" t="str">
        <f>'FC03-5'!B$35</f>
        <v>Total Comercialización de gas combustible (FC03-5)</v>
      </c>
      <c r="F5044" s="171">
        <f>'FC03-5'!E$35</f>
        <v>0</v>
      </c>
      <c r="I5044" s="87" t="str">
        <f>Índice!$G$23</f>
        <v>2015-01-01</v>
      </c>
      <c r="J5044" s="88" t="str">
        <f>Índice!$G$25</f>
        <v>2015-12-31</v>
      </c>
      <c r="K5044" s="171" t="s">
        <v>1617</v>
      </c>
      <c r="L5044" s="171" t="s">
        <v>1426</v>
      </c>
    </row>
    <row r="5045" spans="1:12" ht="15.75">
      <c r="A5045" s="224"/>
      <c r="C5045" s="171" t="str">
        <f>'FC03-5'!B$36</f>
        <v>Total  Servicio de Gas combustible por redes (FC03-5)</v>
      </c>
      <c r="F5045" s="171">
        <f>'FC03-5'!E$36</f>
        <v>0</v>
      </c>
      <c r="I5045" s="87" t="str">
        <f>Índice!$G$23</f>
        <v>2015-01-01</v>
      </c>
      <c r="J5045" s="88" t="str">
        <f>Índice!$G$25</f>
        <v>2015-12-31</v>
      </c>
      <c r="K5045" s="171" t="s">
        <v>1617</v>
      </c>
      <c r="L5045" s="171" t="s">
        <v>1426</v>
      </c>
    </row>
    <row r="5046" spans="1:12" ht="15.75">
      <c r="A5046" s="224" t="s">
        <v>19</v>
      </c>
      <c r="C5046" s="171" t="str">
        <f>'FC03-5'!B$37</f>
        <v>Deterioro de cuentas por cobrar (FC03-5)</v>
      </c>
      <c r="F5046" s="171">
        <f>'FC03-5'!E$37</f>
        <v>0</v>
      </c>
      <c r="K5046" s="171"/>
      <c r="L5046" s="171"/>
    </row>
    <row r="5047" spans="1:12" ht="15.75">
      <c r="A5047" s="224" t="s">
        <v>19</v>
      </c>
      <c r="C5047" s="171" t="str">
        <f>'FC03-5'!B$38</f>
        <v>Negocio transporte de gas combustible (Deterioro) (FC03-5)</v>
      </c>
      <c r="F5047" s="171">
        <f>'FC03-5'!E$38</f>
        <v>0</v>
      </c>
      <c r="K5047" s="171"/>
      <c r="L5047" s="171"/>
    </row>
    <row r="5048" spans="1:12" ht="15.75">
      <c r="C5048" s="171" t="str">
        <f>'FC03-5'!B$39</f>
        <v>Empresas del sector (Transporte) (Deterioro) (FC03-5)</v>
      </c>
      <c r="F5048" s="171">
        <f>'FC03-5'!E$39</f>
        <v>0</v>
      </c>
      <c r="I5048" s="87" t="str">
        <f>Índice!$G$23</f>
        <v>2015-01-01</v>
      </c>
      <c r="J5048" s="88" t="str">
        <f>Índice!$G$25</f>
        <v>2015-12-31</v>
      </c>
      <c r="K5048" s="171" t="s">
        <v>1617</v>
      </c>
      <c r="L5048" s="171" t="s">
        <v>1426</v>
      </c>
    </row>
    <row r="5049" spans="1:12" ht="15.75">
      <c r="C5049" s="171" t="str">
        <f>'FC03-5'!B$40</f>
        <v>Grandes consumidores (Transporte) (Deterioro) (FC03-5)</v>
      </c>
      <c r="F5049" s="171">
        <f>'FC03-5'!E$40</f>
        <v>0</v>
      </c>
      <c r="I5049" s="87" t="str">
        <f>Índice!$G$23</f>
        <v>2015-01-01</v>
      </c>
      <c r="J5049" s="88" t="str">
        <f>Índice!$G$25</f>
        <v>2015-12-31</v>
      </c>
      <c r="K5049" s="171" t="s">
        <v>1617</v>
      </c>
      <c r="L5049" s="171" t="s">
        <v>1426</v>
      </c>
    </row>
    <row r="5050" spans="1:12" ht="15.75">
      <c r="C5050" s="171" t="str">
        <f>'FC03-5'!B$41</f>
        <v>Otros (Transporte) (Deterioro) (FC03-5)</v>
      </c>
      <c r="F5050" s="171">
        <f>'FC03-5'!E$41</f>
        <v>0</v>
      </c>
      <c r="I5050" s="87" t="str">
        <f>Índice!$G$23</f>
        <v>2015-01-01</v>
      </c>
      <c r="J5050" s="88" t="str">
        <f>Índice!$G$25</f>
        <v>2015-12-31</v>
      </c>
      <c r="K5050" s="171" t="s">
        <v>1617</v>
      </c>
      <c r="L5050" s="171" t="s">
        <v>1426</v>
      </c>
    </row>
    <row r="5051" spans="1:12" ht="15.75">
      <c r="C5051" s="171" t="str">
        <f>'FC03-5'!B$42</f>
        <v>Total Transporte de gas combustible (Deterioro) (FC03-5)</v>
      </c>
      <c r="F5051" s="171">
        <f>'FC03-5'!E$42</f>
        <v>0</v>
      </c>
      <c r="I5051" s="87" t="str">
        <f>Índice!$G$23</f>
        <v>2015-01-01</v>
      </c>
      <c r="J5051" s="88" t="str">
        <f>Índice!$G$25</f>
        <v>2015-12-31</v>
      </c>
      <c r="K5051" s="171" t="s">
        <v>1617</v>
      </c>
      <c r="L5051" s="171" t="s">
        <v>1426</v>
      </c>
    </row>
    <row r="5052" spans="1:12" ht="15.75">
      <c r="A5052" s="224" t="s">
        <v>19</v>
      </c>
      <c r="C5052" s="171" t="str">
        <f>'FC03-5'!B$43</f>
        <v>Negocio distribución de gas combustible (Deterioro) (FC03-5)</v>
      </c>
      <c r="F5052" s="171">
        <f>'FC03-5'!E$43</f>
        <v>0</v>
      </c>
      <c r="K5052" s="171"/>
      <c r="L5052" s="171"/>
    </row>
    <row r="5053" spans="1:12" ht="15.75">
      <c r="C5053" s="171" t="str">
        <f>'FC03-5'!B$44</f>
        <v>Empresas del sector (Distribución) (Deterioro) (FC03-5)</v>
      </c>
      <c r="F5053" s="171">
        <f>'FC03-5'!E$44</f>
        <v>0</v>
      </c>
      <c r="I5053" s="87" t="str">
        <f>Índice!$G$23</f>
        <v>2015-01-01</v>
      </c>
      <c r="J5053" s="88" t="str">
        <f>Índice!$G$25</f>
        <v>2015-12-31</v>
      </c>
      <c r="K5053" s="171" t="s">
        <v>1617</v>
      </c>
      <c r="L5053" s="171" t="s">
        <v>1426</v>
      </c>
    </row>
    <row r="5054" spans="1:12" ht="15.75">
      <c r="C5054" s="171" t="str">
        <f>'FC03-5'!B$45</f>
        <v>Grandes consumidores (Distribución) (Deterioro) (FC03-5)</v>
      </c>
      <c r="F5054" s="171">
        <f>'FC03-5'!E$45</f>
        <v>0</v>
      </c>
      <c r="I5054" s="87" t="str">
        <f>Índice!$G$23</f>
        <v>2015-01-01</v>
      </c>
      <c r="J5054" s="88" t="str">
        <f>Índice!$G$25</f>
        <v>2015-12-31</v>
      </c>
      <c r="K5054" s="171" t="s">
        <v>1617</v>
      </c>
      <c r="L5054" s="171" t="s">
        <v>1426</v>
      </c>
    </row>
    <row r="5055" spans="1:12" ht="15.75">
      <c r="C5055" s="171" t="str">
        <f>'FC03-5'!B$46</f>
        <v>Otros (Distribución) (Deterioro) (FC03-5)</v>
      </c>
      <c r="F5055" s="171">
        <f>'FC03-5'!E$46</f>
        <v>0</v>
      </c>
      <c r="I5055" s="87" t="str">
        <f>Índice!$G$23</f>
        <v>2015-01-01</v>
      </c>
      <c r="J5055" s="88" t="str">
        <f>Índice!$G$25</f>
        <v>2015-12-31</v>
      </c>
      <c r="K5055" s="171" t="s">
        <v>1617</v>
      </c>
      <c r="L5055" s="171" t="s">
        <v>1426</v>
      </c>
    </row>
    <row r="5056" spans="1:12" ht="15.75">
      <c r="C5056" s="171" t="str">
        <f>'FC03-5'!B$47</f>
        <v>Total Distribución de gas combustible (Deterioro) (FC03-5)</v>
      </c>
      <c r="F5056" s="171">
        <f>'FC03-5'!E$47</f>
        <v>0</v>
      </c>
      <c r="I5056" s="87" t="str">
        <f>Índice!$G$23</f>
        <v>2015-01-01</v>
      </c>
      <c r="J5056" s="88" t="str">
        <f>Índice!$G$25</f>
        <v>2015-12-31</v>
      </c>
      <c r="K5056" s="171" t="s">
        <v>1617</v>
      </c>
      <c r="L5056" s="171" t="s">
        <v>1426</v>
      </c>
    </row>
    <row r="5057" spans="1:12" ht="15.75">
      <c r="A5057" s="224" t="s">
        <v>19</v>
      </c>
      <c r="C5057" s="171" t="str">
        <f>'FC03-5'!B$48</f>
        <v>Negocio comercializacion de gas combustible (Deterioro) (FC03-5)</v>
      </c>
      <c r="F5057" s="171">
        <f>'FC03-5'!E$48</f>
        <v>0</v>
      </c>
      <c r="K5057" s="171"/>
      <c r="L5057" s="171"/>
    </row>
    <row r="5058" spans="1:12" ht="15.75">
      <c r="C5058" s="171" t="str">
        <f>'FC03-5'!B$49</f>
        <v>Residencial Estrato 1 (Deterioro) (FC03-5)</v>
      </c>
      <c r="F5058" s="171">
        <f>'FC03-5'!E$49</f>
        <v>0</v>
      </c>
      <c r="I5058" s="87" t="str">
        <f>Índice!$G$23</f>
        <v>2015-01-01</v>
      </c>
      <c r="J5058" s="88" t="str">
        <f>Índice!$G$25</f>
        <v>2015-12-31</v>
      </c>
      <c r="K5058" s="171" t="s">
        <v>1617</v>
      </c>
      <c r="L5058" s="171" t="s">
        <v>1426</v>
      </c>
    </row>
    <row r="5059" spans="1:12" ht="15.75">
      <c r="C5059" s="171" t="str">
        <f>'FC03-5'!B$50</f>
        <v>Residencial Estrato 2 (Deterioro) (FC03-5)</v>
      </c>
      <c r="F5059" s="171">
        <f>'FC03-5'!E$50</f>
        <v>0</v>
      </c>
      <c r="I5059" s="87" t="str">
        <f>Índice!$G$23</f>
        <v>2015-01-01</v>
      </c>
      <c r="J5059" s="88" t="str">
        <f>Índice!$G$25</f>
        <v>2015-12-31</v>
      </c>
      <c r="K5059" s="171" t="s">
        <v>1617</v>
      </c>
      <c r="L5059" s="171" t="s">
        <v>1426</v>
      </c>
    </row>
    <row r="5060" spans="1:12" ht="15.75">
      <c r="C5060" s="171" t="str">
        <f>'FC03-5'!B$51</f>
        <v>Residencial Estrato 3 (Deterioro) (FC03-5)</v>
      </c>
      <c r="F5060" s="171">
        <f>'FC03-5'!E$51</f>
        <v>0</v>
      </c>
      <c r="I5060" s="87" t="str">
        <f>Índice!$G$23</f>
        <v>2015-01-01</v>
      </c>
      <c r="J5060" s="88" t="str">
        <f>Índice!$G$25</f>
        <v>2015-12-31</v>
      </c>
      <c r="K5060" s="171" t="s">
        <v>1617</v>
      </c>
      <c r="L5060" s="171" t="s">
        <v>1426</v>
      </c>
    </row>
    <row r="5061" spans="1:12" ht="15.75">
      <c r="C5061" s="171" t="str">
        <f>'FC03-5'!B$52</f>
        <v>Residencial Estrato 4 (Deterioro) (FC03-5)</v>
      </c>
      <c r="F5061" s="171">
        <f>'FC03-5'!E$52</f>
        <v>0</v>
      </c>
      <c r="I5061" s="87" t="str">
        <f>Índice!$G$23</f>
        <v>2015-01-01</v>
      </c>
      <c r="J5061" s="88" t="str">
        <f>Índice!$G$25</f>
        <v>2015-12-31</v>
      </c>
      <c r="K5061" s="171" t="s">
        <v>1617</v>
      </c>
      <c r="L5061" s="171" t="s">
        <v>1426</v>
      </c>
    </row>
    <row r="5062" spans="1:12" ht="15.75">
      <c r="C5062" s="171" t="str">
        <f>'FC03-5'!B$53</f>
        <v>Residencial Estrato 5 (Deterioro) (FC03-5)</v>
      </c>
      <c r="F5062" s="171">
        <f>'FC03-5'!E$53</f>
        <v>0</v>
      </c>
      <c r="I5062" s="87" t="str">
        <f>Índice!$G$23</f>
        <v>2015-01-01</v>
      </c>
      <c r="J5062" s="88" t="str">
        <f>Índice!$G$25</f>
        <v>2015-12-31</v>
      </c>
      <c r="K5062" s="171" t="s">
        <v>1617</v>
      </c>
      <c r="L5062" s="171" t="s">
        <v>1426</v>
      </c>
    </row>
    <row r="5063" spans="1:12" ht="15.75">
      <c r="C5063" s="171" t="str">
        <f>'FC03-5'!B$54</f>
        <v>Residencial Estrato 6 (Deterioro) (FC03-5)</v>
      </c>
      <c r="F5063" s="171">
        <f>'FC03-5'!E$54</f>
        <v>0</v>
      </c>
      <c r="I5063" s="87" t="str">
        <f>Índice!$G$23</f>
        <v>2015-01-01</v>
      </c>
      <c r="J5063" s="88" t="str">
        <f>Índice!$G$25</f>
        <v>2015-12-31</v>
      </c>
      <c r="K5063" s="171" t="s">
        <v>1617</v>
      </c>
      <c r="L5063" s="171" t="s">
        <v>1426</v>
      </c>
    </row>
    <row r="5064" spans="1:12" ht="15.75">
      <c r="C5064" s="171" t="str">
        <f>'FC03-5'!B$55</f>
        <v>Comercial (Deterioro) (FC03-5)</v>
      </c>
      <c r="F5064" s="171">
        <f>'FC03-5'!E$55</f>
        <v>0</v>
      </c>
      <c r="I5064" s="87" t="str">
        <f>Índice!$G$23</f>
        <v>2015-01-01</v>
      </c>
      <c r="J5064" s="88" t="str">
        <f>Índice!$G$25</f>
        <v>2015-12-31</v>
      </c>
      <c r="K5064" s="171" t="s">
        <v>1617</v>
      </c>
      <c r="L5064" s="171" t="s">
        <v>1426</v>
      </c>
    </row>
    <row r="5065" spans="1:12" ht="15.75">
      <c r="C5065" s="171" t="str">
        <f>'FC03-5'!B$56</f>
        <v>Industrial (Deterioro) (FC03-5)</v>
      </c>
      <c r="F5065" s="171">
        <f>'FC03-5'!E$56</f>
        <v>0</v>
      </c>
      <c r="I5065" s="87" t="str">
        <f>Índice!$G$23</f>
        <v>2015-01-01</v>
      </c>
      <c r="J5065" s="88" t="str">
        <f>Índice!$G$25</f>
        <v>2015-12-31</v>
      </c>
      <c r="K5065" s="171" t="s">
        <v>1617</v>
      </c>
      <c r="L5065" s="171" t="s">
        <v>1426</v>
      </c>
    </row>
    <row r="5066" spans="1:12" ht="15.75">
      <c r="C5066" s="171" t="str">
        <f>'FC03-5'!B$57</f>
        <v>Oficial (Deterioro) (FC03-5)</v>
      </c>
      <c r="F5066" s="171">
        <f>'FC03-5'!E$57</f>
        <v>0</v>
      </c>
      <c r="I5066" s="87" t="str">
        <f>Índice!$G$23</f>
        <v>2015-01-01</v>
      </c>
      <c r="J5066" s="88" t="str">
        <f>Índice!$G$25</f>
        <v>2015-12-31</v>
      </c>
      <c r="K5066" s="171" t="s">
        <v>1617</v>
      </c>
      <c r="L5066" s="171" t="s">
        <v>1426</v>
      </c>
    </row>
    <row r="5067" spans="1:12" ht="15.75">
      <c r="C5067" s="171" t="str">
        <f>'FC03-5'!B$58</f>
        <v>Especial Asistencial (Deterioro) (FC03-5)</v>
      </c>
      <c r="F5067" s="171">
        <f>'FC03-5'!E$58</f>
        <v>0</v>
      </c>
      <c r="I5067" s="87" t="str">
        <f>Índice!$G$23</f>
        <v>2015-01-01</v>
      </c>
      <c r="J5067" s="88" t="str">
        <f>Índice!$G$25</f>
        <v>2015-12-31</v>
      </c>
      <c r="K5067" s="171" t="s">
        <v>1617</v>
      </c>
      <c r="L5067" s="171" t="s">
        <v>1426</v>
      </c>
    </row>
    <row r="5068" spans="1:12" ht="15.75">
      <c r="C5068" s="171" t="str">
        <f>'FC03-5'!B$59</f>
        <v>Especial Educativo (Deterioro) (FC03-5)</v>
      </c>
      <c r="F5068" s="171">
        <f>'FC03-5'!E$59</f>
        <v>0</v>
      </c>
      <c r="I5068" s="87" t="str">
        <f>Índice!$G$23</f>
        <v>2015-01-01</v>
      </c>
      <c r="J5068" s="88" t="str">
        <f>Índice!$G$25</f>
        <v>2015-12-31</v>
      </c>
      <c r="K5068" s="171" t="s">
        <v>1617</v>
      </c>
      <c r="L5068" s="171" t="s">
        <v>1426</v>
      </c>
    </row>
    <row r="5069" spans="1:12" ht="15.75">
      <c r="C5069" s="171" t="str">
        <f>'FC03-5'!B$60</f>
        <v>Grandes consumidores (Comercialización) (Deterioro) (FC03-5)</v>
      </c>
      <c r="F5069" s="171">
        <f>'FC03-5'!E$60</f>
        <v>0</v>
      </c>
      <c r="I5069" s="87" t="str">
        <f>Índice!$G$23</f>
        <v>2015-01-01</v>
      </c>
      <c r="J5069" s="88" t="str">
        <f>Índice!$G$25</f>
        <v>2015-12-31</v>
      </c>
      <c r="K5069" s="171" t="s">
        <v>1617</v>
      </c>
      <c r="L5069" s="171" t="s">
        <v>1426</v>
      </c>
    </row>
    <row r="5070" spans="1:12" ht="15.75">
      <c r="C5070" s="171" t="str">
        <f>'FC03-5'!B$61</f>
        <v>Empresas del sector (Comercialización) (Deterioro) (FC03-5)</v>
      </c>
      <c r="F5070" s="171">
        <f>'FC03-5'!E$61</f>
        <v>0</v>
      </c>
      <c r="I5070" s="87" t="str">
        <f>Índice!$G$23</f>
        <v>2015-01-01</v>
      </c>
      <c r="J5070" s="88" t="str">
        <f>Índice!$G$25</f>
        <v>2015-12-31</v>
      </c>
      <c r="K5070" s="171" t="s">
        <v>1617</v>
      </c>
      <c r="L5070" s="171" t="s">
        <v>1426</v>
      </c>
    </row>
    <row r="5071" spans="1:12" ht="15.75">
      <c r="C5071" s="171" t="str">
        <f>'FC03-5'!B$62</f>
        <v>Otros (Comercialización) (Deterioro) (FC03-5)</v>
      </c>
      <c r="F5071" s="171">
        <f>'FC03-5'!E$62</f>
        <v>0</v>
      </c>
      <c r="I5071" s="87" t="str">
        <f>Índice!$G$23</f>
        <v>2015-01-01</v>
      </c>
      <c r="J5071" s="88" t="str">
        <f>Índice!$G$25</f>
        <v>2015-12-31</v>
      </c>
      <c r="K5071" s="171" t="s">
        <v>1617</v>
      </c>
      <c r="L5071" s="171" t="s">
        <v>1426</v>
      </c>
    </row>
    <row r="5072" spans="1:12" ht="15.75">
      <c r="C5072" s="171" t="str">
        <f>'FC03-5'!B$63</f>
        <v>Total Comercialización de gas combustible (Deterioro) (FC03-5)</v>
      </c>
      <c r="F5072" s="171">
        <f>'FC03-5'!E$63</f>
        <v>0</v>
      </c>
      <c r="I5072" s="87" t="str">
        <f>Índice!$G$23</f>
        <v>2015-01-01</v>
      </c>
      <c r="J5072" s="88" t="str">
        <f>Índice!$G$25</f>
        <v>2015-12-31</v>
      </c>
      <c r="K5072" s="171" t="s">
        <v>1617</v>
      </c>
      <c r="L5072" s="171" t="s">
        <v>1426</v>
      </c>
    </row>
    <row r="5073" spans="1:12" ht="15.75">
      <c r="C5073" s="171" t="str">
        <f>'FC03-5'!B$64</f>
        <v>Total Deterioro Cuentas por Cobrar (FC03-5)</v>
      </c>
      <c r="F5073" s="171">
        <f>'FC03-5'!E$64</f>
        <v>0</v>
      </c>
      <c r="I5073" s="87" t="str">
        <f>Índice!$G$23</f>
        <v>2015-01-01</v>
      </c>
      <c r="J5073" s="88" t="str">
        <f>Índice!$G$25</f>
        <v>2015-12-31</v>
      </c>
      <c r="K5073" s="171" t="s">
        <v>1617</v>
      </c>
      <c r="L5073" s="171" t="s">
        <v>1426</v>
      </c>
    </row>
    <row r="5074" spans="1:12" ht="15.75">
      <c r="A5074" s="224" t="s">
        <v>19</v>
      </c>
      <c r="B5074" s="22"/>
      <c r="C5074" s="217" t="s">
        <v>726</v>
      </c>
      <c r="L5074" s="171"/>
    </row>
    <row r="5075" spans="1:12" ht="15.75">
      <c r="A5075" s="224" t="s">
        <v>19</v>
      </c>
      <c r="C5075" s="171" t="str">
        <f>'FC03-5'!B$7</f>
        <v>Servicio de Gas combustible por redes (FC03-5)</v>
      </c>
      <c r="L5075" s="171"/>
    </row>
    <row r="5076" spans="1:12" ht="15.75">
      <c r="A5076" s="224" t="s">
        <v>19</v>
      </c>
      <c r="C5076" s="171" t="str">
        <f>'FC03-5'!B$8</f>
        <v>Negocio transporte de gas combustible (FC03-5)</v>
      </c>
      <c r="L5076" s="171"/>
    </row>
    <row r="5077" spans="1:12" ht="15.75">
      <c r="C5077" s="171" t="str">
        <f>'FC03-5'!B$9</f>
        <v>Empresas del sector (Transporte) (FC03-5)</v>
      </c>
      <c r="F5077" s="171">
        <f>'FC03-5'!F$9</f>
        <v>0</v>
      </c>
      <c r="I5077" s="87" t="str">
        <f>Índice!$G$23</f>
        <v>2015-01-01</v>
      </c>
      <c r="J5077" s="88" t="str">
        <f>Índice!$G$25</f>
        <v>2015-12-31</v>
      </c>
      <c r="K5077" s="171" t="s">
        <v>1617</v>
      </c>
      <c r="L5077" s="171" t="s">
        <v>1427</v>
      </c>
    </row>
    <row r="5078" spans="1:12" ht="15.75">
      <c r="C5078" s="171" t="str">
        <f>'FC03-5'!B$10</f>
        <v>Grandes consumidores (Transporte) (FC03-5)</v>
      </c>
      <c r="F5078" s="171">
        <f>'FC03-5'!F$10</f>
        <v>0</v>
      </c>
      <c r="I5078" s="87" t="str">
        <f>Índice!$G$23</f>
        <v>2015-01-01</v>
      </c>
      <c r="J5078" s="88" t="str">
        <f>Índice!$G$25</f>
        <v>2015-12-31</v>
      </c>
      <c r="K5078" s="171" t="s">
        <v>1617</v>
      </c>
      <c r="L5078" s="171" t="s">
        <v>1427</v>
      </c>
    </row>
    <row r="5079" spans="1:12" ht="15.75">
      <c r="C5079" s="171" t="str">
        <f>'FC03-5'!B$11</f>
        <v>Otros (Transporte) (FC03-5)</v>
      </c>
      <c r="F5079" s="171">
        <f>'FC03-5'!F$11</f>
        <v>0</v>
      </c>
      <c r="I5079" s="87" t="str">
        <f>Índice!$G$23</f>
        <v>2015-01-01</v>
      </c>
      <c r="J5079" s="88" t="str">
        <f>Índice!$G$25</f>
        <v>2015-12-31</v>
      </c>
      <c r="K5079" s="171" t="s">
        <v>1617</v>
      </c>
      <c r="L5079" s="171" t="s">
        <v>1427</v>
      </c>
    </row>
    <row r="5080" spans="1:12" ht="15.75">
      <c r="C5080" s="171" t="str">
        <f>'FC03-5'!B$12</f>
        <v>Total Transporte de gas combustible (FC03-5)</v>
      </c>
      <c r="F5080" s="171">
        <f>'FC03-5'!F$12</f>
        <v>0</v>
      </c>
      <c r="I5080" s="87" t="str">
        <f>Índice!$G$23</f>
        <v>2015-01-01</v>
      </c>
      <c r="J5080" s="88" t="str">
        <f>Índice!$G$25</f>
        <v>2015-12-31</v>
      </c>
      <c r="K5080" s="171" t="s">
        <v>1617</v>
      </c>
      <c r="L5080" s="171" t="s">
        <v>1427</v>
      </c>
    </row>
    <row r="5081" spans="1:12" ht="15.75">
      <c r="A5081" s="224" t="s">
        <v>19</v>
      </c>
      <c r="C5081" s="171" t="str">
        <f>'FC03-5'!B$13</f>
        <v>Negocio distribución de gas combustible (FC03-5)</v>
      </c>
      <c r="F5081" s="171">
        <f>'FC03-5'!F$13</f>
        <v>0</v>
      </c>
      <c r="L5081" s="171"/>
    </row>
    <row r="5082" spans="1:12" ht="15.75">
      <c r="C5082" s="171" t="str">
        <f>'FC03-5'!B$14</f>
        <v>Empresas del sector (Distribución) (FC03-5)</v>
      </c>
      <c r="F5082" s="171">
        <f>'FC03-5'!F$14</f>
        <v>0</v>
      </c>
      <c r="I5082" s="87" t="str">
        <f>Índice!$G$23</f>
        <v>2015-01-01</v>
      </c>
      <c r="J5082" s="88" t="str">
        <f>Índice!$G$25</f>
        <v>2015-12-31</v>
      </c>
      <c r="K5082" s="171" t="s">
        <v>1617</v>
      </c>
      <c r="L5082" s="171" t="s">
        <v>1427</v>
      </c>
    </row>
    <row r="5083" spans="1:12" ht="15.75">
      <c r="C5083" s="171" t="str">
        <f>'FC03-5'!B$15</f>
        <v>Grandes consumidores (Distribución) (FC03-5)</v>
      </c>
      <c r="F5083" s="171">
        <f>'FC03-5'!F$15</f>
        <v>0</v>
      </c>
      <c r="I5083" s="87" t="str">
        <f>Índice!$G$23</f>
        <v>2015-01-01</v>
      </c>
      <c r="J5083" s="88" t="str">
        <f>Índice!$G$25</f>
        <v>2015-12-31</v>
      </c>
      <c r="K5083" s="171" t="s">
        <v>1617</v>
      </c>
      <c r="L5083" s="171" t="s">
        <v>1427</v>
      </c>
    </row>
    <row r="5084" spans="1:12" ht="15.75">
      <c r="C5084" s="171" t="str">
        <f>'FC03-5'!B$16</f>
        <v>Otros (Distribución) (FC03-5)</v>
      </c>
      <c r="F5084" s="171">
        <f>'FC03-5'!F$16</f>
        <v>0</v>
      </c>
      <c r="I5084" s="87" t="str">
        <f>Índice!$G$23</f>
        <v>2015-01-01</v>
      </c>
      <c r="J5084" s="88" t="str">
        <f>Índice!$G$25</f>
        <v>2015-12-31</v>
      </c>
      <c r="K5084" s="171" t="s">
        <v>1617</v>
      </c>
      <c r="L5084" s="171" t="s">
        <v>1427</v>
      </c>
    </row>
    <row r="5085" spans="1:12" ht="15.75">
      <c r="C5085" s="171" t="str">
        <f>'FC03-5'!B$17</f>
        <v>Total Distribución de gas combustible (FC03-5)</v>
      </c>
      <c r="F5085" s="171">
        <f>'FC03-5'!F$17</f>
        <v>0</v>
      </c>
      <c r="I5085" s="87" t="str">
        <f>Índice!$G$23</f>
        <v>2015-01-01</v>
      </c>
      <c r="J5085" s="88" t="str">
        <f>Índice!$G$25</f>
        <v>2015-12-31</v>
      </c>
      <c r="K5085" s="171" t="s">
        <v>1617</v>
      </c>
      <c r="L5085" s="171" t="s">
        <v>1427</v>
      </c>
    </row>
    <row r="5086" spans="1:12" ht="15.75">
      <c r="A5086" s="224" t="s">
        <v>19</v>
      </c>
      <c r="C5086" s="171" t="str">
        <f>'FC03-5'!B$18</f>
        <v>Negocio comercializacion de gas combustible (FC03-5)</v>
      </c>
      <c r="F5086" s="171">
        <f>'FC03-5'!F$18</f>
        <v>0</v>
      </c>
      <c r="K5086" s="171"/>
      <c r="L5086" s="171"/>
    </row>
    <row r="5087" spans="1:12" ht="15.75">
      <c r="C5087" s="171" t="str">
        <f>'FC03-5'!B$19</f>
        <v>Residencial Estrato 1 (FC03-5)</v>
      </c>
      <c r="F5087" s="171">
        <f>'FC03-5'!F$19</f>
        <v>0</v>
      </c>
      <c r="I5087" s="87" t="str">
        <f>Índice!$G$23</f>
        <v>2015-01-01</v>
      </c>
      <c r="J5087" s="88" t="str">
        <f>Índice!$G$25</f>
        <v>2015-12-31</v>
      </c>
      <c r="K5087" s="171" t="s">
        <v>1617</v>
      </c>
      <c r="L5087" s="171" t="s">
        <v>1427</v>
      </c>
    </row>
    <row r="5088" spans="1:12" ht="15.75">
      <c r="C5088" s="171" t="str">
        <f>'FC03-5'!B$20</f>
        <v xml:space="preserve">     Hogares sustitutos (FC03-5)</v>
      </c>
      <c r="F5088" s="171">
        <f>'FC03-5'!F$20</f>
        <v>0</v>
      </c>
      <c r="I5088" s="87" t="str">
        <f>Índice!$G$23</f>
        <v>2015-01-01</v>
      </c>
      <c r="J5088" s="88" t="str">
        <f>Índice!$G$25</f>
        <v>2015-12-31</v>
      </c>
      <c r="K5088" s="171" t="s">
        <v>1617</v>
      </c>
      <c r="L5088" s="171" t="s">
        <v>1427</v>
      </c>
    </row>
    <row r="5089" spans="1:12" ht="15.75">
      <c r="C5089" s="171" t="str">
        <f>'FC03-5'!B$21</f>
        <v xml:space="preserve">     Otros residencial estrato 1 (FC03-5)</v>
      </c>
      <c r="F5089" s="171">
        <f>'FC03-5'!F$21</f>
        <v>0</v>
      </c>
      <c r="I5089" s="87" t="str">
        <f>Índice!$G$23</f>
        <v>2015-01-01</v>
      </c>
      <c r="J5089" s="88" t="str">
        <f>Índice!$G$25</f>
        <v>2015-12-31</v>
      </c>
      <c r="K5089" s="171" t="s">
        <v>1617</v>
      </c>
      <c r="L5089" s="171" t="s">
        <v>1427</v>
      </c>
    </row>
    <row r="5090" spans="1:12" ht="15.75">
      <c r="C5090" s="171" t="str">
        <f>'FC03-5'!B$22</f>
        <v>Residencial Estrato 2 (FC03-5)</v>
      </c>
      <c r="F5090" s="171">
        <f>'FC03-5'!F$22</f>
        <v>0</v>
      </c>
      <c r="I5090" s="87" t="str">
        <f>Índice!$G$23</f>
        <v>2015-01-01</v>
      </c>
      <c r="J5090" s="88" t="str">
        <f>Índice!$G$25</f>
        <v>2015-12-31</v>
      </c>
      <c r="K5090" s="171" t="s">
        <v>1617</v>
      </c>
      <c r="L5090" s="171" t="s">
        <v>1427</v>
      </c>
    </row>
    <row r="5091" spans="1:12" ht="15.75">
      <c r="C5091" s="171" t="str">
        <f>'FC03-5'!B$23</f>
        <v>Residencial Estrato 3 (FC03-5)</v>
      </c>
      <c r="F5091" s="171">
        <f>'FC03-5'!F$23</f>
        <v>0</v>
      </c>
      <c r="I5091" s="87" t="str">
        <f>Índice!$G$23</f>
        <v>2015-01-01</v>
      </c>
      <c r="J5091" s="88" t="str">
        <f>Índice!$G$25</f>
        <v>2015-12-31</v>
      </c>
      <c r="K5091" s="171" t="s">
        <v>1617</v>
      </c>
      <c r="L5091" s="171" t="s">
        <v>1427</v>
      </c>
    </row>
    <row r="5092" spans="1:12" ht="15.75">
      <c r="C5092" s="171" t="str">
        <f>'FC03-5'!B$24</f>
        <v>Residencial Estrato 4 (FC03-5)</v>
      </c>
      <c r="F5092" s="171">
        <f>'FC03-5'!F$24</f>
        <v>0</v>
      </c>
      <c r="I5092" s="87" t="str">
        <f>Índice!$G$23</f>
        <v>2015-01-01</v>
      </c>
      <c r="J5092" s="88" t="str">
        <f>Índice!$G$25</f>
        <v>2015-12-31</v>
      </c>
      <c r="K5092" s="171" t="s">
        <v>1617</v>
      </c>
      <c r="L5092" s="171" t="s">
        <v>1427</v>
      </c>
    </row>
    <row r="5093" spans="1:12" ht="15.75">
      <c r="C5093" s="171" t="str">
        <f>'FC03-5'!B$25</f>
        <v>Residencial Estrato 5 (FC03-5)</v>
      </c>
      <c r="F5093" s="171">
        <f>'FC03-5'!F$25</f>
        <v>0</v>
      </c>
      <c r="I5093" s="87" t="str">
        <f>Índice!$G$23</f>
        <v>2015-01-01</v>
      </c>
      <c r="J5093" s="88" t="str">
        <f>Índice!$G$25</f>
        <v>2015-12-31</v>
      </c>
      <c r="K5093" s="171" t="s">
        <v>1617</v>
      </c>
      <c r="L5093" s="171" t="s">
        <v>1427</v>
      </c>
    </row>
    <row r="5094" spans="1:12" ht="15.75">
      <c r="C5094" s="171" t="str">
        <f>'FC03-5'!B$26</f>
        <v>Residencial Estrato 6 (FC03-5)</v>
      </c>
      <c r="F5094" s="171">
        <f>'FC03-5'!F$26</f>
        <v>0</v>
      </c>
      <c r="I5094" s="87" t="str">
        <f>Índice!$G$23</f>
        <v>2015-01-01</v>
      </c>
      <c r="J5094" s="88" t="str">
        <f>Índice!$G$25</f>
        <v>2015-12-31</v>
      </c>
      <c r="K5094" s="171" t="s">
        <v>1617</v>
      </c>
      <c r="L5094" s="171" t="s">
        <v>1427</v>
      </c>
    </row>
    <row r="5095" spans="1:12" ht="15.75">
      <c r="C5095" s="171" t="str">
        <f>'FC03-5'!B$27</f>
        <v>Comercial (FC03-5)</v>
      </c>
      <c r="F5095" s="171">
        <f>'FC03-5'!F$27</f>
        <v>0</v>
      </c>
      <c r="I5095" s="87" t="str">
        <f>Índice!$G$23</f>
        <v>2015-01-01</v>
      </c>
      <c r="J5095" s="88" t="str">
        <f>Índice!$G$25</f>
        <v>2015-12-31</v>
      </c>
      <c r="K5095" s="171" t="s">
        <v>1617</v>
      </c>
      <c r="L5095" s="171" t="s">
        <v>1427</v>
      </c>
    </row>
    <row r="5096" spans="1:12" ht="15.75">
      <c r="C5096" s="171" t="str">
        <f>'FC03-5'!B$28</f>
        <v>Industrial (FC03-5)</v>
      </c>
      <c r="F5096" s="171">
        <f>'FC03-5'!F$28</f>
        <v>0</v>
      </c>
      <c r="I5096" s="87" t="str">
        <f>Índice!$G$23</f>
        <v>2015-01-01</v>
      </c>
      <c r="J5096" s="88" t="str">
        <f>Índice!$G$25</f>
        <v>2015-12-31</v>
      </c>
      <c r="K5096" s="171" t="s">
        <v>1617</v>
      </c>
      <c r="L5096" s="171" t="s">
        <v>1427</v>
      </c>
    </row>
    <row r="5097" spans="1:12" ht="15.75">
      <c r="C5097" s="171" t="str">
        <f>'FC03-5'!B$29</f>
        <v>Oficial (FC03-5)</v>
      </c>
      <c r="F5097" s="171">
        <f>'FC03-5'!F$29</f>
        <v>0</v>
      </c>
      <c r="I5097" s="87" t="str">
        <f>Índice!$G$23</f>
        <v>2015-01-01</v>
      </c>
      <c r="J5097" s="88" t="str">
        <f>Índice!$G$25</f>
        <v>2015-12-31</v>
      </c>
      <c r="K5097" s="171" t="s">
        <v>1617</v>
      </c>
      <c r="L5097" s="171" t="s">
        <v>1427</v>
      </c>
    </row>
    <row r="5098" spans="1:12" ht="15.75">
      <c r="C5098" s="171" t="str">
        <f>'FC03-5'!B$30</f>
        <v>Especial Asistencial (FC03-5)</v>
      </c>
      <c r="F5098" s="171">
        <f>'FC03-5'!F$30</f>
        <v>0</v>
      </c>
      <c r="I5098" s="87" t="str">
        <f>Índice!$G$23</f>
        <v>2015-01-01</v>
      </c>
      <c r="J5098" s="88" t="str">
        <f>Índice!$G$25</f>
        <v>2015-12-31</v>
      </c>
      <c r="K5098" s="171" t="s">
        <v>1617</v>
      </c>
      <c r="L5098" s="171" t="s">
        <v>1427</v>
      </c>
    </row>
    <row r="5099" spans="1:12" ht="15.75">
      <c r="C5099" s="171" t="str">
        <f>'FC03-5'!B$31</f>
        <v>Especial Educativo (FC03-5)</v>
      </c>
      <c r="F5099" s="171">
        <f>'FC03-5'!F$31</f>
        <v>0</v>
      </c>
      <c r="I5099" s="87" t="str">
        <f>Índice!$G$23</f>
        <v>2015-01-01</v>
      </c>
      <c r="J5099" s="88" t="str">
        <f>Índice!$G$25</f>
        <v>2015-12-31</v>
      </c>
      <c r="K5099" s="171" t="s">
        <v>1617</v>
      </c>
      <c r="L5099" s="171" t="s">
        <v>1427</v>
      </c>
    </row>
    <row r="5100" spans="1:12" ht="15.75">
      <c r="C5100" s="171" t="str">
        <f>'FC03-5'!B$32</f>
        <v>Grandes consumidores (Comercialización) (FC03-5)</v>
      </c>
      <c r="F5100" s="171">
        <f>'FC03-5'!F$32</f>
        <v>0</v>
      </c>
      <c r="I5100" s="87" t="str">
        <f>Índice!$G$23</f>
        <v>2015-01-01</v>
      </c>
      <c r="J5100" s="88" t="str">
        <f>Índice!$G$25</f>
        <v>2015-12-31</v>
      </c>
      <c r="K5100" s="171" t="s">
        <v>1617</v>
      </c>
      <c r="L5100" s="171" t="s">
        <v>1427</v>
      </c>
    </row>
    <row r="5101" spans="1:12" ht="15.75">
      <c r="C5101" s="171" t="str">
        <f>'FC03-5'!B$33</f>
        <v>Empresas del sector (Comercialización) (FC03-5)</v>
      </c>
      <c r="F5101" s="171">
        <f>'FC03-5'!F$33</f>
        <v>0</v>
      </c>
      <c r="I5101" s="87" t="str">
        <f>Índice!$G$23</f>
        <v>2015-01-01</v>
      </c>
      <c r="J5101" s="88" t="str">
        <f>Índice!$G$25</f>
        <v>2015-12-31</v>
      </c>
      <c r="K5101" s="171" t="s">
        <v>1617</v>
      </c>
      <c r="L5101" s="171" t="s">
        <v>1427</v>
      </c>
    </row>
    <row r="5102" spans="1:12" ht="15.75">
      <c r="C5102" s="171" t="str">
        <f>'FC03-5'!B$34</f>
        <v>Otros (Comercialización) (FC03-5)</v>
      </c>
      <c r="F5102" s="171">
        <f>'FC03-5'!F$34</f>
        <v>0</v>
      </c>
      <c r="I5102" s="87" t="str">
        <f>Índice!$G$23</f>
        <v>2015-01-01</v>
      </c>
      <c r="J5102" s="88" t="str">
        <f>Índice!$G$25</f>
        <v>2015-12-31</v>
      </c>
      <c r="K5102" s="171" t="s">
        <v>1617</v>
      </c>
      <c r="L5102" s="171" t="s">
        <v>1427</v>
      </c>
    </row>
    <row r="5103" spans="1:12" ht="15.75">
      <c r="C5103" s="171" t="str">
        <f>'FC03-5'!B$35</f>
        <v>Total Comercialización de gas combustible (FC03-5)</v>
      </c>
      <c r="F5103" s="171">
        <f>'FC03-5'!F$35</f>
        <v>0</v>
      </c>
      <c r="I5103" s="87" t="str">
        <f>Índice!$G$23</f>
        <v>2015-01-01</v>
      </c>
      <c r="J5103" s="88" t="str">
        <f>Índice!$G$25</f>
        <v>2015-12-31</v>
      </c>
      <c r="K5103" s="171" t="s">
        <v>1617</v>
      </c>
      <c r="L5103" s="171" t="s">
        <v>1427</v>
      </c>
    </row>
    <row r="5104" spans="1:12" ht="15.75">
      <c r="A5104" s="224"/>
      <c r="C5104" s="171" t="str">
        <f>'FC03-5'!B$36</f>
        <v>Total  Servicio de Gas combustible por redes (FC03-5)</v>
      </c>
      <c r="F5104" s="171">
        <f>'FC03-5'!F$36</f>
        <v>0</v>
      </c>
      <c r="I5104" s="87" t="str">
        <f>Índice!$G$23</f>
        <v>2015-01-01</v>
      </c>
      <c r="J5104" s="88" t="str">
        <f>Índice!$G$25</f>
        <v>2015-12-31</v>
      </c>
      <c r="K5104" s="171" t="s">
        <v>1617</v>
      </c>
      <c r="L5104" s="171" t="s">
        <v>1427</v>
      </c>
    </row>
    <row r="5105" spans="1:12" ht="15.75">
      <c r="A5105" s="224" t="s">
        <v>19</v>
      </c>
      <c r="C5105" s="171" t="str">
        <f>'FC03-5'!B$37</f>
        <v>Deterioro de cuentas por cobrar (FC03-5)</v>
      </c>
      <c r="F5105" s="171">
        <f>'FC03-5'!F$37</f>
        <v>0</v>
      </c>
      <c r="K5105" s="171"/>
      <c r="L5105" s="171"/>
    </row>
    <row r="5106" spans="1:12" ht="15.75">
      <c r="A5106" s="224" t="s">
        <v>19</v>
      </c>
      <c r="C5106" s="171" t="str">
        <f>'FC03-5'!B$38</f>
        <v>Negocio transporte de gas combustible (Deterioro) (FC03-5)</v>
      </c>
      <c r="F5106" s="171">
        <f>'FC03-5'!F$38</f>
        <v>0</v>
      </c>
      <c r="K5106" s="171"/>
      <c r="L5106" s="171"/>
    </row>
    <row r="5107" spans="1:12" ht="15.75">
      <c r="C5107" s="171" t="str">
        <f>'FC03-5'!B$39</f>
        <v>Empresas del sector (Transporte) (Deterioro) (FC03-5)</v>
      </c>
      <c r="F5107" s="171">
        <f>'FC03-5'!F$39</f>
        <v>0</v>
      </c>
      <c r="I5107" s="87" t="str">
        <f>Índice!$G$23</f>
        <v>2015-01-01</v>
      </c>
      <c r="J5107" s="88" t="str">
        <f>Índice!$G$25</f>
        <v>2015-12-31</v>
      </c>
      <c r="K5107" s="171" t="s">
        <v>1617</v>
      </c>
      <c r="L5107" s="171" t="s">
        <v>1427</v>
      </c>
    </row>
    <row r="5108" spans="1:12" ht="15.75">
      <c r="C5108" s="171" t="str">
        <f>'FC03-5'!B$40</f>
        <v>Grandes consumidores (Transporte) (Deterioro) (FC03-5)</v>
      </c>
      <c r="F5108" s="171">
        <f>'FC03-5'!F$40</f>
        <v>0</v>
      </c>
      <c r="I5108" s="87" t="str">
        <f>Índice!$G$23</f>
        <v>2015-01-01</v>
      </c>
      <c r="J5108" s="88" t="str">
        <f>Índice!$G$25</f>
        <v>2015-12-31</v>
      </c>
      <c r="K5108" s="171" t="s">
        <v>1617</v>
      </c>
      <c r="L5108" s="171" t="s">
        <v>1427</v>
      </c>
    </row>
    <row r="5109" spans="1:12" ht="15.75">
      <c r="C5109" s="171" t="str">
        <f>'FC03-5'!B$41</f>
        <v>Otros (Transporte) (Deterioro) (FC03-5)</v>
      </c>
      <c r="F5109" s="171">
        <f>'FC03-5'!F$41</f>
        <v>0</v>
      </c>
      <c r="I5109" s="87" t="str">
        <f>Índice!$G$23</f>
        <v>2015-01-01</v>
      </c>
      <c r="J5109" s="88" t="str">
        <f>Índice!$G$25</f>
        <v>2015-12-31</v>
      </c>
      <c r="K5109" s="171" t="s">
        <v>1617</v>
      </c>
      <c r="L5109" s="171" t="s">
        <v>1427</v>
      </c>
    </row>
    <row r="5110" spans="1:12" ht="15.75">
      <c r="C5110" s="171" t="str">
        <f>'FC03-5'!B$42</f>
        <v>Total Transporte de gas combustible (Deterioro) (FC03-5)</v>
      </c>
      <c r="F5110" s="171">
        <f>'FC03-5'!F$42</f>
        <v>0</v>
      </c>
      <c r="I5110" s="87" t="str">
        <f>Índice!$G$23</f>
        <v>2015-01-01</v>
      </c>
      <c r="J5110" s="88" t="str">
        <f>Índice!$G$25</f>
        <v>2015-12-31</v>
      </c>
      <c r="K5110" s="171" t="s">
        <v>1617</v>
      </c>
      <c r="L5110" s="171" t="s">
        <v>1427</v>
      </c>
    </row>
    <row r="5111" spans="1:12" ht="15.75">
      <c r="A5111" s="224" t="s">
        <v>19</v>
      </c>
      <c r="C5111" s="171" t="str">
        <f>'FC03-5'!B$43</f>
        <v>Negocio distribución de gas combustible (Deterioro) (FC03-5)</v>
      </c>
      <c r="F5111" s="171">
        <f>'FC03-5'!F$43</f>
        <v>0</v>
      </c>
      <c r="K5111" s="171"/>
      <c r="L5111" s="171"/>
    </row>
    <row r="5112" spans="1:12" ht="15.75">
      <c r="C5112" s="171" t="str">
        <f>'FC03-5'!B$44</f>
        <v>Empresas del sector (Distribución) (Deterioro) (FC03-5)</v>
      </c>
      <c r="F5112" s="171">
        <f>'FC03-5'!F$44</f>
        <v>0</v>
      </c>
      <c r="I5112" s="87" t="str">
        <f>Índice!$G$23</f>
        <v>2015-01-01</v>
      </c>
      <c r="J5112" s="88" t="str">
        <f>Índice!$G$25</f>
        <v>2015-12-31</v>
      </c>
      <c r="K5112" s="171" t="s">
        <v>1617</v>
      </c>
      <c r="L5112" s="171" t="s">
        <v>1427</v>
      </c>
    </row>
    <row r="5113" spans="1:12" ht="15.75">
      <c r="C5113" s="171" t="str">
        <f>'FC03-5'!B$45</f>
        <v>Grandes consumidores (Distribución) (Deterioro) (FC03-5)</v>
      </c>
      <c r="F5113" s="171">
        <f>'FC03-5'!F$45</f>
        <v>0</v>
      </c>
      <c r="I5113" s="87" t="str">
        <f>Índice!$G$23</f>
        <v>2015-01-01</v>
      </c>
      <c r="J5113" s="88" t="str">
        <f>Índice!$G$25</f>
        <v>2015-12-31</v>
      </c>
      <c r="K5113" s="171" t="s">
        <v>1617</v>
      </c>
      <c r="L5113" s="171" t="s">
        <v>1427</v>
      </c>
    </row>
    <row r="5114" spans="1:12" ht="15.75">
      <c r="C5114" s="171" t="str">
        <f>'FC03-5'!B$46</f>
        <v>Otros (Distribución) (Deterioro) (FC03-5)</v>
      </c>
      <c r="F5114" s="171">
        <f>'FC03-5'!F$46</f>
        <v>0</v>
      </c>
      <c r="I5114" s="87" t="str">
        <f>Índice!$G$23</f>
        <v>2015-01-01</v>
      </c>
      <c r="J5114" s="88" t="str">
        <f>Índice!$G$25</f>
        <v>2015-12-31</v>
      </c>
      <c r="K5114" s="171" t="s">
        <v>1617</v>
      </c>
      <c r="L5114" s="171" t="s">
        <v>1427</v>
      </c>
    </row>
    <row r="5115" spans="1:12" ht="15.75">
      <c r="C5115" s="171" t="str">
        <f>'FC03-5'!B$47</f>
        <v>Total Distribución de gas combustible (Deterioro) (FC03-5)</v>
      </c>
      <c r="F5115" s="171">
        <f>'FC03-5'!F$47</f>
        <v>0</v>
      </c>
      <c r="I5115" s="87" t="str">
        <f>Índice!$G$23</f>
        <v>2015-01-01</v>
      </c>
      <c r="J5115" s="88" t="str">
        <f>Índice!$G$25</f>
        <v>2015-12-31</v>
      </c>
      <c r="K5115" s="171" t="s">
        <v>1617</v>
      </c>
      <c r="L5115" s="171" t="s">
        <v>1427</v>
      </c>
    </row>
    <row r="5116" spans="1:12" ht="15.75">
      <c r="A5116" s="224" t="s">
        <v>19</v>
      </c>
      <c r="C5116" s="171" t="str">
        <f>'FC03-5'!B$48</f>
        <v>Negocio comercializacion de gas combustible (Deterioro) (FC03-5)</v>
      </c>
      <c r="F5116" s="171">
        <f>'FC03-5'!F$48</f>
        <v>0</v>
      </c>
      <c r="K5116" s="171"/>
      <c r="L5116" s="171"/>
    </row>
    <row r="5117" spans="1:12" ht="15.75">
      <c r="C5117" s="171" t="str">
        <f>'FC03-5'!B$49</f>
        <v>Residencial Estrato 1 (Deterioro) (FC03-5)</v>
      </c>
      <c r="F5117" s="171">
        <f>'FC03-5'!F$49</f>
        <v>0</v>
      </c>
      <c r="I5117" s="87" t="str">
        <f>Índice!$G$23</f>
        <v>2015-01-01</v>
      </c>
      <c r="J5117" s="88" t="str">
        <f>Índice!$G$25</f>
        <v>2015-12-31</v>
      </c>
      <c r="K5117" s="171" t="s">
        <v>1617</v>
      </c>
      <c r="L5117" s="171" t="s">
        <v>1427</v>
      </c>
    </row>
    <row r="5118" spans="1:12" ht="15.75">
      <c r="C5118" s="171" t="str">
        <f>'FC03-5'!B$50</f>
        <v>Residencial Estrato 2 (Deterioro) (FC03-5)</v>
      </c>
      <c r="F5118" s="171">
        <f>'FC03-5'!F$50</f>
        <v>0</v>
      </c>
      <c r="I5118" s="87" t="str">
        <f>Índice!$G$23</f>
        <v>2015-01-01</v>
      </c>
      <c r="J5118" s="88" t="str">
        <f>Índice!$G$25</f>
        <v>2015-12-31</v>
      </c>
      <c r="K5118" s="171" t="s">
        <v>1617</v>
      </c>
      <c r="L5118" s="171" t="s">
        <v>1427</v>
      </c>
    </row>
    <row r="5119" spans="1:12" ht="15.75">
      <c r="C5119" s="171" t="str">
        <f>'FC03-5'!B$51</f>
        <v>Residencial Estrato 3 (Deterioro) (FC03-5)</v>
      </c>
      <c r="F5119" s="171">
        <f>'FC03-5'!F$51</f>
        <v>0</v>
      </c>
      <c r="I5119" s="87" t="str">
        <f>Índice!$G$23</f>
        <v>2015-01-01</v>
      </c>
      <c r="J5119" s="88" t="str">
        <f>Índice!$G$25</f>
        <v>2015-12-31</v>
      </c>
      <c r="K5119" s="171" t="s">
        <v>1617</v>
      </c>
      <c r="L5119" s="171" t="s">
        <v>1427</v>
      </c>
    </row>
    <row r="5120" spans="1:12" ht="15.75">
      <c r="C5120" s="171" t="str">
        <f>'FC03-5'!B$52</f>
        <v>Residencial Estrato 4 (Deterioro) (FC03-5)</v>
      </c>
      <c r="F5120" s="171">
        <f>'FC03-5'!F$52</f>
        <v>0</v>
      </c>
      <c r="I5120" s="87" t="str">
        <f>Índice!$G$23</f>
        <v>2015-01-01</v>
      </c>
      <c r="J5120" s="88" t="str">
        <f>Índice!$G$25</f>
        <v>2015-12-31</v>
      </c>
      <c r="K5120" s="171" t="s">
        <v>1617</v>
      </c>
      <c r="L5120" s="171" t="s">
        <v>1427</v>
      </c>
    </row>
    <row r="5121" spans="1:12" ht="15.75">
      <c r="C5121" s="171" t="str">
        <f>'FC03-5'!B$53</f>
        <v>Residencial Estrato 5 (Deterioro) (FC03-5)</v>
      </c>
      <c r="F5121" s="171">
        <f>'FC03-5'!F$53</f>
        <v>0</v>
      </c>
      <c r="I5121" s="87" t="str">
        <f>Índice!$G$23</f>
        <v>2015-01-01</v>
      </c>
      <c r="J5121" s="88" t="str">
        <f>Índice!$G$25</f>
        <v>2015-12-31</v>
      </c>
      <c r="K5121" s="171" t="s">
        <v>1617</v>
      </c>
      <c r="L5121" s="171" t="s">
        <v>1427</v>
      </c>
    </row>
    <row r="5122" spans="1:12" ht="15.75">
      <c r="C5122" s="171" t="str">
        <f>'FC03-5'!B$54</f>
        <v>Residencial Estrato 6 (Deterioro) (FC03-5)</v>
      </c>
      <c r="F5122" s="171">
        <f>'FC03-5'!F$54</f>
        <v>0</v>
      </c>
      <c r="I5122" s="87" t="str">
        <f>Índice!$G$23</f>
        <v>2015-01-01</v>
      </c>
      <c r="J5122" s="88" t="str">
        <f>Índice!$G$25</f>
        <v>2015-12-31</v>
      </c>
      <c r="K5122" s="171" t="s">
        <v>1617</v>
      </c>
      <c r="L5122" s="171" t="s">
        <v>1427</v>
      </c>
    </row>
    <row r="5123" spans="1:12" ht="15.75">
      <c r="C5123" s="171" t="str">
        <f>'FC03-5'!B$55</f>
        <v>Comercial (Deterioro) (FC03-5)</v>
      </c>
      <c r="F5123" s="171">
        <f>'FC03-5'!F$55</f>
        <v>0</v>
      </c>
      <c r="I5123" s="87" t="str">
        <f>Índice!$G$23</f>
        <v>2015-01-01</v>
      </c>
      <c r="J5123" s="88" t="str">
        <f>Índice!$G$25</f>
        <v>2015-12-31</v>
      </c>
      <c r="K5123" s="171" t="s">
        <v>1617</v>
      </c>
      <c r="L5123" s="171" t="s">
        <v>1427</v>
      </c>
    </row>
    <row r="5124" spans="1:12" ht="15.75">
      <c r="C5124" s="171" t="str">
        <f>'FC03-5'!B$56</f>
        <v>Industrial (Deterioro) (FC03-5)</v>
      </c>
      <c r="F5124" s="171">
        <f>'FC03-5'!F$56</f>
        <v>0</v>
      </c>
      <c r="I5124" s="87" t="str">
        <f>Índice!$G$23</f>
        <v>2015-01-01</v>
      </c>
      <c r="J5124" s="88" t="str">
        <f>Índice!$G$25</f>
        <v>2015-12-31</v>
      </c>
      <c r="K5124" s="171" t="s">
        <v>1617</v>
      </c>
      <c r="L5124" s="171" t="s">
        <v>1427</v>
      </c>
    </row>
    <row r="5125" spans="1:12" ht="15.75">
      <c r="C5125" s="171" t="str">
        <f>'FC03-5'!B$57</f>
        <v>Oficial (Deterioro) (FC03-5)</v>
      </c>
      <c r="F5125" s="171">
        <f>'FC03-5'!F$57</f>
        <v>0</v>
      </c>
      <c r="I5125" s="87" t="str">
        <f>Índice!$G$23</f>
        <v>2015-01-01</v>
      </c>
      <c r="J5125" s="88" t="str">
        <f>Índice!$G$25</f>
        <v>2015-12-31</v>
      </c>
      <c r="K5125" s="171" t="s">
        <v>1617</v>
      </c>
      <c r="L5125" s="171" t="s">
        <v>1427</v>
      </c>
    </row>
    <row r="5126" spans="1:12" ht="15.75">
      <c r="C5126" s="171" t="str">
        <f>'FC03-5'!B$58</f>
        <v>Especial Asistencial (Deterioro) (FC03-5)</v>
      </c>
      <c r="F5126" s="171">
        <f>'FC03-5'!F$58</f>
        <v>0</v>
      </c>
      <c r="I5126" s="87" t="str">
        <f>Índice!$G$23</f>
        <v>2015-01-01</v>
      </c>
      <c r="J5126" s="88" t="str">
        <f>Índice!$G$25</f>
        <v>2015-12-31</v>
      </c>
      <c r="K5126" s="171" t="s">
        <v>1617</v>
      </c>
      <c r="L5126" s="171" t="s">
        <v>1427</v>
      </c>
    </row>
    <row r="5127" spans="1:12" ht="15.75">
      <c r="C5127" s="171" t="str">
        <f>'FC03-5'!B$59</f>
        <v>Especial Educativo (Deterioro) (FC03-5)</v>
      </c>
      <c r="F5127" s="171">
        <f>'FC03-5'!F$59</f>
        <v>0</v>
      </c>
      <c r="I5127" s="87" t="str">
        <f>Índice!$G$23</f>
        <v>2015-01-01</v>
      </c>
      <c r="J5127" s="88" t="str">
        <f>Índice!$G$25</f>
        <v>2015-12-31</v>
      </c>
      <c r="K5127" s="171" t="s">
        <v>1617</v>
      </c>
      <c r="L5127" s="171" t="s">
        <v>1427</v>
      </c>
    </row>
    <row r="5128" spans="1:12" ht="15.75">
      <c r="C5128" s="171" t="str">
        <f>'FC03-5'!B$60</f>
        <v>Grandes consumidores (Comercialización) (Deterioro) (FC03-5)</v>
      </c>
      <c r="F5128" s="171">
        <f>'FC03-5'!F$60</f>
        <v>0</v>
      </c>
      <c r="I5128" s="87" t="str">
        <f>Índice!$G$23</f>
        <v>2015-01-01</v>
      </c>
      <c r="J5128" s="88" t="str">
        <f>Índice!$G$25</f>
        <v>2015-12-31</v>
      </c>
      <c r="K5128" s="171" t="s">
        <v>1617</v>
      </c>
      <c r="L5128" s="171" t="s">
        <v>1427</v>
      </c>
    </row>
    <row r="5129" spans="1:12" ht="15.75">
      <c r="C5129" s="171" t="str">
        <f>'FC03-5'!B$61</f>
        <v>Empresas del sector (Comercialización) (Deterioro) (FC03-5)</v>
      </c>
      <c r="F5129" s="171">
        <f>'FC03-5'!F$61</f>
        <v>0</v>
      </c>
      <c r="I5129" s="87" t="str">
        <f>Índice!$G$23</f>
        <v>2015-01-01</v>
      </c>
      <c r="J5129" s="88" t="str">
        <f>Índice!$G$25</f>
        <v>2015-12-31</v>
      </c>
      <c r="K5129" s="171" t="s">
        <v>1617</v>
      </c>
      <c r="L5129" s="171" t="s">
        <v>1427</v>
      </c>
    </row>
    <row r="5130" spans="1:12" ht="15.75">
      <c r="C5130" s="171" t="str">
        <f>'FC03-5'!B$62</f>
        <v>Otros (Comercialización) (Deterioro) (FC03-5)</v>
      </c>
      <c r="F5130" s="171">
        <f>'FC03-5'!F$62</f>
        <v>0</v>
      </c>
      <c r="I5130" s="87" t="str">
        <f>Índice!$G$23</f>
        <v>2015-01-01</v>
      </c>
      <c r="J5130" s="88" t="str">
        <f>Índice!$G$25</f>
        <v>2015-12-31</v>
      </c>
      <c r="K5130" s="171" t="s">
        <v>1617</v>
      </c>
      <c r="L5130" s="171" t="s">
        <v>1427</v>
      </c>
    </row>
    <row r="5131" spans="1:12" ht="15.75">
      <c r="C5131" s="171" t="str">
        <f>'FC03-5'!B$63</f>
        <v>Total Comercialización de gas combustible (Deterioro) (FC03-5)</v>
      </c>
      <c r="F5131" s="171">
        <f>'FC03-5'!F$63</f>
        <v>0</v>
      </c>
      <c r="I5131" s="87" t="str">
        <f>Índice!$G$23</f>
        <v>2015-01-01</v>
      </c>
      <c r="J5131" s="88" t="str">
        <f>Índice!$G$25</f>
        <v>2015-12-31</v>
      </c>
      <c r="K5131" s="171" t="s">
        <v>1617</v>
      </c>
      <c r="L5131" s="171" t="s">
        <v>1427</v>
      </c>
    </row>
    <row r="5132" spans="1:12" ht="15.75">
      <c r="C5132" s="171" t="str">
        <f>'FC03-5'!B$64</f>
        <v>Total Deterioro Cuentas por Cobrar (FC03-5)</v>
      </c>
      <c r="F5132" s="171">
        <f>'FC03-5'!F$64</f>
        <v>0</v>
      </c>
      <c r="I5132" s="87" t="str">
        <f>Índice!$G$23</f>
        <v>2015-01-01</v>
      </c>
      <c r="J5132" s="88" t="str">
        <f>Índice!$G$25</f>
        <v>2015-12-31</v>
      </c>
      <c r="K5132" s="171" t="s">
        <v>1617</v>
      </c>
      <c r="L5132" s="171" t="s">
        <v>1427</v>
      </c>
    </row>
    <row r="5133" spans="1:12" ht="15.75">
      <c r="A5133" s="224" t="s">
        <v>19</v>
      </c>
      <c r="B5133" s="22"/>
      <c r="C5133" s="217" t="s">
        <v>725</v>
      </c>
      <c r="L5133" s="171"/>
    </row>
    <row r="5134" spans="1:12" ht="15.75">
      <c r="A5134" s="224" t="s">
        <v>19</v>
      </c>
      <c r="C5134" s="171" t="str">
        <f>'FC03-5'!B$7</f>
        <v>Servicio de Gas combustible por redes (FC03-5)</v>
      </c>
      <c r="L5134" s="171"/>
    </row>
    <row r="5135" spans="1:12" ht="15.75">
      <c r="A5135" s="224" t="s">
        <v>19</v>
      </c>
      <c r="C5135" s="171" t="str">
        <f>'FC03-5'!B$8</f>
        <v>Negocio transporte de gas combustible (FC03-5)</v>
      </c>
      <c r="L5135" s="171"/>
    </row>
    <row r="5136" spans="1:12" ht="15.75">
      <c r="C5136" s="171" t="str">
        <f>'FC03-5'!B$9</f>
        <v>Empresas del sector (Transporte) (FC03-5)</v>
      </c>
      <c r="F5136" s="171">
        <f>'FC03-5'!G$9</f>
        <v>0</v>
      </c>
      <c r="I5136" s="87" t="str">
        <f>Índice!$G$23</f>
        <v>2015-01-01</v>
      </c>
      <c r="J5136" s="88" t="str">
        <f>Índice!$G$25</f>
        <v>2015-12-31</v>
      </c>
      <c r="K5136" s="171" t="s">
        <v>1617</v>
      </c>
      <c r="L5136" s="171" t="s">
        <v>1428</v>
      </c>
    </row>
    <row r="5137" spans="1:12" ht="15.75">
      <c r="C5137" s="171" t="str">
        <f>'FC03-5'!B$10</f>
        <v>Grandes consumidores (Transporte) (FC03-5)</v>
      </c>
      <c r="F5137" s="171">
        <f>'FC03-5'!G$10</f>
        <v>0</v>
      </c>
      <c r="I5137" s="87" t="str">
        <f>Índice!$G$23</f>
        <v>2015-01-01</v>
      </c>
      <c r="J5137" s="88" t="str">
        <f>Índice!$G$25</f>
        <v>2015-12-31</v>
      </c>
      <c r="K5137" s="171" t="s">
        <v>1617</v>
      </c>
      <c r="L5137" s="171" t="s">
        <v>1428</v>
      </c>
    </row>
    <row r="5138" spans="1:12" ht="15.75">
      <c r="C5138" s="171" t="str">
        <f>'FC03-5'!B$11</f>
        <v>Otros (Transporte) (FC03-5)</v>
      </c>
      <c r="F5138" s="171">
        <f>'FC03-5'!G$11</f>
        <v>0</v>
      </c>
      <c r="I5138" s="87" t="str">
        <f>Índice!$G$23</f>
        <v>2015-01-01</v>
      </c>
      <c r="J5138" s="88" t="str">
        <f>Índice!$G$25</f>
        <v>2015-12-31</v>
      </c>
      <c r="K5138" s="171" t="s">
        <v>1617</v>
      </c>
      <c r="L5138" s="171" t="s">
        <v>1428</v>
      </c>
    </row>
    <row r="5139" spans="1:12" ht="15.75">
      <c r="C5139" s="171" t="str">
        <f>'FC03-5'!B$12</f>
        <v>Total Transporte de gas combustible (FC03-5)</v>
      </c>
      <c r="F5139" s="171">
        <f>'FC03-5'!G$12</f>
        <v>0</v>
      </c>
      <c r="I5139" s="87" t="str">
        <f>Índice!$G$23</f>
        <v>2015-01-01</v>
      </c>
      <c r="J5139" s="88" t="str">
        <f>Índice!$G$25</f>
        <v>2015-12-31</v>
      </c>
      <c r="K5139" s="171" t="s">
        <v>1617</v>
      </c>
      <c r="L5139" s="171" t="s">
        <v>1428</v>
      </c>
    </row>
    <row r="5140" spans="1:12" ht="15.75">
      <c r="A5140" s="224" t="s">
        <v>19</v>
      </c>
      <c r="C5140" s="171" t="str">
        <f>'FC03-5'!B$13</f>
        <v>Negocio distribución de gas combustible (FC03-5)</v>
      </c>
      <c r="F5140" s="171">
        <f>'FC03-5'!G$13</f>
        <v>0</v>
      </c>
      <c r="L5140" s="171"/>
    </row>
    <row r="5141" spans="1:12" ht="15.75">
      <c r="C5141" s="171" t="str">
        <f>'FC03-5'!B$14</f>
        <v>Empresas del sector (Distribución) (FC03-5)</v>
      </c>
      <c r="F5141" s="171">
        <f>'FC03-5'!G$14</f>
        <v>0</v>
      </c>
      <c r="I5141" s="87" t="str">
        <f>Índice!$G$23</f>
        <v>2015-01-01</v>
      </c>
      <c r="J5141" s="88" t="str">
        <f>Índice!$G$25</f>
        <v>2015-12-31</v>
      </c>
      <c r="K5141" s="171" t="s">
        <v>1617</v>
      </c>
      <c r="L5141" s="171" t="s">
        <v>1428</v>
      </c>
    </row>
    <row r="5142" spans="1:12" ht="15.75">
      <c r="C5142" s="171" t="str">
        <f>'FC03-5'!B$15</f>
        <v>Grandes consumidores (Distribución) (FC03-5)</v>
      </c>
      <c r="F5142" s="171">
        <f>'FC03-5'!G$15</f>
        <v>0</v>
      </c>
      <c r="I5142" s="87" t="str">
        <f>Índice!$G$23</f>
        <v>2015-01-01</v>
      </c>
      <c r="J5142" s="88" t="str">
        <f>Índice!$G$25</f>
        <v>2015-12-31</v>
      </c>
      <c r="K5142" s="171" t="s">
        <v>1617</v>
      </c>
      <c r="L5142" s="171" t="s">
        <v>1428</v>
      </c>
    </row>
    <row r="5143" spans="1:12" ht="15.75">
      <c r="C5143" s="171" t="str">
        <f>'FC03-5'!B$16</f>
        <v>Otros (Distribución) (FC03-5)</v>
      </c>
      <c r="F5143" s="171">
        <f>'FC03-5'!G$16</f>
        <v>0</v>
      </c>
      <c r="I5143" s="87" t="str">
        <f>Índice!$G$23</f>
        <v>2015-01-01</v>
      </c>
      <c r="J5143" s="88" t="str">
        <f>Índice!$G$25</f>
        <v>2015-12-31</v>
      </c>
      <c r="K5143" s="171" t="s">
        <v>1617</v>
      </c>
      <c r="L5143" s="171" t="s">
        <v>1428</v>
      </c>
    </row>
    <row r="5144" spans="1:12" ht="15.75">
      <c r="C5144" s="171" t="str">
        <f>'FC03-5'!B$17</f>
        <v>Total Distribución de gas combustible (FC03-5)</v>
      </c>
      <c r="F5144" s="171">
        <f>'FC03-5'!G$17</f>
        <v>0</v>
      </c>
      <c r="I5144" s="87" t="str">
        <f>Índice!$G$23</f>
        <v>2015-01-01</v>
      </c>
      <c r="J5144" s="88" t="str">
        <f>Índice!$G$25</f>
        <v>2015-12-31</v>
      </c>
      <c r="K5144" s="171" t="s">
        <v>1617</v>
      </c>
      <c r="L5144" s="171" t="s">
        <v>1428</v>
      </c>
    </row>
    <row r="5145" spans="1:12" ht="15.75">
      <c r="A5145" s="224" t="s">
        <v>19</v>
      </c>
      <c r="C5145" s="171" t="str">
        <f>'FC03-5'!B$18</f>
        <v>Negocio comercializacion de gas combustible (FC03-5)</v>
      </c>
      <c r="F5145" s="171">
        <f>'FC03-5'!G$18</f>
        <v>0</v>
      </c>
      <c r="K5145" s="171"/>
      <c r="L5145" s="171"/>
    </row>
    <row r="5146" spans="1:12" ht="15.75">
      <c r="C5146" s="171" t="str">
        <f>'FC03-5'!B$19</f>
        <v>Residencial Estrato 1 (FC03-5)</v>
      </c>
      <c r="F5146" s="171">
        <f>'FC03-5'!G$19</f>
        <v>0</v>
      </c>
      <c r="I5146" s="87" t="str">
        <f>Índice!$G$23</f>
        <v>2015-01-01</v>
      </c>
      <c r="J5146" s="88" t="str">
        <f>Índice!$G$25</f>
        <v>2015-12-31</v>
      </c>
      <c r="K5146" s="171" t="s">
        <v>1617</v>
      </c>
      <c r="L5146" s="171" t="s">
        <v>1428</v>
      </c>
    </row>
    <row r="5147" spans="1:12" ht="15.75">
      <c r="C5147" s="171" t="str">
        <f>'FC03-5'!B$20</f>
        <v xml:space="preserve">     Hogares sustitutos (FC03-5)</v>
      </c>
      <c r="F5147" s="171">
        <f>'FC03-5'!G$20</f>
        <v>0</v>
      </c>
      <c r="I5147" s="87" t="str">
        <f>Índice!$G$23</f>
        <v>2015-01-01</v>
      </c>
      <c r="J5147" s="88" t="str">
        <f>Índice!$G$25</f>
        <v>2015-12-31</v>
      </c>
      <c r="K5147" s="171" t="s">
        <v>1617</v>
      </c>
      <c r="L5147" s="171" t="s">
        <v>1428</v>
      </c>
    </row>
    <row r="5148" spans="1:12" ht="15.75">
      <c r="C5148" s="171" t="str">
        <f>'FC03-5'!B$21</f>
        <v xml:space="preserve">     Otros residencial estrato 1 (FC03-5)</v>
      </c>
      <c r="F5148" s="171">
        <f>'FC03-5'!G$21</f>
        <v>0</v>
      </c>
      <c r="I5148" s="87" t="str">
        <f>Índice!$G$23</f>
        <v>2015-01-01</v>
      </c>
      <c r="J5148" s="88" t="str">
        <f>Índice!$G$25</f>
        <v>2015-12-31</v>
      </c>
      <c r="K5148" s="171" t="s">
        <v>1617</v>
      </c>
      <c r="L5148" s="171" t="s">
        <v>1428</v>
      </c>
    </row>
    <row r="5149" spans="1:12" ht="15.75">
      <c r="C5149" s="171" t="str">
        <f>'FC03-5'!B$22</f>
        <v>Residencial Estrato 2 (FC03-5)</v>
      </c>
      <c r="F5149" s="171">
        <f>'FC03-5'!G$22</f>
        <v>0</v>
      </c>
      <c r="I5149" s="87" t="str">
        <f>Índice!$G$23</f>
        <v>2015-01-01</v>
      </c>
      <c r="J5149" s="88" t="str">
        <f>Índice!$G$25</f>
        <v>2015-12-31</v>
      </c>
      <c r="K5149" s="171" t="s">
        <v>1617</v>
      </c>
      <c r="L5149" s="171" t="s">
        <v>1428</v>
      </c>
    </row>
    <row r="5150" spans="1:12" ht="15.75">
      <c r="C5150" s="171" t="str">
        <f>'FC03-5'!B$23</f>
        <v>Residencial Estrato 3 (FC03-5)</v>
      </c>
      <c r="F5150" s="171">
        <f>'FC03-5'!G$23</f>
        <v>0</v>
      </c>
      <c r="I5150" s="87" t="str">
        <f>Índice!$G$23</f>
        <v>2015-01-01</v>
      </c>
      <c r="J5150" s="88" t="str">
        <f>Índice!$G$25</f>
        <v>2015-12-31</v>
      </c>
      <c r="K5150" s="171" t="s">
        <v>1617</v>
      </c>
      <c r="L5150" s="171" t="s">
        <v>1428</v>
      </c>
    </row>
    <row r="5151" spans="1:12" ht="15.75">
      <c r="C5151" s="171" t="str">
        <f>'FC03-5'!B$24</f>
        <v>Residencial Estrato 4 (FC03-5)</v>
      </c>
      <c r="F5151" s="171">
        <f>'FC03-5'!G$24</f>
        <v>0</v>
      </c>
      <c r="I5151" s="87" t="str">
        <f>Índice!$G$23</f>
        <v>2015-01-01</v>
      </c>
      <c r="J5151" s="88" t="str">
        <f>Índice!$G$25</f>
        <v>2015-12-31</v>
      </c>
      <c r="K5151" s="171" t="s">
        <v>1617</v>
      </c>
      <c r="L5151" s="171" t="s">
        <v>1428</v>
      </c>
    </row>
    <row r="5152" spans="1:12" ht="15.75">
      <c r="C5152" s="171" t="str">
        <f>'FC03-5'!B$25</f>
        <v>Residencial Estrato 5 (FC03-5)</v>
      </c>
      <c r="F5152" s="171">
        <f>'FC03-5'!G$25</f>
        <v>0</v>
      </c>
      <c r="I5152" s="87" t="str">
        <f>Índice!$G$23</f>
        <v>2015-01-01</v>
      </c>
      <c r="J5152" s="88" t="str">
        <f>Índice!$G$25</f>
        <v>2015-12-31</v>
      </c>
      <c r="K5152" s="171" t="s">
        <v>1617</v>
      </c>
      <c r="L5152" s="171" t="s">
        <v>1428</v>
      </c>
    </row>
    <row r="5153" spans="1:12" ht="15.75">
      <c r="C5153" s="171" t="str">
        <f>'FC03-5'!B$26</f>
        <v>Residencial Estrato 6 (FC03-5)</v>
      </c>
      <c r="F5153" s="171">
        <f>'FC03-5'!G$26</f>
        <v>0</v>
      </c>
      <c r="I5153" s="87" t="str">
        <f>Índice!$G$23</f>
        <v>2015-01-01</v>
      </c>
      <c r="J5153" s="88" t="str">
        <f>Índice!$G$25</f>
        <v>2015-12-31</v>
      </c>
      <c r="K5153" s="171" t="s">
        <v>1617</v>
      </c>
      <c r="L5153" s="171" t="s">
        <v>1428</v>
      </c>
    </row>
    <row r="5154" spans="1:12" ht="15.75">
      <c r="C5154" s="171" t="str">
        <f>'FC03-5'!B$27</f>
        <v>Comercial (FC03-5)</v>
      </c>
      <c r="F5154" s="171">
        <f>'FC03-5'!G$27</f>
        <v>0</v>
      </c>
      <c r="I5154" s="87" t="str">
        <f>Índice!$G$23</f>
        <v>2015-01-01</v>
      </c>
      <c r="J5154" s="88" t="str">
        <f>Índice!$G$25</f>
        <v>2015-12-31</v>
      </c>
      <c r="K5154" s="171" t="s">
        <v>1617</v>
      </c>
      <c r="L5154" s="171" t="s">
        <v>1428</v>
      </c>
    </row>
    <row r="5155" spans="1:12" ht="15.75">
      <c r="C5155" s="171" t="str">
        <f>'FC03-5'!B$28</f>
        <v>Industrial (FC03-5)</v>
      </c>
      <c r="F5155" s="171">
        <f>'FC03-5'!G$28</f>
        <v>0</v>
      </c>
      <c r="I5155" s="87" t="str">
        <f>Índice!$G$23</f>
        <v>2015-01-01</v>
      </c>
      <c r="J5155" s="88" t="str">
        <f>Índice!$G$25</f>
        <v>2015-12-31</v>
      </c>
      <c r="K5155" s="171" t="s">
        <v>1617</v>
      </c>
      <c r="L5155" s="171" t="s">
        <v>1428</v>
      </c>
    </row>
    <row r="5156" spans="1:12" ht="15.75">
      <c r="C5156" s="171" t="str">
        <f>'FC03-5'!B$29</f>
        <v>Oficial (FC03-5)</v>
      </c>
      <c r="F5156" s="171">
        <f>'FC03-5'!G$29</f>
        <v>0</v>
      </c>
      <c r="I5156" s="87" t="str">
        <f>Índice!$G$23</f>
        <v>2015-01-01</v>
      </c>
      <c r="J5156" s="88" t="str">
        <f>Índice!$G$25</f>
        <v>2015-12-31</v>
      </c>
      <c r="K5156" s="171" t="s">
        <v>1617</v>
      </c>
      <c r="L5156" s="171" t="s">
        <v>1428</v>
      </c>
    </row>
    <row r="5157" spans="1:12" ht="15.75">
      <c r="C5157" s="171" t="str">
        <f>'FC03-5'!B$30</f>
        <v>Especial Asistencial (FC03-5)</v>
      </c>
      <c r="F5157" s="171">
        <f>'FC03-5'!G$30</f>
        <v>0</v>
      </c>
      <c r="I5157" s="87" t="str">
        <f>Índice!$G$23</f>
        <v>2015-01-01</v>
      </c>
      <c r="J5157" s="88" t="str">
        <f>Índice!$G$25</f>
        <v>2015-12-31</v>
      </c>
      <c r="K5157" s="171" t="s">
        <v>1617</v>
      </c>
      <c r="L5157" s="171" t="s">
        <v>1428</v>
      </c>
    </row>
    <row r="5158" spans="1:12" ht="15.75">
      <c r="C5158" s="171" t="str">
        <f>'FC03-5'!B$31</f>
        <v>Especial Educativo (FC03-5)</v>
      </c>
      <c r="F5158" s="171">
        <f>'FC03-5'!G$31</f>
        <v>0</v>
      </c>
      <c r="I5158" s="87" t="str">
        <f>Índice!$G$23</f>
        <v>2015-01-01</v>
      </c>
      <c r="J5158" s="88" t="str">
        <f>Índice!$G$25</f>
        <v>2015-12-31</v>
      </c>
      <c r="K5158" s="171" t="s">
        <v>1617</v>
      </c>
      <c r="L5158" s="171" t="s">
        <v>1428</v>
      </c>
    </row>
    <row r="5159" spans="1:12" ht="15.75">
      <c r="C5159" s="171" t="str">
        <f>'FC03-5'!B$32</f>
        <v>Grandes consumidores (Comercialización) (FC03-5)</v>
      </c>
      <c r="F5159" s="171">
        <f>'FC03-5'!G$32</f>
        <v>0</v>
      </c>
      <c r="I5159" s="87" t="str">
        <f>Índice!$G$23</f>
        <v>2015-01-01</v>
      </c>
      <c r="J5159" s="88" t="str">
        <f>Índice!$G$25</f>
        <v>2015-12-31</v>
      </c>
      <c r="K5159" s="171" t="s">
        <v>1617</v>
      </c>
      <c r="L5159" s="171" t="s">
        <v>1428</v>
      </c>
    </row>
    <row r="5160" spans="1:12" ht="15.75">
      <c r="C5160" s="171" t="str">
        <f>'FC03-5'!B$33</f>
        <v>Empresas del sector (Comercialización) (FC03-5)</v>
      </c>
      <c r="F5160" s="171">
        <f>'FC03-5'!G$33</f>
        <v>0</v>
      </c>
      <c r="I5160" s="87" t="str">
        <f>Índice!$G$23</f>
        <v>2015-01-01</v>
      </c>
      <c r="J5160" s="88" t="str">
        <f>Índice!$G$25</f>
        <v>2015-12-31</v>
      </c>
      <c r="K5160" s="171" t="s">
        <v>1617</v>
      </c>
      <c r="L5160" s="171" t="s">
        <v>1428</v>
      </c>
    </row>
    <row r="5161" spans="1:12" ht="15.75">
      <c r="C5161" s="171" t="str">
        <f>'FC03-5'!B$34</f>
        <v>Otros (Comercialización) (FC03-5)</v>
      </c>
      <c r="F5161" s="171">
        <f>'FC03-5'!G$34</f>
        <v>0</v>
      </c>
      <c r="I5161" s="87" t="str">
        <f>Índice!$G$23</f>
        <v>2015-01-01</v>
      </c>
      <c r="J5161" s="88" t="str">
        <f>Índice!$G$25</f>
        <v>2015-12-31</v>
      </c>
      <c r="K5161" s="171" t="s">
        <v>1617</v>
      </c>
      <c r="L5161" s="171" t="s">
        <v>1428</v>
      </c>
    </row>
    <row r="5162" spans="1:12" ht="15.75">
      <c r="C5162" s="171" t="str">
        <f>'FC03-5'!B$35</f>
        <v>Total Comercialización de gas combustible (FC03-5)</v>
      </c>
      <c r="F5162" s="171">
        <f>'FC03-5'!G$35</f>
        <v>0</v>
      </c>
      <c r="I5162" s="87" t="str">
        <f>Índice!$G$23</f>
        <v>2015-01-01</v>
      </c>
      <c r="J5162" s="88" t="str">
        <f>Índice!$G$25</f>
        <v>2015-12-31</v>
      </c>
      <c r="K5162" s="171" t="s">
        <v>1617</v>
      </c>
      <c r="L5162" s="171" t="s">
        <v>1428</v>
      </c>
    </row>
    <row r="5163" spans="1:12" ht="15.75">
      <c r="A5163" s="224"/>
      <c r="C5163" s="171" t="str">
        <f>'FC03-5'!B$36</f>
        <v>Total  Servicio de Gas combustible por redes (FC03-5)</v>
      </c>
      <c r="F5163" s="171">
        <f>'FC03-5'!G$36</f>
        <v>0</v>
      </c>
      <c r="I5163" s="87" t="str">
        <f>Índice!$G$23</f>
        <v>2015-01-01</v>
      </c>
      <c r="J5163" s="88" t="str">
        <f>Índice!$G$25</f>
        <v>2015-12-31</v>
      </c>
      <c r="K5163" s="171" t="s">
        <v>1617</v>
      </c>
      <c r="L5163" s="171" t="s">
        <v>1428</v>
      </c>
    </row>
    <row r="5164" spans="1:12" ht="15.75">
      <c r="A5164" s="224" t="s">
        <v>19</v>
      </c>
      <c r="C5164" s="171" t="str">
        <f>'FC03-5'!B$37</f>
        <v>Deterioro de cuentas por cobrar (FC03-5)</v>
      </c>
      <c r="F5164" s="171">
        <f>'FC03-5'!G$37</f>
        <v>0</v>
      </c>
      <c r="K5164" s="171"/>
      <c r="L5164" s="171"/>
    </row>
    <row r="5165" spans="1:12" ht="15.75">
      <c r="A5165" s="224" t="s">
        <v>19</v>
      </c>
      <c r="C5165" s="171" t="str">
        <f>'FC03-5'!B$38</f>
        <v>Negocio transporte de gas combustible (Deterioro) (FC03-5)</v>
      </c>
      <c r="F5165" s="171">
        <f>'FC03-5'!G$38</f>
        <v>0</v>
      </c>
      <c r="K5165" s="171"/>
      <c r="L5165" s="171"/>
    </row>
    <row r="5166" spans="1:12" ht="15.75">
      <c r="C5166" s="171" t="str">
        <f>'FC03-5'!B$39</f>
        <v>Empresas del sector (Transporte) (Deterioro) (FC03-5)</v>
      </c>
      <c r="F5166" s="171">
        <f>'FC03-5'!G$39</f>
        <v>0</v>
      </c>
      <c r="I5166" s="87" t="str">
        <f>Índice!$G$23</f>
        <v>2015-01-01</v>
      </c>
      <c r="J5166" s="88" t="str">
        <f>Índice!$G$25</f>
        <v>2015-12-31</v>
      </c>
      <c r="K5166" s="171" t="s">
        <v>1617</v>
      </c>
      <c r="L5166" s="171" t="s">
        <v>1428</v>
      </c>
    </row>
    <row r="5167" spans="1:12" ht="15.75">
      <c r="C5167" s="171" t="str">
        <f>'FC03-5'!B$40</f>
        <v>Grandes consumidores (Transporte) (Deterioro) (FC03-5)</v>
      </c>
      <c r="F5167" s="171">
        <f>'FC03-5'!G$40</f>
        <v>0</v>
      </c>
      <c r="I5167" s="87" t="str">
        <f>Índice!$G$23</f>
        <v>2015-01-01</v>
      </c>
      <c r="J5167" s="88" t="str">
        <f>Índice!$G$25</f>
        <v>2015-12-31</v>
      </c>
      <c r="K5167" s="171" t="s">
        <v>1617</v>
      </c>
      <c r="L5167" s="171" t="s">
        <v>1428</v>
      </c>
    </row>
    <row r="5168" spans="1:12" ht="15.75">
      <c r="C5168" s="171" t="str">
        <f>'FC03-5'!B$41</f>
        <v>Otros (Transporte) (Deterioro) (FC03-5)</v>
      </c>
      <c r="F5168" s="171">
        <f>'FC03-5'!G$41</f>
        <v>0</v>
      </c>
      <c r="I5168" s="87" t="str">
        <f>Índice!$G$23</f>
        <v>2015-01-01</v>
      </c>
      <c r="J5168" s="88" t="str">
        <f>Índice!$G$25</f>
        <v>2015-12-31</v>
      </c>
      <c r="K5168" s="171" t="s">
        <v>1617</v>
      </c>
      <c r="L5168" s="171" t="s">
        <v>1428</v>
      </c>
    </row>
    <row r="5169" spans="1:12" ht="15.75">
      <c r="C5169" s="171" t="str">
        <f>'FC03-5'!B$42</f>
        <v>Total Transporte de gas combustible (Deterioro) (FC03-5)</v>
      </c>
      <c r="F5169" s="171">
        <f>'FC03-5'!G$42</f>
        <v>0</v>
      </c>
      <c r="I5169" s="87" t="str">
        <f>Índice!$G$23</f>
        <v>2015-01-01</v>
      </c>
      <c r="J5169" s="88" t="str">
        <f>Índice!$G$25</f>
        <v>2015-12-31</v>
      </c>
      <c r="K5169" s="171" t="s">
        <v>1617</v>
      </c>
      <c r="L5169" s="171" t="s">
        <v>1428</v>
      </c>
    </row>
    <row r="5170" spans="1:12" ht="15.75">
      <c r="A5170" s="224" t="s">
        <v>19</v>
      </c>
      <c r="C5170" s="171" t="str">
        <f>'FC03-5'!B$43</f>
        <v>Negocio distribución de gas combustible (Deterioro) (FC03-5)</v>
      </c>
      <c r="F5170" s="171">
        <f>'FC03-5'!G$43</f>
        <v>0</v>
      </c>
      <c r="K5170" s="171"/>
      <c r="L5170" s="171"/>
    </row>
    <row r="5171" spans="1:12" ht="15.75">
      <c r="C5171" s="171" t="str">
        <f>'FC03-5'!B$44</f>
        <v>Empresas del sector (Distribución) (Deterioro) (FC03-5)</v>
      </c>
      <c r="F5171" s="171">
        <f>'FC03-5'!G$44</f>
        <v>0</v>
      </c>
      <c r="I5171" s="87" t="str">
        <f>Índice!$G$23</f>
        <v>2015-01-01</v>
      </c>
      <c r="J5171" s="88" t="str">
        <f>Índice!$G$25</f>
        <v>2015-12-31</v>
      </c>
      <c r="K5171" s="171" t="s">
        <v>1617</v>
      </c>
      <c r="L5171" s="171" t="s">
        <v>1428</v>
      </c>
    </row>
    <row r="5172" spans="1:12" ht="15.75">
      <c r="C5172" s="171" t="str">
        <f>'FC03-5'!B$45</f>
        <v>Grandes consumidores (Distribución) (Deterioro) (FC03-5)</v>
      </c>
      <c r="F5172" s="171">
        <f>'FC03-5'!G$45</f>
        <v>0</v>
      </c>
      <c r="I5172" s="87" t="str">
        <f>Índice!$G$23</f>
        <v>2015-01-01</v>
      </c>
      <c r="J5172" s="88" t="str">
        <f>Índice!$G$25</f>
        <v>2015-12-31</v>
      </c>
      <c r="K5172" s="171" t="s">
        <v>1617</v>
      </c>
      <c r="L5172" s="171" t="s">
        <v>1428</v>
      </c>
    </row>
    <row r="5173" spans="1:12" ht="15.75">
      <c r="C5173" s="171" t="str">
        <f>'FC03-5'!B$46</f>
        <v>Otros (Distribución) (Deterioro) (FC03-5)</v>
      </c>
      <c r="F5173" s="171">
        <f>'FC03-5'!G$46</f>
        <v>0</v>
      </c>
      <c r="I5173" s="87" t="str">
        <f>Índice!$G$23</f>
        <v>2015-01-01</v>
      </c>
      <c r="J5173" s="88" t="str">
        <f>Índice!$G$25</f>
        <v>2015-12-31</v>
      </c>
      <c r="K5173" s="171" t="s">
        <v>1617</v>
      </c>
      <c r="L5173" s="171" t="s">
        <v>1428</v>
      </c>
    </row>
    <row r="5174" spans="1:12" ht="15.75">
      <c r="C5174" s="171" t="str">
        <f>'FC03-5'!B$47</f>
        <v>Total Distribución de gas combustible (Deterioro) (FC03-5)</v>
      </c>
      <c r="F5174" s="171">
        <f>'FC03-5'!G$47</f>
        <v>0</v>
      </c>
      <c r="I5174" s="87" t="str">
        <f>Índice!$G$23</f>
        <v>2015-01-01</v>
      </c>
      <c r="J5174" s="88" t="str">
        <f>Índice!$G$25</f>
        <v>2015-12-31</v>
      </c>
      <c r="K5174" s="171" t="s">
        <v>1617</v>
      </c>
      <c r="L5174" s="171" t="s">
        <v>1428</v>
      </c>
    </row>
    <row r="5175" spans="1:12" ht="15.75">
      <c r="A5175" s="224" t="s">
        <v>19</v>
      </c>
      <c r="C5175" s="171" t="str">
        <f>'FC03-5'!B$48</f>
        <v>Negocio comercializacion de gas combustible (Deterioro) (FC03-5)</v>
      </c>
      <c r="F5175" s="171">
        <f>'FC03-5'!G$48</f>
        <v>0</v>
      </c>
      <c r="K5175" s="171"/>
      <c r="L5175" s="171"/>
    </row>
    <row r="5176" spans="1:12" ht="15.75">
      <c r="C5176" s="171" t="str">
        <f>'FC03-5'!B$49</f>
        <v>Residencial Estrato 1 (Deterioro) (FC03-5)</v>
      </c>
      <c r="F5176" s="171">
        <f>'FC03-5'!G$49</f>
        <v>0</v>
      </c>
      <c r="I5176" s="87" t="str">
        <f>Índice!$G$23</f>
        <v>2015-01-01</v>
      </c>
      <c r="J5176" s="88" t="str">
        <f>Índice!$G$25</f>
        <v>2015-12-31</v>
      </c>
      <c r="K5176" s="171" t="s">
        <v>1617</v>
      </c>
      <c r="L5176" s="171" t="s">
        <v>1428</v>
      </c>
    </row>
    <row r="5177" spans="1:12" ht="15.75">
      <c r="C5177" s="171" t="str">
        <f>'FC03-5'!B$50</f>
        <v>Residencial Estrato 2 (Deterioro) (FC03-5)</v>
      </c>
      <c r="F5177" s="171">
        <f>'FC03-5'!G$50</f>
        <v>0</v>
      </c>
      <c r="I5177" s="87" t="str">
        <f>Índice!$G$23</f>
        <v>2015-01-01</v>
      </c>
      <c r="J5177" s="88" t="str">
        <f>Índice!$G$25</f>
        <v>2015-12-31</v>
      </c>
      <c r="K5177" s="171" t="s">
        <v>1617</v>
      </c>
      <c r="L5177" s="171" t="s">
        <v>1428</v>
      </c>
    </row>
    <row r="5178" spans="1:12" ht="15.75">
      <c r="C5178" s="171" t="str">
        <f>'FC03-5'!B$51</f>
        <v>Residencial Estrato 3 (Deterioro) (FC03-5)</v>
      </c>
      <c r="F5178" s="171">
        <f>'FC03-5'!G$51</f>
        <v>0</v>
      </c>
      <c r="I5178" s="87" t="str">
        <f>Índice!$G$23</f>
        <v>2015-01-01</v>
      </c>
      <c r="J5178" s="88" t="str">
        <f>Índice!$G$25</f>
        <v>2015-12-31</v>
      </c>
      <c r="K5178" s="171" t="s">
        <v>1617</v>
      </c>
      <c r="L5178" s="171" t="s">
        <v>1428</v>
      </c>
    </row>
    <row r="5179" spans="1:12" ht="15.75">
      <c r="C5179" s="171" t="str">
        <f>'FC03-5'!B$52</f>
        <v>Residencial Estrato 4 (Deterioro) (FC03-5)</v>
      </c>
      <c r="F5179" s="171">
        <f>'FC03-5'!G$52</f>
        <v>0</v>
      </c>
      <c r="I5179" s="87" t="str">
        <f>Índice!$G$23</f>
        <v>2015-01-01</v>
      </c>
      <c r="J5179" s="88" t="str">
        <f>Índice!$G$25</f>
        <v>2015-12-31</v>
      </c>
      <c r="K5179" s="171" t="s">
        <v>1617</v>
      </c>
      <c r="L5179" s="171" t="s">
        <v>1428</v>
      </c>
    </row>
    <row r="5180" spans="1:12" ht="15.75">
      <c r="C5180" s="171" t="str">
        <f>'FC03-5'!B$53</f>
        <v>Residencial Estrato 5 (Deterioro) (FC03-5)</v>
      </c>
      <c r="F5180" s="171">
        <f>'FC03-5'!G$53</f>
        <v>0</v>
      </c>
      <c r="I5180" s="87" t="str">
        <f>Índice!$G$23</f>
        <v>2015-01-01</v>
      </c>
      <c r="J5180" s="88" t="str">
        <f>Índice!$G$25</f>
        <v>2015-12-31</v>
      </c>
      <c r="K5180" s="171" t="s">
        <v>1617</v>
      </c>
      <c r="L5180" s="171" t="s">
        <v>1428</v>
      </c>
    </row>
    <row r="5181" spans="1:12" ht="15.75">
      <c r="C5181" s="171" t="str">
        <f>'FC03-5'!B$54</f>
        <v>Residencial Estrato 6 (Deterioro) (FC03-5)</v>
      </c>
      <c r="F5181" s="171">
        <f>'FC03-5'!G$54</f>
        <v>0</v>
      </c>
      <c r="I5181" s="87" t="str">
        <f>Índice!$G$23</f>
        <v>2015-01-01</v>
      </c>
      <c r="J5181" s="88" t="str">
        <f>Índice!$G$25</f>
        <v>2015-12-31</v>
      </c>
      <c r="K5181" s="171" t="s">
        <v>1617</v>
      </c>
      <c r="L5181" s="171" t="s">
        <v>1428</v>
      </c>
    </row>
    <row r="5182" spans="1:12" ht="15.75">
      <c r="C5182" s="171" t="str">
        <f>'FC03-5'!B$55</f>
        <v>Comercial (Deterioro) (FC03-5)</v>
      </c>
      <c r="F5182" s="171">
        <f>'FC03-5'!G$55</f>
        <v>0</v>
      </c>
      <c r="I5182" s="87" t="str">
        <f>Índice!$G$23</f>
        <v>2015-01-01</v>
      </c>
      <c r="J5182" s="88" t="str">
        <f>Índice!$G$25</f>
        <v>2015-12-31</v>
      </c>
      <c r="K5182" s="171" t="s">
        <v>1617</v>
      </c>
      <c r="L5182" s="171" t="s">
        <v>1428</v>
      </c>
    </row>
    <row r="5183" spans="1:12" ht="15.75">
      <c r="C5183" s="171" t="str">
        <f>'FC03-5'!B$56</f>
        <v>Industrial (Deterioro) (FC03-5)</v>
      </c>
      <c r="F5183" s="171">
        <f>'FC03-5'!G$56</f>
        <v>0</v>
      </c>
      <c r="I5183" s="87" t="str">
        <f>Índice!$G$23</f>
        <v>2015-01-01</v>
      </c>
      <c r="J5183" s="88" t="str">
        <f>Índice!$G$25</f>
        <v>2015-12-31</v>
      </c>
      <c r="K5183" s="171" t="s">
        <v>1617</v>
      </c>
      <c r="L5183" s="171" t="s">
        <v>1428</v>
      </c>
    </row>
    <row r="5184" spans="1:12" ht="15.75">
      <c r="C5184" s="171" t="str">
        <f>'FC03-5'!B$57</f>
        <v>Oficial (Deterioro) (FC03-5)</v>
      </c>
      <c r="F5184" s="171">
        <f>'FC03-5'!G$57</f>
        <v>0</v>
      </c>
      <c r="I5184" s="87" t="str">
        <f>Índice!$G$23</f>
        <v>2015-01-01</v>
      </c>
      <c r="J5184" s="88" t="str">
        <f>Índice!$G$25</f>
        <v>2015-12-31</v>
      </c>
      <c r="K5184" s="171" t="s">
        <v>1617</v>
      </c>
      <c r="L5184" s="171" t="s">
        <v>1428</v>
      </c>
    </row>
    <row r="5185" spans="1:12" ht="15.75">
      <c r="C5185" s="171" t="str">
        <f>'FC03-5'!B$58</f>
        <v>Especial Asistencial (Deterioro) (FC03-5)</v>
      </c>
      <c r="F5185" s="171">
        <f>'FC03-5'!G$58</f>
        <v>0</v>
      </c>
      <c r="I5185" s="87" t="str">
        <f>Índice!$G$23</f>
        <v>2015-01-01</v>
      </c>
      <c r="J5185" s="88" t="str">
        <f>Índice!$G$25</f>
        <v>2015-12-31</v>
      </c>
      <c r="K5185" s="171" t="s">
        <v>1617</v>
      </c>
      <c r="L5185" s="171" t="s">
        <v>1428</v>
      </c>
    </row>
    <row r="5186" spans="1:12" ht="15.75">
      <c r="C5186" s="171" t="str">
        <f>'FC03-5'!B$59</f>
        <v>Especial Educativo (Deterioro) (FC03-5)</v>
      </c>
      <c r="F5186" s="171">
        <f>'FC03-5'!G$59</f>
        <v>0</v>
      </c>
      <c r="I5186" s="87" t="str">
        <f>Índice!$G$23</f>
        <v>2015-01-01</v>
      </c>
      <c r="J5186" s="88" t="str">
        <f>Índice!$G$25</f>
        <v>2015-12-31</v>
      </c>
      <c r="K5186" s="171" t="s">
        <v>1617</v>
      </c>
      <c r="L5186" s="171" t="s">
        <v>1428</v>
      </c>
    </row>
    <row r="5187" spans="1:12" ht="15.75">
      <c r="C5187" s="171" t="str">
        <f>'FC03-5'!B$60</f>
        <v>Grandes consumidores (Comercialización) (Deterioro) (FC03-5)</v>
      </c>
      <c r="F5187" s="171">
        <f>'FC03-5'!G$60</f>
        <v>0</v>
      </c>
      <c r="I5187" s="87" t="str">
        <f>Índice!$G$23</f>
        <v>2015-01-01</v>
      </c>
      <c r="J5187" s="88" t="str">
        <f>Índice!$G$25</f>
        <v>2015-12-31</v>
      </c>
      <c r="K5187" s="171" t="s">
        <v>1617</v>
      </c>
      <c r="L5187" s="171" t="s">
        <v>1428</v>
      </c>
    </row>
    <row r="5188" spans="1:12" ht="15.75">
      <c r="C5188" s="171" t="str">
        <f>'FC03-5'!B$61</f>
        <v>Empresas del sector (Comercialización) (Deterioro) (FC03-5)</v>
      </c>
      <c r="F5188" s="171">
        <f>'FC03-5'!G$61</f>
        <v>0</v>
      </c>
      <c r="I5188" s="87" t="str">
        <f>Índice!$G$23</f>
        <v>2015-01-01</v>
      </c>
      <c r="J5188" s="88" t="str">
        <f>Índice!$G$25</f>
        <v>2015-12-31</v>
      </c>
      <c r="K5188" s="171" t="s">
        <v>1617</v>
      </c>
      <c r="L5188" s="171" t="s">
        <v>1428</v>
      </c>
    </row>
    <row r="5189" spans="1:12" ht="15.75">
      <c r="C5189" s="171" t="str">
        <f>'FC03-5'!B$62</f>
        <v>Otros (Comercialización) (Deterioro) (FC03-5)</v>
      </c>
      <c r="F5189" s="171">
        <f>'FC03-5'!G$62</f>
        <v>0</v>
      </c>
      <c r="I5189" s="87" t="str">
        <f>Índice!$G$23</f>
        <v>2015-01-01</v>
      </c>
      <c r="J5189" s="88" t="str">
        <f>Índice!$G$25</f>
        <v>2015-12-31</v>
      </c>
      <c r="K5189" s="171" t="s">
        <v>1617</v>
      </c>
      <c r="L5189" s="171" t="s">
        <v>1428</v>
      </c>
    </row>
    <row r="5190" spans="1:12" ht="15.75">
      <c r="C5190" s="171" t="str">
        <f>'FC03-5'!B$63</f>
        <v>Total Comercialización de gas combustible (Deterioro) (FC03-5)</v>
      </c>
      <c r="F5190" s="171">
        <f>'FC03-5'!G$63</f>
        <v>0</v>
      </c>
      <c r="I5190" s="87" t="str">
        <f>Índice!$G$23</f>
        <v>2015-01-01</v>
      </c>
      <c r="J5190" s="88" t="str">
        <f>Índice!$G$25</f>
        <v>2015-12-31</v>
      </c>
      <c r="K5190" s="171" t="s">
        <v>1617</v>
      </c>
      <c r="L5190" s="171" t="s">
        <v>1428</v>
      </c>
    </row>
    <row r="5191" spans="1:12" ht="15.75">
      <c r="C5191" s="171" t="str">
        <f>'FC03-5'!B$64</f>
        <v>Total Deterioro Cuentas por Cobrar (FC03-5)</v>
      </c>
      <c r="F5191" s="171">
        <f>'FC03-5'!G$64</f>
        <v>0</v>
      </c>
      <c r="I5191" s="87" t="str">
        <f>Índice!$G$23</f>
        <v>2015-01-01</v>
      </c>
      <c r="J5191" s="88" t="str">
        <f>Índice!$G$25</f>
        <v>2015-12-31</v>
      </c>
      <c r="K5191" s="171" t="s">
        <v>1617</v>
      </c>
      <c r="L5191" s="171" t="s">
        <v>1428</v>
      </c>
    </row>
    <row r="5192" spans="1:12" ht="15.75">
      <c r="A5192" s="224" t="s">
        <v>19</v>
      </c>
      <c r="B5192" s="22"/>
      <c r="C5192" s="217" t="s">
        <v>724</v>
      </c>
      <c r="L5192" s="171"/>
    </row>
    <row r="5193" spans="1:12" ht="15.75">
      <c r="A5193" s="224" t="s">
        <v>19</v>
      </c>
      <c r="C5193" s="171" t="str">
        <f>'FC03-5'!B$7</f>
        <v>Servicio de Gas combustible por redes (FC03-5)</v>
      </c>
      <c r="L5193" s="171"/>
    </row>
    <row r="5194" spans="1:12" ht="15.75">
      <c r="A5194" s="224" t="s">
        <v>19</v>
      </c>
      <c r="C5194" s="171" t="str">
        <f>'FC03-5'!B$8</f>
        <v>Negocio transporte de gas combustible (FC03-5)</v>
      </c>
      <c r="L5194" s="171"/>
    </row>
    <row r="5195" spans="1:12" ht="15.75">
      <c r="C5195" s="171" t="str">
        <f>'FC03-5'!B$9</f>
        <v>Empresas del sector (Transporte) (FC03-5)</v>
      </c>
      <c r="F5195" s="171">
        <f>'FC03-5'!H$9</f>
        <v>0</v>
      </c>
      <c r="I5195" s="87" t="str">
        <f>Índice!$G$23</f>
        <v>2015-01-01</v>
      </c>
      <c r="J5195" s="88" t="str">
        <f>Índice!$G$25</f>
        <v>2015-12-31</v>
      </c>
      <c r="K5195" s="171" t="s">
        <v>1617</v>
      </c>
      <c r="L5195" s="171" t="s">
        <v>1429</v>
      </c>
    </row>
    <row r="5196" spans="1:12" ht="15.75">
      <c r="C5196" s="171" t="str">
        <f>'FC03-5'!B$10</f>
        <v>Grandes consumidores (Transporte) (FC03-5)</v>
      </c>
      <c r="F5196" s="171">
        <f>'FC03-5'!H$10</f>
        <v>0</v>
      </c>
      <c r="I5196" s="87" t="str">
        <f>Índice!$G$23</f>
        <v>2015-01-01</v>
      </c>
      <c r="J5196" s="88" t="str">
        <f>Índice!$G$25</f>
        <v>2015-12-31</v>
      </c>
      <c r="K5196" s="171" t="s">
        <v>1617</v>
      </c>
      <c r="L5196" s="171" t="s">
        <v>1429</v>
      </c>
    </row>
    <row r="5197" spans="1:12" ht="15.75">
      <c r="C5197" s="171" t="str">
        <f>'FC03-5'!B$11</f>
        <v>Otros (Transporte) (FC03-5)</v>
      </c>
      <c r="F5197" s="171">
        <f>'FC03-5'!H$11</f>
        <v>0</v>
      </c>
      <c r="I5197" s="87" t="str">
        <f>Índice!$G$23</f>
        <v>2015-01-01</v>
      </c>
      <c r="J5197" s="88" t="str">
        <f>Índice!$G$25</f>
        <v>2015-12-31</v>
      </c>
      <c r="K5197" s="171" t="s">
        <v>1617</v>
      </c>
      <c r="L5197" s="171" t="s">
        <v>1429</v>
      </c>
    </row>
    <row r="5198" spans="1:12" ht="15.75">
      <c r="C5198" s="171" t="str">
        <f>'FC03-5'!B$12</f>
        <v>Total Transporte de gas combustible (FC03-5)</v>
      </c>
      <c r="F5198" s="171">
        <f>'FC03-5'!H$12</f>
        <v>0</v>
      </c>
      <c r="I5198" s="87" t="str">
        <f>Índice!$G$23</f>
        <v>2015-01-01</v>
      </c>
      <c r="J5198" s="88" t="str">
        <f>Índice!$G$25</f>
        <v>2015-12-31</v>
      </c>
      <c r="K5198" s="171" t="s">
        <v>1617</v>
      </c>
      <c r="L5198" s="171" t="s">
        <v>1429</v>
      </c>
    </row>
    <row r="5199" spans="1:12" ht="15.75">
      <c r="A5199" s="224" t="s">
        <v>19</v>
      </c>
      <c r="C5199" s="171" t="str">
        <f>'FC03-5'!B$13</f>
        <v>Negocio distribución de gas combustible (FC03-5)</v>
      </c>
      <c r="F5199" s="171">
        <f>'FC03-5'!H$13</f>
        <v>0</v>
      </c>
      <c r="L5199" s="171"/>
    </row>
    <row r="5200" spans="1:12" ht="15.75">
      <c r="C5200" s="171" t="str">
        <f>'FC03-5'!B$14</f>
        <v>Empresas del sector (Distribución) (FC03-5)</v>
      </c>
      <c r="F5200" s="171">
        <f>'FC03-5'!H$14</f>
        <v>0</v>
      </c>
      <c r="I5200" s="87" t="str">
        <f>Índice!$G$23</f>
        <v>2015-01-01</v>
      </c>
      <c r="J5200" s="88" t="str">
        <f>Índice!$G$25</f>
        <v>2015-12-31</v>
      </c>
      <c r="K5200" s="171" t="s">
        <v>1617</v>
      </c>
      <c r="L5200" s="171" t="s">
        <v>1429</v>
      </c>
    </row>
    <row r="5201" spans="1:12" ht="15.75">
      <c r="C5201" s="171" t="str">
        <f>'FC03-5'!B$15</f>
        <v>Grandes consumidores (Distribución) (FC03-5)</v>
      </c>
      <c r="F5201" s="171">
        <f>'FC03-5'!H$15</f>
        <v>0</v>
      </c>
      <c r="I5201" s="87" t="str">
        <f>Índice!$G$23</f>
        <v>2015-01-01</v>
      </c>
      <c r="J5201" s="88" t="str">
        <f>Índice!$G$25</f>
        <v>2015-12-31</v>
      </c>
      <c r="K5201" s="171" t="s">
        <v>1617</v>
      </c>
      <c r="L5201" s="171" t="s">
        <v>1429</v>
      </c>
    </row>
    <row r="5202" spans="1:12" ht="15.75">
      <c r="C5202" s="171" t="str">
        <f>'FC03-5'!B$16</f>
        <v>Otros (Distribución) (FC03-5)</v>
      </c>
      <c r="F5202" s="171">
        <f>'FC03-5'!H$16</f>
        <v>0</v>
      </c>
      <c r="I5202" s="87" t="str">
        <f>Índice!$G$23</f>
        <v>2015-01-01</v>
      </c>
      <c r="J5202" s="88" t="str">
        <f>Índice!$G$25</f>
        <v>2015-12-31</v>
      </c>
      <c r="K5202" s="171" t="s">
        <v>1617</v>
      </c>
      <c r="L5202" s="171" t="s">
        <v>1429</v>
      </c>
    </row>
    <row r="5203" spans="1:12" ht="15.75">
      <c r="C5203" s="171" t="str">
        <f>'FC03-5'!B$17</f>
        <v>Total Distribución de gas combustible (FC03-5)</v>
      </c>
      <c r="F5203" s="171">
        <f>'FC03-5'!H$17</f>
        <v>0</v>
      </c>
      <c r="I5203" s="87" t="str">
        <f>Índice!$G$23</f>
        <v>2015-01-01</v>
      </c>
      <c r="J5203" s="88" t="str">
        <f>Índice!$G$25</f>
        <v>2015-12-31</v>
      </c>
      <c r="K5203" s="171" t="s">
        <v>1617</v>
      </c>
      <c r="L5203" s="171" t="s">
        <v>1429</v>
      </c>
    </row>
    <row r="5204" spans="1:12" ht="15.75">
      <c r="A5204" s="224" t="s">
        <v>19</v>
      </c>
      <c r="C5204" s="171" t="str">
        <f>'FC03-5'!B$18</f>
        <v>Negocio comercializacion de gas combustible (FC03-5)</v>
      </c>
      <c r="F5204" s="171">
        <f>'FC03-5'!H$18</f>
        <v>0</v>
      </c>
      <c r="K5204" s="171"/>
      <c r="L5204" s="171"/>
    </row>
    <row r="5205" spans="1:12" ht="15.75">
      <c r="C5205" s="171" t="str">
        <f>'FC03-5'!B$19</f>
        <v>Residencial Estrato 1 (FC03-5)</v>
      </c>
      <c r="F5205" s="171">
        <f>'FC03-5'!H$19</f>
        <v>0</v>
      </c>
      <c r="I5205" s="87" t="str">
        <f>Índice!$G$23</f>
        <v>2015-01-01</v>
      </c>
      <c r="J5205" s="88" t="str">
        <f>Índice!$G$25</f>
        <v>2015-12-31</v>
      </c>
      <c r="K5205" s="171" t="s">
        <v>1617</v>
      </c>
      <c r="L5205" s="171" t="s">
        <v>1429</v>
      </c>
    </row>
    <row r="5206" spans="1:12" ht="15.75">
      <c r="C5206" s="171" t="str">
        <f>'FC03-5'!B$20</f>
        <v xml:space="preserve">     Hogares sustitutos (FC03-5)</v>
      </c>
      <c r="F5206" s="171">
        <f>'FC03-5'!H$20</f>
        <v>0</v>
      </c>
      <c r="I5206" s="87" t="str">
        <f>Índice!$G$23</f>
        <v>2015-01-01</v>
      </c>
      <c r="J5206" s="88" t="str">
        <f>Índice!$G$25</f>
        <v>2015-12-31</v>
      </c>
      <c r="K5206" s="171" t="s">
        <v>1617</v>
      </c>
      <c r="L5206" s="171" t="s">
        <v>1429</v>
      </c>
    </row>
    <row r="5207" spans="1:12" ht="15.75">
      <c r="C5207" s="171" t="str">
        <f>'FC03-5'!B$21</f>
        <v xml:space="preserve">     Otros residencial estrato 1 (FC03-5)</v>
      </c>
      <c r="F5207" s="171">
        <f>'FC03-5'!H$21</f>
        <v>0</v>
      </c>
      <c r="I5207" s="87" t="str">
        <f>Índice!$G$23</f>
        <v>2015-01-01</v>
      </c>
      <c r="J5207" s="88" t="str">
        <f>Índice!$G$25</f>
        <v>2015-12-31</v>
      </c>
      <c r="K5207" s="171" t="s">
        <v>1617</v>
      </c>
      <c r="L5207" s="171" t="s">
        <v>1429</v>
      </c>
    </row>
    <row r="5208" spans="1:12" ht="15.75">
      <c r="C5208" s="171" t="str">
        <f>'FC03-5'!B$22</f>
        <v>Residencial Estrato 2 (FC03-5)</v>
      </c>
      <c r="F5208" s="171">
        <f>'FC03-5'!H$22</f>
        <v>0</v>
      </c>
      <c r="I5208" s="87" t="str">
        <f>Índice!$G$23</f>
        <v>2015-01-01</v>
      </c>
      <c r="J5208" s="88" t="str">
        <f>Índice!$G$25</f>
        <v>2015-12-31</v>
      </c>
      <c r="K5208" s="171" t="s">
        <v>1617</v>
      </c>
      <c r="L5208" s="171" t="s">
        <v>1429</v>
      </c>
    </row>
    <row r="5209" spans="1:12" ht="15.75">
      <c r="C5209" s="171" t="str">
        <f>'FC03-5'!B$23</f>
        <v>Residencial Estrato 3 (FC03-5)</v>
      </c>
      <c r="F5209" s="171">
        <f>'FC03-5'!H$23</f>
        <v>0</v>
      </c>
      <c r="I5209" s="87" t="str">
        <f>Índice!$G$23</f>
        <v>2015-01-01</v>
      </c>
      <c r="J5209" s="88" t="str">
        <f>Índice!$G$25</f>
        <v>2015-12-31</v>
      </c>
      <c r="K5209" s="171" t="s">
        <v>1617</v>
      </c>
      <c r="L5209" s="171" t="s">
        <v>1429</v>
      </c>
    </row>
    <row r="5210" spans="1:12" ht="15.75">
      <c r="C5210" s="171" t="str">
        <f>'FC03-5'!B$24</f>
        <v>Residencial Estrato 4 (FC03-5)</v>
      </c>
      <c r="F5210" s="171">
        <f>'FC03-5'!H$24</f>
        <v>0</v>
      </c>
      <c r="I5210" s="87" t="str">
        <f>Índice!$G$23</f>
        <v>2015-01-01</v>
      </c>
      <c r="J5210" s="88" t="str">
        <f>Índice!$G$25</f>
        <v>2015-12-31</v>
      </c>
      <c r="K5210" s="171" t="s">
        <v>1617</v>
      </c>
      <c r="L5210" s="171" t="s">
        <v>1429</v>
      </c>
    </row>
    <row r="5211" spans="1:12" ht="15.75">
      <c r="C5211" s="171" t="str">
        <f>'FC03-5'!B$25</f>
        <v>Residencial Estrato 5 (FC03-5)</v>
      </c>
      <c r="F5211" s="171">
        <f>'FC03-5'!H$25</f>
        <v>0</v>
      </c>
      <c r="I5211" s="87" t="str">
        <f>Índice!$G$23</f>
        <v>2015-01-01</v>
      </c>
      <c r="J5211" s="88" t="str">
        <f>Índice!$G$25</f>
        <v>2015-12-31</v>
      </c>
      <c r="K5211" s="171" t="s">
        <v>1617</v>
      </c>
      <c r="L5211" s="171" t="s">
        <v>1429</v>
      </c>
    </row>
    <row r="5212" spans="1:12" ht="15.75">
      <c r="C5212" s="171" t="str">
        <f>'FC03-5'!B$26</f>
        <v>Residencial Estrato 6 (FC03-5)</v>
      </c>
      <c r="F5212" s="171">
        <f>'FC03-5'!H$26</f>
        <v>0</v>
      </c>
      <c r="I5212" s="87" t="str">
        <f>Índice!$G$23</f>
        <v>2015-01-01</v>
      </c>
      <c r="J5212" s="88" t="str">
        <f>Índice!$G$25</f>
        <v>2015-12-31</v>
      </c>
      <c r="K5212" s="171" t="s">
        <v>1617</v>
      </c>
      <c r="L5212" s="171" t="s">
        <v>1429</v>
      </c>
    </row>
    <row r="5213" spans="1:12" ht="15.75">
      <c r="C5213" s="171" t="str">
        <f>'FC03-5'!B$27</f>
        <v>Comercial (FC03-5)</v>
      </c>
      <c r="F5213" s="171">
        <f>'FC03-5'!H$27</f>
        <v>0</v>
      </c>
      <c r="I5213" s="87" t="str">
        <f>Índice!$G$23</f>
        <v>2015-01-01</v>
      </c>
      <c r="J5213" s="88" t="str">
        <f>Índice!$G$25</f>
        <v>2015-12-31</v>
      </c>
      <c r="K5213" s="171" t="s">
        <v>1617</v>
      </c>
      <c r="L5213" s="171" t="s">
        <v>1429</v>
      </c>
    </row>
    <row r="5214" spans="1:12" ht="15.75">
      <c r="C5214" s="171" t="str">
        <f>'FC03-5'!B$28</f>
        <v>Industrial (FC03-5)</v>
      </c>
      <c r="F5214" s="171">
        <f>'FC03-5'!H$28</f>
        <v>0</v>
      </c>
      <c r="I5214" s="87" t="str">
        <f>Índice!$G$23</f>
        <v>2015-01-01</v>
      </c>
      <c r="J5214" s="88" t="str">
        <f>Índice!$G$25</f>
        <v>2015-12-31</v>
      </c>
      <c r="K5214" s="171" t="s">
        <v>1617</v>
      </c>
      <c r="L5214" s="171" t="s">
        <v>1429</v>
      </c>
    </row>
    <row r="5215" spans="1:12" ht="15.75">
      <c r="C5215" s="171" t="str">
        <f>'FC03-5'!B$29</f>
        <v>Oficial (FC03-5)</v>
      </c>
      <c r="F5215" s="171">
        <f>'FC03-5'!H$29</f>
        <v>0</v>
      </c>
      <c r="I5215" s="87" t="str">
        <f>Índice!$G$23</f>
        <v>2015-01-01</v>
      </c>
      <c r="J5215" s="88" t="str">
        <f>Índice!$G$25</f>
        <v>2015-12-31</v>
      </c>
      <c r="K5215" s="171" t="s">
        <v>1617</v>
      </c>
      <c r="L5215" s="171" t="s">
        <v>1429</v>
      </c>
    </row>
    <row r="5216" spans="1:12" ht="15.75">
      <c r="C5216" s="171" t="str">
        <f>'FC03-5'!B$30</f>
        <v>Especial Asistencial (FC03-5)</v>
      </c>
      <c r="F5216" s="171">
        <f>'FC03-5'!H$30</f>
        <v>0</v>
      </c>
      <c r="I5216" s="87" t="str">
        <f>Índice!$G$23</f>
        <v>2015-01-01</v>
      </c>
      <c r="J5216" s="88" t="str">
        <f>Índice!$G$25</f>
        <v>2015-12-31</v>
      </c>
      <c r="K5216" s="171" t="s">
        <v>1617</v>
      </c>
      <c r="L5216" s="171" t="s">
        <v>1429</v>
      </c>
    </row>
    <row r="5217" spans="1:12" ht="15.75">
      <c r="C5217" s="171" t="str">
        <f>'FC03-5'!B$31</f>
        <v>Especial Educativo (FC03-5)</v>
      </c>
      <c r="F5217" s="171">
        <f>'FC03-5'!H$31</f>
        <v>0</v>
      </c>
      <c r="I5217" s="87" t="str">
        <f>Índice!$G$23</f>
        <v>2015-01-01</v>
      </c>
      <c r="J5217" s="88" t="str">
        <f>Índice!$G$25</f>
        <v>2015-12-31</v>
      </c>
      <c r="K5217" s="171" t="s">
        <v>1617</v>
      </c>
      <c r="L5217" s="171" t="s">
        <v>1429</v>
      </c>
    </row>
    <row r="5218" spans="1:12" ht="15.75">
      <c r="C5218" s="171" t="str">
        <f>'FC03-5'!B$32</f>
        <v>Grandes consumidores (Comercialización) (FC03-5)</v>
      </c>
      <c r="F5218" s="171">
        <f>'FC03-5'!H$32</f>
        <v>0</v>
      </c>
      <c r="I5218" s="87" t="str">
        <f>Índice!$G$23</f>
        <v>2015-01-01</v>
      </c>
      <c r="J5218" s="88" t="str">
        <f>Índice!$G$25</f>
        <v>2015-12-31</v>
      </c>
      <c r="K5218" s="171" t="s">
        <v>1617</v>
      </c>
      <c r="L5218" s="171" t="s">
        <v>1429</v>
      </c>
    </row>
    <row r="5219" spans="1:12" ht="15.75">
      <c r="C5219" s="171" t="str">
        <f>'FC03-5'!B$33</f>
        <v>Empresas del sector (Comercialización) (FC03-5)</v>
      </c>
      <c r="F5219" s="171">
        <f>'FC03-5'!H$33</f>
        <v>0</v>
      </c>
      <c r="I5219" s="87" t="str">
        <f>Índice!$G$23</f>
        <v>2015-01-01</v>
      </c>
      <c r="J5219" s="88" t="str">
        <f>Índice!$G$25</f>
        <v>2015-12-31</v>
      </c>
      <c r="K5219" s="171" t="s">
        <v>1617</v>
      </c>
      <c r="L5219" s="171" t="s">
        <v>1429</v>
      </c>
    </row>
    <row r="5220" spans="1:12" ht="15.75">
      <c r="C5220" s="171" t="str">
        <f>'FC03-5'!B$34</f>
        <v>Otros (Comercialización) (FC03-5)</v>
      </c>
      <c r="F5220" s="171">
        <f>'FC03-5'!H$34</f>
        <v>0</v>
      </c>
      <c r="I5220" s="87" t="str">
        <f>Índice!$G$23</f>
        <v>2015-01-01</v>
      </c>
      <c r="J5220" s="88" t="str">
        <f>Índice!$G$25</f>
        <v>2015-12-31</v>
      </c>
      <c r="K5220" s="171" t="s">
        <v>1617</v>
      </c>
      <c r="L5220" s="171" t="s">
        <v>1429</v>
      </c>
    </row>
    <row r="5221" spans="1:12" ht="15.75">
      <c r="C5221" s="171" t="str">
        <f>'FC03-5'!B$35</f>
        <v>Total Comercialización de gas combustible (FC03-5)</v>
      </c>
      <c r="F5221" s="171">
        <f>'FC03-5'!H$35</f>
        <v>0</v>
      </c>
      <c r="I5221" s="87" t="str">
        <f>Índice!$G$23</f>
        <v>2015-01-01</v>
      </c>
      <c r="J5221" s="88" t="str">
        <f>Índice!$G$25</f>
        <v>2015-12-31</v>
      </c>
      <c r="K5221" s="171" t="s">
        <v>1617</v>
      </c>
      <c r="L5221" s="171" t="s">
        <v>1429</v>
      </c>
    </row>
    <row r="5222" spans="1:12" ht="15.75">
      <c r="A5222" s="224"/>
      <c r="C5222" s="171" t="str">
        <f>'FC03-5'!B$36</f>
        <v>Total  Servicio de Gas combustible por redes (FC03-5)</v>
      </c>
      <c r="F5222" s="171">
        <f>'FC03-5'!H$36</f>
        <v>0</v>
      </c>
      <c r="I5222" s="87" t="str">
        <f>Índice!$G$23</f>
        <v>2015-01-01</v>
      </c>
      <c r="J5222" s="88" t="str">
        <f>Índice!$G$25</f>
        <v>2015-12-31</v>
      </c>
      <c r="K5222" s="171" t="s">
        <v>1617</v>
      </c>
      <c r="L5222" s="171" t="s">
        <v>1429</v>
      </c>
    </row>
    <row r="5223" spans="1:12" ht="15.75">
      <c r="A5223" s="224" t="s">
        <v>19</v>
      </c>
      <c r="C5223" s="171" t="str">
        <f>'FC03-5'!B$37</f>
        <v>Deterioro de cuentas por cobrar (FC03-5)</v>
      </c>
      <c r="F5223" s="171">
        <f>'FC03-5'!H$37</f>
        <v>0</v>
      </c>
      <c r="K5223" s="171"/>
      <c r="L5223" s="171"/>
    </row>
    <row r="5224" spans="1:12" ht="15.75">
      <c r="A5224" s="224" t="s">
        <v>19</v>
      </c>
      <c r="C5224" s="171" t="str">
        <f>'FC03-5'!B$38</f>
        <v>Negocio transporte de gas combustible (Deterioro) (FC03-5)</v>
      </c>
      <c r="F5224" s="171">
        <f>'FC03-5'!H$38</f>
        <v>0</v>
      </c>
      <c r="K5224" s="171"/>
      <c r="L5224" s="171"/>
    </row>
    <row r="5225" spans="1:12" ht="15.75">
      <c r="C5225" s="171" t="str">
        <f>'FC03-5'!B$39</f>
        <v>Empresas del sector (Transporte) (Deterioro) (FC03-5)</v>
      </c>
      <c r="F5225" s="171">
        <f>'FC03-5'!H$39</f>
        <v>0</v>
      </c>
      <c r="I5225" s="87" t="str">
        <f>Índice!$G$23</f>
        <v>2015-01-01</v>
      </c>
      <c r="J5225" s="88" t="str">
        <f>Índice!$G$25</f>
        <v>2015-12-31</v>
      </c>
      <c r="K5225" s="171" t="s">
        <v>1617</v>
      </c>
      <c r="L5225" s="171" t="s">
        <v>1429</v>
      </c>
    </row>
    <row r="5226" spans="1:12" ht="15.75">
      <c r="C5226" s="171" t="str">
        <f>'FC03-5'!B$40</f>
        <v>Grandes consumidores (Transporte) (Deterioro) (FC03-5)</v>
      </c>
      <c r="F5226" s="171">
        <f>'FC03-5'!H$40</f>
        <v>0</v>
      </c>
      <c r="I5226" s="87" t="str">
        <f>Índice!$G$23</f>
        <v>2015-01-01</v>
      </c>
      <c r="J5226" s="88" t="str">
        <f>Índice!$G$25</f>
        <v>2015-12-31</v>
      </c>
      <c r="K5226" s="171" t="s">
        <v>1617</v>
      </c>
      <c r="L5226" s="171" t="s">
        <v>1429</v>
      </c>
    </row>
    <row r="5227" spans="1:12" ht="15.75">
      <c r="C5227" s="171" t="str">
        <f>'FC03-5'!B$41</f>
        <v>Otros (Transporte) (Deterioro) (FC03-5)</v>
      </c>
      <c r="F5227" s="171">
        <f>'FC03-5'!H$41</f>
        <v>0</v>
      </c>
      <c r="I5227" s="87" t="str">
        <f>Índice!$G$23</f>
        <v>2015-01-01</v>
      </c>
      <c r="J5227" s="88" t="str">
        <f>Índice!$G$25</f>
        <v>2015-12-31</v>
      </c>
      <c r="K5227" s="171" t="s">
        <v>1617</v>
      </c>
      <c r="L5227" s="171" t="s">
        <v>1429</v>
      </c>
    </row>
    <row r="5228" spans="1:12" ht="15.75">
      <c r="C5228" s="171" t="str">
        <f>'FC03-5'!B$42</f>
        <v>Total Transporte de gas combustible (Deterioro) (FC03-5)</v>
      </c>
      <c r="F5228" s="171">
        <f>'FC03-5'!H$42</f>
        <v>0</v>
      </c>
      <c r="I5228" s="87" t="str">
        <f>Índice!$G$23</f>
        <v>2015-01-01</v>
      </c>
      <c r="J5228" s="88" t="str">
        <f>Índice!$G$25</f>
        <v>2015-12-31</v>
      </c>
      <c r="K5228" s="171" t="s">
        <v>1617</v>
      </c>
      <c r="L5228" s="171" t="s">
        <v>1429</v>
      </c>
    </row>
    <row r="5229" spans="1:12" ht="15.75">
      <c r="A5229" s="224" t="s">
        <v>19</v>
      </c>
      <c r="C5229" s="171" t="str">
        <f>'FC03-5'!B$43</f>
        <v>Negocio distribución de gas combustible (Deterioro) (FC03-5)</v>
      </c>
      <c r="F5229" s="171">
        <f>'FC03-5'!H$43</f>
        <v>0</v>
      </c>
      <c r="K5229" s="171"/>
      <c r="L5229" s="171"/>
    </row>
    <row r="5230" spans="1:12" ht="15.75">
      <c r="C5230" s="171" t="str">
        <f>'FC03-5'!B$44</f>
        <v>Empresas del sector (Distribución) (Deterioro) (FC03-5)</v>
      </c>
      <c r="F5230" s="171">
        <f>'FC03-5'!H$44</f>
        <v>0</v>
      </c>
      <c r="I5230" s="87" t="str">
        <f>Índice!$G$23</f>
        <v>2015-01-01</v>
      </c>
      <c r="J5230" s="88" t="str">
        <f>Índice!$G$25</f>
        <v>2015-12-31</v>
      </c>
      <c r="K5230" s="171" t="s">
        <v>1617</v>
      </c>
      <c r="L5230" s="171" t="s">
        <v>1429</v>
      </c>
    </row>
    <row r="5231" spans="1:12" ht="15.75">
      <c r="C5231" s="171" t="str">
        <f>'FC03-5'!B$45</f>
        <v>Grandes consumidores (Distribución) (Deterioro) (FC03-5)</v>
      </c>
      <c r="F5231" s="171">
        <f>'FC03-5'!H$45</f>
        <v>0</v>
      </c>
      <c r="I5231" s="87" t="str">
        <f>Índice!$G$23</f>
        <v>2015-01-01</v>
      </c>
      <c r="J5231" s="88" t="str">
        <f>Índice!$G$25</f>
        <v>2015-12-31</v>
      </c>
      <c r="K5231" s="171" t="s">
        <v>1617</v>
      </c>
      <c r="L5231" s="171" t="s">
        <v>1429</v>
      </c>
    </row>
    <row r="5232" spans="1:12" ht="15.75">
      <c r="C5232" s="171" t="str">
        <f>'FC03-5'!B$46</f>
        <v>Otros (Distribución) (Deterioro) (FC03-5)</v>
      </c>
      <c r="F5232" s="171">
        <f>'FC03-5'!H$46</f>
        <v>0</v>
      </c>
      <c r="I5232" s="87" t="str">
        <f>Índice!$G$23</f>
        <v>2015-01-01</v>
      </c>
      <c r="J5232" s="88" t="str">
        <f>Índice!$G$25</f>
        <v>2015-12-31</v>
      </c>
      <c r="K5232" s="171" t="s">
        <v>1617</v>
      </c>
      <c r="L5232" s="171" t="s">
        <v>1429</v>
      </c>
    </row>
    <row r="5233" spans="1:12" ht="15.75">
      <c r="C5233" s="171" t="str">
        <f>'FC03-5'!B$47</f>
        <v>Total Distribución de gas combustible (Deterioro) (FC03-5)</v>
      </c>
      <c r="F5233" s="171">
        <f>'FC03-5'!H$47</f>
        <v>0</v>
      </c>
      <c r="I5233" s="87" t="str">
        <f>Índice!$G$23</f>
        <v>2015-01-01</v>
      </c>
      <c r="J5233" s="88" t="str">
        <f>Índice!$G$25</f>
        <v>2015-12-31</v>
      </c>
      <c r="K5233" s="171" t="s">
        <v>1617</v>
      </c>
      <c r="L5233" s="171" t="s">
        <v>1429</v>
      </c>
    </row>
    <row r="5234" spans="1:12" ht="15.75">
      <c r="A5234" s="224" t="s">
        <v>19</v>
      </c>
      <c r="C5234" s="171" t="str">
        <f>'FC03-5'!B$48</f>
        <v>Negocio comercializacion de gas combustible (Deterioro) (FC03-5)</v>
      </c>
      <c r="F5234" s="171">
        <f>'FC03-5'!H$48</f>
        <v>0</v>
      </c>
      <c r="K5234" s="171"/>
      <c r="L5234" s="171"/>
    </row>
    <row r="5235" spans="1:12" ht="15.75">
      <c r="C5235" s="171" t="str">
        <f>'FC03-5'!B$49</f>
        <v>Residencial Estrato 1 (Deterioro) (FC03-5)</v>
      </c>
      <c r="F5235" s="171">
        <f>'FC03-5'!H$49</f>
        <v>0</v>
      </c>
      <c r="I5235" s="87" t="str">
        <f>Índice!$G$23</f>
        <v>2015-01-01</v>
      </c>
      <c r="J5235" s="88" t="str">
        <f>Índice!$G$25</f>
        <v>2015-12-31</v>
      </c>
      <c r="K5235" s="171" t="s">
        <v>1617</v>
      </c>
      <c r="L5235" s="171" t="s">
        <v>1429</v>
      </c>
    </row>
    <row r="5236" spans="1:12" ht="15.75">
      <c r="C5236" s="171" t="str">
        <f>'FC03-5'!B$50</f>
        <v>Residencial Estrato 2 (Deterioro) (FC03-5)</v>
      </c>
      <c r="F5236" s="171">
        <f>'FC03-5'!H$50</f>
        <v>0</v>
      </c>
      <c r="I5236" s="87" t="str">
        <f>Índice!$G$23</f>
        <v>2015-01-01</v>
      </c>
      <c r="J5236" s="88" t="str">
        <f>Índice!$G$25</f>
        <v>2015-12-31</v>
      </c>
      <c r="K5236" s="171" t="s">
        <v>1617</v>
      </c>
      <c r="L5236" s="171" t="s">
        <v>1429</v>
      </c>
    </row>
    <row r="5237" spans="1:12" ht="15.75">
      <c r="C5237" s="171" t="str">
        <f>'FC03-5'!B$51</f>
        <v>Residencial Estrato 3 (Deterioro) (FC03-5)</v>
      </c>
      <c r="F5237" s="171">
        <f>'FC03-5'!H$51</f>
        <v>0</v>
      </c>
      <c r="I5237" s="87" t="str">
        <f>Índice!$G$23</f>
        <v>2015-01-01</v>
      </c>
      <c r="J5237" s="88" t="str">
        <f>Índice!$G$25</f>
        <v>2015-12-31</v>
      </c>
      <c r="K5237" s="171" t="s">
        <v>1617</v>
      </c>
      <c r="L5237" s="171" t="s">
        <v>1429</v>
      </c>
    </row>
    <row r="5238" spans="1:12" ht="15.75">
      <c r="C5238" s="171" t="str">
        <f>'FC03-5'!B$52</f>
        <v>Residencial Estrato 4 (Deterioro) (FC03-5)</v>
      </c>
      <c r="F5238" s="171">
        <f>'FC03-5'!H$52</f>
        <v>0</v>
      </c>
      <c r="I5238" s="87" t="str">
        <f>Índice!$G$23</f>
        <v>2015-01-01</v>
      </c>
      <c r="J5238" s="88" t="str">
        <f>Índice!$G$25</f>
        <v>2015-12-31</v>
      </c>
      <c r="K5238" s="171" t="s">
        <v>1617</v>
      </c>
      <c r="L5238" s="171" t="s">
        <v>1429</v>
      </c>
    </row>
    <row r="5239" spans="1:12" ht="15.75">
      <c r="C5239" s="171" t="str">
        <f>'FC03-5'!B$53</f>
        <v>Residencial Estrato 5 (Deterioro) (FC03-5)</v>
      </c>
      <c r="F5239" s="171">
        <f>'FC03-5'!H$53</f>
        <v>0</v>
      </c>
      <c r="I5239" s="87" t="str">
        <f>Índice!$G$23</f>
        <v>2015-01-01</v>
      </c>
      <c r="J5239" s="88" t="str">
        <f>Índice!$G$25</f>
        <v>2015-12-31</v>
      </c>
      <c r="K5239" s="171" t="s">
        <v>1617</v>
      </c>
      <c r="L5239" s="171" t="s">
        <v>1429</v>
      </c>
    </row>
    <row r="5240" spans="1:12" ht="15.75">
      <c r="C5240" s="171" t="str">
        <f>'FC03-5'!B$54</f>
        <v>Residencial Estrato 6 (Deterioro) (FC03-5)</v>
      </c>
      <c r="F5240" s="171">
        <f>'FC03-5'!H$54</f>
        <v>0</v>
      </c>
      <c r="I5240" s="87" t="str">
        <f>Índice!$G$23</f>
        <v>2015-01-01</v>
      </c>
      <c r="J5240" s="88" t="str">
        <f>Índice!$G$25</f>
        <v>2015-12-31</v>
      </c>
      <c r="K5240" s="171" t="s">
        <v>1617</v>
      </c>
      <c r="L5240" s="171" t="s">
        <v>1429</v>
      </c>
    </row>
    <row r="5241" spans="1:12" ht="15.75">
      <c r="C5241" s="171" t="str">
        <f>'FC03-5'!B$55</f>
        <v>Comercial (Deterioro) (FC03-5)</v>
      </c>
      <c r="F5241" s="171">
        <f>'FC03-5'!H$55</f>
        <v>0</v>
      </c>
      <c r="I5241" s="87" t="str">
        <f>Índice!$G$23</f>
        <v>2015-01-01</v>
      </c>
      <c r="J5241" s="88" t="str">
        <f>Índice!$G$25</f>
        <v>2015-12-31</v>
      </c>
      <c r="K5241" s="171" t="s">
        <v>1617</v>
      </c>
      <c r="L5241" s="171" t="s">
        <v>1429</v>
      </c>
    </row>
    <row r="5242" spans="1:12" ht="15.75">
      <c r="C5242" s="171" t="str">
        <f>'FC03-5'!B$56</f>
        <v>Industrial (Deterioro) (FC03-5)</v>
      </c>
      <c r="F5242" s="171">
        <f>'FC03-5'!H$56</f>
        <v>0</v>
      </c>
      <c r="I5242" s="87" t="str">
        <f>Índice!$G$23</f>
        <v>2015-01-01</v>
      </c>
      <c r="J5242" s="88" t="str">
        <f>Índice!$G$25</f>
        <v>2015-12-31</v>
      </c>
      <c r="K5242" s="171" t="s">
        <v>1617</v>
      </c>
      <c r="L5242" s="171" t="s">
        <v>1429</v>
      </c>
    </row>
    <row r="5243" spans="1:12" ht="15.75">
      <c r="C5243" s="171" t="str">
        <f>'FC03-5'!B$57</f>
        <v>Oficial (Deterioro) (FC03-5)</v>
      </c>
      <c r="F5243" s="171">
        <f>'FC03-5'!H$57</f>
        <v>0</v>
      </c>
      <c r="I5243" s="87" t="str">
        <f>Índice!$G$23</f>
        <v>2015-01-01</v>
      </c>
      <c r="J5243" s="88" t="str">
        <f>Índice!$G$25</f>
        <v>2015-12-31</v>
      </c>
      <c r="K5243" s="171" t="s">
        <v>1617</v>
      </c>
      <c r="L5243" s="171" t="s">
        <v>1429</v>
      </c>
    </row>
    <row r="5244" spans="1:12" ht="15.75">
      <c r="C5244" s="171" t="str">
        <f>'FC03-5'!B$58</f>
        <v>Especial Asistencial (Deterioro) (FC03-5)</v>
      </c>
      <c r="F5244" s="171">
        <f>'FC03-5'!H$58</f>
        <v>0</v>
      </c>
      <c r="I5244" s="87" t="str">
        <f>Índice!$G$23</f>
        <v>2015-01-01</v>
      </c>
      <c r="J5244" s="88" t="str">
        <f>Índice!$G$25</f>
        <v>2015-12-31</v>
      </c>
      <c r="K5244" s="171" t="s">
        <v>1617</v>
      </c>
      <c r="L5244" s="171" t="s">
        <v>1429</v>
      </c>
    </row>
    <row r="5245" spans="1:12" ht="15.75">
      <c r="C5245" s="171" t="str">
        <f>'FC03-5'!B$59</f>
        <v>Especial Educativo (Deterioro) (FC03-5)</v>
      </c>
      <c r="F5245" s="171">
        <f>'FC03-5'!H$59</f>
        <v>0</v>
      </c>
      <c r="I5245" s="87" t="str">
        <f>Índice!$G$23</f>
        <v>2015-01-01</v>
      </c>
      <c r="J5245" s="88" t="str">
        <f>Índice!$G$25</f>
        <v>2015-12-31</v>
      </c>
      <c r="K5245" s="171" t="s">
        <v>1617</v>
      </c>
      <c r="L5245" s="171" t="s">
        <v>1429</v>
      </c>
    </row>
    <row r="5246" spans="1:12" ht="15.75">
      <c r="C5246" s="171" t="str">
        <f>'FC03-5'!B$60</f>
        <v>Grandes consumidores (Comercialización) (Deterioro) (FC03-5)</v>
      </c>
      <c r="F5246" s="171">
        <f>'FC03-5'!H$60</f>
        <v>0</v>
      </c>
      <c r="I5246" s="87" t="str">
        <f>Índice!$G$23</f>
        <v>2015-01-01</v>
      </c>
      <c r="J5246" s="88" t="str">
        <f>Índice!$G$25</f>
        <v>2015-12-31</v>
      </c>
      <c r="K5246" s="171" t="s">
        <v>1617</v>
      </c>
      <c r="L5246" s="171" t="s">
        <v>1429</v>
      </c>
    </row>
    <row r="5247" spans="1:12" ht="15.75">
      <c r="C5247" s="171" t="str">
        <f>'FC03-5'!B$61</f>
        <v>Empresas del sector (Comercialización) (Deterioro) (FC03-5)</v>
      </c>
      <c r="F5247" s="171">
        <f>'FC03-5'!H$61</f>
        <v>0</v>
      </c>
      <c r="I5247" s="87" t="str">
        <f>Índice!$G$23</f>
        <v>2015-01-01</v>
      </c>
      <c r="J5247" s="88" t="str">
        <f>Índice!$G$25</f>
        <v>2015-12-31</v>
      </c>
      <c r="K5247" s="171" t="s">
        <v>1617</v>
      </c>
      <c r="L5247" s="171" t="s">
        <v>1429</v>
      </c>
    </row>
    <row r="5248" spans="1:12" ht="15.75">
      <c r="C5248" s="171" t="str">
        <f>'FC03-5'!B$62</f>
        <v>Otros (Comercialización) (Deterioro) (FC03-5)</v>
      </c>
      <c r="F5248" s="171">
        <f>'FC03-5'!H$62</f>
        <v>0</v>
      </c>
      <c r="I5248" s="87" t="str">
        <f>Índice!$G$23</f>
        <v>2015-01-01</v>
      </c>
      <c r="J5248" s="88" t="str">
        <f>Índice!$G$25</f>
        <v>2015-12-31</v>
      </c>
      <c r="K5248" s="171" t="s">
        <v>1617</v>
      </c>
      <c r="L5248" s="171" t="s">
        <v>1429</v>
      </c>
    </row>
    <row r="5249" spans="1:12" ht="15.75">
      <c r="C5249" s="171" t="str">
        <f>'FC03-5'!B$63</f>
        <v>Total Comercialización de gas combustible (Deterioro) (FC03-5)</v>
      </c>
      <c r="F5249" s="171">
        <f>'FC03-5'!H$63</f>
        <v>0</v>
      </c>
      <c r="I5249" s="87" t="str">
        <f>Índice!$G$23</f>
        <v>2015-01-01</v>
      </c>
      <c r="J5249" s="88" t="str">
        <f>Índice!$G$25</f>
        <v>2015-12-31</v>
      </c>
      <c r="K5249" s="171" t="s">
        <v>1617</v>
      </c>
      <c r="L5249" s="171" t="s">
        <v>1429</v>
      </c>
    </row>
    <row r="5250" spans="1:12" ht="15.75">
      <c r="C5250" s="171" t="str">
        <f>'FC03-5'!B$64</f>
        <v>Total Deterioro Cuentas por Cobrar (FC03-5)</v>
      </c>
      <c r="F5250" s="171">
        <f>'FC03-5'!H$64</f>
        <v>0</v>
      </c>
      <c r="I5250" s="87" t="str">
        <f>Índice!$G$23</f>
        <v>2015-01-01</v>
      </c>
      <c r="J5250" s="88" t="str">
        <f>Índice!$G$25</f>
        <v>2015-12-31</v>
      </c>
      <c r="K5250" s="171" t="s">
        <v>1617</v>
      </c>
      <c r="L5250" s="171" t="s">
        <v>1429</v>
      </c>
    </row>
    <row r="5251" spans="1:12" ht="15.75">
      <c r="A5251" s="224" t="s">
        <v>19</v>
      </c>
      <c r="B5251" s="22"/>
      <c r="C5251" s="217" t="s">
        <v>723</v>
      </c>
      <c r="L5251" s="171"/>
    </row>
    <row r="5252" spans="1:12" ht="15.75">
      <c r="A5252" s="224" t="s">
        <v>19</v>
      </c>
      <c r="C5252" s="171" t="str">
        <f>'FC03-5'!B$7</f>
        <v>Servicio de Gas combustible por redes (FC03-5)</v>
      </c>
      <c r="L5252" s="171"/>
    </row>
    <row r="5253" spans="1:12" ht="15.75">
      <c r="A5253" s="224" t="s">
        <v>19</v>
      </c>
      <c r="C5253" s="171" t="str">
        <f>'FC03-5'!B$8</f>
        <v>Negocio transporte de gas combustible (FC03-5)</v>
      </c>
      <c r="L5253" s="171"/>
    </row>
    <row r="5254" spans="1:12" ht="15.75">
      <c r="C5254" s="171" t="str">
        <f>'FC03-5'!B$9</f>
        <v>Empresas del sector (Transporte) (FC03-5)</v>
      </c>
      <c r="F5254" s="171">
        <f>'FC03-5'!I$9</f>
        <v>0</v>
      </c>
      <c r="I5254" s="87" t="str">
        <f>Índice!$G$23</f>
        <v>2015-01-01</v>
      </c>
      <c r="J5254" s="88" t="str">
        <f>Índice!$G$25</f>
        <v>2015-12-31</v>
      </c>
      <c r="K5254" s="171" t="s">
        <v>1617</v>
      </c>
      <c r="L5254" s="171" t="s">
        <v>1430</v>
      </c>
    </row>
    <row r="5255" spans="1:12" ht="15.75">
      <c r="C5255" s="171" t="str">
        <f>'FC03-5'!B$10</f>
        <v>Grandes consumidores (Transporte) (FC03-5)</v>
      </c>
      <c r="F5255" s="171">
        <f>'FC03-5'!I$10</f>
        <v>0</v>
      </c>
      <c r="I5255" s="87" t="str">
        <f>Índice!$G$23</f>
        <v>2015-01-01</v>
      </c>
      <c r="J5255" s="88" t="str">
        <f>Índice!$G$25</f>
        <v>2015-12-31</v>
      </c>
      <c r="K5255" s="171" t="s">
        <v>1617</v>
      </c>
      <c r="L5255" s="171" t="s">
        <v>1430</v>
      </c>
    </row>
    <row r="5256" spans="1:12" ht="15.75">
      <c r="C5256" s="171" t="str">
        <f>'FC03-5'!B$11</f>
        <v>Otros (Transporte) (FC03-5)</v>
      </c>
      <c r="F5256" s="171">
        <f>'FC03-5'!I$11</f>
        <v>0</v>
      </c>
      <c r="I5256" s="87" t="str">
        <f>Índice!$G$23</f>
        <v>2015-01-01</v>
      </c>
      <c r="J5256" s="88" t="str">
        <f>Índice!$G$25</f>
        <v>2015-12-31</v>
      </c>
      <c r="K5256" s="171" t="s">
        <v>1617</v>
      </c>
      <c r="L5256" s="171" t="s">
        <v>1430</v>
      </c>
    </row>
    <row r="5257" spans="1:12" ht="15.75">
      <c r="C5257" s="171" t="str">
        <f>'FC03-5'!B$12</f>
        <v>Total Transporte de gas combustible (FC03-5)</v>
      </c>
      <c r="F5257" s="171">
        <f>'FC03-5'!I$12</f>
        <v>0</v>
      </c>
      <c r="I5257" s="87" t="str">
        <f>Índice!$G$23</f>
        <v>2015-01-01</v>
      </c>
      <c r="J5257" s="88" t="str">
        <f>Índice!$G$25</f>
        <v>2015-12-31</v>
      </c>
      <c r="K5257" s="171" t="s">
        <v>1617</v>
      </c>
      <c r="L5257" s="171" t="s">
        <v>1430</v>
      </c>
    </row>
    <row r="5258" spans="1:12" ht="15.75">
      <c r="A5258" s="224" t="s">
        <v>19</v>
      </c>
      <c r="C5258" s="171" t="str">
        <f>'FC03-5'!B$13</f>
        <v>Negocio distribución de gas combustible (FC03-5)</v>
      </c>
      <c r="F5258" s="171">
        <f>'FC03-5'!I$13</f>
        <v>0</v>
      </c>
      <c r="L5258" s="171"/>
    </row>
    <row r="5259" spans="1:12" ht="15.75">
      <c r="C5259" s="171" t="str">
        <f>'FC03-5'!B$14</f>
        <v>Empresas del sector (Distribución) (FC03-5)</v>
      </c>
      <c r="F5259" s="171">
        <f>'FC03-5'!I$14</f>
        <v>0</v>
      </c>
      <c r="I5259" s="87" t="str">
        <f>Índice!$G$23</f>
        <v>2015-01-01</v>
      </c>
      <c r="J5259" s="88" t="str">
        <f>Índice!$G$25</f>
        <v>2015-12-31</v>
      </c>
      <c r="K5259" s="171" t="s">
        <v>1617</v>
      </c>
      <c r="L5259" s="171" t="s">
        <v>1430</v>
      </c>
    </row>
    <row r="5260" spans="1:12" ht="15.75">
      <c r="C5260" s="171" t="str">
        <f>'FC03-5'!B$15</f>
        <v>Grandes consumidores (Distribución) (FC03-5)</v>
      </c>
      <c r="F5260" s="171">
        <f>'FC03-5'!I$15</f>
        <v>0</v>
      </c>
      <c r="I5260" s="87" t="str">
        <f>Índice!$G$23</f>
        <v>2015-01-01</v>
      </c>
      <c r="J5260" s="88" t="str">
        <f>Índice!$G$25</f>
        <v>2015-12-31</v>
      </c>
      <c r="K5260" s="171" t="s">
        <v>1617</v>
      </c>
      <c r="L5260" s="171" t="s">
        <v>1430</v>
      </c>
    </row>
    <row r="5261" spans="1:12" ht="15.75">
      <c r="C5261" s="171" t="str">
        <f>'FC03-5'!B$16</f>
        <v>Otros (Distribución) (FC03-5)</v>
      </c>
      <c r="F5261" s="171">
        <f>'FC03-5'!I$16</f>
        <v>0</v>
      </c>
      <c r="I5261" s="87" t="str">
        <f>Índice!$G$23</f>
        <v>2015-01-01</v>
      </c>
      <c r="J5261" s="88" t="str">
        <f>Índice!$G$25</f>
        <v>2015-12-31</v>
      </c>
      <c r="K5261" s="171" t="s">
        <v>1617</v>
      </c>
      <c r="L5261" s="171" t="s">
        <v>1430</v>
      </c>
    </row>
    <row r="5262" spans="1:12" ht="15.75">
      <c r="C5262" s="171" t="str">
        <f>'FC03-5'!B$17</f>
        <v>Total Distribución de gas combustible (FC03-5)</v>
      </c>
      <c r="F5262" s="171">
        <f>'FC03-5'!I$17</f>
        <v>0</v>
      </c>
      <c r="I5262" s="87" t="str">
        <f>Índice!$G$23</f>
        <v>2015-01-01</v>
      </c>
      <c r="J5262" s="88" t="str">
        <f>Índice!$G$25</f>
        <v>2015-12-31</v>
      </c>
      <c r="K5262" s="171" t="s">
        <v>1617</v>
      </c>
      <c r="L5262" s="171" t="s">
        <v>1430</v>
      </c>
    </row>
    <row r="5263" spans="1:12" ht="15.75">
      <c r="A5263" s="224" t="s">
        <v>19</v>
      </c>
      <c r="C5263" s="171" t="str">
        <f>'FC03-5'!B$18</f>
        <v>Negocio comercializacion de gas combustible (FC03-5)</v>
      </c>
      <c r="F5263" s="171">
        <f>'FC03-5'!I$18</f>
        <v>0</v>
      </c>
      <c r="K5263" s="171"/>
      <c r="L5263" s="171"/>
    </row>
    <row r="5264" spans="1:12" ht="15.75">
      <c r="C5264" s="171" t="str">
        <f>'FC03-5'!B$19</f>
        <v>Residencial Estrato 1 (FC03-5)</v>
      </c>
      <c r="F5264" s="171">
        <f>'FC03-5'!I$19</f>
        <v>0</v>
      </c>
      <c r="I5264" s="87" t="str">
        <f>Índice!$G$23</f>
        <v>2015-01-01</v>
      </c>
      <c r="J5264" s="88" t="str">
        <f>Índice!$G$25</f>
        <v>2015-12-31</v>
      </c>
      <c r="K5264" s="171" t="s">
        <v>1617</v>
      </c>
      <c r="L5264" s="171" t="s">
        <v>1430</v>
      </c>
    </row>
    <row r="5265" spans="3:12" ht="15.75">
      <c r="C5265" s="171" t="str">
        <f>'FC03-5'!B$20</f>
        <v xml:space="preserve">     Hogares sustitutos (FC03-5)</v>
      </c>
      <c r="F5265" s="171">
        <f>'FC03-5'!I$20</f>
        <v>0</v>
      </c>
      <c r="I5265" s="87" t="str">
        <f>Índice!$G$23</f>
        <v>2015-01-01</v>
      </c>
      <c r="J5265" s="88" t="str">
        <f>Índice!$G$25</f>
        <v>2015-12-31</v>
      </c>
      <c r="K5265" s="171" t="s">
        <v>1617</v>
      </c>
      <c r="L5265" s="171" t="s">
        <v>1430</v>
      </c>
    </row>
    <row r="5266" spans="3:12" ht="15.75">
      <c r="C5266" s="171" t="str">
        <f>'FC03-5'!B$21</f>
        <v xml:space="preserve">     Otros residencial estrato 1 (FC03-5)</v>
      </c>
      <c r="F5266" s="171">
        <f>'FC03-5'!I$21</f>
        <v>0</v>
      </c>
      <c r="I5266" s="87" t="str">
        <f>Índice!$G$23</f>
        <v>2015-01-01</v>
      </c>
      <c r="J5266" s="88" t="str">
        <f>Índice!$G$25</f>
        <v>2015-12-31</v>
      </c>
      <c r="K5266" s="171" t="s">
        <v>1617</v>
      </c>
      <c r="L5266" s="171" t="s">
        <v>1430</v>
      </c>
    </row>
    <row r="5267" spans="3:12" ht="15.75">
      <c r="C5267" s="171" t="str">
        <f>'FC03-5'!B$22</f>
        <v>Residencial Estrato 2 (FC03-5)</v>
      </c>
      <c r="F5267" s="171">
        <f>'FC03-5'!I$22</f>
        <v>0</v>
      </c>
      <c r="I5267" s="87" t="str">
        <f>Índice!$G$23</f>
        <v>2015-01-01</v>
      </c>
      <c r="J5267" s="88" t="str">
        <f>Índice!$G$25</f>
        <v>2015-12-31</v>
      </c>
      <c r="K5267" s="171" t="s">
        <v>1617</v>
      </c>
      <c r="L5267" s="171" t="s">
        <v>1430</v>
      </c>
    </row>
    <row r="5268" spans="3:12" ht="15.75">
      <c r="C5268" s="171" t="str">
        <f>'FC03-5'!B$23</f>
        <v>Residencial Estrato 3 (FC03-5)</v>
      </c>
      <c r="F5268" s="171">
        <f>'FC03-5'!I$23</f>
        <v>0</v>
      </c>
      <c r="I5268" s="87" t="str">
        <f>Índice!$G$23</f>
        <v>2015-01-01</v>
      </c>
      <c r="J5268" s="88" t="str">
        <f>Índice!$G$25</f>
        <v>2015-12-31</v>
      </c>
      <c r="K5268" s="171" t="s">
        <v>1617</v>
      </c>
      <c r="L5268" s="171" t="s">
        <v>1430</v>
      </c>
    </row>
    <row r="5269" spans="3:12" ht="15.75">
      <c r="C5269" s="171" t="str">
        <f>'FC03-5'!B$24</f>
        <v>Residencial Estrato 4 (FC03-5)</v>
      </c>
      <c r="F5269" s="171">
        <f>'FC03-5'!I$24</f>
        <v>0</v>
      </c>
      <c r="I5269" s="87" t="str">
        <f>Índice!$G$23</f>
        <v>2015-01-01</v>
      </c>
      <c r="J5269" s="88" t="str">
        <f>Índice!$G$25</f>
        <v>2015-12-31</v>
      </c>
      <c r="K5269" s="171" t="s">
        <v>1617</v>
      </c>
      <c r="L5269" s="171" t="s">
        <v>1430</v>
      </c>
    </row>
    <row r="5270" spans="3:12" ht="15.75">
      <c r="C5270" s="171" t="str">
        <f>'FC03-5'!B$25</f>
        <v>Residencial Estrato 5 (FC03-5)</v>
      </c>
      <c r="F5270" s="171">
        <f>'FC03-5'!I$25</f>
        <v>0</v>
      </c>
      <c r="I5270" s="87" t="str">
        <f>Índice!$G$23</f>
        <v>2015-01-01</v>
      </c>
      <c r="J5270" s="88" t="str">
        <f>Índice!$G$25</f>
        <v>2015-12-31</v>
      </c>
      <c r="K5270" s="171" t="s">
        <v>1617</v>
      </c>
      <c r="L5270" s="171" t="s">
        <v>1430</v>
      </c>
    </row>
    <row r="5271" spans="3:12" ht="15.75">
      <c r="C5271" s="171" t="str">
        <f>'FC03-5'!B$26</f>
        <v>Residencial Estrato 6 (FC03-5)</v>
      </c>
      <c r="F5271" s="171">
        <f>'FC03-5'!I$26</f>
        <v>0</v>
      </c>
      <c r="I5271" s="87" t="str">
        <f>Índice!$G$23</f>
        <v>2015-01-01</v>
      </c>
      <c r="J5271" s="88" t="str">
        <f>Índice!$G$25</f>
        <v>2015-12-31</v>
      </c>
      <c r="K5271" s="171" t="s">
        <v>1617</v>
      </c>
      <c r="L5271" s="171" t="s">
        <v>1430</v>
      </c>
    </row>
    <row r="5272" spans="3:12" ht="15.75">
      <c r="C5272" s="171" t="str">
        <f>'FC03-5'!B$27</f>
        <v>Comercial (FC03-5)</v>
      </c>
      <c r="F5272" s="171">
        <f>'FC03-5'!I$27</f>
        <v>0</v>
      </c>
      <c r="I5272" s="87" t="str">
        <f>Índice!$G$23</f>
        <v>2015-01-01</v>
      </c>
      <c r="J5272" s="88" t="str">
        <f>Índice!$G$25</f>
        <v>2015-12-31</v>
      </c>
      <c r="K5272" s="171" t="s">
        <v>1617</v>
      </c>
      <c r="L5272" s="171" t="s">
        <v>1430</v>
      </c>
    </row>
    <row r="5273" spans="3:12" ht="15.75">
      <c r="C5273" s="171" t="str">
        <f>'FC03-5'!B$28</f>
        <v>Industrial (FC03-5)</v>
      </c>
      <c r="F5273" s="171">
        <f>'FC03-5'!I$28</f>
        <v>0</v>
      </c>
      <c r="I5273" s="87" t="str">
        <f>Índice!$G$23</f>
        <v>2015-01-01</v>
      </c>
      <c r="J5273" s="88" t="str">
        <f>Índice!$G$25</f>
        <v>2015-12-31</v>
      </c>
      <c r="K5273" s="171" t="s">
        <v>1617</v>
      </c>
      <c r="L5273" s="171" t="s">
        <v>1430</v>
      </c>
    </row>
    <row r="5274" spans="3:12" ht="15.75">
      <c r="C5274" s="171" t="str">
        <f>'FC03-5'!B$29</f>
        <v>Oficial (FC03-5)</v>
      </c>
      <c r="F5274" s="171">
        <f>'FC03-5'!I$29</f>
        <v>0</v>
      </c>
      <c r="I5274" s="87" t="str">
        <f>Índice!$G$23</f>
        <v>2015-01-01</v>
      </c>
      <c r="J5274" s="88" t="str">
        <f>Índice!$G$25</f>
        <v>2015-12-31</v>
      </c>
      <c r="K5274" s="171" t="s">
        <v>1617</v>
      </c>
      <c r="L5274" s="171" t="s">
        <v>1430</v>
      </c>
    </row>
    <row r="5275" spans="3:12" ht="15.75">
      <c r="C5275" s="171" t="str">
        <f>'FC03-5'!B$30</f>
        <v>Especial Asistencial (FC03-5)</v>
      </c>
      <c r="F5275" s="171">
        <f>'FC03-5'!I$30</f>
        <v>0</v>
      </c>
      <c r="I5275" s="87" t="str">
        <f>Índice!$G$23</f>
        <v>2015-01-01</v>
      </c>
      <c r="J5275" s="88" t="str">
        <f>Índice!$G$25</f>
        <v>2015-12-31</v>
      </c>
      <c r="K5275" s="171" t="s">
        <v>1617</v>
      </c>
      <c r="L5275" s="171" t="s">
        <v>1430</v>
      </c>
    </row>
    <row r="5276" spans="3:12" ht="15.75">
      <c r="C5276" s="171" t="str">
        <f>'FC03-5'!B$31</f>
        <v>Especial Educativo (FC03-5)</v>
      </c>
      <c r="F5276" s="171">
        <f>'FC03-5'!I$31</f>
        <v>0</v>
      </c>
      <c r="I5276" s="87" t="str">
        <f>Índice!$G$23</f>
        <v>2015-01-01</v>
      </c>
      <c r="J5276" s="88" t="str">
        <f>Índice!$G$25</f>
        <v>2015-12-31</v>
      </c>
      <c r="K5276" s="171" t="s">
        <v>1617</v>
      </c>
      <c r="L5276" s="171" t="s">
        <v>1430</v>
      </c>
    </row>
    <row r="5277" spans="3:12" ht="15.75">
      <c r="C5277" s="171" t="str">
        <f>'FC03-5'!B$32</f>
        <v>Grandes consumidores (Comercialización) (FC03-5)</v>
      </c>
      <c r="F5277" s="171">
        <f>'FC03-5'!I$32</f>
        <v>0</v>
      </c>
      <c r="I5277" s="87" t="str">
        <f>Índice!$G$23</f>
        <v>2015-01-01</v>
      </c>
      <c r="J5277" s="88" t="str">
        <f>Índice!$G$25</f>
        <v>2015-12-31</v>
      </c>
      <c r="K5277" s="171" t="s">
        <v>1617</v>
      </c>
      <c r="L5277" s="171" t="s">
        <v>1430</v>
      </c>
    </row>
    <row r="5278" spans="3:12" ht="15.75">
      <c r="C5278" s="171" t="str">
        <f>'FC03-5'!B$33</f>
        <v>Empresas del sector (Comercialización) (FC03-5)</v>
      </c>
      <c r="F5278" s="171">
        <f>'FC03-5'!I$33</f>
        <v>0</v>
      </c>
      <c r="I5278" s="87" t="str">
        <f>Índice!$G$23</f>
        <v>2015-01-01</v>
      </c>
      <c r="J5278" s="88" t="str">
        <f>Índice!$G$25</f>
        <v>2015-12-31</v>
      </c>
      <c r="K5278" s="171" t="s">
        <v>1617</v>
      </c>
      <c r="L5278" s="171" t="s">
        <v>1430</v>
      </c>
    </row>
    <row r="5279" spans="3:12" ht="15.75">
      <c r="C5279" s="171" t="str">
        <f>'FC03-5'!B$34</f>
        <v>Otros (Comercialización) (FC03-5)</v>
      </c>
      <c r="F5279" s="171">
        <f>'FC03-5'!I$34</f>
        <v>0</v>
      </c>
      <c r="I5279" s="87" t="str">
        <f>Índice!$G$23</f>
        <v>2015-01-01</v>
      </c>
      <c r="J5279" s="88" t="str">
        <f>Índice!$G$25</f>
        <v>2015-12-31</v>
      </c>
      <c r="K5279" s="171" t="s">
        <v>1617</v>
      </c>
      <c r="L5279" s="171" t="s">
        <v>1430</v>
      </c>
    </row>
    <row r="5280" spans="3:12" ht="15.75">
      <c r="C5280" s="171" t="str">
        <f>'FC03-5'!B$35</f>
        <v>Total Comercialización de gas combustible (FC03-5)</v>
      </c>
      <c r="F5280" s="171">
        <f>'FC03-5'!I$35</f>
        <v>0</v>
      </c>
      <c r="I5280" s="87" t="str">
        <f>Índice!$G$23</f>
        <v>2015-01-01</v>
      </c>
      <c r="J5280" s="88" t="str">
        <f>Índice!$G$25</f>
        <v>2015-12-31</v>
      </c>
      <c r="K5280" s="171" t="s">
        <v>1617</v>
      </c>
      <c r="L5280" s="171" t="s">
        <v>1430</v>
      </c>
    </row>
    <row r="5281" spans="1:12" ht="15.75">
      <c r="A5281" s="224"/>
      <c r="C5281" s="171" t="str">
        <f>'FC03-5'!B$36</f>
        <v>Total  Servicio de Gas combustible por redes (FC03-5)</v>
      </c>
      <c r="F5281" s="171">
        <f>'FC03-5'!I$36</f>
        <v>0</v>
      </c>
      <c r="I5281" s="87" t="str">
        <f>Índice!$G$23</f>
        <v>2015-01-01</v>
      </c>
      <c r="J5281" s="88" t="str">
        <f>Índice!$G$25</f>
        <v>2015-12-31</v>
      </c>
      <c r="K5281" s="171" t="s">
        <v>1617</v>
      </c>
      <c r="L5281" s="171" t="s">
        <v>1430</v>
      </c>
    </row>
    <row r="5282" spans="1:12" ht="15.75">
      <c r="A5282" s="224" t="s">
        <v>19</v>
      </c>
      <c r="C5282" s="171" t="str">
        <f>'FC03-5'!B$37</f>
        <v>Deterioro de cuentas por cobrar (FC03-5)</v>
      </c>
      <c r="F5282" s="171">
        <f>'FC03-5'!I$37</f>
        <v>0</v>
      </c>
      <c r="K5282" s="171"/>
      <c r="L5282" s="171"/>
    </row>
    <row r="5283" spans="1:12" ht="15.75">
      <c r="A5283" s="224" t="s">
        <v>19</v>
      </c>
      <c r="C5283" s="171" t="str">
        <f>'FC03-5'!B$38</f>
        <v>Negocio transporte de gas combustible (Deterioro) (FC03-5)</v>
      </c>
      <c r="F5283" s="171">
        <f>'FC03-5'!I$38</f>
        <v>0</v>
      </c>
      <c r="K5283" s="171"/>
      <c r="L5283" s="171"/>
    </row>
    <row r="5284" spans="1:12" ht="15.75">
      <c r="C5284" s="171" t="str">
        <f>'FC03-5'!B$39</f>
        <v>Empresas del sector (Transporte) (Deterioro) (FC03-5)</v>
      </c>
      <c r="F5284" s="171">
        <f>'FC03-5'!I$39</f>
        <v>0</v>
      </c>
      <c r="I5284" s="87" t="str">
        <f>Índice!$G$23</f>
        <v>2015-01-01</v>
      </c>
      <c r="J5284" s="88" t="str">
        <f>Índice!$G$25</f>
        <v>2015-12-31</v>
      </c>
      <c r="K5284" s="171" t="s">
        <v>1617</v>
      </c>
      <c r="L5284" s="171" t="s">
        <v>1430</v>
      </c>
    </row>
    <row r="5285" spans="1:12" ht="15.75">
      <c r="C5285" s="171" t="str">
        <f>'FC03-5'!B$40</f>
        <v>Grandes consumidores (Transporte) (Deterioro) (FC03-5)</v>
      </c>
      <c r="F5285" s="171">
        <f>'FC03-5'!I$40</f>
        <v>0</v>
      </c>
      <c r="I5285" s="87" t="str">
        <f>Índice!$G$23</f>
        <v>2015-01-01</v>
      </c>
      <c r="J5285" s="88" t="str">
        <f>Índice!$G$25</f>
        <v>2015-12-31</v>
      </c>
      <c r="K5285" s="171" t="s">
        <v>1617</v>
      </c>
      <c r="L5285" s="171" t="s">
        <v>1430</v>
      </c>
    </row>
    <row r="5286" spans="1:12" ht="15.75">
      <c r="C5286" s="171" t="str">
        <f>'FC03-5'!B$41</f>
        <v>Otros (Transporte) (Deterioro) (FC03-5)</v>
      </c>
      <c r="F5286" s="171">
        <f>'FC03-5'!I$41</f>
        <v>0</v>
      </c>
      <c r="I5286" s="87" t="str">
        <f>Índice!$G$23</f>
        <v>2015-01-01</v>
      </c>
      <c r="J5286" s="88" t="str">
        <f>Índice!$G$25</f>
        <v>2015-12-31</v>
      </c>
      <c r="K5286" s="171" t="s">
        <v>1617</v>
      </c>
      <c r="L5286" s="171" t="s">
        <v>1430</v>
      </c>
    </row>
    <row r="5287" spans="1:12" ht="15.75">
      <c r="C5287" s="171" t="str">
        <f>'FC03-5'!B$42</f>
        <v>Total Transporte de gas combustible (Deterioro) (FC03-5)</v>
      </c>
      <c r="F5287" s="171">
        <f>'FC03-5'!I$42</f>
        <v>0</v>
      </c>
      <c r="I5287" s="87" t="str">
        <f>Índice!$G$23</f>
        <v>2015-01-01</v>
      </c>
      <c r="J5287" s="88" t="str">
        <f>Índice!$G$25</f>
        <v>2015-12-31</v>
      </c>
      <c r="K5287" s="171" t="s">
        <v>1617</v>
      </c>
      <c r="L5287" s="171" t="s">
        <v>1430</v>
      </c>
    </row>
    <row r="5288" spans="1:12" ht="15.75">
      <c r="A5288" s="224" t="s">
        <v>19</v>
      </c>
      <c r="C5288" s="171" t="str">
        <f>'FC03-5'!B$43</f>
        <v>Negocio distribución de gas combustible (Deterioro) (FC03-5)</v>
      </c>
      <c r="F5288" s="171">
        <f>'FC03-5'!I$43</f>
        <v>0</v>
      </c>
      <c r="K5288" s="171"/>
      <c r="L5288" s="171"/>
    </row>
    <row r="5289" spans="1:12" ht="15.75">
      <c r="C5289" s="171" t="str">
        <f>'FC03-5'!B$44</f>
        <v>Empresas del sector (Distribución) (Deterioro) (FC03-5)</v>
      </c>
      <c r="F5289" s="171">
        <f>'FC03-5'!I$44</f>
        <v>0</v>
      </c>
      <c r="I5289" s="87" t="str">
        <f>Índice!$G$23</f>
        <v>2015-01-01</v>
      </c>
      <c r="J5289" s="88" t="str">
        <f>Índice!$G$25</f>
        <v>2015-12-31</v>
      </c>
      <c r="K5289" s="171" t="s">
        <v>1617</v>
      </c>
      <c r="L5289" s="171" t="s">
        <v>1430</v>
      </c>
    </row>
    <row r="5290" spans="1:12" ht="15.75">
      <c r="C5290" s="171" t="str">
        <f>'FC03-5'!B$45</f>
        <v>Grandes consumidores (Distribución) (Deterioro) (FC03-5)</v>
      </c>
      <c r="F5290" s="171">
        <f>'FC03-5'!I$45</f>
        <v>0</v>
      </c>
      <c r="I5290" s="87" t="str">
        <f>Índice!$G$23</f>
        <v>2015-01-01</v>
      </c>
      <c r="J5290" s="88" t="str">
        <f>Índice!$G$25</f>
        <v>2015-12-31</v>
      </c>
      <c r="K5290" s="171" t="s">
        <v>1617</v>
      </c>
      <c r="L5290" s="171" t="s">
        <v>1430</v>
      </c>
    </row>
    <row r="5291" spans="1:12" ht="15.75">
      <c r="C5291" s="171" t="str">
        <f>'FC03-5'!B$46</f>
        <v>Otros (Distribución) (Deterioro) (FC03-5)</v>
      </c>
      <c r="F5291" s="171">
        <f>'FC03-5'!I$46</f>
        <v>0</v>
      </c>
      <c r="I5291" s="87" t="str">
        <f>Índice!$G$23</f>
        <v>2015-01-01</v>
      </c>
      <c r="J5291" s="88" t="str">
        <f>Índice!$G$25</f>
        <v>2015-12-31</v>
      </c>
      <c r="K5291" s="171" t="s">
        <v>1617</v>
      </c>
      <c r="L5291" s="171" t="s">
        <v>1430</v>
      </c>
    </row>
    <row r="5292" spans="1:12" ht="15.75">
      <c r="C5292" s="171" t="str">
        <f>'FC03-5'!B$47</f>
        <v>Total Distribución de gas combustible (Deterioro) (FC03-5)</v>
      </c>
      <c r="F5292" s="171">
        <f>'FC03-5'!I$47</f>
        <v>0</v>
      </c>
      <c r="I5292" s="87" t="str">
        <f>Índice!$G$23</f>
        <v>2015-01-01</v>
      </c>
      <c r="J5292" s="88" t="str">
        <f>Índice!$G$25</f>
        <v>2015-12-31</v>
      </c>
      <c r="K5292" s="171" t="s">
        <v>1617</v>
      </c>
      <c r="L5292" s="171" t="s">
        <v>1430</v>
      </c>
    </row>
    <row r="5293" spans="1:12" ht="15.75">
      <c r="A5293" s="224" t="s">
        <v>19</v>
      </c>
      <c r="C5293" s="171" t="str">
        <f>'FC03-5'!B$48</f>
        <v>Negocio comercializacion de gas combustible (Deterioro) (FC03-5)</v>
      </c>
      <c r="F5293" s="171">
        <f>'FC03-5'!I$48</f>
        <v>0</v>
      </c>
      <c r="K5293" s="171"/>
      <c r="L5293" s="171"/>
    </row>
    <row r="5294" spans="1:12" ht="15.75">
      <c r="C5294" s="171" t="str">
        <f>'FC03-5'!B$49</f>
        <v>Residencial Estrato 1 (Deterioro) (FC03-5)</v>
      </c>
      <c r="F5294" s="171">
        <f>'FC03-5'!I$49</f>
        <v>0</v>
      </c>
      <c r="I5294" s="87" t="str">
        <f>Índice!$G$23</f>
        <v>2015-01-01</v>
      </c>
      <c r="J5294" s="88" t="str">
        <f>Índice!$G$25</f>
        <v>2015-12-31</v>
      </c>
      <c r="K5294" s="171" t="s">
        <v>1617</v>
      </c>
      <c r="L5294" s="171" t="s">
        <v>1430</v>
      </c>
    </row>
    <row r="5295" spans="1:12" ht="15.75">
      <c r="C5295" s="171" t="str">
        <f>'FC03-5'!B$50</f>
        <v>Residencial Estrato 2 (Deterioro) (FC03-5)</v>
      </c>
      <c r="F5295" s="171">
        <f>'FC03-5'!I$50</f>
        <v>0</v>
      </c>
      <c r="I5295" s="87" t="str">
        <f>Índice!$G$23</f>
        <v>2015-01-01</v>
      </c>
      <c r="J5295" s="88" t="str">
        <f>Índice!$G$25</f>
        <v>2015-12-31</v>
      </c>
      <c r="K5295" s="171" t="s">
        <v>1617</v>
      </c>
      <c r="L5295" s="171" t="s">
        <v>1430</v>
      </c>
    </row>
    <row r="5296" spans="1:12" ht="15.75">
      <c r="C5296" s="171" t="str">
        <f>'FC03-5'!B$51</f>
        <v>Residencial Estrato 3 (Deterioro) (FC03-5)</v>
      </c>
      <c r="F5296" s="171">
        <f>'FC03-5'!I$51</f>
        <v>0</v>
      </c>
      <c r="I5296" s="87" t="str">
        <f>Índice!$G$23</f>
        <v>2015-01-01</v>
      </c>
      <c r="J5296" s="88" t="str">
        <f>Índice!$G$25</f>
        <v>2015-12-31</v>
      </c>
      <c r="K5296" s="171" t="s">
        <v>1617</v>
      </c>
      <c r="L5296" s="171" t="s">
        <v>1430</v>
      </c>
    </row>
    <row r="5297" spans="1:12" ht="15.75">
      <c r="C5297" s="171" t="str">
        <f>'FC03-5'!B$52</f>
        <v>Residencial Estrato 4 (Deterioro) (FC03-5)</v>
      </c>
      <c r="F5297" s="171">
        <f>'FC03-5'!I$52</f>
        <v>0</v>
      </c>
      <c r="I5297" s="87" t="str">
        <f>Índice!$G$23</f>
        <v>2015-01-01</v>
      </c>
      <c r="J5297" s="88" t="str">
        <f>Índice!$G$25</f>
        <v>2015-12-31</v>
      </c>
      <c r="K5297" s="171" t="s">
        <v>1617</v>
      </c>
      <c r="L5297" s="171" t="s">
        <v>1430</v>
      </c>
    </row>
    <row r="5298" spans="1:12" ht="15.75">
      <c r="C5298" s="171" t="str">
        <f>'FC03-5'!B$53</f>
        <v>Residencial Estrato 5 (Deterioro) (FC03-5)</v>
      </c>
      <c r="F5298" s="171">
        <f>'FC03-5'!I$53</f>
        <v>0</v>
      </c>
      <c r="I5298" s="87" t="str">
        <f>Índice!$G$23</f>
        <v>2015-01-01</v>
      </c>
      <c r="J5298" s="88" t="str">
        <f>Índice!$G$25</f>
        <v>2015-12-31</v>
      </c>
      <c r="K5298" s="171" t="s">
        <v>1617</v>
      </c>
      <c r="L5298" s="171" t="s">
        <v>1430</v>
      </c>
    </row>
    <row r="5299" spans="1:12" ht="15.75">
      <c r="C5299" s="171" t="str">
        <f>'FC03-5'!B$54</f>
        <v>Residencial Estrato 6 (Deterioro) (FC03-5)</v>
      </c>
      <c r="F5299" s="171">
        <f>'FC03-5'!I$54</f>
        <v>0</v>
      </c>
      <c r="I5299" s="87" t="str">
        <f>Índice!$G$23</f>
        <v>2015-01-01</v>
      </c>
      <c r="J5299" s="88" t="str">
        <f>Índice!$G$25</f>
        <v>2015-12-31</v>
      </c>
      <c r="K5299" s="171" t="s">
        <v>1617</v>
      </c>
      <c r="L5299" s="171" t="s">
        <v>1430</v>
      </c>
    </row>
    <row r="5300" spans="1:12" ht="15.75">
      <c r="C5300" s="171" t="str">
        <f>'FC03-5'!B$55</f>
        <v>Comercial (Deterioro) (FC03-5)</v>
      </c>
      <c r="F5300" s="171">
        <f>'FC03-5'!I$55</f>
        <v>0</v>
      </c>
      <c r="I5300" s="87" t="str">
        <f>Índice!$G$23</f>
        <v>2015-01-01</v>
      </c>
      <c r="J5300" s="88" t="str">
        <f>Índice!$G$25</f>
        <v>2015-12-31</v>
      </c>
      <c r="K5300" s="171" t="s">
        <v>1617</v>
      </c>
      <c r="L5300" s="171" t="s">
        <v>1430</v>
      </c>
    </row>
    <row r="5301" spans="1:12" ht="15.75">
      <c r="C5301" s="171" t="str">
        <f>'FC03-5'!B$56</f>
        <v>Industrial (Deterioro) (FC03-5)</v>
      </c>
      <c r="F5301" s="171">
        <f>'FC03-5'!I$56</f>
        <v>0</v>
      </c>
      <c r="I5301" s="87" t="str">
        <f>Índice!$G$23</f>
        <v>2015-01-01</v>
      </c>
      <c r="J5301" s="88" t="str">
        <f>Índice!$G$25</f>
        <v>2015-12-31</v>
      </c>
      <c r="K5301" s="171" t="s">
        <v>1617</v>
      </c>
      <c r="L5301" s="171" t="s">
        <v>1430</v>
      </c>
    </row>
    <row r="5302" spans="1:12" ht="15.75">
      <c r="C5302" s="171" t="str">
        <f>'FC03-5'!B$57</f>
        <v>Oficial (Deterioro) (FC03-5)</v>
      </c>
      <c r="F5302" s="171">
        <f>'FC03-5'!I$57</f>
        <v>0</v>
      </c>
      <c r="I5302" s="87" t="str">
        <f>Índice!$G$23</f>
        <v>2015-01-01</v>
      </c>
      <c r="J5302" s="88" t="str">
        <f>Índice!$G$25</f>
        <v>2015-12-31</v>
      </c>
      <c r="K5302" s="171" t="s">
        <v>1617</v>
      </c>
      <c r="L5302" s="171" t="s">
        <v>1430</v>
      </c>
    </row>
    <row r="5303" spans="1:12" ht="15.75">
      <c r="C5303" s="171" t="str">
        <f>'FC03-5'!B$58</f>
        <v>Especial Asistencial (Deterioro) (FC03-5)</v>
      </c>
      <c r="F5303" s="171">
        <f>'FC03-5'!I$58</f>
        <v>0</v>
      </c>
      <c r="I5303" s="87" t="str">
        <f>Índice!$G$23</f>
        <v>2015-01-01</v>
      </c>
      <c r="J5303" s="88" t="str">
        <f>Índice!$G$25</f>
        <v>2015-12-31</v>
      </c>
      <c r="K5303" s="171" t="s">
        <v>1617</v>
      </c>
      <c r="L5303" s="171" t="s">
        <v>1430</v>
      </c>
    </row>
    <row r="5304" spans="1:12" ht="15.75">
      <c r="C5304" s="171" t="str">
        <f>'FC03-5'!B$59</f>
        <v>Especial Educativo (Deterioro) (FC03-5)</v>
      </c>
      <c r="F5304" s="171">
        <f>'FC03-5'!I$59</f>
        <v>0</v>
      </c>
      <c r="I5304" s="87" t="str">
        <f>Índice!$G$23</f>
        <v>2015-01-01</v>
      </c>
      <c r="J5304" s="88" t="str">
        <f>Índice!$G$25</f>
        <v>2015-12-31</v>
      </c>
      <c r="K5304" s="171" t="s">
        <v>1617</v>
      </c>
      <c r="L5304" s="171" t="s">
        <v>1430</v>
      </c>
    </row>
    <row r="5305" spans="1:12" ht="15.75">
      <c r="C5305" s="171" t="str">
        <f>'FC03-5'!B$60</f>
        <v>Grandes consumidores (Comercialización) (Deterioro) (FC03-5)</v>
      </c>
      <c r="F5305" s="171">
        <f>'FC03-5'!I$60</f>
        <v>0</v>
      </c>
      <c r="I5305" s="87" t="str">
        <f>Índice!$G$23</f>
        <v>2015-01-01</v>
      </c>
      <c r="J5305" s="88" t="str">
        <f>Índice!$G$25</f>
        <v>2015-12-31</v>
      </c>
      <c r="K5305" s="171" t="s">
        <v>1617</v>
      </c>
      <c r="L5305" s="171" t="s">
        <v>1430</v>
      </c>
    </row>
    <row r="5306" spans="1:12" ht="15.75">
      <c r="C5306" s="171" t="str">
        <f>'FC03-5'!B$61</f>
        <v>Empresas del sector (Comercialización) (Deterioro) (FC03-5)</v>
      </c>
      <c r="F5306" s="171">
        <f>'FC03-5'!I$61</f>
        <v>0</v>
      </c>
      <c r="I5306" s="87" t="str">
        <f>Índice!$G$23</f>
        <v>2015-01-01</v>
      </c>
      <c r="J5306" s="88" t="str">
        <f>Índice!$G$25</f>
        <v>2015-12-31</v>
      </c>
      <c r="K5306" s="171" t="s">
        <v>1617</v>
      </c>
      <c r="L5306" s="171" t="s">
        <v>1430</v>
      </c>
    </row>
    <row r="5307" spans="1:12" ht="15.75">
      <c r="C5307" s="171" t="str">
        <f>'FC03-5'!B$62</f>
        <v>Otros (Comercialización) (Deterioro) (FC03-5)</v>
      </c>
      <c r="F5307" s="171">
        <f>'FC03-5'!I$62</f>
        <v>0</v>
      </c>
      <c r="I5307" s="87" t="str">
        <f>Índice!$G$23</f>
        <v>2015-01-01</v>
      </c>
      <c r="J5307" s="88" t="str">
        <f>Índice!$G$25</f>
        <v>2015-12-31</v>
      </c>
      <c r="K5307" s="171" t="s">
        <v>1617</v>
      </c>
      <c r="L5307" s="171" t="s">
        <v>1430</v>
      </c>
    </row>
    <row r="5308" spans="1:12" ht="15.75">
      <c r="C5308" s="171" t="str">
        <f>'FC03-5'!B$63</f>
        <v>Total Comercialización de gas combustible (Deterioro) (FC03-5)</v>
      </c>
      <c r="F5308" s="171">
        <f>'FC03-5'!I$63</f>
        <v>0</v>
      </c>
      <c r="I5308" s="87" t="str">
        <f>Índice!$G$23</f>
        <v>2015-01-01</v>
      </c>
      <c r="J5308" s="88" t="str">
        <f>Índice!$G$25</f>
        <v>2015-12-31</v>
      </c>
      <c r="K5308" s="171" t="s">
        <v>1617</v>
      </c>
      <c r="L5308" s="171" t="s">
        <v>1430</v>
      </c>
    </row>
    <row r="5309" spans="1:12" ht="15.75">
      <c r="C5309" s="171" t="str">
        <f>'FC03-5'!B$64</f>
        <v>Total Deterioro Cuentas por Cobrar (FC03-5)</v>
      </c>
      <c r="F5309" s="171">
        <f>'FC03-5'!I$64</f>
        <v>0</v>
      </c>
      <c r="I5309" s="87" t="str">
        <f>Índice!$G$23</f>
        <v>2015-01-01</v>
      </c>
      <c r="J5309" s="88" t="str">
        <f>Índice!$G$25</f>
        <v>2015-12-31</v>
      </c>
      <c r="K5309" s="171" t="s">
        <v>1617</v>
      </c>
      <c r="L5309" s="171" t="s">
        <v>1430</v>
      </c>
    </row>
    <row r="5310" spans="1:12" ht="15.75">
      <c r="A5310" s="224" t="s">
        <v>19</v>
      </c>
      <c r="B5310" s="22"/>
      <c r="C5310" s="217" t="s">
        <v>722</v>
      </c>
      <c r="L5310" s="171"/>
    </row>
    <row r="5311" spans="1:12" ht="15.75">
      <c r="A5311" s="224" t="s">
        <v>19</v>
      </c>
      <c r="C5311" s="171" t="str">
        <f>'FC03-5'!B$7</f>
        <v>Servicio de Gas combustible por redes (FC03-5)</v>
      </c>
      <c r="L5311" s="171"/>
    </row>
    <row r="5312" spans="1:12" ht="15.75">
      <c r="A5312" s="224" t="s">
        <v>19</v>
      </c>
      <c r="C5312" s="171" t="str">
        <f>'FC03-5'!B$8</f>
        <v>Negocio transporte de gas combustible (FC03-5)</v>
      </c>
      <c r="L5312" s="171"/>
    </row>
    <row r="5313" spans="1:12" ht="15.75">
      <c r="C5313" s="171" t="str">
        <f>'FC03-5'!B$9</f>
        <v>Empresas del sector (Transporte) (FC03-5)</v>
      </c>
      <c r="F5313" s="171">
        <f>'FC03-5'!J$9</f>
        <v>0</v>
      </c>
      <c r="I5313" s="87" t="str">
        <f>Índice!$G$23</f>
        <v>2015-01-01</v>
      </c>
      <c r="J5313" s="88" t="str">
        <f>Índice!$G$25</f>
        <v>2015-12-31</v>
      </c>
      <c r="K5313" s="171" t="s">
        <v>1617</v>
      </c>
      <c r="L5313" s="171" t="s">
        <v>1431</v>
      </c>
    </row>
    <row r="5314" spans="1:12" ht="15.75">
      <c r="C5314" s="171" t="str">
        <f>'FC03-5'!B$10</f>
        <v>Grandes consumidores (Transporte) (FC03-5)</v>
      </c>
      <c r="F5314" s="171">
        <f>'FC03-5'!J$10</f>
        <v>0</v>
      </c>
      <c r="I5314" s="87" t="str">
        <f>Índice!$G$23</f>
        <v>2015-01-01</v>
      </c>
      <c r="J5314" s="88" t="str">
        <f>Índice!$G$25</f>
        <v>2015-12-31</v>
      </c>
      <c r="K5314" s="171" t="s">
        <v>1617</v>
      </c>
      <c r="L5314" s="171" t="s">
        <v>1431</v>
      </c>
    </row>
    <row r="5315" spans="1:12" ht="15.75">
      <c r="C5315" s="171" t="str">
        <f>'FC03-5'!B$11</f>
        <v>Otros (Transporte) (FC03-5)</v>
      </c>
      <c r="F5315" s="171">
        <f>'FC03-5'!J$11</f>
        <v>0</v>
      </c>
      <c r="I5315" s="87" t="str">
        <f>Índice!$G$23</f>
        <v>2015-01-01</v>
      </c>
      <c r="J5315" s="88" t="str">
        <f>Índice!$G$25</f>
        <v>2015-12-31</v>
      </c>
      <c r="K5315" s="171" t="s">
        <v>1617</v>
      </c>
      <c r="L5315" s="171" t="s">
        <v>1431</v>
      </c>
    </row>
    <row r="5316" spans="1:12" ht="15.75">
      <c r="C5316" s="171" t="str">
        <f>'FC03-5'!B$12</f>
        <v>Total Transporte de gas combustible (FC03-5)</v>
      </c>
      <c r="F5316" s="171">
        <f>'FC03-5'!J$12</f>
        <v>0</v>
      </c>
      <c r="I5316" s="87" t="str">
        <f>Índice!$G$23</f>
        <v>2015-01-01</v>
      </c>
      <c r="J5316" s="88" t="str">
        <f>Índice!$G$25</f>
        <v>2015-12-31</v>
      </c>
      <c r="K5316" s="171" t="s">
        <v>1617</v>
      </c>
      <c r="L5316" s="171" t="s">
        <v>1431</v>
      </c>
    </row>
    <row r="5317" spans="1:12" ht="15.75">
      <c r="A5317" s="224" t="s">
        <v>19</v>
      </c>
      <c r="C5317" s="171" t="str">
        <f>'FC03-5'!B$13</f>
        <v>Negocio distribución de gas combustible (FC03-5)</v>
      </c>
      <c r="F5317" s="171">
        <f>'FC03-5'!J$13</f>
        <v>0</v>
      </c>
    </row>
    <row r="5318" spans="1:12" ht="15.75">
      <c r="C5318" s="171" t="str">
        <f>'FC03-5'!B$14</f>
        <v>Empresas del sector (Distribución) (FC03-5)</v>
      </c>
      <c r="F5318" s="171">
        <f>'FC03-5'!J$14</f>
        <v>0</v>
      </c>
      <c r="I5318" s="87" t="str">
        <f>Índice!$G$23</f>
        <v>2015-01-01</v>
      </c>
      <c r="J5318" s="88" t="str">
        <f>Índice!$G$25</f>
        <v>2015-12-31</v>
      </c>
      <c r="K5318" s="171" t="s">
        <v>1617</v>
      </c>
      <c r="L5318" s="171" t="s">
        <v>1431</v>
      </c>
    </row>
    <row r="5319" spans="1:12" ht="15.75">
      <c r="C5319" s="171" t="str">
        <f>'FC03-5'!B$15</f>
        <v>Grandes consumidores (Distribución) (FC03-5)</v>
      </c>
      <c r="F5319" s="171">
        <f>'FC03-5'!J$15</f>
        <v>0</v>
      </c>
      <c r="I5319" s="87" t="str">
        <f>Índice!$G$23</f>
        <v>2015-01-01</v>
      </c>
      <c r="J5319" s="88" t="str">
        <f>Índice!$G$25</f>
        <v>2015-12-31</v>
      </c>
      <c r="K5319" s="171" t="s">
        <v>1617</v>
      </c>
      <c r="L5319" s="171" t="s">
        <v>1431</v>
      </c>
    </row>
    <row r="5320" spans="1:12" ht="15.75">
      <c r="C5320" s="171" t="str">
        <f>'FC03-5'!B$16</f>
        <v>Otros (Distribución) (FC03-5)</v>
      </c>
      <c r="F5320" s="171">
        <f>'FC03-5'!J$16</f>
        <v>0</v>
      </c>
      <c r="I5320" s="87" t="str">
        <f>Índice!$G$23</f>
        <v>2015-01-01</v>
      </c>
      <c r="J5320" s="88" t="str">
        <f>Índice!$G$25</f>
        <v>2015-12-31</v>
      </c>
      <c r="K5320" s="171" t="s">
        <v>1617</v>
      </c>
      <c r="L5320" s="171" t="s">
        <v>1431</v>
      </c>
    </row>
    <row r="5321" spans="1:12" ht="15.75">
      <c r="C5321" s="171" t="str">
        <f>'FC03-5'!B$17</f>
        <v>Total Distribución de gas combustible (FC03-5)</v>
      </c>
      <c r="F5321" s="171">
        <f>'FC03-5'!J$17</f>
        <v>0</v>
      </c>
      <c r="I5321" s="87" t="str">
        <f>Índice!$G$23</f>
        <v>2015-01-01</v>
      </c>
      <c r="J5321" s="88" t="str">
        <f>Índice!$G$25</f>
        <v>2015-12-31</v>
      </c>
      <c r="K5321" s="171" t="s">
        <v>1617</v>
      </c>
      <c r="L5321" s="171" t="s">
        <v>1431</v>
      </c>
    </row>
    <row r="5322" spans="1:12" ht="15.75">
      <c r="A5322" s="224" t="s">
        <v>19</v>
      </c>
      <c r="C5322" s="171" t="str">
        <f>'FC03-5'!B$18</f>
        <v>Negocio comercializacion de gas combustible (FC03-5)</v>
      </c>
      <c r="F5322" s="171">
        <f>'FC03-5'!J$18</f>
        <v>0</v>
      </c>
      <c r="K5322" s="171"/>
      <c r="L5322" s="171"/>
    </row>
    <row r="5323" spans="1:12" ht="15.75">
      <c r="C5323" s="171" t="str">
        <f>'FC03-5'!B$19</f>
        <v>Residencial Estrato 1 (FC03-5)</v>
      </c>
      <c r="F5323" s="171">
        <f>'FC03-5'!J$19</f>
        <v>0</v>
      </c>
      <c r="I5323" s="87" t="str">
        <f>Índice!$G$23</f>
        <v>2015-01-01</v>
      </c>
      <c r="J5323" s="88" t="str">
        <f>Índice!$G$25</f>
        <v>2015-12-31</v>
      </c>
      <c r="K5323" s="171" t="s">
        <v>1617</v>
      </c>
      <c r="L5323" s="171" t="s">
        <v>1431</v>
      </c>
    </row>
    <row r="5324" spans="1:12" ht="15.75">
      <c r="C5324" s="171" t="str">
        <f>'FC03-5'!B$20</f>
        <v xml:space="preserve">     Hogares sustitutos (FC03-5)</v>
      </c>
      <c r="F5324" s="171">
        <f>'FC03-5'!J$20</f>
        <v>0</v>
      </c>
      <c r="I5324" s="87" t="str">
        <f>Índice!$G$23</f>
        <v>2015-01-01</v>
      </c>
      <c r="J5324" s="88" t="str">
        <f>Índice!$G$25</f>
        <v>2015-12-31</v>
      </c>
      <c r="K5324" s="171" t="s">
        <v>1617</v>
      </c>
      <c r="L5324" s="171" t="s">
        <v>1431</v>
      </c>
    </row>
    <row r="5325" spans="1:12" ht="15.75">
      <c r="C5325" s="171" t="str">
        <f>'FC03-5'!B$21</f>
        <v xml:space="preserve">     Otros residencial estrato 1 (FC03-5)</v>
      </c>
      <c r="F5325" s="171">
        <f>'FC03-5'!J$21</f>
        <v>0</v>
      </c>
      <c r="I5325" s="87" t="str">
        <f>Índice!$G$23</f>
        <v>2015-01-01</v>
      </c>
      <c r="J5325" s="88" t="str">
        <f>Índice!$G$25</f>
        <v>2015-12-31</v>
      </c>
      <c r="K5325" s="171" t="s">
        <v>1617</v>
      </c>
      <c r="L5325" s="171" t="s">
        <v>1431</v>
      </c>
    </row>
    <row r="5326" spans="1:12" ht="15.75">
      <c r="C5326" s="171" t="str">
        <f>'FC03-5'!B$22</f>
        <v>Residencial Estrato 2 (FC03-5)</v>
      </c>
      <c r="F5326" s="171">
        <f>'FC03-5'!J$22</f>
        <v>0</v>
      </c>
      <c r="I5326" s="87" t="str">
        <f>Índice!$G$23</f>
        <v>2015-01-01</v>
      </c>
      <c r="J5326" s="88" t="str">
        <f>Índice!$G$25</f>
        <v>2015-12-31</v>
      </c>
      <c r="K5326" s="171" t="s">
        <v>1617</v>
      </c>
      <c r="L5326" s="171" t="s">
        <v>1431</v>
      </c>
    </row>
    <row r="5327" spans="1:12" ht="15.75">
      <c r="C5327" s="171" t="str">
        <f>'FC03-5'!B$23</f>
        <v>Residencial Estrato 3 (FC03-5)</v>
      </c>
      <c r="F5327" s="171">
        <f>'FC03-5'!J$23</f>
        <v>0</v>
      </c>
      <c r="I5327" s="87" t="str">
        <f>Índice!$G$23</f>
        <v>2015-01-01</v>
      </c>
      <c r="J5327" s="88" t="str">
        <f>Índice!$G$25</f>
        <v>2015-12-31</v>
      </c>
      <c r="K5327" s="171" t="s">
        <v>1617</v>
      </c>
      <c r="L5327" s="171" t="s">
        <v>1431</v>
      </c>
    </row>
    <row r="5328" spans="1:12" ht="15.75">
      <c r="C5328" s="171" t="str">
        <f>'FC03-5'!B$24</f>
        <v>Residencial Estrato 4 (FC03-5)</v>
      </c>
      <c r="F5328" s="171">
        <f>'FC03-5'!J$24</f>
        <v>0</v>
      </c>
      <c r="I5328" s="87" t="str">
        <f>Índice!$G$23</f>
        <v>2015-01-01</v>
      </c>
      <c r="J5328" s="88" t="str">
        <f>Índice!$G$25</f>
        <v>2015-12-31</v>
      </c>
      <c r="K5328" s="171" t="s">
        <v>1617</v>
      </c>
      <c r="L5328" s="171" t="s">
        <v>1431</v>
      </c>
    </row>
    <row r="5329" spans="1:12" ht="15.75">
      <c r="C5329" s="171" t="str">
        <f>'FC03-5'!B$25</f>
        <v>Residencial Estrato 5 (FC03-5)</v>
      </c>
      <c r="F5329" s="171">
        <f>'FC03-5'!J$25</f>
        <v>0</v>
      </c>
      <c r="I5329" s="87" t="str">
        <f>Índice!$G$23</f>
        <v>2015-01-01</v>
      </c>
      <c r="J5329" s="88" t="str">
        <f>Índice!$G$25</f>
        <v>2015-12-31</v>
      </c>
      <c r="K5329" s="171" t="s">
        <v>1617</v>
      </c>
      <c r="L5329" s="171" t="s">
        <v>1431</v>
      </c>
    </row>
    <row r="5330" spans="1:12" ht="15.75">
      <c r="C5330" s="171" t="str">
        <f>'FC03-5'!B$26</f>
        <v>Residencial Estrato 6 (FC03-5)</v>
      </c>
      <c r="F5330" s="171">
        <f>'FC03-5'!J$26</f>
        <v>0</v>
      </c>
      <c r="I5330" s="87" t="str">
        <f>Índice!$G$23</f>
        <v>2015-01-01</v>
      </c>
      <c r="J5330" s="88" t="str">
        <f>Índice!$G$25</f>
        <v>2015-12-31</v>
      </c>
      <c r="K5330" s="171" t="s">
        <v>1617</v>
      </c>
      <c r="L5330" s="171" t="s">
        <v>1431</v>
      </c>
    </row>
    <row r="5331" spans="1:12" ht="15.75">
      <c r="C5331" s="171" t="str">
        <f>'FC03-5'!B$27</f>
        <v>Comercial (FC03-5)</v>
      </c>
      <c r="F5331" s="171">
        <f>'FC03-5'!J$27</f>
        <v>0</v>
      </c>
      <c r="I5331" s="87" t="str">
        <f>Índice!$G$23</f>
        <v>2015-01-01</v>
      </c>
      <c r="J5331" s="88" t="str">
        <f>Índice!$G$25</f>
        <v>2015-12-31</v>
      </c>
      <c r="K5331" s="171" t="s">
        <v>1617</v>
      </c>
      <c r="L5331" s="171" t="s">
        <v>1431</v>
      </c>
    </row>
    <row r="5332" spans="1:12" ht="15.75">
      <c r="C5332" s="171" t="str">
        <f>'FC03-5'!B$28</f>
        <v>Industrial (FC03-5)</v>
      </c>
      <c r="F5332" s="171">
        <f>'FC03-5'!J$28</f>
        <v>0</v>
      </c>
      <c r="I5332" s="87" t="str">
        <f>Índice!$G$23</f>
        <v>2015-01-01</v>
      </c>
      <c r="J5332" s="88" t="str">
        <f>Índice!$G$25</f>
        <v>2015-12-31</v>
      </c>
      <c r="K5332" s="171" t="s">
        <v>1617</v>
      </c>
      <c r="L5332" s="171" t="s">
        <v>1431</v>
      </c>
    </row>
    <row r="5333" spans="1:12" ht="15.75">
      <c r="C5333" s="171" t="str">
        <f>'FC03-5'!B$29</f>
        <v>Oficial (FC03-5)</v>
      </c>
      <c r="F5333" s="171">
        <f>'FC03-5'!J$29</f>
        <v>0</v>
      </c>
      <c r="I5333" s="87" t="str">
        <f>Índice!$G$23</f>
        <v>2015-01-01</v>
      </c>
      <c r="J5333" s="88" t="str">
        <f>Índice!$G$25</f>
        <v>2015-12-31</v>
      </c>
      <c r="K5333" s="171" t="s">
        <v>1617</v>
      </c>
      <c r="L5333" s="171" t="s">
        <v>1431</v>
      </c>
    </row>
    <row r="5334" spans="1:12" ht="15.75">
      <c r="C5334" s="171" t="str">
        <f>'FC03-5'!B$30</f>
        <v>Especial Asistencial (FC03-5)</v>
      </c>
      <c r="F5334" s="171">
        <f>'FC03-5'!J$30</f>
        <v>0</v>
      </c>
      <c r="I5334" s="87" t="str">
        <f>Índice!$G$23</f>
        <v>2015-01-01</v>
      </c>
      <c r="J5334" s="88" t="str">
        <f>Índice!$G$25</f>
        <v>2015-12-31</v>
      </c>
      <c r="K5334" s="171" t="s">
        <v>1617</v>
      </c>
      <c r="L5334" s="171" t="s">
        <v>1431</v>
      </c>
    </row>
    <row r="5335" spans="1:12" ht="15.75">
      <c r="C5335" s="171" t="str">
        <f>'FC03-5'!B$31</f>
        <v>Especial Educativo (FC03-5)</v>
      </c>
      <c r="F5335" s="171">
        <f>'FC03-5'!J$31</f>
        <v>0</v>
      </c>
      <c r="I5335" s="87" t="str">
        <f>Índice!$G$23</f>
        <v>2015-01-01</v>
      </c>
      <c r="J5335" s="88" t="str">
        <f>Índice!$G$25</f>
        <v>2015-12-31</v>
      </c>
      <c r="K5335" s="171" t="s">
        <v>1617</v>
      </c>
      <c r="L5335" s="171" t="s">
        <v>1431</v>
      </c>
    </row>
    <row r="5336" spans="1:12" ht="15.75">
      <c r="C5336" s="171" t="str">
        <f>'FC03-5'!B$32</f>
        <v>Grandes consumidores (Comercialización) (FC03-5)</v>
      </c>
      <c r="F5336" s="171">
        <f>'FC03-5'!J$32</f>
        <v>0</v>
      </c>
      <c r="I5336" s="87" t="str">
        <f>Índice!$G$23</f>
        <v>2015-01-01</v>
      </c>
      <c r="J5336" s="88" t="str">
        <f>Índice!$G$25</f>
        <v>2015-12-31</v>
      </c>
      <c r="K5336" s="171" t="s">
        <v>1617</v>
      </c>
      <c r="L5336" s="171" t="s">
        <v>1431</v>
      </c>
    </row>
    <row r="5337" spans="1:12" ht="15.75">
      <c r="C5337" s="171" t="str">
        <f>'FC03-5'!B$33</f>
        <v>Empresas del sector (Comercialización) (FC03-5)</v>
      </c>
      <c r="F5337" s="171">
        <f>'FC03-5'!J$33</f>
        <v>0</v>
      </c>
      <c r="I5337" s="87" t="str">
        <f>Índice!$G$23</f>
        <v>2015-01-01</v>
      </c>
      <c r="J5337" s="88" t="str">
        <f>Índice!$G$25</f>
        <v>2015-12-31</v>
      </c>
      <c r="K5337" s="171" t="s">
        <v>1617</v>
      </c>
      <c r="L5337" s="171" t="s">
        <v>1431</v>
      </c>
    </row>
    <row r="5338" spans="1:12" ht="15.75">
      <c r="C5338" s="171" t="str">
        <f>'FC03-5'!B$34</f>
        <v>Otros (Comercialización) (FC03-5)</v>
      </c>
      <c r="F5338" s="171">
        <f>'FC03-5'!J$34</f>
        <v>0</v>
      </c>
      <c r="I5338" s="87" t="str">
        <f>Índice!$G$23</f>
        <v>2015-01-01</v>
      </c>
      <c r="J5338" s="88" t="str">
        <f>Índice!$G$25</f>
        <v>2015-12-31</v>
      </c>
      <c r="K5338" s="171" t="s">
        <v>1617</v>
      </c>
      <c r="L5338" s="171" t="s">
        <v>1431</v>
      </c>
    </row>
    <row r="5339" spans="1:12" ht="15.75">
      <c r="C5339" s="171" t="str">
        <f>'FC03-5'!B$35</f>
        <v>Total Comercialización de gas combustible (FC03-5)</v>
      </c>
      <c r="F5339" s="171">
        <f>'FC03-5'!J$35</f>
        <v>0</v>
      </c>
      <c r="I5339" s="87" t="str">
        <f>Índice!$G$23</f>
        <v>2015-01-01</v>
      </c>
      <c r="J5339" s="88" t="str">
        <f>Índice!$G$25</f>
        <v>2015-12-31</v>
      </c>
      <c r="K5339" s="171" t="s">
        <v>1617</v>
      </c>
      <c r="L5339" s="171" t="s">
        <v>1431</v>
      </c>
    </row>
    <row r="5340" spans="1:12" ht="15.75">
      <c r="A5340" s="224"/>
      <c r="C5340" s="171" t="str">
        <f>'FC03-5'!B$36</f>
        <v>Total  Servicio de Gas combustible por redes (FC03-5)</v>
      </c>
      <c r="F5340" s="171">
        <f>'FC03-5'!J$36</f>
        <v>0</v>
      </c>
      <c r="I5340" s="87" t="str">
        <f>Índice!$G$23</f>
        <v>2015-01-01</v>
      </c>
      <c r="J5340" s="88" t="str">
        <f>Índice!$G$25</f>
        <v>2015-12-31</v>
      </c>
      <c r="K5340" s="171" t="s">
        <v>1617</v>
      </c>
      <c r="L5340" s="171" t="s">
        <v>1431</v>
      </c>
    </row>
    <row r="5341" spans="1:12" ht="15.75">
      <c r="A5341" s="224" t="s">
        <v>19</v>
      </c>
      <c r="C5341" s="171" t="str">
        <f>'FC03-5'!B$37</f>
        <v>Deterioro de cuentas por cobrar (FC03-5)</v>
      </c>
      <c r="F5341" s="171">
        <f>'FC03-5'!J$37</f>
        <v>0</v>
      </c>
      <c r="K5341" s="171"/>
      <c r="L5341" s="171"/>
    </row>
    <row r="5342" spans="1:12" ht="15.75">
      <c r="A5342" s="224" t="s">
        <v>19</v>
      </c>
      <c r="C5342" s="171" t="str">
        <f>'FC03-5'!B$38</f>
        <v>Negocio transporte de gas combustible (Deterioro) (FC03-5)</v>
      </c>
      <c r="F5342" s="171">
        <f>'FC03-5'!J$38</f>
        <v>0</v>
      </c>
      <c r="K5342" s="171"/>
      <c r="L5342" s="171"/>
    </row>
    <row r="5343" spans="1:12" ht="15.75">
      <c r="C5343" s="171" t="str">
        <f>'FC03-5'!B$39</f>
        <v>Empresas del sector (Transporte) (Deterioro) (FC03-5)</v>
      </c>
      <c r="F5343" s="171">
        <f>'FC03-5'!J$39</f>
        <v>0</v>
      </c>
      <c r="I5343" s="87" t="str">
        <f>Índice!$G$23</f>
        <v>2015-01-01</v>
      </c>
      <c r="J5343" s="88" t="str">
        <f>Índice!$G$25</f>
        <v>2015-12-31</v>
      </c>
      <c r="K5343" s="171" t="s">
        <v>1617</v>
      </c>
      <c r="L5343" s="171" t="s">
        <v>1431</v>
      </c>
    </row>
    <row r="5344" spans="1:12" ht="15.75">
      <c r="C5344" s="171" t="str">
        <f>'FC03-5'!B$40</f>
        <v>Grandes consumidores (Transporte) (Deterioro) (FC03-5)</v>
      </c>
      <c r="F5344" s="171">
        <f>'FC03-5'!J$40</f>
        <v>0</v>
      </c>
      <c r="I5344" s="87" t="str">
        <f>Índice!$G$23</f>
        <v>2015-01-01</v>
      </c>
      <c r="J5344" s="88" t="str">
        <f>Índice!$G$25</f>
        <v>2015-12-31</v>
      </c>
      <c r="K5344" s="171" t="s">
        <v>1617</v>
      </c>
      <c r="L5344" s="171" t="s">
        <v>1431</v>
      </c>
    </row>
    <row r="5345" spans="1:12" ht="15.75">
      <c r="C5345" s="171" t="str">
        <f>'FC03-5'!B$41</f>
        <v>Otros (Transporte) (Deterioro) (FC03-5)</v>
      </c>
      <c r="F5345" s="171">
        <f>'FC03-5'!J$41</f>
        <v>0</v>
      </c>
      <c r="I5345" s="87" t="str">
        <f>Índice!$G$23</f>
        <v>2015-01-01</v>
      </c>
      <c r="J5345" s="88" t="str">
        <f>Índice!$G$25</f>
        <v>2015-12-31</v>
      </c>
      <c r="K5345" s="171" t="s">
        <v>1617</v>
      </c>
      <c r="L5345" s="171" t="s">
        <v>1431</v>
      </c>
    </row>
    <row r="5346" spans="1:12" ht="15.75">
      <c r="C5346" s="171" t="str">
        <f>'FC03-5'!B$42</f>
        <v>Total Transporte de gas combustible (Deterioro) (FC03-5)</v>
      </c>
      <c r="F5346" s="171">
        <f>'FC03-5'!J$42</f>
        <v>0</v>
      </c>
      <c r="I5346" s="87" t="str">
        <f>Índice!$G$23</f>
        <v>2015-01-01</v>
      </c>
      <c r="J5346" s="88" t="str">
        <f>Índice!$G$25</f>
        <v>2015-12-31</v>
      </c>
      <c r="K5346" s="171" t="s">
        <v>1617</v>
      </c>
      <c r="L5346" s="171" t="s">
        <v>1431</v>
      </c>
    </row>
    <row r="5347" spans="1:12" ht="15.75">
      <c r="A5347" s="224" t="s">
        <v>19</v>
      </c>
      <c r="C5347" s="171" t="str">
        <f>'FC03-5'!B$43</f>
        <v>Negocio distribución de gas combustible (Deterioro) (FC03-5)</v>
      </c>
      <c r="F5347" s="171">
        <f>'FC03-5'!J$43</f>
        <v>0</v>
      </c>
      <c r="K5347" s="171"/>
      <c r="L5347" s="171"/>
    </row>
    <row r="5348" spans="1:12" ht="15.75">
      <c r="C5348" s="171" t="str">
        <f>'FC03-5'!B$44</f>
        <v>Empresas del sector (Distribución) (Deterioro) (FC03-5)</v>
      </c>
      <c r="F5348" s="171">
        <f>'FC03-5'!J$44</f>
        <v>0</v>
      </c>
      <c r="I5348" s="87" t="str">
        <f>Índice!$G$23</f>
        <v>2015-01-01</v>
      </c>
      <c r="J5348" s="88" t="str">
        <f>Índice!$G$25</f>
        <v>2015-12-31</v>
      </c>
      <c r="K5348" s="171" t="s">
        <v>1617</v>
      </c>
      <c r="L5348" s="171" t="s">
        <v>1431</v>
      </c>
    </row>
    <row r="5349" spans="1:12" ht="15.75">
      <c r="C5349" s="171" t="str">
        <f>'FC03-5'!B$45</f>
        <v>Grandes consumidores (Distribución) (Deterioro) (FC03-5)</v>
      </c>
      <c r="F5349" s="171">
        <f>'FC03-5'!J$45</f>
        <v>0</v>
      </c>
      <c r="I5349" s="87" t="str">
        <f>Índice!$G$23</f>
        <v>2015-01-01</v>
      </c>
      <c r="J5349" s="88" t="str">
        <f>Índice!$G$25</f>
        <v>2015-12-31</v>
      </c>
      <c r="K5349" s="171" t="s">
        <v>1617</v>
      </c>
      <c r="L5349" s="171" t="s">
        <v>1431</v>
      </c>
    </row>
    <row r="5350" spans="1:12" ht="15.75">
      <c r="C5350" s="171" t="str">
        <f>'FC03-5'!B$46</f>
        <v>Otros (Distribución) (Deterioro) (FC03-5)</v>
      </c>
      <c r="F5350" s="171">
        <f>'FC03-5'!J$46</f>
        <v>0</v>
      </c>
      <c r="I5350" s="87" t="str">
        <f>Índice!$G$23</f>
        <v>2015-01-01</v>
      </c>
      <c r="J5350" s="88" t="str">
        <f>Índice!$G$25</f>
        <v>2015-12-31</v>
      </c>
      <c r="K5350" s="171" t="s">
        <v>1617</v>
      </c>
      <c r="L5350" s="171" t="s">
        <v>1431</v>
      </c>
    </row>
    <row r="5351" spans="1:12" ht="15.75">
      <c r="C5351" s="171" t="str">
        <f>'FC03-5'!B$47</f>
        <v>Total Distribución de gas combustible (Deterioro) (FC03-5)</v>
      </c>
      <c r="F5351" s="171">
        <f>'FC03-5'!J$47</f>
        <v>0</v>
      </c>
      <c r="I5351" s="87" t="str">
        <f>Índice!$G$23</f>
        <v>2015-01-01</v>
      </c>
      <c r="J5351" s="88" t="str">
        <f>Índice!$G$25</f>
        <v>2015-12-31</v>
      </c>
      <c r="K5351" s="171" t="s">
        <v>1617</v>
      </c>
      <c r="L5351" s="171" t="s">
        <v>1431</v>
      </c>
    </row>
    <row r="5352" spans="1:12" ht="15.75">
      <c r="A5352" s="224" t="s">
        <v>19</v>
      </c>
      <c r="C5352" s="171" t="str">
        <f>'FC03-5'!B$48</f>
        <v>Negocio comercializacion de gas combustible (Deterioro) (FC03-5)</v>
      </c>
      <c r="F5352" s="171">
        <f>'FC03-5'!J$48</f>
        <v>0</v>
      </c>
      <c r="K5352" s="171"/>
      <c r="L5352" s="171"/>
    </row>
    <row r="5353" spans="1:12" ht="15.75">
      <c r="C5353" s="171" t="str">
        <f>'FC03-5'!B$49</f>
        <v>Residencial Estrato 1 (Deterioro) (FC03-5)</v>
      </c>
      <c r="F5353" s="171">
        <f>'FC03-5'!J$49</f>
        <v>0</v>
      </c>
      <c r="I5353" s="87" t="str">
        <f>Índice!$G$23</f>
        <v>2015-01-01</v>
      </c>
      <c r="J5353" s="88" t="str">
        <f>Índice!$G$25</f>
        <v>2015-12-31</v>
      </c>
      <c r="K5353" s="171" t="s">
        <v>1617</v>
      </c>
      <c r="L5353" s="171" t="s">
        <v>1431</v>
      </c>
    </row>
    <row r="5354" spans="1:12" ht="15.75">
      <c r="C5354" s="171" t="str">
        <f>'FC03-5'!B$50</f>
        <v>Residencial Estrato 2 (Deterioro) (FC03-5)</v>
      </c>
      <c r="F5354" s="171">
        <f>'FC03-5'!J$50</f>
        <v>0</v>
      </c>
      <c r="I5354" s="87" t="str">
        <f>Índice!$G$23</f>
        <v>2015-01-01</v>
      </c>
      <c r="J5354" s="88" t="str">
        <f>Índice!$G$25</f>
        <v>2015-12-31</v>
      </c>
      <c r="K5354" s="171" t="s">
        <v>1617</v>
      </c>
      <c r="L5354" s="171" t="s">
        <v>1431</v>
      </c>
    </row>
    <row r="5355" spans="1:12" ht="15.75">
      <c r="C5355" s="171" t="str">
        <f>'FC03-5'!B$51</f>
        <v>Residencial Estrato 3 (Deterioro) (FC03-5)</v>
      </c>
      <c r="F5355" s="171">
        <f>'FC03-5'!J$51</f>
        <v>0</v>
      </c>
      <c r="I5355" s="87" t="str">
        <f>Índice!$G$23</f>
        <v>2015-01-01</v>
      </c>
      <c r="J5355" s="88" t="str">
        <f>Índice!$G$25</f>
        <v>2015-12-31</v>
      </c>
      <c r="K5355" s="171" t="s">
        <v>1617</v>
      </c>
      <c r="L5355" s="171" t="s">
        <v>1431</v>
      </c>
    </row>
    <row r="5356" spans="1:12" ht="15.75">
      <c r="C5356" s="171" t="str">
        <f>'FC03-5'!B$52</f>
        <v>Residencial Estrato 4 (Deterioro) (FC03-5)</v>
      </c>
      <c r="F5356" s="171">
        <f>'FC03-5'!J$52</f>
        <v>0</v>
      </c>
      <c r="I5356" s="87" t="str">
        <f>Índice!$G$23</f>
        <v>2015-01-01</v>
      </c>
      <c r="J5356" s="88" t="str">
        <f>Índice!$G$25</f>
        <v>2015-12-31</v>
      </c>
      <c r="K5356" s="171" t="s">
        <v>1617</v>
      </c>
      <c r="L5356" s="171" t="s">
        <v>1431</v>
      </c>
    </row>
    <row r="5357" spans="1:12" ht="15.75">
      <c r="C5357" s="171" t="str">
        <f>'FC03-5'!B$53</f>
        <v>Residencial Estrato 5 (Deterioro) (FC03-5)</v>
      </c>
      <c r="F5357" s="171">
        <f>'FC03-5'!J$53</f>
        <v>0</v>
      </c>
      <c r="I5357" s="87" t="str">
        <f>Índice!$G$23</f>
        <v>2015-01-01</v>
      </c>
      <c r="J5357" s="88" t="str">
        <f>Índice!$G$25</f>
        <v>2015-12-31</v>
      </c>
      <c r="K5357" s="171" t="s">
        <v>1617</v>
      </c>
      <c r="L5357" s="171" t="s">
        <v>1431</v>
      </c>
    </row>
    <row r="5358" spans="1:12" ht="15.75">
      <c r="C5358" s="171" t="str">
        <f>'FC03-5'!B$54</f>
        <v>Residencial Estrato 6 (Deterioro) (FC03-5)</v>
      </c>
      <c r="F5358" s="171">
        <f>'FC03-5'!J$54</f>
        <v>0</v>
      </c>
      <c r="I5358" s="87" t="str">
        <f>Índice!$G$23</f>
        <v>2015-01-01</v>
      </c>
      <c r="J5358" s="88" t="str">
        <f>Índice!$G$25</f>
        <v>2015-12-31</v>
      </c>
      <c r="K5358" s="171" t="s">
        <v>1617</v>
      </c>
      <c r="L5358" s="171" t="s">
        <v>1431</v>
      </c>
    </row>
    <row r="5359" spans="1:12" ht="15.75">
      <c r="C5359" s="171" t="str">
        <f>'FC03-5'!B$55</f>
        <v>Comercial (Deterioro) (FC03-5)</v>
      </c>
      <c r="F5359" s="171">
        <f>'FC03-5'!J$55</f>
        <v>0</v>
      </c>
      <c r="I5359" s="87" t="str">
        <f>Índice!$G$23</f>
        <v>2015-01-01</v>
      </c>
      <c r="J5359" s="88" t="str">
        <f>Índice!$G$25</f>
        <v>2015-12-31</v>
      </c>
      <c r="K5359" s="171" t="s">
        <v>1617</v>
      </c>
      <c r="L5359" s="171" t="s">
        <v>1431</v>
      </c>
    </row>
    <row r="5360" spans="1:12" ht="15.75">
      <c r="C5360" s="171" t="str">
        <f>'FC03-5'!B$56</f>
        <v>Industrial (Deterioro) (FC03-5)</v>
      </c>
      <c r="F5360" s="171">
        <f>'FC03-5'!J$56</f>
        <v>0</v>
      </c>
      <c r="I5360" s="87" t="str">
        <f>Índice!$G$23</f>
        <v>2015-01-01</v>
      </c>
      <c r="J5360" s="88" t="str">
        <f>Índice!$G$25</f>
        <v>2015-12-31</v>
      </c>
      <c r="K5360" s="171" t="s">
        <v>1617</v>
      </c>
      <c r="L5360" s="171" t="s">
        <v>1431</v>
      </c>
    </row>
    <row r="5361" spans="1:12" ht="15.75">
      <c r="C5361" s="171" t="str">
        <f>'FC03-5'!B$57</f>
        <v>Oficial (Deterioro) (FC03-5)</v>
      </c>
      <c r="F5361" s="171">
        <f>'FC03-5'!J$57</f>
        <v>0</v>
      </c>
      <c r="I5361" s="87" t="str">
        <f>Índice!$G$23</f>
        <v>2015-01-01</v>
      </c>
      <c r="J5361" s="88" t="str">
        <f>Índice!$G$25</f>
        <v>2015-12-31</v>
      </c>
      <c r="K5361" s="171" t="s">
        <v>1617</v>
      </c>
      <c r="L5361" s="171" t="s">
        <v>1431</v>
      </c>
    </row>
    <row r="5362" spans="1:12" ht="15.75">
      <c r="C5362" s="171" t="str">
        <f>'FC03-5'!B$58</f>
        <v>Especial Asistencial (Deterioro) (FC03-5)</v>
      </c>
      <c r="F5362" s="171">
        <f>'FC03-5'!J$58</f>
        <v>0</v>
      </c>
      <c r="I5362" s="87" t="str">
        <f>Índice!$G$23</f>
        <v>2015-01-01</v>
      </c>
      <c r="J5362" s="88" t="str">
        <f>Índice!$G$25</f>
        <v>2015-12-31</v>
      </c>
      <c r="K5362" s="171" t="s">
        <v>1617</v>
      </c>
      <c r="L5362" s="171" t="s">
        <v>1431</v>
      </c>
    </row>
    <row r="5363" spans="1:12" ht="15.75">
      <c r="C5363" s="171" t="str">
        <f>'FC03-5'!B$59</f>
        <v>Especial Educativo (Deterioro) (FC03-5)</v>
      </c>
      <c r="F5363" s="171">
        <f>'FC03-5'!J$59</f>
        <v>0</v>
      </c>
      <c r="I5363" s="87" t="str">
        <f>Índice!$G$23</f>
        <v>2015-01-01</v>
      </c>
      <c r="J5363" s="88" t="str">
        <f>Índice!$G$25</f>
        <v>2015-12-31</v>
      </c>
      <c r="K5363" s="171" t="s">
        <v>1617</v>
      </c>
      <c r="L5363" s="171" t="s">
        <v>1431</v>
      </c>
    </row>
    <row r="5364" spans="1:12" ht="15.75">
      <c r="C5364" s="171" t="str">
        <f>'FC03-5'!B$60</f>
        <v>Grandes consumidores (Comercialización) (Deterioro) (FC03-5)</v>
      </c>
      <c r="F5364" s="171">
        <f>'FC03-5'!J$60</f>
        <v>0</v>
      </c>
      <c r="I5364" s="87" t="str">
        <f>Índice!$G$23</f>
        <v>2015-01-01</v>
      </c>
      <c r="J5364" s="88" t="str">
        <f>Índice!$G$25</f>
        <v>2015-12-31</v>
      </c>
      <c r="K5364" s="171" t="s">
        <v>1617</v>
      </c>
      <c r="L5364" s="171" t="s">
        <v>1431</v>
      </c>
    </row>
    <row r="5365" spans="1:12" ht="15.75">
      <c r="C5365" s="171" t="str">
        <f>'FC03-5'!B$61</f>
        <v>Empresas del sector (Comercialización) (Deterioro) (FC03-5)</v>
      </c>
      <c r="F5365" s="171">
        <f>'FC03-5'!J$61</f>
        <v>0</v>
      </c>
      <c r="I5365" s="87" t="str">
        <f>Índice!$G$23</f>
        <v>2015-01-01</v>
      </c>
      <c r="J5365" s="88" t="str">
        <f>Índice!$G$25</f>
        <v>2015-12-31</v>
      </c>
      <c r="K5365" s="171" t="s">
        <v>1617</v>
      </c>
      <c r="L5365" s="171" t="s">
        <v>1431</v>
      </c>
    </row>
    <row r="5366" spans="1:12" ht="15.75">
      <c r="C5366" s="171" t="str">
        <f>'FC03-5'!B$62</f>
        <v>Otros (Comercialización) (Deterioro) (FC03-5)</v>
      </c>
      <c r="F5366" s="171">
        <f>'FC03-5'!J$62</f>
        <v>0</v>
      </c>
      <c r="I5366" s="87" t="str">
        <f>Índice!$G$23</f>
        <v>2015-01-01</v>
      </c>
      <c r="J5366" s="88" t="str">
        <f>Índice!$G$25</f>
        <v>2015-12-31</v>
      </c>
      <c r="K5366" s="171" t="s">
        <v>1617</v>
      </c>
      <c r="L5366" s="171" t="s">
        <v>1431</v>
      </c>
    </row>
    <row r="5367" spans="1:12" ht="15.75">
      <c r="C5367" s="171" t="str">
        <f>'FC03-5'!B$63</f>
        <v>Total Comercialización de gas combustible (Deterioro) (FC03-5)</v>
      </c>
      <c r="F5367" s="171">
        <f>'FC03-5'!J$63</f>
        <v>0</v>
      </c>
      <c r="I5367" s="87" t="str">
        <f>Índice!$G$23</f>
        <v>2015-01-01</v>
      </c>
      <c r="J5367" s="88" t="str">
        <f>Índice!$G$25</f>
        <v>2015-12-31</v>
      </c>
      <c r="K5367" s="171" t="s">
        <v>1617</v>
      </c>
      <c r="L5367" s="171" t="s">
        <v>1431</v>
      </c>
    </row>
    <row r="5368" spans="1:12" ht="15.75">
      <c r="C5368" s="171" t="str">
        <f>'FC03-5'!B$64</f>
        <v>Total Deterioro Cuentas por Cobrar (FC03-5)</v>
      </c>
      <c r="F5368" s="171">
        <f>'FC03-5'!J$64</f>
        <v>0</v>
      </c>
      <c r="I5368" s="87" t="str">
        <f>Índice!$G$23</f>
        <v>2015-01-01</v>
      </c>
      <c r="J5368" s="88" t="str">
        <f>Índice!$G$25</f>
        <v>2015-12-31</v>
      </c>
      <c r="K5368" s="171" t="s">
        <v>1617</v>
      </c>
      <c r="L5368" s="171" t="s">
        <v>1431</v>
      </c>
    </row>
    <row r="5369" spans="1:12" ht="15.75">
      <c r="A5369" s="224" t="s">
        <v>19</v>
      </c>
      <c r="B5369" s="22"/>
      <c r="C5369" s="217" t="s">
        <v>721</v>
      </c>
      <c r="L5369" s="171"/>
    </row>
    <row r="5370" spans="1:12" ht="15.75">
      <c r="A5370" s="224" t="s">
        <v>19</v>
      </c>
      <c r="C5370" s="171" t="str">
        <f>'FC03-5'!B$7</f>
        <v>Servicio de Gas combustible por redes (FC03-5)</v>
      </c>
      <c r="L5370" s="171"/>
    </row>
    <row r="5371" spans="1:12" ht="15.75">
      <c r="A5371" s="224" t="s">
        <v>19</v>
      </c>
      <c r="C5371" s="171" t="str">
        <f>'FC03-5'!B$8</f>
        <v>Negocio transporte de gas combustible (FC03-5)</v>
      </c>
      <c r="L5371" s="171"/>
    </row>
    <row r="5372" spans="1:12" ht="15.75">
      <c r="C5372" s="171" t="str">
        <f>'FC03-5'!B$9</f>
        <v>Empresas del sector (Transporte) (FC03-5)</v>
      </c>
      <c r="F5372" s="171">
        <f>'FC03-5'!K$9</f>
        <v>0</v>
      </c>
      <c r="I5372" s="87" t="str">
        <f>Índice!$G$23</f>
        <v>2015-01-01</v>
      </c>
      <c r="J5372" s="88" t="str">
        <f>Índice!$G$25</f>
        <v>2015-12-31</v>
      </c>
      <c r="K5372" s="171" t="s">
        <v>1617</v>
      </c>
      <c r="L5372" s="171" t="s">
        <v>1432</v>
      </c>
    </row>
    <row r="5373" spans="1:12" ht="15.75">
      <c r="C5373" s="171" t="str">
        <f>'FC03-5'!B$10</f>
        <v>Grandes consumidores (Transporte) (FC03-5)</v>
      </c>
      <c r="F5373" s="171">
        <f>'FC03-5'!K$10</f>
        <v>0</v>
      </c>
      <c r="I5373" s="87" t="str">
        <f>Índice!$G$23</f>
        <v>2015-01-01</v>
      </c>
      <c r="J5373" s="88" t="str">
        <f>Índice!$G$25</f>
        <v>2015-12-31</v>
      </c>
      <c r="K5373" s="171" t="s">
        <v>1617</v>
      </c>
      <c r="L5373" s="171" t="s">
        <v>1432</v>
      </c>
    </row>
    <row r="5374" spans="1:12" ht="15.75">
      <c r="C5374" s="171" t="str">
        <f>'FC03-5'!B$11</f>
        <v>Otros (Transporte) (FC03-5)</v>
      </c>
      <c r="F5374" s="171">
        <f>'FC03-5'!K$11</f>
        <v>0</v>
      </c>
      <c r="I5374" s="87" t="str">
        <f>Índice!$G$23</f>
        <v>2015-01-01</v>
      </c>
      <c r="J5374" s="88" t="str">
        <f>Índice!$G$25</f>
        <v>2015-12-31</v>
      </c>
      <c r="K5374" s="171" t="s">
        <v>1617</v>
      </c>
      <c r="L5374" s="171" t="s">
        <v>1432</v>
      </c>
    </row>
    <row r="5375" spans="1:12" ht="15.75">
      <c r="C5375" s="171" t="str">
        <f>'FC03-5'!B$12</f>
        <v>Total Transporte de gas combustible (FC03-5)</v>
      </c>
      <c r="F5375" s="171">
        <f>'FC03-5'!K$12</f>
        <v>0</v>
      </c>
      <c r="I5375" s="87" t="str">
        <f>Índice!$G$23</f>
        <v>2015-01-01</v>
      </c>
      <c r="J5375" s="88" t="str">
        <f>Índice!$G$25</f>
        <v>2015-12-31</v>
      </c>
      <c r="K5375" s="171" t="s">
        <v>1617</v>
      </c>
      <c r="L5375" s="171" t="s">
        <v>1432</v>
      </c>
    </row>
    <row r="5376" spans="1:12" ht="15.75">
      <c r="A5376" s="224" t="s">
        <v>19</v>
      </c>
      <c r="C5376" s="171" t="str">
        <f>'FC03-5'!B$13</f>
        <v>Negocio distribución de gas combustible (FC03-5)</v>
      </c>
      <c r="F5376" s="171">
        <f>'FC03-5'!K$13</f>
        <v>0</v>
      </c>
      <c r="L5376" s="171"/>
    </row>
    <row r="5377" spans="1:12" ht="15.75">
      <c r="C5377" s="171" t="str">
        <f>'FC03-5'!B$14</f>
        <v>Empresas del sector (Distribución) (FC03-5)</v>
      </c>
      <c r="F5377" s="171">
        <f>'FC03-5'!K$14</f>
        <v>0</v>
      </c>
      <c r="I5377" s="87" t="str">
        <f>Índice!$G$23</f>
        <v>2015-01-01</v>
      </c>
      <c r="J5377" s="88" t="str">
        <f>Índice!$G$25</f>
        <v>2015-12-31</v>
      </c>
      <c r="K5377" s="171" t="s">
        <v>1617</v>
      </c>
      <c r="L5377" s="171" t="s">
        <v>1432</v>
      </c>
    </row>
    <row r="5378" spans="1:12" ht="15.75">
      <c r="C5378" s="171" t="str">
        <f>'FC03-5'!B$15</f>
        <v>Grandes consumidores (Distribución) (FC03-5)</v>
      </c>
      <c r="F5378" s="171">
        <f>'FC03-5'!K$15</f>
        <v>0</v>
      </c>
      <c r="I5378" s="87" t="str">
        <f>Índice!$G$23</f>
        <v>2015-01-01</v>
      </c>
      <c r="J5378" s="88" t="str">
        <f>Índice!$G$25</f>
        <v>2015-12-31</v>
      </c>
      <c r="K5378" s="171" t="s">
        <v>1617</v>
      </c>
      <c r="L5378" s="171" t="s">
        <v>1432</v>
      </c>
    </row>
    <row r="5379" spans="1:12" ht="15.75">
      <c r="C5379" s="171" t="str">
        <f>'FC03-5'!B$16</f>
        <v>Otros (Distribución) (FC03-5)</v>
      </c>
      <c r="F5379" s="171">
        <f>'FC03-5'!K$16</f>
        <v>0</v>
      </c>
      <c r="I5379" s="87" t="str">
        <f>Índice!$G$23</f>
        <v>2015-01-01</v>
      </c>
      <c r="J5379" s="88" t="str">
        <f>Índice!$G$25</f>
        <v>2015-12-31</v>
      </c>
      <c r="K5379" s="171" t="s">
        <v>1617</v>
      </c>
      <c r="L5379" s="171" t="s">
        <v>1432</v>
      </c>
    </row>
    <row r="5380" spans="1:12" ht="15.75">
      <c r="C5380" s="171" t="str">
        <f>'FC03-5'!B$17</f>
        <v>Total Distribución de gas combustible (FC03-5)</v>
      </c>
      <c r="F5380" s="171">
        <f>'FC03-5'!K$17</f>
        <v>0</v>
      </c>
      <c r="I5380" s="87" t="str">
        <f>Índice!$G$23</f>
        <v>2015-01-01</v>
      </c>
      <c r="J5380" s="88" t="str">
        <f>Índice!$G$25</f>
        <v>2015-12-31</v>
      </c>
      <c r="K5380" s="171" t="s">
        <v>1617</v>
      </c>
      <c r="L5380" s="171" t="s">
        <v>1432</v>
      </c>
    </row>
    <row r="5381" spans="1:12" ht="15.75">
      <c r="A5381" s="224" t="s">
        <v>19</v>
      </c>
      <c r="C5381" s="171" t="str">
        <f>'FC03-5'!B$18</f>
        <v>Negocio comercializacion de gas combustible (FC03-5)</v>
      </c>
      <c r="F5381" s="171">
        <f>'FC03-5'!K$18</f>
        <v>0</v>
      </c>
      <c r="K5381" s="171"/>
      <c r="L5381" s="171"/>
    </row>
    <row r="5382" spans="1:12" ht="15.75">
      <c r="C5382" s="171" t="str">
        <f>'FC03-5'!B$19</f>
        <v>Residencial Estrato 1 (FC03-5)</v>
      </c>
      <c r="F5382" s="171">
        <f>'FC03-5'!K$19</f>
        <v>0</v>
      </c>
      <c r="I5382" s="87" t="str">
        <f>Índice!$G$23</f>
        <v>2015-01-01</v>
      </c>
      <c r="J5382" s="88" t="str">
        <f>Índice!$G$25</f>
        <v>2015-12-31</v>
      </c>
      <c r="K5382" s="171" t="s">
        <v>1617</v>
      </c>
      <c r="L5382" s="171" t="s">
        <v>1432</v>
      </c>
    </row>
    <row r="5383" spans="1:12" ht="15.75">
      <c r="C5383" s="171" t="str">
        <f>'FC03-5'!B$20</f>
        <v xml:space="preserve">     Hogares sustitutos (FC03-5)</v>
      </c>
      <c r="F5383" s="171">
        <f>'FC03-5'!K$20</f>
        <v>0</v>
      </c>
      <c r="I5383" s="87" t="str">
        <f>Índice!$G$23</f>
        <v>2015-01-01</v>
      </c>
      <c r="J5383" s="88" t="str">
        <f>Índice!$G$25</f>
        <v>2015-12-31</v>
      </c>
      <c r="K5383" s="171" t="s">
        <v>1617</v>
      </c>
      <c r="L5383" s="171" t="s">
        <v>1432</v>
      </c>
    </row>
    <row r="5384" spans="1:12" ht="15.75">
      <c r="C5384" s="171" t="str">
        <f>'FC03-5'!B$21</f>
        <v xml:space="preserve">     Otros residencial estrato 1 (FC03-5)</v>
      </c>
      <c r="F5384" s="171">
        <f>'FC03-5'!K$21</f>
        <v>0</v>
      </c>
      <c r="I5384" s="87" t="str">
        <f>Índice!$G$23</f>
        <v>2015-01-01</v>
      </c>
      <c r="J5384" s="88" t="str">
        <f>Índice!$G$25</f>
        <v>2015-12-31</v>
      </c>
      <c r="K5384" s="171" t="s">
        <v>1617</v>
      </c>
      <c r="L5384" s="171" t="s">
        <v>1432</v>
      </c>
    </row>
    <row r="5385" spans="1:12" ht="15.75">
      <c r="C5385" s="171" t="str">
        <f>'FC03-5'!B$22</f>
        <v>Residencial Estrato 2 (FC03-5)</v>
      </c>
      <c r="F5385" s="171">
        <f>'FC03-5'!K$22</f>
        <v>0</v>
      </c>
      <c r="I5385" s="87" t="str">
        <f>Índice!$G$23</f>
        <v>2015-01-01</v>
      </c>
      <c r="J5385" s="88" t="str">
        <f>Índice!$G$25</f>
        <v>2015-12-31</v>
      </c>
      <c r="K5385" s="171" t="s">
        <v>1617</v>
      </c>
      <c r="L5385" s="171" t="s">
        <v>1432</v>
      </c>
    </row>
    <row r="5386" spans="1:12" ht="15.75">
      <c r="C5386" s="171" t="str">
        <f>'FC03-5'!B$23</f>
        <v>Residencial Estrato 3 (FC03-5)</v>
      </c>
      <c r="F5386" s="171">
        <f>'FC03-5'!K$23</f>
        <v>0</v>
      </c>
      <c r="I5386" s="87" t="str">
        <f>Índice!$G$23</f>
        <v>2015-01-01</v>
      </c>
      <c r="J5386" s="88" t="str">
        <f>Índice!$G$25</f>
        <v>2015-12-31</v>
      </c>
      <c r="K5386" s="171" t="s">
        <v>1617</v>
      </c>
      <c r="L5386" s="171" t="s">
        <v>1432</v>
      </c>
    </row>
    <row r="5387" spans="1:12" ht="15.75">
      <c r="C5387" s="171" t="str">
        <f>'FC03-5'!B$24</f>
        <v>Residencial Estrato 4 (FC03-5)</v>
      </c>
      <c r="F5387" s="171">
        <f>'FC03-5'!K$24</f>
        <v>0</v>
      </c>
      <c r="I5387" s="87" t="str">
        <f>Índice!$G$23</f>
        <v>2015-01-01</v>
      </c>
      <c r="J5387" s="88" t="str">
        <f>Índice!$G$25</f>
        <v>2015-12-31</v>
      </c>
      <c r="K5387" s="171" t="s">
        <v>1617</v>
      </c>
      <c r="L5387" s="171" t="s">
        <v>1432</v>
      </c>
    </row>
    <row r="5388" spans="1:12" ht="15.75">
      <c r="C5388" s="171" t="str">
        <f>'FC03-5'!B$25</f>
        <v>Residencial Estrato 5 (FC03-5)</v>
      </c>
      <c r="F5388" s="171">
        <f>'FC03-5'!K$25</f>
        <v>0</v>
      </c>
      <c r="I5388" s="87" t="str">
        <f>Índice!$G$23</f>
        <v>2015-01-01</v>
      </c>
      <c r="J5388" s="88" t="str">
        <f>Índice!$G$25</f>
        <v>2015-12-31</v>
      </c>
      <c r="K5388" s="171" t="s">
        <v>1617</v>
      </c>
      <c r="L5388" s="171" t="s">
        <v>1432</v>
      </c>
    </row>
    <row r="5389" spans="1:12" ht="15.75">
      <c r="C5389" s="171" t="str">
        <f>'FC03-5'!B$26</f>
        <v>Residencial Estrato 6 (FC03-5)</v>
      </c>
      <c r="F5389" s="171">
        <f>'FC03-5'!K$26</f>
        <v>0</v>
      </c>
      <c r="I5389" s="87" t="str">
        <f>Índice!$G$23</f>
        <v>2015-01-01</v>
      </c>
      <c r="J5389" s="88" t="str">
        <f>Índice!$G$25</f>
        <v>2015-12-31</v>
      </c>
      <c r="K5389" s="171" t="s">
        <v>1617</v>
      </c>
      <c r="L5389" s="171" t="s">
        <v>1432</v>
      </c>
    </row>
    <row r="5390" spans="1:12" ht="15.75">
      <c r="C5390" s="171" t="str">
        <f>'FC03-5'!B$27</f>
        <v>Comercial (FC03-5)</v>
      </c>
      <c r="F5390" s="171">
        <f>'FC03-5'!K$27</f>
        <v>0</v>
      </c>
      <c r="I5390" s="87" t="str">
        <f>Índice!$G$23</f>
        <v>2015-01-01</v>
      </c>
      <c r="J5390" s="88" t="str">
        <f>Índice!$G$25</f>
        <v>2015-12-31</v>
      </c>
      <c r="K5390" s="171" t="s">
        <v>1617</v>
      </c>
      <c r="L5390" s="171" t="s">
        <v>1432</v>
      </c>
    </row>
    <row r="5391" spans="1:12" ht="15.75">
      <c r="C5391" s="171" t="str">
        <f>'FC03-5'!B$28</f>
        <v>Industrial (FC03-5)</v>
      </c>
      <c r="F5391" s="171">
        <f>'FC03-5'!K$28</f>
        <v>0</v>
      </c>
      <c r="I5391" s="87" t="str">
        <f>Índice!$G$23</f>
        <v>2015-01-01</v>
      </c>
      <c r="J5391" s="88" t="str">
        <f>Índice!$G$25</f>
        <v>2015-12-31</v>
      </c>
      <c r="K5391" s="171" t="s">
        <v>1617</v>
      </c>
      <c r="L5391" s="171" t="s">
        <v>1432</v>
      </c>
    </row>
    <row r="5392" spans="1:12" ht="15.75">
      <c r="C5392" s="171" t="str">
        <f>'FC03-5'!B$29</f>
        <v>Oficial (FC03-5)</v>
      </c>
      <c r="F5392" s="171">
        <f>'FC03-5'!K$29</f>
        <v>0</v>
      </c>
      <c r="I5392" s="87" t="str">
        <f>Índice!$G$23</f>
        <v>2015-01-01</v>
      </c>
      <c r="J5392" s="88" t="str">
        <f>Índice!$G$25</f>
        <v>2015-12-31</v>
      </c>
      <c r="K5392" s="171" t="s">
        <v>1617</v>
      </c>
      <c r="L5392" s="171" t="s">
        <v>1432</v>
      </c>
    </row>
    <row r="5393" spans="1:12" ht="15.75">
      <c r="C5393" s="171" t="str">
        <f>'FC03-5'!B$30</f>
        <v>Especial Asistencial (FC03-5)</v>
      </c>
      <c r="F5393" s="171">
        <f>'FC03-5'!K$30</f>
        <v>0</v>
      </c>
      <c r="I5393" s="87" t="str">
        <f>Índice!$G$23</f>
        <v>2015-01-01</v>
      </c>
      <c r="J5393" s="88" t="str">
        <f>Índice!$G$25</f>
        <v>2015-12-31</v>
      </c>
      <c r="K5393" s="171" t="s">
        <v>1617</v>
      </c>
      <c r="L5393" s="171" t="s">
        <v>1432</v>
      </c>
    </row>
    <row r="5394" spans="1:12" ht="15.75">
      <c r="C5394" s="171" t="str">
        <f>'FC03-5'!B$31</f>
        <v>Especial Educativo (FC03-5)</v>
      </c>
      <c r="F5394" s="171">
        <f>'FC03-5'!K$31</f>
        <v>0</v>
      </c>
      <c r="I5394" s="87" t="str">
        <f>Índice!$G$23</f>
        <v>2015-01-01</v>
      </c>
      <c r="J5394" s="88" t="str">
        <f>Índice!$G$25</f>
        <v>2015-12-31</v>
      </c>
      <c r="K5394" s="171" t="s">
        <v>1617</v>
      </c>
      <c r="L5394" s="171" t="s">
        <v>1432</v>
      </c>
    </row>
    <row r="5395" spans="1:12" ht="15.75">
      <c r="C5395" s="171" t="str">
        <f>'FC03-5'!B$32</f>
        <v>Grandes consumidores (Comercialización) (FC03-5)</v>
      </c>
      <c r="F5395" s="171">
        <f>'FC03-5'!K$32</f>
        <v>0</v>
      </c>
      <c r="I5395" s="87" t="str">
        <f>Índice!$G$23</f>
        <v>2015-01-01</v>
      </c>
      <c r="J5395" s="88" t="str">
        <f>Índice!$G$25</f>
        <v>2015-12-31</v>
      </c>
      <c r="K5395" s="171" t="s">
        <v>1617</v>
      </c>
      <c r="L5395" s="171" t="s">
        <v>1432</v>
      </c>
    </row>
    <row r="5396" spans="1:12" ht="15.75">
      <c r="C5396" s="171" t="str">
        <f>'FC03-5'!B$33</f>
        <v>Empresas del sector (Comercialización) (FC03-5)</v>
      </c>
      <c r="F5396" s="171">
        <f>'FC03-5'!K$33</f>
        <v>0</v>
      </c>
      <c r="I5396" s="87" t="str">
        <f>Índice!$G$23</f>
        <v>2015-01-01</v>
      </c>
      <c r="J5396" s="88" t="str">
        <f>Índice!$G$25</f>
        <v>2015-12-31</v>
      </c>
      <c r="K5396" s="171" t="s">
        <v>1617</v>
      </c>
      <c r="L5396" s="171" t="s">
        <v>1432</v>
      </c>
    </row>
    <row r="5397" spans="1:12" ht="15.75">
      <c r="C5397" s="171" t="str">
        <f>'FC03-5'!B$34</f>
        <v>Otros (Comercialización) (FC03-5)</v>
      </c>
      <c r="F5397" s="171">
        <f>'FC03-5'!K$34</f>
        <v>0</v>
      </c>
      <c r="I5397" s="87" t="str">
        <f>Índice!$G$23</f>
        <v>2015-01-01</v>
      </c>
      <c r="J5397" s="88" t="str">
        <f>Índice!$G$25</f>
        <v>2015-12-31</v>
      </c>
      <c r="K5397" s="171" t="s">
        <v>1617</v>
      </c>
      <c r="L5397" s="171" t="s">
        <v>1432</v>
      </c>
    </row>
    <row r="5398" spans="1:12" ht="15.75">
      <c r="C5398" s="171" t="str">
        <f>'FC03-5'!B$35</f>
        <v>Total Comercialización de gas combustible (FC03-5)</v>
      </c>
      <c r="F5398" s="171">
        <f>'FC03-5'!K$35</f>
        <v>0</v>
      </c>
      <c r="I5398" s="87" t="str">
        <f>Índice!$G$23</f>
        <v>2015-01-01</v>
      </c>
      <c r="J5398" s="88" t="str">
        <f>Índice!$G$25</f>
        <v>2015-12-31</v>
      </c>
      <c r="K5398" s="171" t="s">
        <v>1617</v>
      </c>
      <c r="L5398" s="171" t="s">
        <v>1432</v>
      </c>
    </row>
    <row r="5399" spans="1:12" ht="15.75">
      <c r="A5399" s="224"/>
      <c r="C5399" s="171" t="str">
        <f>'FC03-5'!B$36</f>
        <v>Total  Servicio de Gas combustible por redes (FC03-5)</v>
      </c>
      <c r="F5399" s="171">
        <f>'FC03-5'!K$36</f>
        <v>0</v>
      </c>
      <c r="I5399" s="87" t="str">
        <f>Índice!$G$23</f>
        <v>2015-01-01</v>
      </c>
      <c r="J5399" s="88" t="str">
        <f>Índice!$G$25</f>
        <v>2015-12-31</v>
      </c>
      <c r="K5399" s="171" t="s">
        <v>1617</v>
      </c>
      <c r="L5399" s="171" t="s">
        <v>1432</v>
      </c>
    </row>
    <row r="5400" spans="1:12" ht="15.75">
      <c r="A5400" s="224" t="s">
        <v>19</v>
      </c>
      <c r="C5400" s="171" t="str">
        <f>'FC03-5'!B$37</f>
        <v>Deterioro de cuentas por cobrar (FC03-5)</v>
      </c>
      <c r="F5400" s="171">
        <f>'FC03-5'!K$37</f>
        <v>0</v>
      </c>
      <c r="K5400" s="171"/>
      <c r="L5400" s="171"/>
    </row>
    <row r="5401" spans="1:12" ht="15.75">
      <c r="A5401" s="224" t="s">
        <v>19</v>
      </c>
      <c r="C5401" s="171" t="str">
        <f>'FC03-5'!B$38</f>
        <v>Negocio transporte de gas combustible (Deterioro) (FC03-5)</v>
      </c>
      <c r="F5401" s="171">
        <f>'FC03-5'!K$38</f>
        <v>0</v>
      </c>
      <c r="K5401" s="171"/>
      <c r="L5401" s="171"/>
    </row>
    <row r="5402" spans="1:12" ht="15.75">
      <c r="C5402" s="171" t="str">
        <f>'FC03-5'!B$39</f>
        <v>Empresas del sector (Transporte) (Deterioro) (FC03-5)</v>
      </c>
      <c r="F5402" s="171">
        <f>'FC03-5'!K$39</f>
        <v>0</v>
      </c>
      <c r="I5402" s="87" t="str">
        <f>Índice!$G$23</f>
        <v>2015-01-01</v>
      </c>
      <c r="J5402" s="88" t="str">
        <f>Índice!$G$25</f>
        <v>2015-12-31</v>
      </c>
      <c r="K5402" s="171" t="s">
        <v>1617</v>
      </c>
      <c r="L5402" s="171" t="s">
        <v>1432</v>
      </c>
    </row>
    <row r="5403" spans="1:12" ht="15.75">
      <c r="C5403" s="171" t="str">
        <f>'FC03-5'!B$40</f>
        <v>Grandes consumidores (Transporte) (Deterioro) (FC03-5)</v>
      </c>
      <c r="F5403" s="171">
        <f>'FC03-5'!K$40</f>
        <v>0</v>
      </c>
      <c r="I5403" s="87" t="str">
        <f>Índice!$G$23</f>
        <v>2015-01-01</v>
      </c>
      <c r="J5403" s="88" t="str">
        <f>Índice!$G$25</f>
        <v>2015-12-31</v>
      </c>
      <c r="K5403" s="171" t="s">
        <v>1617</v>
      </c>
      <c r="L5403" s="171" t="s">
        <v>1432</v>
      </c>
    </row>
    <row r="5404" spans="1:12" ht="15.75">
      <c r="C5404" s="171" t="str">
        <f>'FC03-5'!B$41</f>
        <v>Otros (Transporte) (Deterioro) (FC03-5)</v>
      </c>
      <c r="F5404" s="171">
        <f>'FC03-5'!K$41</f>
        <v>0</v>
      </c>
      <c r="I5404" s="87" t="str">
        <f>Índice!$G$23</f>
        <v>2015-01-01</v>
      </c>
      <c r="J5404" s="88" t="str">
        <f>Índice!$G$25</f>
        <v>2015-12-31</v>
      </c>
      <c r="K5404" s="171" t="s">
        <v>1617</v>
      </c>
      <c r="L5404" s="171" t="s">
        <v>1432</v>
      </c>
    </row>
    <row r="5405" spans="1:12" ht="15.75">
      <c r="C5405" s="171" t="str">
        <f>'FC03-5'!B$42</f>
        <v>Total Transporte de gas combustible (Deterioro) (FC03-5)</v>
      </c>
      <c r="F5405" s="171">
        <f>'FC03-5'!K$42</f>
        <v>0</v>
      </c>
      <c r="I5405" s="87" t="str">
        <f>Índice!$G$23</f>
        <v>2015-01-01</v>
      </c>
      <c r="J5405" s="88" t="str">
        <f>Índice!$G$25</f>
        <v>2015-12-31</v>
      </c>
      <c r="K5405" s="171" t="s">
        <v>1617</v>
      </c>
      <c r="L5405" s="171" t="s">
        <v>1432</v>
      </c>
    </row>
    <row r="5406" spans="1:12" ht="15.75">
      <c r="A5406" s="224" t="s">
        <v>19</v>
      </c>
      <c r="C5406" s="171" t="str">
        <f>'FC03-5'!B$43</f>
        <v>Negocio distribución de gas combustible (Deterioro) (FC03-5)</v>
      </c>
      <c r="F5406" s="171">
        <f>'FC03-5'!K$43</f>
        <v>0</v>
      </c>
      <c r="K5406" s="171"/>
      <c r="L5406" s="171"/>
    </row>
    <row r="5407" spans="1:12" ht="15.75">
      <c r="C5407" s="171" t="str">
        <f>'FC03-5'!B$44</f>
        <v>Empresas del sector (Distribución) (Deterioro) (FC03-5)</v>
      </c>
      <c r="F5407" s="171">
        <f>'FC03-5'!K$44</f>
        <v>0</v>
      </c>
      <c r="I5407" s="87" t="str">
        <f>Índice!$G$23</f>
        <v>2015-01-01</v>
      </c>
      <c r="J5407" s="88" t="str">
        <f>Índice!$G$25</f>
        <v>2015-12-31</v>
      </c>
      <c r="K5407" s="171" t="s">
        <v>1617</v>
      </c>
      <c r="L5407" s="171" t="s">
        <v>1432</v>
      </c>
    </row>
    <row r="5408" spans="1:12" ht="15.75">
      <c r="C5408" s="171" t="str">
        <f>'FC03-5'!B$45</f>
        <v>Grandes consumidores (Distribución) (Deterioro) (FC03-5)</v>
      </c>
      <c r="F5408" s="171">
        <f>'FC03-5'!K$45</f>
        <v>0</v>
      </c>
      <c r="I5408" s="87" t="str">
        <f>Índice!$G$23</f>
        <v>2015-01-01</v>
      </c>
      <c r="J5408" s="88" t="str">
        <f>Índice!$G$25</f>
        <v>2015-12-31</v>
      </c>
      <c r="K5408" s="171" t="s">
        <v>1617</v>
      </c>
      <c r="L5408" s="171" t="s">
        <v>1432</v>
      </c>
    </row>
    <row r="5409" spans="1:12" ht="15.75">
      <c r="C5409" s="171" t="str">
        <f>'FC03-5'!B$46</f>
        <v>Otros (Distribución) (Deterioro) (FC03-5)</v>
      </c>
      <c r="F5409" s="171">
        <f>'FC03-5'!K$46</f>
        <v>0</v>
      </c>
      <c r="I5409" s="87" t="str">
        <f>Índice!$G$23</f>
        <v>2015-01-01</v>
      </c>
      <c r="J5409" s="88" t="str">
        <f>Índice!$G$25</f>
        <v>2015-12-31</v>
      </c>
      <c r="K5409" s="171" t="s">
        <v>1617</v>
      </c>
      <c r="L5409" s="171" t="s">
        <v>1432</v>
      </c>
    </row>
    <row r="5410" spans="1:12" ht="15.75">
      <c r="C5410" s="171" t="str">
        <f>'FC03-5'!B$47</f>
        <v>Total Distribución de gas combustible (Deterioro) (FC03-5)</v>
      </c>
      <c r="F5410" s="171">
        <f>'FC03-5'!K$47</f>
        <v>0</v>
      </c>
      <c r="I5410" s="87" t="str">
        <f>Índice!$G$23</f>
        <v>2015-01-01</v>
      </c>
      <c r="J5410" s="88" t="str">
        <f>Índice!$G$25</f>
        <v>2015-12-31</v>
      </c>
      <c r="K5410" s="171" t="s">
        <v>1617</v>
      </c>
      <c r="L5410" s="171" t="s">
        <v>1432</v>
      </c>
    </row>
    <row r="5411" spans="1:12" ht="15.75">
      <c r="A5411" s="224" t="s">
        <v>19</v>
      </c>
      <c r="C5411" s="171" t="str">
        <f>'FC03-5'!B$48</f>
        <v>Negocio comercializacion de gas combustible (Deterioro) (FC03-5)</v>
      </c>
      <c r="F5411" s="171">
        <f>'FC03-5'!K$48</f>
        <v>0</v>
      </c>
      <c r="K5411" s="171"/>
      <c r="L5411" s="171"/>
    </row>
    <row r="5412" spans="1:12" ht="15.75">
      <c r="C5412" s="171" t="str">
        <f>'FC03-5'!B$49</f>
        <v>Residencial Estrato 1 (Deterioro) (FC03-5)</v>
      </c>
      <c r="F5412" s="171">
        <f>'FC03-5'!K$49</f>
        <v>0</v>
      </c>
      <c r="I5412" s="87" t="str">
        <f>Índice!$G$23</f>
        <v>2015-01-01</v>
      </c>
      <c r="J5412" s="88" t="str">
        <f>Índice!$G$25</f>
        <v>2015-12-31</v>
      </c>
      <c r="K5412" s="171" t="s">
        <v>1617</v>
      </c>
      <c r="L5412" s="171" t="s">
        <v>1432</v>
      </c>
    </row>
    <row r="5413" spans="1:12" ht="15.75">
      <c r="C5413" s="171" t="str">
        <f>'FC03-5'!B$50</f>
        <v>Residencial Estrato 2 (Deterioro) (FC03-5)</v>
      </c>
      <c r="F5413" s="171">
        <f>'FC03-5'!K$50</f>
        <v>0</v>
      </c>
      <c r="I5413" s="87" t="str">
        <f>Índice!$G$23</f>
        <v>2015-01-01</v>
      </c>
      <c r="J5413" s="88" t="str">
        <f>Índice!$G$25</f>
        <v>2015-12-31</v>
      </c>
      <c r="K5413" s="171" t="s">
        <v>1617</v>
      </c>
      <c r="L5413" s="171" t="s">
        <v>1432</v>
      </c>
    </row>
    <row r="5414" spans="1:12" ht="15.75">
      <c r="C5414" s="171" t="str">
        <f>'FC03-5'!B$51</f>
        <v>Residencial Estrato 3 (Deterioro) (FC03-5)</v>
      </c>
      <c r="F5414" s="171">
        <f>'FC03-5'!K$51</f>
        <v>0</v>
      </c>
      <c r="I5414" s="87" t="str">
        <f>Índice!$G$23</f>
        <v>2015-01-01</v>
      </c>
      <c r="J5414" s="88" t="str">
        <f>Índice!$G$25</f>
        <v>2015-12-31</v>
      </c>
      <c r="K5414" s="171" t="s">
        <v>1617</v>
      </c>
      <c r="L5414" s="171" t="s">
        <v>1432</v>
      </c>
    </row>
    <row r="5415" spans="1:12" ht="15.75">
      <c r="C5415" s="171" t="str">
        <f>'FC03-5'!B$52</f>
        <v>Residencial Estrato 4 (Deterioro) (FC03-5)</v>
      </c>
      <c r="F5415" s="171">
        <f>'FC03-5'!K$52</f>
        <v>0</v>
      </c>
      <c r="I5415" s="87" t="str">
        <f>Índice!$G$23</f>
        <v>2015-01-01</v>
      </c>
      <c r="J5415" s="88" t="str">
        <f>Índice!$G$25</f>
        <v>2015-12-31</v>
      </c>
      <c r="K5415" s="171" t="s">
        <v>1617</v>
      </c>
      <c r="L5415" s="171" t="s">
        <v>1432</v>
      </c>
    </row>
    <row r="5416" spans="1:12" ht="15.75">
      <c r="C5416" s="171" t="str">
        <f>'FC03-5'!B$53</f>
        <v>Residencial Estrato 5 (Deterioro) (FC03-5)</v>
      </c>
      <c r="F5416" s="171">
        <f>'FC03-5'!K$53</f>
        <v>0</v>
      </c>
      <c r="I5416" s="87" t="str">
        <f>Índice!$G$23</f>
        <v>2015-01-01</v>
      </c>
      <c r="J5416" s="88" t="str">
        <f>Índice!$G$25</f>
        <v>2015-12-31</v>
      </c>
      <c r="K5416" s="171" t="s">
        <v>1617</v>
      </c>
      <c r="L5416" s="171" t="s">
        <v>1432</v>
      </c>
    </row>
    <row r="5417" spans="1:12" ht="15.75">
      <c r="C5417" s="171" t="str">
        <f>'FC03-5'!B$54</f>
        <v>Residencial Estrato 6 (Deterioro) (FC03-5)</v>
      </c>
      <c r="F5417" s="171">
        <f>'FC03-5'!K$54</f>
        <v>0</v>
      </c>
      <c r="I5417" s="87" t="str">
        <f>Índice!$G$23</f>
        <v>2015-01-01</v>
      </c>
      <c r="J5417" s="88" t="str">
        <f>Índice!$G$25</f>
        <v>2015-12-31</v>
      </c>
      <c r="K5417" s="171" t="s">
        <v>1617</v>
      </c>
      <c r="L5417" s="171" t="s">
        <v>1432</v>
      </c>
    </row>
    <row r="5418" spans="1:12" ht="15.75">
      <c r="C5418" s="171" t="str">
        <f>'FC03-5'!B$55</f>
        <v>Comercial (Deterioro) (FC03-5)</v>
      </c>
      <c r="F5418" s="171">
        <f>'FC03-5'!K$55</f>
        <v>0</v>
      </c>
      <c r="I5418" s="87" t="str">
        <f>Índice!$G$23</f>
        <v>2015-01-01</v>
      </c>
      <c r="J5418" s="88" t="str">
        <f>Índice!$G$25</f>
        <v>2015-12-31</v>
      </c>
      <c r="K5418" s="171" t="s">
        <v>1617</v>
      </c>
      <c r="L5418" s="171" t="s">
        <v>1432</v>
      </c>
    </row>
    <row r="5419" spans="1:12" ht="15.75">
      <c r="C5419" s="171" t="str">
        <f>'FC03-5'!B$56</f>
        <v>Industrial (Deterioro) (FC03-5)</v>
      </c>
      <c r="F5419" s="171">
        <f>'FC03-5'!K$56</f>
        <v>0</v>
      </c>
      <c r="I5419" s="87" t="str">
        <f>Índice!$G$23</f>
        <v>2015-01-01</v>
      </c>
      <c r="J5419" s="88" t="str">
        <f>Índice!$G$25</f>
        <v>2015-12-31</v>
      </c>
      <c r="K5419" s="171" t="s">
        <v>1617</v>
      </c>
      <c r="L5419" s="171" t="s">
        <v>1432</v>
      </c>
    </row>
    <row r="5420" spans="1:12" ht="15.75">
      <c r="C5420" s="171" t="str">
        <f>'FC03-5'!B$57</f>
        <v>Oficial (Deterioro) (FC03-5)</v>
      </c>
      <c r="F5420" s="171">
        <f>'FC03-5'!K$57</f>
        <v>0</v>
      </c>
      <c r="I5420" s="87" t="str">
        <f>Índice!$G$23</f>
        <v>2015-01-01</v>
      </c>
      <c r="J5420" s="88" t="str">
        <f>Índice!$G$25</f>
        <v>2015-12-31</v>
      </c>
      <c r="K5420" s="171" t="s">
        <v>1617</v>
      </c>
      <c r="L5420" s="171" t="s">
        <v>1432</v>
      </c>
    </row>
    <row r="5421" spans="1:12" ht="15.75">
      <c r="C5421" s="171" t="str">
        <f>'FC03-5'!B$58</f>
        <v>Especial Asistencial (Deterioro) (FC03-5)</v>
      </c>
      <c r="F5421" s="171">
        <f>'FC03-5'!K$58</f>
        <v>0</v>
      </c>
      <c r="I5421" s="87" t="str">
        <f>Índice!$G$23</f>
        <v>2015-01-01</v>
      </c>
      <c r="J5421" s="88" t="str">
        <f>Índice!$G$25</f>
        <v>2015-12-31</v>
      </c>
      <c r="K5421" s="171" t="s">
        <v>1617</v>
      </c>
      <c r="L5421" s="171" t="s">
        <v>1432</v>
      </c>
    </row>
    <row r="5422" spans="1:12" ht="15.75">
      <c r="C5422" s="171" t="str">
        <f>'FC03-5'!B$59</f>
        <v>Especial Educativo (Deterioro) (FC03-5)</v>
      </c>
      <c r="F5422" s="171">
        <f>'FC03-5'!K$59</f>
        <v>0</v>
      </c>
      <c r="I5422" s="87" t="str">
        <f>Índice!$G$23</f>
        <v>2015-01-01</v>
      </c>
      <c r="J5422" s="88" t="str">
        <f>Índice!$G$25</f>
        <v>2015-12-31</v>
      </c>
      <c r="K5422" s="171" t="s">
        <v>1617</v>
      </c>
      <c r="L5422" s="171" t="s">
        <v>1432</v>
      </c>
    </row>
    <row r="5423" spans="1:12" ht="15.75">
      <c r="C5423" s="171" t="str">
        <f>'FC03-5'!B$60</f>
        <v>Grandes consumidores (Comercialización) (Deterioro) (FC03-5)</v>
      </c>
      <c r="F5423" s="171">
        <f>'FC03-5'!K$60</f>
        <v>0</v>
      </c>
      <c r="I5423" s="87" t="str">
        <f>Índice!$G$23</f>
        <v>2015-01-01</v>
      </c>
      <c r="J5423" s="88" t="str">
        <f>Índice!$G$25</f>
        <v>2015-12-31</v>
      </c>
      <c r="K5423" s="171" t="s">
        <v>1617</v>
      </c>
      <c r="L5423" s="171" t="s">
        <v>1432</v>
      </c>
    </row>
    <row r="5424" spans="1:12" ht="15.75">
      <c r="C5424" s="171" t="str">
        <f>'FC03-5'!B$61</f>
        <v>Empresas del sector (Comercialización) (Deterioro) (FC03-5)</v>
      </c>
      <c r="F5424" s="171">
        <f>'FC03-5'!K$61</f>
        <v>0</v>
      </c>
      <c r="I5424" s="87" t="str">
        <f>Índice!$G$23</f>
        <v>2015-01-01</v>
      </c>
      <c r="J5424" s="88" t="str">
        <f>Índice!$G$25</f>
        <v>2015-12-31</v>
      </c>
      <c r="K5424" s="171" t="s">
        <v>1617</v>
      </c>
      <c r="L5424" s="171" t="s">
        <v>1432</v>
      </c>
    </row>
    <row r="5425" spans="1:12" ht="15.75">
      <c r="C5425" s="171" t="str">
        <f>'FC03-5'!B$62</f>
        <v>Otros (Comercialización) (Deterioro) (FC03-5)</v>
      </c>
      <c r="F5425" s="171">
        <f>'FC03-5'!K$62</f>
        <v>0</v>
      </c>
      <c r="I5425" s="87" t="str">
        <f>Índice!$G$23</f>
        <v>2015-01-01</v>
      </c>
      <c r="J5425" s="88" t="str">
        <f>Índice!$G$25</f>
        <v>2015-12-31</v>
      </c>
      <c r="K5425" s="171" t="s">
        <v>1617</v>
      </c>
      <c r="L5425" s="171" t="s">
        <v>1432</v>
      </c>
    </row>
    <row r="5426" spans="1:12" ht="15.75">
      <c r="C5426" s="171" t="str">
        <f>'FC03-5'!B$63</f>
        <v>Total Comercialización de gas combustible (Deterioro) (FC03-5)</v>
      </c>
      <c r="F5426" s="171">
        <f>'FC03-5'!K$63</f>
        <v>0</v>
      </c>
      <c r="I5426" s="87" t="str">
        <f>Índice!$G$23</f>
        <v>2015-01-01</v>
      </c>
      <c r="J5426" s="88" t="str">
        <f>Índice!$G$25</f>
        <v>2015-12-31</v>
      </c>
      <c r="K5426" s="171" t="s">
        <v>1617</v>
      </c>
      <c r="L5426" s="171" t="s">
        <v>1432</v>
      </c>
    </row>
    <row r="5427" spans="1:12" ht="15.75">
      <c r="C5427" s="171" t="str">
        <f>'FC03-5'!B$64</f>
        <v>Total Deterioro Cuentas por Cobrar (FC03-5)</v>
      </c>
      <c r="F5427" s="171">
        <f>'FC03-5'!K$64</f>
        <v>0</v>
      </c>
      <c r="I5427" s="87" t="str">
        <f>Índice!$G$23</f>
        <v>2015-01-01</v>
      </c>
      <c r="J5427" s="88" t="str">
        <f>Índice!$G$25</f>
        <v>2015-12-31</v>
      </c>
      <c r="K5427" s="171" t="s">
        <v>1617</v>
      </c>
      <c r="L5427" s="171" t="s">
        <v>1432</v>
      </c>
    </row>
    <row r="5428" spans="1:12" ht="15.75">
      <c r="A5428" s="224" t="s">
        <v>19</v>
      </c>
      <c r="B5428" s="22"/>
      <c r="C5428" s="217" t="s">
        <v>720</v>
      </c>
      <c r="L5428" s="171"/>
    </row>
    <row r="5429" spans="1:12" ht="15.75">
      <c r="A5429" s="224" t="s">
        <v>19</v>
      </c>
      <c r="C5429" s="171" t="str">
        <f>'FC03-5'!B$7</f>
        <v>Servicio de Gas combustible por redes (FC03-5)</v>
      </c>
      <c r="L5429" s="171"/>
    </row>
    <row r="5430" spans="1:12" ht="15.75">
      <c r="A5430" s="224" t="s">
        <v>19</v>
      </c>
      <c r="C5430" s="171" t="str">
        <f>'FC03-5'!B$8</f>
        <v>Negocio transporte de gas combustible (FC03-5)</v>
      </c>
      <c r="L5430" s="171"/>
    </row>
    <row r="5431" spans="1:12" ht="15.75">
      <c r="C5431" s="171" t="str">
        <f>'FC03-5'!B$9</f>
        <v>Empresas del sector (Transporte) (FC03-5)</v>
      </c>
      <c r="F5431" s="171">
        <f>'FC03-5'!L$9</f>
        <v>0</v>
      </c>
      <c r="I5431" s="87" t="str">
        <f>Índice!$G$23</f>
        <v>2015-01-01</v>
      </c>
      <c r="J5431" s="88" t="str">
        <f>Índice!$G$25</f>
        <v>2015-12-31</v>
      </c>
      <c r="K5431" s="171" t="s">
        <v>1617</v>
      </c>
      <c r="L5431" s="171" t="s">
        <v>1433</v>
      </c>
    </row>
    <row r="5432" spans="1:12" ht="15.75">
      <c r="C5432" s="171" t="str">
        <f>'FC03-5'!B$10</f>
        <v>Grandes consumidores (Transporte) (FC03-5)</v>
      </c>
      <c r="F5432" s="171">
        <f>'FC03-5'!L$10</f>
        <v>0</v>
      </c>
      <c r="I5432" s="87" t="str">
        <f>Índice!$G$23</f>
        <v>2015-01-01</v>
      </c>
      <c r="J5432" s="88" t="str">
        <f>Índice!$G$25</f>
        <v>2015-12-31</v>
      </c>
      <c r="K5432" s="171" t="s">
        <v>1617</v>
      </c>
      <c r="L5432" s="171" t="s">
        <v>1433</v>
      </c>
    </row>
    <row r="5433" spans="1:12" ht="15.75">
      <c r="C5433" s="171" t="str">
        <f>'FC03-5'!B$11</f>
        <v>Otros (Transporte) (FC03-5)</v>
      </c>
      <c r="F5433" s="171">
        <f>'FC03-5'!L$11</f>
        <v>0</v>
      </c>
      <c r="I5433" s="87" t="str">
        <f>Índice!$G$23</f>
        <v>2015-01-01</v>
      </c>
      <c r="J5433" s="88" t="str">
        <f>Índice!$G$25</f>
        <v>2015-12-31</v>
      </c>
      <c r="K5433" s="171" t="s">
        <v>1617</v>
      </c>
      <c r="L5433" s="171" t="s">
        <v>1433</v>
      </c>
    </row>
    <row r="5434" spans="1:12" ht="15.75">
      <c r="C5434" s="171" t="str">
        <f>'FC03-5'!B$12</f>
        <v>Total Transporte de gas combustible (FC03-5)</v>
      </c>
      <c r="F5434" s="171">
        <f>'FC03-5'!L$12</f>
        <v>0</v>
      </c>
      <c r="I5434" s="87" t="str">
        <f>Índice!$G$23</f>
        <v>2015-01-01</v>
      </c>
      <c r="J5434" s="88" t="str">
        <f>Índice!$G$25</f>
        <v>2015-12-31</v>
      </c>
      <c r="K5434" s="171" t="s">
        <v>1617</v>
      </c>
      <c r="L5434" s="171" t="s">
        <v>1433</v>
      </c>
    </row>
    <row r="5435" spans="1:12" ht="15.75">
      <c r="A5435" s="224" t="s">
        <v>19</v>
      </c>
      <c r="C5435" s="171" t="str">
        <f>'FC03-5'!B$13</f>
        <v>Negocio distribución de gas combustible (FC03-5)</v>
      </c>
      <c r="F5435" s="171">
        <f>'FC03-5'!L$13</f>
        <v>0</v>
      </c>
      <c r="L5435" s="171"/>
    </row>
    <row r="5436" spans="1:12" ht="15.75">
      <c r="C5436" s="171" t="str">
        <f>'FC03-5'!B$14</f>
        <v>Empresas del sector (Distribución) (FC03-5)</v>
      </c>
      <c r="F5436" s="171">
        <f>'FC03-5'!L$14</f>
        <v>0</v>
      </c>
      <c r="I5436" s="87" t="str">
        <f>Índice!$G$23</f>
        <v>2015-01-01</v>
      </c>
      <c r="J5436" s="88" t="str">
        <f>Índice!$G$25</f>
        <v>2015-12-31</v>
      </c>
      <c r="K5436" s="171" t="s">
        <v>1617</v>
      </c>
      <c r="L5436" s="171" t="s">
        <v>1433</v>
      </c>
    </row>
    <row r="5437" spans="1:12" ht="15.75">
      <c r="C5437" s="171" t="str">
        <f>'FC03-5'!B$15</f>
        <v>Grandes consumidores (Distribución) (FC03-5)</v>
      </c>
      <c r="F5437" s="171">
        <f>'FC03-5'!L$15</f>
        <v>0</v>
      </c>
      <c r="I5437" s="87" t="str">
        <f>Índice!$G$23</f>
        <v>2015-01-01</v>
      </c>
      <c r="J5437" s="88" t="str">
        <f>Índice!$G$25</f>
        <v>2015-12-31</v>
      </c>
      <c r="K5437" s="171" t="s">
        <v>1617</v>
      </c>
      <c r="L5437" s="171" t="s">
        <v>1433</v>
      </c>
    </row>
    <row r="5438" spans="1:12" ht="15.75">
      <c r="C5438" s="171" t="str">
        <f>'FC03-5'!B$16</f>
        <v>Otros (Distribución) (FC03-5)</v>
      </c>
      <c r="F5438" s="171">
        <f>'FC03-5'!L$16</f>
        <v>0</v>
      </c>
      <c r="I5438" s="87" t="str">
        <f>Índice!$G$23</f>
        <v>2015-01-01</v>
      </c>
      <c r="J5438" s="88" t="str">
        <f>Índice!$G$25</f>
        <v>2015-12-31</v>
      </c>
      <c r="K5438" s="171" t="s">
        <v>1617</v>
      </c>
      <c r="L5438" s="171" t="s">
        <v>1433</v>
      </c>
    </row>
    <row r="5439" spans="1:12" ht="15.75">
      <c r="C5439" s="171" t="str">
        <f>'FC03-5'!B$17</f>
        <v>Total Distribución de gas combustible (FC03-5)</v>
      </c>
      <c r="F5439" s="171">
        <f>'FC03-5'!L$17</f>
        <v>0</v>
      </c>
      <c r="I5439" s="87" t="str">
        <f>Índice!$G$23</f>
        <v>2015-01-01</v>
      </c>
      <c r="J5439" s="88" t="str">
        <f>Índice!$G$25</f>
        <v>2015-12-31</v>
      </c>
      <c r="K5439" s="171" t="s">
        <v>1617</v>
      </c>
      <c r="L5439" s="171" t="s">
        <v>1433</v>
      </c>
    </row>
    <row r="5440" spans="1:12" ht="15.75">
      <c r="A5440" s="224" t="s">
        <v>19</v>
      </c>
      <c r="C5440" s="171" t="str">
        <f>'FC03-5'!B$18</f>
        <v>Negocio comercializacion de gas combustible (FC03-5)</v>
      </c>
      <c r="F5440" s="171">
        <f>'FC03-5'!L$18</f>
        <v>0</v>
      </c>
      <c r="K5440" s="171"/>
      <c r="L5440" s="171"/>
    </row>
    <row r="5441" spans="3:12" ht="15.75">
      <c r="C5441" s="171" t="str">
        <f>'FC03-5'!B$19</f>
        <v>Residencial Estrato 1 (FC03-5)</v>
      </c>
      <c r="F5441" s="171">
        <f>'FC03-5'!L$19</f>
        <v>0</v>
      </c>
      <c r="I5441" s="87" t="str">
        <f>Índice!$G$23</f>
        <v>2015-01-01</v>
      </c>
      <c r="J5441" s="88" t="str">
        <f>Índice!$G$25</f>
        <v>2015-12-31</v>
      </c>
      <c r="K5441" s="171" t="s">
        <v>1617</v>
      </c>
      <c r="L5441" s="171" t="s">
        <v>1433</v>
      </c>
    </row>
    <row r="5442" spans="3:12" ht="15.75">
      <c r="C5442" s="171" t="str">
        <f>'FC03-5'!B$20</f>
        <v xml:space="preserve">     Hogares sustitutos (FC03-5)</v>
      </c>
      <c r="F5442" s="171">
        <f>'FC03-5'!L$20</f>
        <v>0</v>
      </c>
      <c r="I5442" s="87" t="str">
        <f>Índice!$G$23</f>
        <v>2015-01-01</v>
      </c>
      <c r="J5442" s="88" t="str">
        <f>Índice!$G$25</f>
        <v>2015-12-31</v>
      </c>
      <c r="K5442" s="171" t="s">
        <v>1617</v>
      </c>
      <c r="L5442" s="171" t="s">
        <v>1433</v>
      </c>
    </row>
    <row r="5443" spans="3:12" ht="15.75">
      <c r="C5443" s="171" t="str">
        <f>'FC03-5'!B$21</f>
        <v xml:space="preserve">     Otros residencial estrato 1 (FC03-5)</v>
      </c>
      <c r="F5443" s="171">
        <f>'FC03-5'!L$21</f>
        <v>0</v>
      </c>
      <c r="I5443" s="87" t="str">
        <f>Índice!$G$23</f>
        <v>2015-01-01</v>
      </c>
      <c r="J5443" s="88" t="str">
        <f>Índice!$G$25</f>
        <v>2015-12-31</v>
      </c>
      <c r="K5443" s="171" t="s">
        <v>1617</v>
      </c>
      <c r="L5443" s="171" t="s">
        <v>1433</v>
      </c>
    </row>
    <row r="5444" spans="3:12" ht="15.75">
      <c r="C5444" s="171" t="str">
        <f>'FC03-5'!B$22</f>
        <v>Residencial Estrato 2 (FC03-5)</v>
      </c>
      <c r="F5444" s="171">
        <f>'FC03-5'!L$22</f>
        <v>0</v>
      </c>
      <c r="I5444" s="87" t="str">
        <f>Índice!$G$23</f>
        <v>2015-01-01</v>
      </c>
      <c r="J5444" s="88" t="str">
        <f>Índice!$G$25</f>
        <v>2015-12-31</v>
      </c>
      <c r="K5444" s="171" t="s">
        <v>1617</v>
      </c>
      <c r="L5444" s="171" t="s">
        <v>1433</v>
      </c>
    </row>
    <row r="5445" spans="3:12" ht="15.75">
      <c r="C5445" s="171" t="str">
        <f>'FC03-5'!B$23</f>
        <v>Residencial Estrato 3 (FC03-5)</v>
      </c>
      <c r="F5445" s="171">
        <f>'FC03-5'!L$23</f>
        <v>0</v>
      </c>
      <c r="I5445" s="87" t="str">
        <f>Índice!$G$23</f>
        <v>2015-01-01</v>
      </c>
      <c r="J5445" s="88" t="str">
        <f>Índice!$G$25</f>
        <v>2015-12-31</v>
      </c>
      <c r="K5445" s="171" t="s">
        <v>1617</v>
      </c>
      <c r="L5445" s="171" t="s">
        <v>1433</v>
      </c>
    </row>
    <row r="5446" spans="3:12" ht="15.75">
      <c r="C5446" s="171" t="str">
        <f>'FC03-5'!B$24</f>
        <v>Residencial Estrato 4 (FC03-5)</v>
      </c>
      <c r="F5446" s="171">
        <f>'FC03-5'!L$24</f>
        <v>0</v>
      </c>
      <c r="I5446" s="87" t="str">
        <f>Índice!$G$23</f>
        <v>2015-01-01</v>
      </c>
      <c r="J5446" s="88" t="str">
        <f>Índice!$G$25</f>
        <v>2015-12-31</v>
      </c>
      <c r="K5446" s="171" t="s">
        <v>1617</v>
      </c>
      <c r="L5446" s="171" t="s">
        <v>1433</v>
      </c>
    </row>
    <row r="5447" spans="3:12" ht="15.75">
      <c r="C5447" s="171" t="str">
        <f>'FC03-5'!B$25</f>
        <v>Residencial Estrato 5 (FC03-5)</v>
      </c>
      <c r="F5447" s="171">
        <f>'FC03-5'!L$25</f>
        <v>0</v>
      </c>
      <c r="I5447" s="87" t="str">
        <f>Índice!$G$23</f>
        <v>2015-01-01</v>
      </c>
      <c r="J5447" s="88" t="str">
        <f>Índice!$G$25</f>
        <v>2015-12-31</v>
      </c>
      <c r="K5447" s="171" t="s">
        <v>1617</v>
      </c>
      <c r="L5447" s="171" t="s">
        <v>1433</v>
      </c>
    </row>
    <row r="5448" spans="3:12" ht="15.75">
      <c r="C5448" s="171" t="str">
        <f>'FC03-5'!B$26</f>
        <v>Residencial Estrato 6 (FC03-5)</v>
      </c>
      <c r="F5448" s="171">
        <f>'FC03-5'!L$26</f>
        <v>0</v>
      </c>
      <c r="I5448" s="87" t="str">
        <f>Índice!$G$23</f>
        <v>2015-01-01</v>
      </c>
      <c r="J5448" s="88" t="str">
        <f>Índice!$G$25</f>
        <v>2015-12-31</v>
      </c>
      <c r="K5448" s="171" t="s">
        <v>1617</v>
      </c>
      <c r="L5448" s="171" t="s">
        <v>1433</v>
      </c>
    </row>
    <row r="5449" spans="3:12" ht="15.75">
      <c r="C5449" s="171" t="str">
        <f>'FC03-5'!B$27</f>
        <v>Comercial (FC03-5)</v>
      </c>
      <c r="F5449" s="171">
        <f>'FC03-5'!L$27</f>
        <v>0</v>
      </c>
      <c r="I5449" s="87" t="str">
        <f>Índice!$G$23</f>
        <v>2015-01-01</v>
      </c>
      <c r="J5449" s="88" t="str">
        <f>Índice!$G$25</f>
        <v>2015-12-31</v>
      </c>
      <c r="K5449" s="171" t="s">
        <v>1617</v>
      </c>
      <c r="L5449" s="171" t="s">
        <v>1433</v>
      </c>
    </row>
    <row r="5450" spans="3:12" ht="15.75">
      <c r="C5450" s="171" t="str">
        <f>'FC03-5'!B$28</f>
        <v>Industrial (FC03-5)</v>
      </c>
      <c r="F5450" s="171">
        <f>'FC03-5'!L$28</f>
        <v>0</v>
      </c>
      <c r="I5450" s="87" t="str">
        <f>Índice!$G$23</f>
        <v>2015-01-01</v>
      </c>
      <c r="J5450" s="88" t="str">
        <f>Índice!$G$25</f>
        <v>2015-12-31</v>
      </c>
      <c r="K5450" s="171" t="s">
        <v>1617</v>
      </c>
      <c r="L5450" s="171" t="s">
        <v>1433</v>
      </c>
    </row>
    <row r="5451" spans="3:12" ht="15.75">
      <c r="C5451" s="171" t="str">
        <f>'FC03-5'!B$29</f>
        <v>Oficial (FC03-5)</v>
      </c>
      <c r="F5451" s="171">
        <f>'FC03-5'!L$29</f>
        <v>0</v>
      </c>
      <c r="I5451" s="87" t="str">
        <f>Índice!$G$23</f>
        <v>2015-01-01</v>
      </c>
      <c r="J5451" s="88" t="str">
        <f>Índice!$G$25</f>
        <v>2015-12-31</v>
      </c>
      <c r="K5451" s="171" t="s">
        <v>1617</v>
      </c>
      <c r="L5451" s="171" t="s">
        <v>1433</v>
      </c>
    </row>
    <row r="5452" spans="3:12" ht="15.75">
      <c r="C5452" s="171" t="str">
        <f>'FC03-5'!B$30</f>
        <v>Especial Asistencial (FC03-5)</v>
      </c>
      <c r="F5452" s="171">
        <f>'FC03-5'!L$30</f>
        <v>0</v>
      </c>
      <c r="I5452" s="87" t="str">
        <f>Índice!$G$23</f>
        <v>2015-01-01</v>
      </c>
      <c r="J5452" s="88" t="str">
        <f>Índice!$G$25</f>
        <v>2015-12-31</v>
      </c>
      <c r="K5452" s="171" t="s">
        <v>1617</v>
      </c>
      <c r="L5452" s="171" t="s">
        <v>1433</v>
      </c>
    </row>
    <row r="5453" spans="3:12" ht="15.75">
      <c r="C5453" s="171" t="str">
        <f>'FC03-5'!B$31</f>
        <v>Especial Educativo (FC03-5)</v>
      </c>
      <c r="F5453" s="171">
        <f>'FC03-5'!L$31</f>
        <v>0</v>
      </c>
      <c r="I5453" s="87" t="str">
        <f>Índice!$G$23</f>
        <v>2015-01-01</v>
      </c>
      <c r="J5453" s="88" t="str">
        <f>Índice!$G$25</f>
        <v>2015-12-31</v>
      </c>
      <c r="K5453" s="171" t="s">
        <v>1617</v>
      </c>
      <c r="L5453" s="171" t="s">
        <v>1433</v>
      </c>
    </row>
    <row r="5454" spans="3:12" ht="15.75">
      <c r="C5454" s="171" t="str">
        <f>'FC03-5'!B$32</f>
        <v>Grandes consumidores (Comercialización) (FC03-5)</v>
      </c>
      <c r="F5454" s="171">
        <f>'FC03-5'!L$32</f>
        <v>0</v>
      </c>
      <c r="I5454" s="87" t="str">
        <f>Índice!$G$23</f>
        <v>2015-01-01</v>
      </c>
      <c r="J5454" s="88" t="str">
        <f>Índice!$G$25</f>
        <v>2015-12-31</v>
      </c>
      <c r="K5454" s="171" t="s">
        <v>1617</v>
      </c>
      <c r="L5454" s="171" t="s">
        <v>1433</v>
      </c>
    </row>
    <row r="5455" spans="3:12" ht="15.75">
      <c r="C5455" s="171" t="str">
        <f>'FC03-5'!B$33</f>
        <v>Empresas del sector (Comercialización) (FC03-5)</v>
      </c>
      <c r="F5455" s="171">
        <f>'FC03-5'!L$33</f>
        <v>0</v>
      </c>
      <c r="I5455" s="87" t="str">
        <f>Índice!$G$23</f>
        <v>2015-01-01</v>
      </c>
      <c r="J5455" s="88" t="str">
        <f>Índice!$G$25</f>
        <v>2015-12-31</v>
      </c>
      <c r="K5455" s="171" t="s">
        <v>1617</v>
      </c>
      <c r="L5455" s="171" t="s">
        <v>1433</v>
      </c>
    </row>
    <row r="5456" spans="3:12" ht="15.75">
      <c r="C5456" s="171" t="str">
        <f>'FC03-5'!B$34</f>
        <v>Otros (Comercialización) (FC03-5)</v>
      </c>
      <c r="F5456" s="171">
        <f>'FC03-5'!L$34</f>
        <v>0</v>
      </c>
      <c r="I5456" s="87" t="str">
        <f>Índice!$G$23</f>
        <v>2015-01-01</v>
      </c>
      <c r="J5456" s="88" t="str">
        <f>Índice!$G$25</f>
        <v>2015-12-31</v>
      </c>
      <c r="K5456" s="171" t="s">
        <v>1617</v>
      </c>
      <c r="L5456" s="171" t="s">
        <v>1433</v>
      </c>
    </row>
    <row r="5457" spans="1:12" ht="15.75">
      <c r="C5457" s="171" t="str">
        <f>'FC03-5'!B$35</f>
        <v>Total Comercialización de gas combustible (FC03-5)</v>
      </c>
      <c r="F5457" s="171">
        <f>'FC03-5'!L$35</f>
        <v>0</v>
      </c>
      <c r="I5457" s="87" t="str">
        <f>Índice!$G$23</f>
        <v>2015-01-01</v>
      </c>
      <c r="J5457" s="88" t="str">
        <f>Índice!$G$25</f>
        <v>2015-12-31</v>
      </c>
      <c r="K5457" s="171" t="s">
        <v>1617</v>
      </c>
      <c r="L5457" s="171" t="s">
        <v>1433</v>
      </c>
    </row>
    <row r="5458" spans="1:12" ht="15.75">
      <c r="A5458" s="224"/>
      <c r="C5458" s="171" t="str">
        <f>'FC03-5'!B$36</f>
        <v>Total  Servicio de Gas combustible por redes (FC03-5)</v>
      </c>
      <c r="F5458" s="171">
        <f>'FC03-5'!L$36</f>
        <v>0</v>
      </c>
      <c r="I5458" s="87" t="str">
        <f>Índice!$G$23</f>
        <v>2015-01-01</v>
      </c>
      <c r="J5458" s="88" t="str">
        <f>Índice!$G$25</f>
        <v>2015-12-31</v>
      </c>
      <c r="K5458" s="171" t="s">
        <v>1617</v>
      </c>
      <c r="L5458" s="171" t="s">
        <v>1433</v>
      </c>
    </row>
    <row r="5459" spans="1:12" ht="15.75">
      <c r="A5459" s="224" t="s">
        <v>19</v>
      </c>
      <c r="C5459" s="171" t="str">
        <f>'FC03-5'!B$37</f>
        <v>Deterioro de cuentas por cobrar (FC03-5)</v>
      </c>
      <c r="F5459" s="171">
        <f>'FC03-5'!L$37</f>
        <v>0</v>
      </c>
      <c r="K5459" s="171"/>
      <c r="L5459" s="171"/>
    </row>
    <row r="5460" spans="1:12" ht="15.75">
      <c r="A5460" s="224" t="s">
        <v>19</v>
      </c>
      <c r="C5460" s="171" t="str">
        <f>'FC03-5'!B$38</f>
        <v>Negocio transporte de gas combustible (Deterioro) (FC03-5)</v>
      </c>
      <c r="F5460" s="171">
        <f>'FC03-5'!L$38</f>
        <v>0</v>
      </c>
      <c r="K5460" s="171"/>
      <c r="L5460" s="171"/>
    </row>
    <row r="5461" spans="1:12" ht="15.75">
      <c r="C5461" s="171" t="str">
        <f>'FC03-5'!B$39</f>
        <v>Empresas del sector (Transporte) (Deterioro) (FC03-5)</v>
      </c>
      <c r="F5461" s="171">
        <f>'FC03-5'!L$39</f>
        <v>0</v>
      </c>
      <c r="I5461" s="87" t="str">
        <f>Índice!$G$23</f>
        <v>2015-01-01</v>
      </c>
      <c r="J5461" s="88" t="str">
        <f>Índice!$G$25</f>
        <v>2015-12-31</v>
      </c>
      <c r="K5461" s="171" t="s">
        <v>1617</v>
      </c>
      <c r="L5461" s="171" t="s">
        <v>1433</v>
      </c>
    </row>
    <row r="5462" spans="1:12" ht="15.75">
      <c r="C5462" s="171" t="str">
        <f>'FC03-5'!B$40</f>
        <v>Grandes consumidores (Transporte) (Deterioro) (FC03-5)</v>
      </c>
      <c r="F5462" s="171">
        <f>'FC03-5'!L$40</f>
        <v>0</v>
      </c>
      <c r="I5462" s="87" t="str">
        <f>Índice!$G$23</f>
        <v>2015-01-01</v>
      </c>
      <c r="J5462" s="88" t="str">
        <f>Índice!$G$25</f>
        <v>2015-12-31</v>
      </c>
      <c r="K5462" s="171" t="s">
        <v>1617</v>
      </c>
      <c r="L5462" s="171" t="s">
        <v>1433</v>
      </c>
    </row>
    <row r="5463" spans="1:12" ht="15.75">
      <c r="C5463" s="171" t="str">
        <f>'FC03-5'!B$41</f>
        <v>Otros (Transporte) (Deterioro) (FC03-5)</v>
      </c>
      <c r="F5463" s="171">
        <f>'FC03-5'!L$41</f>
        <v>0</v>
      </c>
      <c r="I5463" s="87" t="str">
        <f>Índice!$G$23</f>
        <v>2015-01-01</v>
      </c>
      <c r="J5463" s="88" t="str">
        <f>Índice!$G$25</f>
        <v>2015-12-31</v>
      </c>
      <c r="K5463" s="171" t="s">
        <v>1617</v>
      </c>
      <c r="L5463" s="171" t="s">
        <v>1433</v>
      </c>
    </row>
    <row r="5464" spans="1:12" ht="15.75">
      <c r="C5464" s="171" t="str">
        <f>'FC03-5'!B$42</f>
        <v>Total Transporte de gas combustible (Deterioro) (FC03-5)</v>
      </c>
      <c r="F5464" s="171">
        <f>'FC03-5'!L$42</f>
        <v>0</v>
      </c>
      <c r="I5464" s="87" t="str">
        <f>Índice!$G$23</f>
        <v>2015-01-01</v>
      </c>
      <c r="J5464" s="88" t="str">
        <f>Índice!$G$25</f>
        <v>2015-12-31</v>
      </c>
      <c r="K5464" s="171" t="s">
        <v>1617</v>
      </c>
      <c r="L5464" s="171" t="s">
        <v>1433</v>
      </c>
    </row>
    <row r="5465" spans="1:12" ht="15.75">
      <c r="A5465" s="224" t="s">
        <v>19</v>
      </c>
      <c r="C5465" s="171" t="str">
        <f>'FC03-5'!B$43</f>
        <v>Negocio distribución de gas combustible (Deterioro) (FC03-5)</v>
      </c>
      <c r="F5465" s="171">
        <f>'FC03-5'!L$43</f>
        <v>0</v>
      </c>
      <c r="K5465" s="171"/>
      <c r="L5465" s="171"/>
    </row>
    <row r="5466" spans="1:12" ht="15.75">
      <c r="C5466" s="171" t="str">
        <f>'FC03-5'!B$44</f>
        <v>Empresas del sector (Distribución) (Deterioro) (FC03-5)</v>
      </c>
      <c r="F5466" s="171">
        <f>'FC03-5'!L$44</f>
        <v>0</v>
      </c>
      <c r="I5466" s="87" t="str">
        <f>Índice!$G$23</f>
        <v>2015-01-01</v>
      </c>
      <c r="J5466" s="88" t="str">
        <f>Índice!$G$25</f>
        <v>2015-12-31</v>
      </c>
      <c r="K5466" s="171" t="s">
        <v>1617</v>
      </c>
      <c r="L5466" s="171" t="s">
        <v>1433</v>
      </c>
    </row>
    <row r="5467" spans="1:12" ht="15.75">
      <c r="C5467" s="171" t="str">
        <f>'FC03-5'!B$45</f>
        <v>Grandes consumidores (Distribución) (Deterioro) (FC03-5)</v>
      </c>
      <c r="F5467" s="171">
        <f>'FC03-5'!L$45</f>
        <v>0</v>
      </c>
      <c r="I5467" s="87" t="str">
        <f>Índice!$G$23</f>
        <v>2015-01-01</v>
      </c>
      <c r="J5467" s="88" t="str">
        <f>Índice!$G$25</f>
        <v>2015-12-31</v>
      </c>
      <c r="K5467" s="171" t="s">
        <v>1617</v>
      </c>
      <c r="L5467" s="171" t="s">
        <v>1433</v>
      </c>
    </row>
    <row r="5468" spans="1:12" ht="15.75">
      <c r="C5468" s="171" t="str">
        <f>'FC03-5'!B$46</f>
        <v>Otros (Distribución) (Deterioro) (FC03-5)</v>
      </c>
      <c r="F5468" s="171">
        <f>'FC03-5'!L$46</f>
        <v>0</v>
      </c>
      <c r="I5468" s="87" t="str">
        <f>Índice!$G$23</f>
        <v>2015-01-01</v>
      </c>
      <c r="J5468" s="88" t="str">
        <f>Índice!$G$25</f>
        <v>2015-12-31</v>
      </c>
      <c r="K5468" s="171" t="s">
        <v>1617</v>
      </c>
      <c r="L5468" s="171" t="s">
        <v>1433</v>
      </c>
    </row>
    <row r="5469" spans="1:12" ht="15.75">
      <c r="C5469" s="171" t="str">
        <f>'FC03-5'!B$47</f>
        <v>Total Distribución de gas combustible (Deterioro) (FC03-5)</v>
      </c>
      <c r="F5469" s="171">
        <f>'FC03-5'!L$47</f>
        <v>0</v>
      </c>
      <c r="I5469" s="87" t="str">
        <f>Índice!$G$23</f>
        <v>2015-01-01</v>
      </c>
      <c r="J5469" s="88" t="str">
        <f>Índice!$G$25</f>
        <v>2015-12-31</v>
      </c>
      <c r="K5469" s="171" t="s">
        <v>1617</v>
      </c>
      <c r="L5469" s="171" t="s">
        <v>1433</v>
      </c>
    </row>
    <row r="5470" spans="1:12" ht="15.75">
      <c r="A5470" s="224" t="s">
        <v>19</v>
      </c>
      <c r="C5470" s="171" t="str">
        <f>'FC03-5'!B$48</f>
        <v>Negocio comercializacion de gas combustible (Deterioro) (FC03-5)</v>
      </c>
      <c r="F5470" s="171">
        <f>'FC03-5'!L$48</f>
        <v>0</v>
      </c>
      <c r="K5470" s="171"/>
      <c r="L5470" s="171"/>
    </row>
    <row r="5471" spans="1:12" ht="15.75">
      <c r="C5471" s="171" t="str">
        <f>'FC03-5'!B$49</f>
        <v>Residencial Estrato 1 (Deterioro) (FC03-5)</v>
      </c>
      <c r="F5471" s="171">
        <f>'FC03-5'!L$49</f>
        <v>0</v>
      </c>
      <c r="I5471" s="87" t="str">
        <f>Índice!$G$23</f>
        <v>2015-01-01</v>
      </c>
      <c r="J5471" s="88" t="str">
        <f>Índice!$G$25</f>
        <v>2015-12-31</v>
      </c>
      <c r="K5471" s="171" t="s">
        <v>1617</v>
      </c>
      <c r="L5471" s="171" t="s">
        <v>1433</v>
      </c>
    </row>
    <row r="5472" spans="1:12" ht="15.75">
      <c r="C5472" s="171" t="str">
        <f>'FC03-5'!B$50</f>
        <v>Residencial Estrato 2 (Deterioro) (FC03-5)</v>
      </c>
      <c r="F5472" s="171">
        <f>'FC03-5'!L$50</f>
        <v>0</v>
      </c>
      <c r="I5472" s="87" t="str">
        <f>Índice!$G$23</f>
        <v>2015-01-01</v>
      </c>
      <c r="J5472" s="88" t="str">
        <f>Índice!$G$25</f>
        <v>2015-12-31</v>
      </c>
      <c r="K5472" s="171" t="s">
        <v>1617</v>
      </c>
      <c r="L5472" s="171" t="s">
        <v>1433</v>
      </c>
    </row>
    <row r="5473" spans="1:12" ht="15.75">
      <c r="C5473" s="171" t="str">
        <f>'FC03-5'!B$51</f>
        <v>Residencial Estrato 3 (Deterioro) (FC03-5)</v>
      </c>
      <c r="F5473" s="171">
        <f>'FC03-5'!L$51</f>
        <v>0</v>
      </c>
      <c r="I5473" s="87" t="str">
        <f>Índice!$G$23</f>
        <v>2015-01-01</v>
      </c>
      <c r="J5473" s="88" t="str">
        <f>Índice!$G$25</f>
        <v>2015-12-31</v>
      </c>
      <c r="K5473" s="171" t="s">
        <v>1617</v>
      </c>
      <c r="L5473" s="171" t="s">
        <v>1433</v>
      </c>
    </row>
    <row r="5474" spans="1:12" ht="15.75">
      <c r="C5474" s="171" t="str">
        <f>'FC03-5'!B$52</f>
        <v>Residencial Estrato 4 (Deterioro) (FC03-5)</v>
      </c>
      <c r="F5474" s="171">
        <f>'FC03-5'!L$52</f>
        <v>0</v>
      </c>
      <c r="I5474" s="87" t="str">
        <f>Índice!$G$23</f>
        <v>2015-01-01</v>
      </c>
      <c r="J5474" s="88" t="str">
        <f>Índice!$G$25</f>
        <v>2015-12-31</v>
      </c>
      <c r="K5474" s="171" t="s">
        <v>1617</v>
      </c>
      <c r="L5474" s="171" t="s">
        <v>1433</v>
      </c>
    </row>
    <row r="5475" spans="1:12" ht="15.75">
      <c r="C5475" s="171" t="str">
        <f>'FC03-5'!B$53</f>
        <v>Residencial Estrato 5 (Deterioro) (FC03-5)</v>
      </c>
      <c r="F5475" s="171">
        <f>'FC03-5'!L$53</f>
        <v>0</v>
      </c>
      <c r="I5475" s="87" t="str">
        <f>Índice!$G$23</f>
        <v>2015-01-01</v>
      </c>
      <c r="J5475" s="88" t="str">
        <f>Índice!$G$25</f>
        <v>2015-12-31</v>
      </c>
      <c r="K5475" s="171" t="s">
        <v>1617</v>
      </c>
      <c r="L5475" s="171" t="s">
        <v>1433</v>
      </c>
    </row>
    <row r="5476" spans="1:12" ht="15.75">
      <c r="C5476" s="171" t="str">
        <f>'FC03-5'!B$54</f>
        <v>Residencial Estrato 6 (Deterioro) (FC03-5)</v>
      </c>
      <c r="F5476" s="171">
        <f>'FC03-5'!L$54</f>
        <v>0</v>
      </c>
      <c r="I5476" s="87" t="str">
        <f>Índice!$G$23</f>
        <v>2015-01-01</v>
      </c>
      <c r="J5476" s="88" t="str">
        <f>Índice!$G$25</f>
        <v>2015-12-31</v>
      </c>
      <c r="K5476" s="171" t="s">
        <v>1617</v>
      </c>
      <c r="L5476" s="171" t="s">
        <v>1433</v>
      </c>
    </row>
    <row r="5477" spans="1:12" ht="15.75">
      <c r="C5477" s="171" t="str">
        <f>'FC03-5'!B$55</f>
        <v>Comercial (Deterioro) (FC03-5)</v>
      </c>
      <c r="F5477" s="171">
        <f>'FC03-5'!L$55</f>
        <v>0</v>
      </c>
      <c r="I5477" s="87" t="str">
        <f>Índice!$G$23</f>
        <v>2015-01-01</v>
      </c>
      <c r="J5477" s="88" t="str">
        <f>Índice!$G$25</f>
        <v>2015-12-31</v>
      </c>
      <c r="K5477" s="171" t="s">
        <v>1617</v>
      </c>
      <c r="L5477" s="171" t="s">
        <v>1433</v>
      </c>
    </row>
    <row r="5478" spans="1:12" ht="15.75">
      <c r="C5478" s="171" t="str">
        <f>'FC03-5'!B$56</f>
        <v>Industrial (Deterioro) (FC03-5)</v>
      </c>
      <c r="F5478" s="171">
        <f>'FC03-5'!L$56</f>
        <v>0</v>
      </c>
      <c r="I5478" s="87" t="str">
        <f>Índice!$G$23</f>
        <v>2015-01-01</v>
      </c>
      <c r="J5478" s="88" t="str">
        <f>Índice!$G$25</f>
        <v>2015-12-31</v>
      </c>
      <c r="K5478" s="171" t="s">
        <v>1617</v>
      </c>
      <c r="L5478" s="171" t="s">
        <v>1433</v>
      </c>
    </row>
    <row r="5479" spans="1:12" ht="15.75">
      <c r="C5479" s="171" t="str">
        <f>'FC03-5'!B$57</f>
        <v>Oficial (Deterioro) (FC03-5)</v>
      </c>
      <c r="F5479" s="171">
        <f>'FC03-5'!L$57</f>
        <v>0</v>
      </c>
      <c r="I5479" s="87" t="str">
        <f>Índice!$G$23</f>
        <v>2015-01-01</v>
      </c>
      <c r="J5479" s="88" t="str">
        <f>Índice!$G$25</f>
        <v>2015-12-31</v>
      </c>
      <c r="K5479" s="171" t="s">
        <v>1617</v>
      </c>
      <c r="L5479" s="171" t="s">
        <v>1433</v>
      </c>
    </row>
    <row r="5480" spans="1:12" ht="15.75">
      <c r="C5480" s="171" t="str">
        <f>'FC03-5'!B$58</f>
        <v>Especial Asistencial (Deterioro) (FC03-5)</v>
      </c>
      <c r="F5480" s="171">
        <f>'FC03-5'!L$58</f>
        <v>0</v>
      </c>
      <c r="I5480" s="87" t="str">
        <f>Índice!$G$23</f>
        <v>2015-01-01</v>
      </c>
      <c r="J5480" s="88" t="str">
        <f>Índice!$G$25</f>
        <v>2015-12-31</v>
      </c>
      <c r="K5480" s="171" t="s">
        <v>1617</v>
      </c>
      <c r="L5480" s="171" t="s">
        <v>1433</v>
      </c>
    </row>
    <row r="5481" spans="1:12" ht="15.75">
      <c r="C5481" s="171" t="str">
        <f>'FC03-5'!B$59</f>
        <v>Especial Educativo (Deterioro) (FC03-5)</v>
      </c>
      <c r="F5481" s="171">
        <f>'FC03-5'!L$59</f>
        <v>0</v>
      </c>
      <c r="I5481" s="87" t="str">
        <f>Índice!$G$23</f>
        <v>2015-01-01</v>
      </c>
      <c r="J5481" s="88" t="str">
        <f>Índice!$G$25</f>
        <v>2015-12-31</v>
      </c>
      <c r="K5481" s="171" t="s">
        <v>1617</v>
      </c>
      <c r="L5481" s="171" t="s">
        <v>1433</v>
      </c>
    </row>
    <row r="5482" spans="1:12" ht="15.75">
      <c r="C5482" s="171" t="str">
        <f>'FC03-5'!B$60</f>
        <v>Grandes consumidores (Comercialización) (Deterioro) (FC03-5)</v>
      </c>
      <c r="F5482" s="171">
        <f>'FC03-5'!L$60</f>
        <v>0</v>
      </c>
      <c r="I5482" s="87" t="str">
        <f>Índice!$G$23</f>
        <v>2015-01-01</v>
      </c>
      <c r="J5482" s="88" t="str">
        <f>Índice!$G$25</f>
        <v>2015-12-31</v>
      </c>
      <c r="K5482" s="171" t="s">
        <v>1617</v>
      </c>
      <c r="L5482" s="171" t="s">
        <v>1433</v>
      </c>
    </row>
    <row r="5483" spans="1:12" ht="15.75">
      <c r="C5483" s="171" t="str">
        <f>'FC03-5'!B$61</f>
        <v>Empresas del sector (Comercialización) (Deterioro) (FC03-5)</v>
      </c>
      <c r="F5483" s="171">
        <f>'FC03-5'!L$61</f>
        <v>0</v>
      </c>
      <c r="I5483" s="87" t="str">
        <f>Índice!$G$23</f>
        <v>2015-01-01</v>
      </c>
      <c r="J5483" s="88" t="str">
        <f>Índice!$G$25</f>
        <v>2015-12-31</v>
      </c>
      <c r="K5483" s="171" t="s">
        <v>1617</v>
      </c>
      <c r="L5483" s="171" t="s">
        <v>1433</v>
      </c>
    </row>
    <row r="5484" spans="1:12" ht="15.75">
      <c r="C5484" s="171" t="str">
        <f>'FC03-5'!B$62</f>
        <v>Otros (Comercialización) (Deterioro) (FC03-5)</v>
      </c>
      <c r="F5484" s="171">
        <f>'FC03-5'!L$62</f>
        <v>0</v>
      </c>
      <c r="I5484" s="87" t="str">
        <f>Índice!$G$23</f>
        <v>2015-01-01</v>
      </c>
      <c r="J5484" s="88" t="str">
        <f>Índice!$G$25</f>
        <v>2015-12-31</v>
      </c>
      <c r="K5484" s="171" t="s">
        <v>1617</v>
      </c>
      <c r="L5484" s="171" t="s">
        <v>1433</v>
      </c>
    </row>
    <row r="5485" spans="1:12" ht="15.75">
      <c r="C5485" s="171" t="str">
        <f>'FC03-5'!B$63</f>
        <v>Total Comercialización de gas combustible (Deterioro) (FC03-5)</v>
      </c>
      <c r="F5485" s="171">
        <f>'FC03-5'!L$63</f>
        <v>0</v>
      </c>
      <c r="I5485" s="87" t="str">
        <f>Índice!$G$23</f>
        <v>2015-01-01</v>
      </c>
      <c r="J5485" s="88" t="str">
        <f>Índice!$G$25</f>
        <v>2015-12-31</v>
      </c>
      <c r="K5485" s="171" t="s">
        <v>1617</v>
      </c>
      <c r="L5485" s="171" t="s">
        <v>1433</v>
      </c>
    </row>
    <row r="5486" spans="1:12" ht="15.75">
      <c r="C5486" s="171" t="str">
        <f>'FC03-5'!B$64</f>
        <v>Total Deterioro Cuentas por Cobrar (FC03-5)</v>
      </c>
      <c r="F5486" s="171">
        <f>'FC03-5'!L$64</f>
        <v>0</v>
      </c>
      <c r="I5486" s="87" t="str">
        <f>Índice!$G$23</f>
        <v>2015-01-01</v>
      </c>
      <c r="J5486" s="88" t="str">
        <f>Índice!$G$25</f>
        <v>2015-12-31</v>
      </c>
      <c r="K5486" s="171" t="s">
        <v>1617</v>
      </c>
      <c r="L5486" s="171" t="s">
        <v>1433</v>
      </c>
    </row>
    <row r="5487" spans="1:12" s="184" customFormat="1" ht="15.75">
      <c r="A5487" s="183" t="s">
        <v>19</v>
      </c>
      <c r="C5487" s="185" t="s">
        <v>1676</v>
      </c>
      <c r="F5487" s="186"/>
      <c r="I5487" s="187"/>
      <c r="J5487" s="187"/>
      <c r="K5487" s="188"/>
      <c r="L5487" s="188"/>
    </row>
    <row r="5488" spans="1:12" ht="15.75">
      <c r="A5488" s="224" t="s">
        <v>19</v>
      </c>
      <c r="B5488" s="22"/>
      <c r="C5488" s="217" t="s">
        <v>706</v>
      </c>
    </row>
    <row r="5489" spans="1:12" ht="15.75">
      <c r="A5489" s="224" t="s">
        <v>19</v>
      </c>
      <c r="C5489" s="171" t="str">
        <f>'FC03-6'!B$7</f>
        <v>Servicio de gas licuado del petróleo (FC03-6)</v>
      </c>
    </row>
    <row r="5490" spans="1:12" ht="15.75">
      <c r="A5490" s="224" t="s">
        <v>19</v>
      </c>
      <c r="C5490" s="171" t="str">
        <f>'FC03-6'!B$8</f>
        <v>Negocio transporte de GLP (FC03-6)</v>
      </c>
      <c r="L5490" s="171"/>
    </row>
    <row r="5491" spans="1:12" ht="15.75">
      <c r="C5491" s="171" t="str">
        <f>'FC03-6'!B$9</f>
        <v>Empresas del sector (FC03-6)</v>
      </c>
      <c r="F5491" s="171">
        <f>'FC03-6'!C$9</f>
        <v>0</v>
      </c>
      <c r="I5491" s="87" t="str">
        <f>Índice!$G$23</f>
        <v>2015-01-01</v>
      </c>
      <c r="J5491" s="88" t="str">
        <f>Índice!$G$25</f>
        <v>2015-12-31</v>
      </c>
      <c r="K5491" s="171" t="s">
        <v>1677</v>
      </c>
      <c r="L5491" s="171" t="s">
        <v>669</v>
      </c>
    </row>
    <row r="5492" spans="1:12" ht="15.75">
      <c r="C5492" s="171" t="str">
        <f>'FC03-6'!B$10</f>
        <v>Usuarios No Regulados (Transporte) (FC03-6)</v>
      </c>
      <c r="F5492" s="171">
        <f>'FC03-6'!C$10</f>
        <v>0</v>
      </c>
      <c r="I5492" s="87" t="str">
        <f>Índice!$G$23</f>
        <v>2015-01-01</v>
      </c>
      <c r="J5492" s="88" t="str">
        <f>Índice!$G$25</f>
        <v>2015-12-31</v>
      </c>
      <c r="K5492" s="171" t="s">
        <v>1677</v>
      </c>
      <c r="L5492" s="171" t="s">
        <v>669</v>
      </c>
    </row>
    <row r="5493" spans="1:12" ht="15.75">
      <c r="C5493" s="171" t="str">
        <f>'FC03-6'!B$11</f>
        <v>Otros (Transporte) (FC03-6)</v>
      </c>
      <c r="F5493" s="171">
        <f>'FC03-6'!C$11</f>
        <v>0</v>
      </c>
      <c r="I5493" s="87" t="str">
        <f>Índice!$G$23</f>
        <v>2015-01-01</v>
      </c>
      <c r="J5493" s="88" t="str">
        <f>Índice!$G$25</f>
        <v>2015-12-31</v>
      </c>
      <c r="K5493" s="171" t="s">
        <v>1677</v>
      </c>
      <c r="L5493" s="171" t="s">
        <v>669</v>
      </c>
    </row>
    <row r="5494" spans="1:12" ht="15.75">
      <c r="C5494" s="171" t="str">
        <f>'FC03-6'!B$12</f>
        <v>Total Transporte de GLP (FC03-6)</v>
      </c>
      <c r="F5494" s="171">
        <f>'FC03-6'!C$12</f>
        <v>0</v>
      </c>
      <c r="I5494" s="87" t="str">
        <f>Índice!$G$23</f>
        <v>2015-01-01</v>
      </c>
      <c r="J5494" s="88" t="str">
        <f>Índice!$G$25</f>
        <v>2015-12-31</v>
      </c>
      <c r="K5494" s="171" t="s">
        <v>1677</v>
      </c>
      <c r="L5494" s="171" t="s">
        <v>669</v>
      </c>
    </row>
    <row r="5495" spans="1:12" ht="15.75">
      <c r="A5495" s="224" t="s">
        <v>19</v>
      </c>
      <c r="C5495" s="171" t="str">
        <f>'FC03-6'!B$13</f>
        <v>Negocio comercializacion Mayorista de GLP (FC03-6)</v>
      </c>
      <c r="F5495" s="171"/>
      <c r="L5495" s="171"/>
    </row>
    <row r="5496" spans="1:12" ht="15.75">
      <c r="C5496" s="171" t="str">
        <f>'FC03-6'!B$14</f>
        <v>Distribuidores Inversionistas (FC03-6)</v>
      </c>
      <c r="F5496" s="171">
        <f>'FC03-6'!C$14</f>
        <v>0</v>
      </c>
      <c r="I5496" s="87" t="str">
        <f>Índice!$G$23</f>
        <v>2015-01-01</v>
      </c>
      <c r="J5496" s="88" t="str">
        <f>Índice!$G$25</f>
        <v>2015-12-31</v>
      </c>
      <c r="K5496" s="171" t="s">
        <v>1677</v>
      </c>
      <c r="L5496" s="171" t="s">
        <v>669</v>
      </c>
    </row>
    <row r="5497" spans="1:12" ht="15.75">
      <c r="C5497" s="171" t="str">
        <f>'FC03-6'!B$15</f>
        <v>Comercializadores Mayoristas (FC03-6)</v>
      </c>
      <c r="F5497" s="171">
        <f>'FC03-6'!C$15</f>
        <v>0</v>
      </c>
      <c r="I5497" s="87" t="str">
        <f>Índice!$G$23</f>
        <v>2015-01-01</v>
      </c>
      <c r="J5497" s="88" t="str">
        <f>Índice!$G$25</f>
        <v>2015-12-31</v>
      </c>
      <c r="K5497" s="171" t="s">
        <v>1677</v>
      </c>
      <c r="L5497" s="171" t="s">
        <v>669</v>
      </c>
    </row>
    <row r="5498" spans="1:12" ht="15.75">
      <c r="C5498" s="171" t="str">
        <f>'FC03-6'!B$16</f>
        <v>Usuarios No Regulados (Comercialización) (FC03-6)</v>
      </c>
      <c r="F5498" s="171">
        <f>'FC03-6'!C$16</f>
        <v>0</v>
      </c>
      <c r="I5498" s="87" t="str">
        <f>Índice!$G$23</f>
        <v>2015-01-01</v>
      </c>
      <c r="J5498" s="88" t="str">
        <f>Índice!$G$25</f>
        <v>2015-12-31</v>
      </c>
      <c r="K5498" s="171" t="s">
        <v>1677</v>
      </c>
      <c r="L5498" s="171" t="s">
        <v>669</v>
      </c>
    </row>
    <row r="5499" spans="1:12" ht="15.75">
      <c r="C5499" s="171" t="str">
        <f>'FC03-6'!B$17</f>
        <v>Otros (CM-GLP) (FC03-6)</v>
      </c>
      <c r="F5499" s="171">
        <f>'FC03-6'!C$17</f>
        <v>0</v>
      </c>
      <c r="I5499" s="87" t="str">
        <f>Índice!$G$23</f>
        <v>2015-01-01</v>
      </c>
      <c r="J5499" s="88" t="str">
        <f>Índice!$G$25</f>
        <v>2015-12-31</v>
      </c>
      <c r="K5499" s="171" t="s">
        <v>1677</v>
      </c>
      <c r="L5499" s="171" t="s">
        <v>669</v>
      </c>
    </row>
    <row r="5500" spans="1:12" ht="15.75">
      <c r="C5500" s="171" t="str">
        <f>'FC03-6'!B$18</f>
        <v>Total Comercializacion Mayorista de GLP (FC03-6)</v>
      </c>
      <c r="F5500" s="171">
        <f>'FC03-6'!C$18</f>
        <v>0</v>
      </c>
      <c r="I5500" s="87" t="str">
        <f>Índice!$G$23</f>
        <v>2015-01-01</v>
      </c>
      <c r="J5500" s="88" t="str">
        <f>Índice!$G$25</f>
        <v>2015-12-31</v>
      </c>
      <c r="K5500" s="171" t="s">
        <v>1677</v>
      </c>
      <c r="L5500" s="171" t="s">
        <v>669</v>
      </c>
    </row>
    <row r="5501" spans="1:12" ht="15.75">
      <c r="A5501" s="224" t="s">
        <v>19</v>
      </c>
      <c r="C5501" s="171" t="str">
        <f>'FC03-6'!B$19</f>
        <v>Negocio distribución de GLP (FC03-6)</v>
      </c>
      <c r="F5501" s="171"/>
      <c r="L5501" s="171"/>
    </row>
    <row r="5502" spans="1:12" ht="15.75">
      <c r="C5502" s="171" t="str">
        <f>'FC03-6'!B$20</f>
        <v>Comercializadores  minoristas (FC03-6)</v>
      </c>
      <c r="F5502" s="171">
        <f>'FC03-6'!C$20</f>
        <v>0</v>
      </c>
      <c r="I5502" s="87" t="str">
        <f>Índice!$G$23</f>
        <v>2015-01-01</v>
      </c>
      <c r="J5502" s="88" t="str">
        <f>Índice!$G$25</f>
        <v>2015-12-31</v>
      </c>
      <c r="K5502" s="171" t="s">
        <v>1677</v>
      </c>
      <c r="L5502" s="171" t="s">
        <v>669</v>
      </c>
    </row>
    <row r="5503" spans="1:12" ht="15.75">
      <c r="C5503" s="171" t="str">
        <f>'FC03-6'!B$21</f>
        <v>Tanques Estacionarios (FC03-6)</v>
      </c>
      <c r="F5503" s="171">
        <f>'FC03-6'!C$21</f>
        <v>0</v>
      </c>
      <c r="I5503" s="87" t="str">
        <f>Índice!$G$23</f>
        <v>2015-01-01</v>
      </c>
      <c r="J5503" s="88" t="str">
        <f>Índice!$G$25</f>
        <v>2015-12-31</v>
      </c>
      <c r="K5503" s="171" t="s">
        <v>1677</v>
      </c>
      <c r="L5503" s="171" t="s">
        <v>669</v>
      </c>
    </row>
    <row r="5504" spans="1:12" ht="15.75">
      <c r="C5504" s="171" t="str">
        <f>'FC03-6'!B$22</f>
        <v>Puntos de Venta (FC03-6)</v>
      </c>
      <c r="F5504" s="171">
        <f>'FC03-6'!C$22</f>
        <v>0</v>
      </c>
      <c r="I5504" s="87" t="str">
        <f>Índice!$G$23</f>
        <v>2015-01-01</v>
      </c>
      <c r="J5504" s="88" t="str">
        <f>Índice!$G$25</f>
        <v>2015-12-31</v>
      </c>
      <c r="K5504" s="171" t="s">
        <v>1677</v>
      </c>
      <c r="L5504" s="171" t="s">
        <v>669</v>
      </c>
    </row>
    <row r="5505" spans="1:12" ht="15.75">
      <c r="C5505" s="171" t="str">
        <f>'FC03-6'!B$23</f>
        <v>Estrato 1 Subsidiado (DT-GLP) (FC03-6)</v>
      </c>
      <c r="F5505" s="171">
        <f>'FC03-6'!C$23</f>
        <v>0</v>
      </c>
      <c r="I5505" s="87" t="str">
        <f>Índice!$G$23</f>
        <v>2015-01-01</v>
      </c>
      <c r="J5505" s="88" t="str">
        <f>Índice!$G$25</f>
        <v>2015-12-31</v>
      </c>
      <c r="K5505" s="171" t="s">
        <v>1677</v>
      </c>
      <c r="L5505" s="171" t="s">
        <v>669</v>
      </c>
    </row>
    <row r="5506" spans="1:12" ht="15.75">
      <c r="C5506" s="171" t="str">
        <f>'FC03-6'!B$24</f>
        <v>Estrato 2 Subsidiado (DT-GLP) (FC03-6)</v>
      </c>
      <c r="F5506" s="171">
        <f>'FC03-6'!C$24</f>
        <v>0</v>
      </c>
      <c r="I5506" s="87" t="str">
        <f>Índice!$G$23</f>
        <v>2015-01-01</v>
      </c>
      <c r="J5506" s="88" t="str">
        <f>Índice!$G$25</f>
        <v>2015-12-31</v>
      </c>
      <c r="K5506" s="171" t="s">
        <v>1677</v>
      </c>
      <c r="L5506" s="171" t="s">
        <v>669</v>
      </c>
    </row>
    <row r="5507" spans="1:12" ht="15.75">
      <c r="C5507" s="171" t="str">
        <f>'FC03-6'!B$25</f>
        <v>Otros (DT-GLP) (FC03-6)</v>
      </c>
      <c r="F5507" s="171">
        <f>'FC03-6'!C$25</f>
        <v>0</v>
      </c>
      <c r="I5507" s="87" t="str">
        <f>Índice!$G$23</f>
        <v>2015-01-01</v>
      </c>
      <c r="J5507" s="88" t="str">
        <f>Índice!$G$25</f>
        <v>2015-12-31</v>
      </c>
      <c r="K5507" s="171" t="s">
        <v>1677</v>
      </c>
      <c r="L5507" s="171" t="s">
        <v>669</v>
      </c>
    </row>
    <row r="5508" spans="1:12" ht="15.75">
      <c r="C5508" s="171" t="str">
        <f>'FC03-6'!B$26</f>
        <v>Total distribución de GLP (FC03-6)</v>
      </c>
      <c r="F5508" s="171">
        <f>'FC03-6'!C$26</f>
        <v>0</v>
      </c>
      <c r="I5508" s="87" t="str">
        <f>Índice!$G$23</f>
        <v>2015-01-01</v>
      </c>
      <c r="J5508" s="88" t="str">
        <f>Índice!$G$25</f>
        <v>2015-12-31</v>
      </c>
      <c r="K5508" s="171" t="s">
        <v>1677</v>
      </c>
      <c r="L5508" s="171" t="s">
        <v>669</v>
      </c>
    </row>
    <row r="5509" spans="1:12" ht="15.75">
      <c r="A5509" s="224" t="s">
        <v>19</v>
      </c>
      <c r="C5509" s="171" t="str">
        <f>'FC03-6'!B$27</f>
        <v>Negocio comercializacion Minorista GLP (FC03-6)</v>
      </c>
      <c r="F5509" s="171"/>
      <c r="L5509" s="171"/>
    </row>
    <row r="5510" spans="1:12" ht="15.75">
      <c r="C5510" s="171" t="str">
        <f>'FC03-6'!B$28</f>
        <v>Estrato 1 Subsidiado (CI-GLP) (FC03-6)</v>
      </c>
      <c r="F5510" s="171">
        <f>'FC03-6'!C$28</f>
        <v>0</v>
      </c>
      <c r="I5510" s="87" t="str">
        <f>Índice!$G$23</f>
        <v>2015-01-01</v>
      </c>
      <c r="J5510" s="88" t="str">
        <f>Índice!$G$25</f>
        <v>2015-12-31</v>
      </c>
      <c r="K5510" s="171" t="s">
        <v>1677</v>
      </c>
      <c r="L5510" s="171" t="s">
        <v>669</v>
      </c>
    </row>
    <row r="5511" spans="1:12" ht="15.75">
      <c r="C5511" s="171" t="str">
        <f>'FC03-6'!B$29</f>
        <v>Estrato 2 Subsidiado (CI-GLP) (FC03-6)</v>
      </c>
      <c r="F5511" s="171">
        <f>'FC03-6'!C$29</f>
        <v>0</v>
      </c>
      <c r="I5511" s="87" t="str">
        <f>Índice!$G$23</f>
        <v>2015-01-01</v>
      </c>
      <c r="J5511" s="88" t="str">
        <f>Índice!$G$25</f>
        <v>2015-12-31</v>
      </c>
      <c r="K5511" s="171" t="s">
        <v>1677</v>
      </c>
      <c r="L5511" s="171" t="s">
        <v>669</v>
      </c>
    </row>
    <row r="5512" spans="1:12" ht="15.75">
      <c r="C5512" s="171" t="str">
        <f>'FC03-6'!B$30</f>
        <v>Usuario Final (FC03-6)</v>
      </c>
      <c r="F5512" s="171">
        <f>'FC03-6'!C$30</f>
        <v>0</v>
      </c>
      <c r="I5512" s="87" t="str">
        <f>Índice!$G$23</f>
        <v>2015-01-01</v>
      </c>
      <c r="J5512" s="88" t="str">
        <f>Índice!$G$25</f>
        <v>2015-12-31</v>
      </c>
      <c r="K5512" s="171" t="s">
        <v>1677</v>
      </c>
      <c r="L5512" s="171" t="s">
        <v>669</v>
      </c>
    </row>
    <row r="5513" spans="1:12" ht="15.75">
      <c r="C5513" s="171" t="str">
        <f>'FC03-6'!B$31</f>
        <v>Otros (CI-GLP) (FC03-6)</v>
      </c>
      <c r="F5513" s="171">
        <f>'FC03-6'!C$31</f>
        <v>0</v>
      </c>
      <c r="I5513" s="87" t="str">
        <f>Índice!$G$23</f>
        <v>2015-01-01</v>
      </c>
      <c r="J5513" s="88" t="str">
        <f>Índice!$G$25</f>
        <v>2015-12-31</v>
      </c>
      <c r="K5513" s="171" t="s">
        <v>1677</v>
      </c>
      <c r="L5513" s="171" t="s">
        <v>669</v>
      </c>
    </row>
    <row r="5514" spans="1:12" ht="15.75">
      <c r="C5514" s="171" t="str">
        <f>'FC03-6'!B$32</f>
        <v>Total comercialización minorista de GLP (FC03-6)</v>
      </c>
      <c r="F5514" s="171">
        <f>'FC03-6'!C$32</f>
        <v>0</v>
      </c>
      <c r="I5514" s="87" t="str">
        <f>Índice!$G$23</f>
        <v>2015-01-01</v>
      </c>
      <c r="J5514" s="88" t="str">
        <f>Índice!$G$25</f>
        <v>2015-12-31</v>
      </c>
      <c r="K5514" s="171" t="s">
        <v>1677</v>
      </c>
      <c r="L5514" s="171" t="s">
        <v>669</v>
      </c>
    </row>
    <row r="5515" spans="1:12" ht="15.75">
      <c r="C5515" s="171" t="str">
        <f>'FC03-6'!B$33</f>
        <v>Total Cuentas por cobrar  Servicio de Gas Licuado del Petroleo (FC03-6)</v>
      </c>
      <c r="F5515" s="171">
        <f>'FC03-6'!C$33</f>
        <v>0</v>
      </c>
      <c r="I5515" s="87" t="str">
        <f>Índice!$G$23</f>
        <v>2015-01-01</v>
      </c>
      <c r="J5515" s="88" t="str">
        <f>Índice!$G$25</f>
        <v>2015-12-31</v>
      </c>
      <c r="K5515" s="171" t="s">
        <v>1677</v>
      </c>
      <c r="L5515" s="171" t="s">
        <v>669</v>
      </c>
    </row>
    <row r="5516" spans="1:12" ht="15.75">
      <c r="A5516" s="224" t="s">
        <v>19</v>
      </c>
      <c r="C5516" s="171" t="str">
        <f>'FC03-6'!B$34</f>
        <v>Deterioro de cuentas por cobrar (FC03-6)</v>
      </c>
      <c r="F5516" s="171"/>
      <c r="L5516" s="171"/>
    </row>
    <row r="5517" spans="1:12" ht="15.75">
      <c r="A5517" s="224" t="s">
        <v>19</v>
      </c>
      <c r="C5517" s="171" t="str">
        <f>'FC03-6'!B$35</f>
        <v>Negocio transporte de GLP (Deterioro) (FC03-6)</v>
      </c>
      <c r="F5517" s="171"/>
      <c r="L5517" s="171"/>
    </row>
    <row r="5518" spans="1:12" ht="15.75">
      <c r="C5518" s="171" t="str">
        <f>'FC03-6'!B$36</f>
        <v>Empresas del sector (Deterioro) (FC03-6)</v>
      </c>
      <c r="F5518" s="171">
        <f>'FC03-6'!C$36</f>
        <v>0</v>
      </c>
      <c r="I5518" s="87" t="str">
        <f>Índice!$G$23</f>
        <v>2015-01-01</v>
      </c>
      <c r="J5518" s="88" t="str">
        <f>Índice!$G$25</f>
        <v>2015-12-31</v>
      </c>
      <c r="K5518" s="171" t="s">
        <v>1677</v>
      </c>
      <c r="L5518" s="171" t="s">
        <v>669</v>
      </c>
    </row>
    <row r="5519" spans="1:12" ht="15.75">
      <c r="C5519" s="171" t="str">
        <f>'FC03-6'!B$37</f>
        <v>Usuarios No Regulados (Transporte) (Deterioro) (FC03-6)</v>
      </c>
      <c r="F5519" s="171">
        <f>'FC03-6'!C$37</f>
        <v>0</v>
      </c>
      <c r="I5519" s="87" t="str">
        <f>Índice!$G$23</f>
        <v>2015-01-01</v>
      </c>
      <c r="J5519" s="88" t="str">
        <f>Índice!$G$25</f>
        <v>2015-12-31</v>
      </c>
      <c r="K5519" s="171" t="s">
        <v>1677</v>
      </c>
      <c r="L5519" s="171" t="s">
        <v>669</v>
      </c>
    </row>
    <row r="5520" spans="1:12" ht="15.75">
      <c r="C5520" s="171" t="str">
        <f>'FC03-6'!B$38</f>
        <v>Otros (Transporte) (Deterioro) (FC03-6)</v>
      </c>
      <c r="F5520" s="171">
        <f>'FC03-6'!C$38</f>
        <v>0</v>
      </c>
      <c r="I5520" s="87" t="str">
        <f>Índice!$G$23</f>
        <v>2015-01-01</v>
      </c>
      <c r="J5520" s="88" t="str">
        <f>Índice!$G$25</f>
        <v>2015-12-31</v>
      </c>
      <c r="K5520" s="171" t="s">
        <v>1677</v>
      </c>
      <c r="L5520" s="171" t="s">
        <v>669</v>
      </c>
    </row>
    <row r="5521" spans="1:12" ht="15.75">
      <c r="C5521" s="171" t="str">
        <f>'FC03-6'!B$39</f>
        <v>Total Transporte de GLP (Deterioro) (FC03-6)</v>
      </c>
      <c r="F5521" s="171">
        <f>'FC03-6'!C$39</f>
        <v>0</v>
      </c>
      <c r="I5521" s="87" t="str">
        <f>Índice!$G$23</f>
        <v>2015-01-01</v>
      </c>
      <c r="J5521" s="88" t="str">
        <f>Índice!$G$25</f>
        <v>2015-12-31</v>
      </c>
      <c r="K5521" s="171" t="s">
        <v>1677</v>
      </c>
      <c r="L5521" s="171" t="s">
        <v>669</v>
      </c>
    </row>
    <row r="5522" spans="1:12" ht="15.75">
      <c r="A5522" s="224" t="s">
        <v>19</v>
      </c>
      <c r="C5522" s="171" t="str">
        <f>'FC03-6'!B$40</f>
        <v>Negocio comercializacion Mayorista de GLP (Deterioro) (FC03-6)</v>
      </c>
      <c r="F5522" s="171"/>
      <c r="L5522" s="171"/>
    </row>
    <row r="5523" spans="1:12" ht="15.75">
      <c r="C5523" s="171" t="str">
        <f>'FC03-6'!B$41</f>
        <v>Distribuidores Inversionistas (Deterioro) (FC03-6)</v>
      </c>
      <c r="F5523" s="171">
        <f>'FC03-6'!C$41</f>
        <v>0</v>
      </c>
      <c r="I5523" s="87" t="str">
        <f>Índice!$G$23</f>
        <v>2015-01-01</v>
      </c>
      <c r="J5523" s="88" t="str">
        <f>Índice!$G$25</f>
        <v>2015-12-31</v>
      </c>
      <c r="K5523" s="171" t="s">
        <v>1677</v>
      </c>
      <c r="L5523" s="171" t="s">
        <v>669</v>
      </c>
    </row>
    <row r="5524" spans="1:12" ht="15.75">
      <c r="C5524" s="171" t="str">
        <f>'FC03-6'!B$42</f>
        <v>Comercializadores Mayoristas (Deterioro) (FC03-6)</v>
      </c>
      <c r="F5524" s="171">
        <f>'FC03-6'!C$42</f>
        <v>0</v>
      </c>
      <c r="I5524" s="87" t="str">
        <f>Índice!$G$23</f>
        <v>2015-01-01</v>
      </c>
      <c r="J5524" s="88" t="str">
        <f>Índice!$G$25</f>
        <v>2015-12-31</v>
      </c>
      <c r="K5524" s="171" t="s">
        <v>1677</v>
      </c>
      <c r="L5524" s="171" t="s">
        <v>669</v>
      </c>
    </row>
    <row r="5525" spans="1:12" ht="15.75">
      <c r="C5525" s="171" t="str">
        <f>'FC03-6'!B$43</f>
        <v>Usuarios No Regulados (Comercialización) (Deterioro) (FC03-6)</v>
      </c>
      <c r="F5525" s="171">
        <f>'FC03-6'!C$43</f>
        <v>0</v>
      </c>
      <c r="I5525" s="87" t="str">
        <f>Índice!$G$23</f>
        <v>2015-01-01</v>
      </c>
      <c r="J5525" s="88" t="str">
        <f>Índice!$G$25</f>
        <v>2015-12-31</v>
      </c>
      <c r="K5525" s="171" t="s">
        <v>1677</v>
      </c>
      <c r="L5525" s="171" t="s">
        <v>669</v>
      </c>
    </row>
    <row r="5526" spans="1:12" ht="15.75">
      <c r="C5526" s="171" t="str">
        <f>'FC03-6'!B$44</f>
        <v>Otros (CM-GLP) (Deterioro) (FC03-6)</v>
      </c>
      <c r="F5526" s="171">
        <f>'FC03-6'!C$44</f>
        <v>0</v>
      </c>
      <c r="I5526" s="87" t="str">
        <f>Índice!$G$23</f>
        <v>2015-01-01</v>
      </c>
      <c r="J5526" s="88" t="str">
        <f>Índice!$G$25</f>
        <v>2015-12-31</v>
      </c>
      <c r="K5526" s="171" t="s">
        <v>1677</v>
      </c>
      <c r="L5526" s="171" t="s">
        <v>669</v>
      </c>
    </row>
    <row r="5527" spans="1:12" ht="15.75">
      <c r="C5527" s="171" t="str">
        <f>'FC03-6'!B$45</f>
        <v>Total Comercializacion Mayorista de GLP (Deterioro) (FC03-6)</v>
      </c>
      <c r="F5527" s="171">
        <f>'FC03-6'!C$45</f>
        <v>0</v>
      </c>
      <c r="I5527" s="87" t="str">
        <f>Índice!$G$23</f>
        <v>2015-01-01</v>
      </c>
      <c r="J5527" s="88" t="str">
        <f>Índice!$G$25</f>
        <v>2015-12-31</v>
      </c>
      <c r="K5527" s="171" t="s">
        <v>1677</v>
      </c>
      <c r="L5527" s="171" t="s">
        <v>669</v>
      </c>
    </row>
    <row r="5528" spans="1:12" ht="15.75">
      <c r="A5528" s="224" t="s">
        <v>19</v>
      </c>
      <c r="C5528" s="171" t="str">
        <f>'FC03-6'!B$46</f>
        <v>Negocio distribución de GLP (Deterioro) (FC03-6)</v>
      </c>
      <c r="F5528" s="171"/>
      <c r="L5528" s="171"/>
    </row>
    <row r="5529" spans="1:12" ht="15.75">
      <c r="C5529" s="171" t="str">
        <f>'FC03-6'!B$47</f>
        <v>Comercializadores  minoristas (Deterioro) (FC03-6)</v>
      </c>
      <c r="F5529" s="171">
        <f>'FC03-6'!C$47</f>
        <v>0</v>
      </c>
      <c r="I5529" s="87" t="str">
        <f>Índice!$G$23</f>
        <v>2015-01-01</v>
      </c>
      <c r="J5529" s="88" t="str">
        <f>Índice!$G$25</f>
        <v>2015-12-31</v>
      </c>
      <c r="K5529" s="171" t="s">
        <v>1677</v>
      </c>
      <c r="L5529" s="171" t="s">
        <v>669</v>
      </c>
    </row>
    <row r="5530" spans="1:12" ht="15.75">
      <c r="C5530" s="171" t="str">
        <f>'FC03-6'!B$48</f>
        <v>Tanques Estacionarios (Deterioro) (FC03-6)</v>
      </c>
      <c r="F5530" s="171">
        <f>'FC03-6'!C$48</f>
        <v>0</v>
      </c>
      <c r="I5530" s="87" t="str">
        <f>Índice!$G$23</f>
        <v>2015-01-01</v>
      </c>
      <c r="J5530" s="88" t="str">
        <f>Índice!$G$25</f>
        <v>2015-12-31</v>
      </c>
      <c r="K5530" s="171" t="s">
        <v>1677</v>
      </c>
      <c r="L5530" s="171" t="s">
        <v>669</v>
      </c>
    </row>
    <row r="5531" spans="1:12" ht="15.75">
      <c r="C5531" s="171" t="str">
        <f>'FC03-6'!B$49</f>
        <v>Puntos de Venta (Deterioro) (FC03-6)</v>
      </c>
      <c r="F5531" s="171">
        <f>'FC03-6'!C$49</f>
        <v>0</v>
      </c>
      <c r="I5531" s="87" t="str">
        <f>Índice!$G$23</f>
        <v>2015-01-01</v>
      </c>
      <c r="J5531" s="88" t="str">
        <f>Índice!$G$25</f>
        <v>2015-12-31</v>
      </c>
      <c r="K5531" s="171" t="s">
        <v>1677</v>
      </c>
      <c r="L5531" s="171" t="s">
        <v>669</v>
      </c>
    </row>
    <row r="5532" spans="1:12" ht="15.75">
      <c r="C5532" s="171" t="str">
        <f>'FC03-6'!B$50</f>
        <v>Estrato 1 Subsidiado (DT-GLP) (Deterioro) (FC03-6)</v>
      </c>
      <c r="F5532" s="171">
        <f>'FC03-6'!C$50</f>
        <v>0</v>
      </c>
      <c r="I5532" s="87" t="str">
        <f>Índice!$G$23</f>
        <v>2015-01-01</v>
      </c>
      <c r="J5532" s="88" t="str">
        <f>Índice!$G$25</f>
        <v>2015-12-31</v>
      </c>
      <c r="K5532" s="171" t="s">
        <v>1677</v>
      </c>
      <c r="L5532" s="171" t="s">
        <v>669</v>
      </c>
    </row>
    <row r="5533" spans="1:12" ht="15.75">
      <c r="C5533" s="171" t="str">
        <f>'FC03-6'!B$51</f>
        <v>Estrato 2 Subsidiado (DT-GLP) (Deterioro) (FC03-6)</v>
      </c>
      <c r="F5533" s="171">
        <f>'FC03-6'!C$51</f>
        <v>0</v>
      </c>
      <c r="I5533" s="87" t="str">
        <f>Índice!$G$23</f>
        <v>2015-01-01</v>
      </c>
      <c r="J5533" s="88" t="str">
        <f>Índice!$G$25</f>
        <v>2015-12-31</v>
      </c>
      <c r="K5533" s="171" t="s">
        <v>1677</v>
      </c>
      <c r="L5533" s="171" t="s">
        <v>669</v>
      </c>
    </row>
    <row r="5534" spans="1:12" ht="15.75">
      <c r="C5534" s="171" t="str">
        <f>'FC03-6'!B$52</f>
        <v>Otros (DT-GLP) (Deterioro) (FC03-6)</v>
      </c>
      <c r="F5534" s="171">
        <f>'FC03-6'!C$52</f>
        <v>0</v>
      </c>
      <c r="I5534" s="87" t="str">
        <f>Índice!$G$23</f>
        <v>2015-01-01</v>
      </c>
      <c r="J5534" s="88" t="str">
        <f>Índice!$G$25</f>
        <v>2015-12-31</v>
      </c>
      <c r="K5534" s="171" t="s">
        <v>1677</v>
      </c>
      <c r="L5534" s="171" t="s">
        <v>669</v>
      </c>
    </row>
    <row r="5535" spans="1:12" ht="15.75">
      <c r="C5535" s="171" t="str">
        <f>'FC03-6'!B$53</f>
        <v>Total distribución de GLP (Deterioro) (FC03-6)</v>
      </c>
      <c r="F5535" s="171">
        <f>'FC03-6'!C$53</f>
        <v>0</v>
      </c>
      <c r="I5535" s="87" t="str">
        <f>Índice!$G$23</f>
        <v>2015-01-01</v>
      </c>
      <c r="J5535" s="88" t="str">
        <f>Índice!$G$25</f>
        <v>2015-12-31</v>
      </c>
      <c r="K5535" s="171" t="s">
        <v>1677</v>
      </c>
      <c r="L5535" s="171" t="s">
        <v>669</v>
      </c>
    </row>
    <row r="5536" spans="1:12" ht="15.75">
      <c r="A5536" s="224" t="s">
        <v>19</v>
      </c>
      <c r="C5536" s="171" t="str">
        <f>'FC03-6'!B$54</f>
        <v>Negocio comercializacion Minorista GLP (Deterioro) (FC03-6)</v>
      </c>
      <c r="F5536" s="171"/>
      <c r="L5536" s="171"/>
    </row>
    <row r="5537" spans="1:12" ht="15.75">
      <c r="C5537" s="171" t="str">
        <f>'FC03-6'!B$55</f>
        <v>Estrato 1 Subsidiado (CI-GLP) (Deterioro) (FC03-6)</v>
      </c>
      <c r="F5537" s="171">
        <f>'FC03-6'!C$55</f>
        <v>0</v>
      </c>
      <c r="I5537" s="87" t="str">
        <f>Índice!$G$23</f>
        <v>2015-01-01</v>
      </c>
      <c r="J5537" s="88" t="str">
        <f>Índice!$G$25</f>
        <v>2015-12-31</v>
      </c>
      <c r="K5537" s="171" t="s">
        <v>1677</v>
      </c>
      <c r="L5537" s="171" t="s">
        <v>669</v>
      </c>
    </row>
    <row r="5538" spans="1:12" ht="15.75">
      <c r="C5538" s="171" t="str">
        <f>'FC03-6'!B$56</f>
        <v>Estrato 2 Subsidiado (CI-GLP) (Deterioro) (FC03-6)</v>
      </c>
      <c r="F5538" s="171">
        <f>'FC03-6'!C$56</f>
        <v>0</v>
      </c>
      <c r="I5538" s="87" t="str">
        <f>Índice!$G$23</f>
        <v>2015-01-01</v>
      </c>
      <c r="J5538" s="88" t="str">
        <f>Índice!$G$25</f>
        <v>2015-12-31</v>
      </c>
      <c r="K5538" s="171" t="s">
        <v>1677</v>
      </c>
      <c r="L5538" s="171" t="s">
        <v>669</v>
      </c>
    </row>
    <row r="5539" spans="1:12" ht="15.75">
      <c r="C5539" s="171" t="str">
        <f>'FC03-6'!B$57</f>
        <v>Usuario Final (Deterioro) (FC03-6)</v>
      </c>
      <c r="F5539" s="171">
        <f>'FC03-6'!C$57</f>
        <v>0</v>
      </c>
      <c r="I5539" s="87" t="str">
        <f>Índice!$G$23</f>
        <v>2015-01-01</v>
      </c>
      <c r="J5539" s="88" t="str">
        <f>Índice!$G$25</f>
        <v>2015-12-31</v>
      </c>
      <c r="K5539" s="171" t="s">
        <v>1677</v>
      </c>
      <c r="L5539" s="171" t="s">
        <v>669</v>
      </c>
    </row>
    <row r="5540" spans="1:12" ht="15.75">
      <c r="C5540" s="171" t="str">
        <f>'FC03-6'!B$58</f>
        <v>Otros (CI-GLP) (Deterioro) (FC03-6)</v>
      </c>
      <c r="F5540" s="171">
        <f>'FC03-6'!C$58</f>
        <v>0</v>
      </c>
      <c r="I5540" s="87" t="str">
        <f>Índice!$G$23</f>
        <v>2015-01-01</v>
      </c>
      <c r="J5540" s="88" t="str">
        <f>Índice!$G$25</f>
        <v>2015-12-31</v>
      </c>
      <c r="K5540" s="171" t="s">
        <v>1677</v>
      </c>
      <c r="L5540" s="171" t="s">
        <v>669</v>
      </c>
    </row>
    <row r="5541" spans="1:12" ht="15.75">
      <c r="C5541" s="171" t="str">
        <f>'FC03-6'!B$59</f>
        <v>Total comercialización minorista de GLP (Deterioro) (FC03-6)</v>
      </c>
      <c r="F5541" s="171">
        <f>'FC03-6'!C$59</f>
        <v>0</v>
      </c>
      <c r="I5541" s="87" t="str">
        <f>Índice!$G$23</f>
        <v>2015-01-01</v>
      </c>
      <c r="J5541" s="88" t="str">
        <f>Índice!$G$25</f>
        <v>2015-12-31</v>
      </c>
      <c r="K5541" s="171" t="s">
        <v>1677</v>
      </c>
      <c r="L5541" s="171" t="s">
        <v>669</v>
      </c>
    </row>
    <row r="5542" spans="1:12" ht="15.75">
      <c r="C5542" s="171" t="str">
        <f>'FC03-6'!B$60</f>
        <v>Total Deterioro Cuentas por Cobrar (FC03-6)</v>
      </c>
      <c r="F5542" s="171">
        <f>'FC03-6'!C$60</f>
        <v>0</v>
      </c>
      <c r="I5542" s="87" t="str">
        <f>Índice!$G$23</f>
        <v>2015-01-01</v>
      </c>
      <c r="J5542" s="88" t="str">
        <f>Índice!$G$25</f>
        <v>2015-12-31</v>
      </c>
      <c r="K5542" s="171" t="s">
        <v>1677</v>
      </c>
      <c r="L5542" s="171" t="s">
        <v>669</v>
      </c>
    </row>
    <row r="5543" spans="1:12" ht="15.75">
      <c r="A5543" s="224" t="s">
        <v>19</v>
      </c>
      <c r="B5543" s="22"/>
      <c r="C5543" s="217" t="s">
        <v>707</v>
      </c>
      <c r="L5543" s="171"/>
    </row>
    <row r="5544" spans="1:12" ht="15.75">
      <c r="A5544" s="224" t="s">
        <v>19</v>
      </c>
      <c r="C5544" s="171" t="str">
        <f>'FC03-6'!B$7</f>
        <v>Servicio de gas licuado del petróleo (FC03-6)</v>
      </c>
      <c r="L5544" s="171"/>
    </row>
    <row r="5545" spans="1:12" ht="15.75">
      <c r="A5545" s="224" t="s">
        <v>19</v>
      </c>
      <c r="C5545" s="171" t="str">
        <f>'FC03-6'!B$8</f>
        <v>Negocio transporte de GLP (FC03-6)</v>
      </c>
      <c r="L5545" s="171"/>
    </row>
    <row r="5546" spans="1:12" ht="15.75">
      <c r="C5546" s="171" t="str">
        <f>'FC03-6'!B$9</f>
        <v>Empresas del sector (FC03-6)</v>
      </c>
      <c r="F5546" s="171">
        <f>'FC03-6'!D$9</f>
        <v>0</v>
      </c>
      <c r="I5546" s="87" t="str">
        <f>Índice!$G$23</f>
        <v>2015-01-01</v>
      </c>
      <c r="J5546" s="88" t="str">
        <f>Índice!$G$25</f>
        <v>2015-12-31</v>
      </c>
      <c r="K5546" s="171" t="s">
        <v>1677</v>
      </c>
      <c r="L5546" s="171" t="s">
        <v>1425</v>
      </c>
    </row>
    <row r="5547" spans="1:12" ht="15.75">
      <c r="C5547" s="171" t="str">
        <f>'FC03-6'!B$10</f>
        <v>Usuarios No Regulados (Transporte) (FC03-6)</v>
      </c>
      <c r="F5547" s="171">
        <f>'FC03-6'!D$10</f>
        <v>0</v>
      </c>
      <c r="I5547" s="87" t="str">
        <f>Índice!$G$23</f>
        <v>2015-01-01</v>
      </c>
      <c r="J5547" s="88" t="str">
        <f>Índice!$G$25</f>
        <v>2015-12-31</v>
      </c>
      <c r="K5547" s="171" t="s">
        <v>1677</v>
      </c>
      <c r="L5547" s="171" t="s">
        <v>1425</v>
      </c>
    </row>
    <row r="5548" spans="1:12" ht="15.75">
      <c r="C5548" s="171" t="str">
        <f>'FC03-6'!B$11</f>
        <v>Otros (Transporte) (FC03-6)</v>
      </c>
      <c r="F5548" s="171">
        <f>'FC03-6'!D$11</f>
        <v>0</v>
      </c>
      <c r="I5548" s="87" t="str">
        <f>Índice!$G$23</f>
        <v>2015-01-01</v>
      </c>
      <c r="J5548" s="88" t="str">
        <f>Índice!$G$25</f>
        <v>2015-12-31</v>
      </c>
      <c r="K5548" s="171" t="s">
        <v>1677</v>
      </c>
      <c r="L5548" s="171" t="s">
        <v>1425</v>
      </c>
    </row>
    <row r="5549" spans="1:12" ht="15.75">
      <c r="C5549" s="171" t="str">
        <f>'FC03-6'!B$12</f>
        <v>Total Transporte de GLP (FC03-6)</v>
      </c>
      <c r="F5549" s="171">
        <f>'FC03-6'!D$12</f>
        <v>0</v>
      </c>
      <c r="I5549" s="87" t="str">
        <f>Índice!$G$23</f>
        <v>2015-01-01</v>
      </c>
      <c r="J5549" s="88" t="str">
        <f>Índice!$G$25</f>
        <v>2015-12-31</v>
      </c>
      <c r="K5549" s="171" t="s">
        <v>1677</v>
      </c>
      <c r="L5549" s="171" t="s">
        <v>1425</v>
      </c>
    </row>
    <row r="5550" spans="1:12" ht="15.75">
      <c r="A5550" s="224" t="s">
        <v>19</v>
      </c>
      <c r="C5550" s="171" t="str">
        <f>'FC03-6'!B$13</f>
        <v>Negocio comercializacion Mayorista de GLP (FC03-6)</v>
      </c>
      <c r="F5550" s="171"/>
      <c r="L5550" s="171"/>
    </row>
    <row r="5551" spans="1:12" ht="15.75">
      <c r="C5551" s="171" t="str">
        <f>'FC03-6'!B$14</f>
        <v>Distribuidores Inversionistas (FC03-6)</v>
      </c>
      <c r="F5551" s="171">
        <f>'FC03-6'!D$14</f>
        <v>0</v>
      </c>
      <c r="I5551" s="87" t="str">
        <f>Índice!$G$23</f>
        <v>2015-01-01</v>
      </c>
      <c r="J5551" s="88" t="str">
        <f>Índice!$G$25</f>
        <v>2015-12-31</v>
      </c>
      <c r="K5551" s="171" t="s">
        <v>1677</v>
      </c>
      <c r="L5551" s="171" t="s">
        <v>1425</v>
      </c>
    </row>
    <row r="5552" spans="1:12" ht="15.75">
      <c r="C5552" s="171" t="str">
        <f>'FC03-6'!B$15</f>
        <v>Comercializadores Mayoristas (FC03-6)</v>
      </c>
      <c r="F5552" s="171">
        <f>'FC03-6'!D$15</f>
        <v>0</v>
      </c>
      <c r="I5552" s="87" t="str">
        <f>Índice!$G$23</f>
        <v>2015-01-01</v>
      </c>
      <c r="J5552" s="88" t="str">
        <f>Índice!$G$25</f>
        <v>2015-12-31</v>
      </c>
      <c r="K5552" s="171" t="s">
        <v>1677</v>
      </c>
      <c r="L5552" s="171" t="s">
        <v>1425</v>
      </c>
    </row>
    <row r="5553" spans="1:12" ht="15.75">
      <c r="C5553" s="171" t="str">
        <f>'FC03-6'!B$16</f>
        <v>Usuarios No Regulados (Comercialización) (FC03-6)</v>
      </c>
      <c r="F5553" s="171">
        <f>'FC03-6'!D$16</f>
        <v>0</v>
      </c>
      <c r="I5553" s="87" t="str">
        <f>Índice!$G$23</f>
        <v>2015-01-01</v>
      </c>
      <c r="J5553" s="88" t="str">
        <f>Índice!$G$25</f>
        <v>2015-12-31</v>
      </c>
      <c r="K5553" s="171" t="s">
        <v>1677</v>
      </c>
      <c r="L5553" s="171" t="s">
        <v>1425</v>
      </c>
    </row>
    <row r="5554" spans="1:12" ht="15.75">
      <c r="C5554" s="171" t="str">
        <f>'FC03-6'!B$17</f>
        <v>Otros (CM-GLP) (FC03-6)</v>
      </c>
      <c r="F5554" s="171">
        <f>'FC03-6'!D$17</f>
        <v>0</v>
      </c>
      <c r="I5554" s="87" t="str">
        <f>Índice!$G$23</f>
        <v>2015-01-01</v>
      </c>
      <c r="J5554" s="88" t="str">
        <f>Índice!$G$25</f>
        <v>2015-12-31</v>
      </c>
      <c r="K5554" s="171" t="s">
        <v>1677</v>
      </c>
      <c r="L5554" s="171" t="s">
        <v>1425</v>
      </c>
    </row>
    <row r="5555" spans="1:12" ht="15.75">
      <c r="C5555" s="171" t="str">
        <f>'FC03-6'!B$18</f>
        <v>Total Comercializacion Mayorista de GLP (FC03-6)</v>
      </c>
      <c r="F5555" s="171">
        <f>'FC03-6'!D$18</f>
        <v>0</v>
      </c>
      <c r="I5555" s="87" t="str">
        <f>Índice!$G$23</f>
        <v>2015-01-01</v>
      </c>
      <c r="J5555" s="88" t="str">
        <f>Índice!$G$25</f>
        <v>2015-12-31</v>
      </c>
      <c r="K5555" s="171" t="s">
        <v>1677</v>
      </c>
      <c r="L5555" s="171" t="s">
        <v>1425</v>
      </c>
    </row>
    <row r="5556" spans="1:12" ht="15.75">
      <c r="A5556" s="224" t="s">
        <v>19</v>
      </c>
      <c r="C5556" s="171" t="str">
        <f>'FC03-6'!B$19</f>
        <v>Negocio distribución de GLP (FC03-6)</v>
      </c>
      <c r="F5556" s="171"/>
      <c r="L5556" s="171"/>
    </row>
    <row r="5557" spans="1:12" ht="15.75">
      <c r="C5557" s="171" t="str">
        <f>'FC03-6'!B$20</f>
        <v>Comercializadores  minoristas (FC03-6)</v>
      </c>
      <c r="F5557" s="171">
        <f>'FC03-6'!D$20</f>
        <v>0</v>
      </c>
      <c r="I5557" s="87" t="str">
        <f>Índice!$G$23</f>
        <v>2015-01-01</v>
      </c>
      <c r="J5557" s="88" t="str">
        <f>Índice!$G$25</f>
        <v>2015-12-31</v>
      </c>
      <c r="K5557" s="171" t="s">
        <v>1677</v>
      </c>
      <c r="L5557" s="171" t="s">
        <v>1425</v>
      </c>
    </row>
    <row r="5558" spans="1:12" ht="15.75">
      <c r="C5558" s="171" t="str">
        <f>'FC03-6'!B$21</f>
        <v>Tanques Estacionarios (FC03-6)</v>
      </c>
      <c r="F5558" s="171">
        <f>'FC03-6'!D$21</f>
        <v>0</v>
      </c>
      <c r="I5558" s="87" t="str">
        <f>Índice!$G$23</f>
        <v>2015-01-01</v>
      </c>
      <c r="J5558" s="88" t="str">
        <f>Índice!$G$25</f>
        <v>2015-12-31</v>
      </c>
      <c r="K5558" s="171" t="s">
        <v>1677</v>
      </c>
      <c r="L5558" s="171" t="s">
        <v>1425</v>
      </c>
    </row>
    <row r="5559" spans="1:12" ht="15.75">
      <c r="C5559" s="171" t="str">
        <f>'FC03-6'!B$22</f>
        <v>Puntos de Venta (FC03-6)</v>
      </c>
      <c r="F5559" s="171">
        <f>'FC03-6'!D$22</f>
        <v>0</v>
      </c>
      <c r="I5559" s="87" t="str">
        <f>Índice!$G$23</f>
        <v>2015-01-01</v>
      </c>
      <c r="J5559" s="88" t="str">
        <f>Índice!$G$25</f>
        <v>2015-12-31</v>
      </c>
      <c r="K5559" s="171" t="s">
        <v>1677</v>
      </c>
      <c r="L5559" s="171" t="s">
        <v>1425</v>
      </c>
    </row>
    <row r="5560" spans="1:12" ht="15.75">
      <c r="C5560" s="171" t="str">
        <f>'FC03-6'!B$23</f>
        <v>Estrato 1 Subsidiado (DT-GLP) (FC03-6)</v>
      </c>
      <c r="F5560" s="171">
        <f>'FC03-6'!D$23</f>
        <v>0</v>
      </c>
      <c r="I5560" s="87" t="str">
        <f>Índice!$G$23</f>
        <v>2015-01-01</v>
      </c>
      <c r="J5560" s="88" t="str">
        <f>Índice!$G$25</f>
        <v>2015-12-31</v>
      </c>
      <c r="K5560" s="171" t="s">
        <v>1677</v>
      </c>
      <c r="L5560" s="171" t="s">
        <v>1425</v>
      </c>
    </row>
    <row r="5561" spans="1:12" ht="15.75">
      <c r="C5561" s="171" t="str">
        <f>'FC03-6'!B$24</f>
        <v>Estrato 2 Subsidiado (DT-GLP) (FC03-6)</v>
      </c>
      <c r="F5561" s="171">
        <f>'FC03-6'!D$24</f>
        <v>0</v>
      </c>
      <c r="I5561" s="87" t="str">
        <f>Índice!$G$23</f>
        <v>2015-01-01</v>
      </c>
      <c r="J5561" s="88" t="str">
        <f>Índice!$G$25</f>
        <v>2015-12-31</v>
      </c>
      <c r="K5561" s="171" t="s">
        <v>1677</v>
      </c>
      <c r="L5561" s="171" t="s">
        <v>1425</v>
      </c>
    </row>
    <row r="5562" spans="1:12" ht="15.75">
      <c r="C5562" s="171" t="str">
        <f>'FC03-6'!B$25</f>
        <v>Otros (DT-GLP) (FC03-6)</v>
      </c>
      <c r="F5562" s="171">
        <f>'FC03-6'!D$25</f>
        <v>0</v>
      </c>
      <c r="I5562" s="87" t="str">
        <f>Índice!$G$23</f>
        <v>2015-01-01</v>
      </c>
      <c r="J5562" s="88" t="str">
        <f>Índice!$G$25</f>
        <v>2015-12-31</v>
      </c>
      <c r="K5562" s="171" t="s">
        <v>1677</v>
      </c>
      <c r="L5562" s="171" t="s">
        <v>1425</v>
      </c>
    </row>
    <row r="5563" spans="1:12" ht="15.75">
      <c r="C5563" s="171" t="str">
        <f>'FC03-6'!B$26</f>
        <v>Total distribución de GLP (FC03-6)</v>
      </c>
      <c r="F5563" s="171">
        <f>'FC03-6'!D$26</f>
        <v>0</v>
      </c>
      <c r="I5563" s="87" t="str">
        <f>Índice!$G$23</f>
        <v>2015-01-01</v>
      </c>
      <c r="J5563" s="88" t="str">
        <f>Índice!$G$25</f>
        <v>2015-12-31</v>
      </c>
      <c r="K5563" s="171" t="s">
        <v>1677</v>
      </c>
      <c r="L5563" s="171" t="s">
        <v>1425</v>
      </c>
    </row>
    <row r="5564" spans="1:12" ht="15.75">
      <c r="A5564" s="224" t="s">
        <v>19</v>
      </c>
      <c r="C5564" s="171" t="str">
        <f>'FC03-6'!B$27</f>
        <v>Negocio comercializacion Minorista GLP (FC03-6)</v>
      </c>
      <c r="F5564" s="171"/>
      <c r="L5564" s="171"/>
    </row>
    <row r="5565" spans="1:12" ht="15.75">
      <c r="C5565" s="171" t="str">
        <f>'FC03-6'!B$28</f>
        <v>Estrato 1 Subsidiado (CI-GLP) (FC03-6)</v>
      </c>
      <c r="F5565" s="171">
        <f>'FC03-6'!D$28</f>
        <v>0</v>
      </c>
      <c r="I5565" s="87" t="str">
        <f>Índice!$G$23</f>
        <v>2015-01-01</v>
      </c>
      <c r="J5565" s="88" t="str">
        <f>Índice!$G$25</f>
        <v>2015-12-31</v>
      </c>
      <c r="K5565" s="171" t="s">
        <v>1677</v>
      </c>
      <c r="L5565" s="171" t="s">
        <v>1425</v>
      </c>
    </row>
    <row r="5566" spans="1:12" ht="15.75">
      <c r="C5566" s="171" t="str">
        <f>'FC03-6'!B$29</f>
        <v>Estrato 2 Subsidiado (CI-GLP) (FC03-6)</v>
      </c>
      <c r="F5566" s="171">
        <f>'FC03-6'!D$29</f>
        <v>0</v>
      </c>
      <c r="I5566" s="87" t="str">
        <f>Índice!$G$23</f>
        <v>2015-01-01</v>
      </c>
      <c r="J5566" s="88" t="str">
        <f>Índice!$G$25</f>
        <v>2015-12-31</v>
      </c>
      <c r="K5566" s="171" t="s">
        <v>1677</v>
      </c>
      <c r="L5566" s="171" t="s">
        <v>1425</v>
      </c>
    </row>
    <row r="5567" spans="1:12" ht="15.75">
      <c r="C5567" s="171" t="str">
        <f>'FC03-6'!B$30</f>
        <v>Usuario Final (FC03-6)</v>
      </c>
      <c r="F5567" s="171">
        <f>'FC03-6'!D$30</f>
        <v>0</v>
      </c>
      <c r="I5567" s="87" t="str">
        <f>Índice!$G$23</f>
        <v>2015-01-01</v>
      </c>
      <c r="J5567" s="88" t="str">
        <f>Índice!$G$25</f>
        <v>2015-12-31</v>
      </c>
      <c r="K5567" s="171" t="s">
        <v>1677</v>
      </c>
      <c r="L5567" s="171" t="s">
        <v>1425</v>
      </c>
    </row>
    <row r="5568" spans="1:12" ht="15.75">
      <c r="C5568" s="171" t="str">
        <f>'FC03-6'!B$31</f>
        <v>Otros (CI-GLP) (FC03-6)</v>
      </c>
      <c r="F5568" s="171">
        <f>'FC03-6'!D$31</f>
        <v>0</v>
      </c>
      <c r="I5568" s="87" t="str">
        <f>Índice!$G$23</f>
        <v>2015-01-01</v>
      </c>
      <c r="J5568" s="88" t="str">
        <f>Índice!$G$25</f>
        <v>2015-12-31</v>
      </c>
      <c r="K5568" s="171" t="s">
        <v>1677</v>
      </c>
      <c r="L5568" s="171" t="s">
        <v>1425</v>
      </c>
    </row>
    <row r="5569" spans="1:12" ht="15.75">
      <c r="C5569" s="171" t="str">
        <f>'FC03-6'!B$32</f>
        <v>Total comercialización minorista de GLP (FC03-6)</v>
      </c>
      <c r="F5569" s="171">
        <f>'FC03-6'!D$32</f>
        <v>0</v>
      </c>
      <c r="I5569" s="87" t="str">
        <f>Índice!$G$23</f>
        <v>2015-01-01</v>
      </c>
      <c r="J5569" s="88" t="str">
        <f>Índice!$G$25</f>
        <v>2015-12-31</v>
      </c>
      <c r="K5569" s="171" t="s">
        <v>1677</v>
      </c>
      <c r="L5569" s="171" t="s">
        <v>1425</v>
      </c>
    </row>
    <row r="5570" spans="1:12" ht="15.75">
      <c r="C5570" s="171" t="str">
        <f>'FC03-6'!B$33</f>
        <v>Total Cuentas por cobrar  Servicio de Gas Licuado del Petroleo (FC03-6)</v>
      </c>
      <c r="F5570" s="171">
        <f>'FC03-6'!D$33</f>
        <v>0</v>
      </c>
      <c r="I5570" s="87" t="str">
        <f>Índice!$G$23</f>
        <v>2015-01-01</v>
      </c>
      <c r="J5570" s="88" t="str">
        <f>Índice!$G$25</f>
        <v>2015-12-31</v>
      </c>
      <c r="K5570" s="171" t="s">
        <v>1677</v>
      </c>
      <c r="L5570" s="171" t="s">
        <v>1425</v>
      </c>
    </row>
    <row r="5571" spans="1:12" ht="15.75">
      <c r="A5571" s="224" t="s">
        <v>19</v>
      </c>
      <c r="C5571" s="171" t="str">
        <f>'FC03-6'!B$34</f>
        <v>Deterioro de cuentas por cobrar (FC03-6)</v>
      </c>
      <c r="F5571" s="171"/>
      <c r="L5571" s="171"/>
    </row>
    <row r="5572" spans="1:12" ht="15.75">
      <c r="A5572" s="224" t="s">
        <v>19</v>
      </c>
      <c r="C5572" s="171" t="str">
        <f>'FC03-6'!B$35</f>
        <v>Negocio transporte de GLP (Deterioro) (FC03-6)</v>
      </c>
      <c r="F5572" s="171"/>
      <c r="L5572" s="171"/>
    </row>
    <row r="5573" spans="1:12" ht="15.75">
      <c r="C5573" s="171" t="str">
        <f>'FC03-6'!B$36</f>
        <v>Empresas del sector (Deterioro) (FC03-6)</v>
      </c>
      <c r="F5573" s="171">
        <f>'FC03-6'!D$36</f>
        <v>0</v>
      </c>
      <c r="I5573" s="87" t="str">
        <f>Índice!$G$23</f>
        <v>2015-01-01</v>
      </c>
      <c r="J5573" s="88" t="str">
        <f>Índice!$G$25</f>
        <v>2015-12-31</v>
      </c>
      <c r="K5573" s="171" t="s">
        <v>1677</v>
      </c>
      <c r="L5573" s="171" t="s">
        <v>1425</v>
      </c>
    </row>
    <row r="5574" spans="1:12" ht="15.75">
      <c r="C5574" s="171" t="str">
        <f>'FC03-6'!B$37</f>
        <v>Usuarios No Regulados (Transporte) (Deterioro) (FC03-6)</v>
      </c>
      <c r="F5574" s="171">
        <f>'FC03-6'!D$37</f>
        <v>0</v>
      </c>
      <c r="I5574" s="87" t="str">
        <f>Índice!$G$23</f>
        <v>2015-01-01</v>
      </c>
      <c r="J5574" s="88" t="str">
        <f>Índice!$G$25</f>
        <v>2015-12-31</v>
      </c>
      <c r="K5574" s="171" t="s">
        <v>1677</v>
      </c>
      <c r="L5574" s="171" t="s">
        <v>1425</v>
      </c>
    </row>
    <row r="5575" spans="1:12" ht="15.75">
      <c r="C5575" s="171" t="str">
        <f>'FC03-6'!B$38</f>
        <v>Otros (Transporte) (Deterioro) (FC03-6)</v>
      </c>
      <c r="F5575" s="171">
        <f>'FC03-6'!D$38</f>
        <v>0</v>
      </c>
      <c r="I5575" s="87" t="str">
        <f>Índice!$G$23</f>
        <v>2015-01-01</v>
      </c>
      <c r="J5575" s="88" t="str">
        <f>Índice!$G$25</f>
        <v>2015-12-31</v>
      </c>
      <c r="K5575" s="171" t="s">
        <v>1677</v>
      </c>
      <c r="L5575" s="171" t="s">
        <v>1425</v>
      </c>
    </row>
    <row r="5576" spans="1:12" ht="15.75">
      <c r="C5576" s="171" t="str">
        <f>'FC03-6'!B$39</f>
        <v>Total Transporte de GLP (Deterioro) (FC03-6)</v>
      </c>
      <c r="F5576" s="171">
        <f>'FC03-6'!D$39</f>
        <v>0</v>
      </c>
      <c r="I5576" s="87" t="str">
        <f>Índice!$G$23</f>
        <v>2015-01-01</v>
      </c>
      <c r="J5576" s="88" t="str">
        <f>Índice!$G$25</f>
        <v>2015-12-31</v>
      </c>
      <c r="K5576" s="171" t="s">
        <v>1677</v>
      </c>
      <c r="L5576" s="171" t="s">
        <v>1425</v>
      </c>
    </row>
    <row r="5577" spans="1:12" ht="15.75">
      <c r="A5577" s="224" t="s">
        <v>19</v>
      </c>
      <c r="C5577" s="171" t="str">
        <f>'FC03-6'!B$40</f>
        <v>Negocio comercializacion Mayorista de GLP (Deterioro) (FC03-6)</v>
      </c>
      <c r="F5577" s="171"/>
      <c r="L5577" s="171"/>
    </row>
    <row r="5578" spans="1:12" ht="15.75">
      <c r="C5578" s="171" t="str">
        <f>'FC03-6'!B$41</f>
        <v>Distribuidores Inversionistas (Deterioro) (FC03-6)</v>
      </c>
      <c r="F5578" s="171">
        <f>'FC03-6'!D$41</f>
        <v>0</v>
      </c>
      <c r="I5578" s="87" t="str">
        <f>Índice!$G$23</f>
        <v>2015-01-01</v>
      </c>
      <c r="J5578" s="88" t="str">
        <f>Índice!$G$25</f>
        <v>2015-12-31</v>
      </c>
      <c r="K5578" s="171" t="s">
        <v>1677</v>
      </c>
      <c r="L5578" s="171" t="s">
        <v>1425</v>
      </c>
    </row>
    <row r="5579" spans="1:12" ht="15.75">
      <c r="C5579" s="171" t="str">
        <f>'FC03-6'!B$42</f>
        <v>Comercializadores Mayoristas (Deterioro) (FC03-6)</v>
      </c>
      <c r="F5579" s="171">
        <f>'FC03-6'!D$42</f>
        <v>0</v>
      </c>
      <c r="I5579" s="87" t="str">
        <f>Índice!$G$23</f>
        <v>2015-01-01</v>
      </c>
      <c r="J5579" s="88" t="str">
        <f>Índice!$G$25</f>
        <v>2015-12-31</v>
      </c>
      <c r="K5579" s="171" t="s">
        <v>1677</v>
      </c>
      <c r="L5579" s="171" t="s">
        <v>1425</v>
      </c>
    </row>
    <row r="5580" spans="1:12" ht="15.75">
      <c r="C5580" s="171" t="str">
        <f>'FC03-6'!B$43</f>
        <v>Usuarios No Regulados (Comercialización) (Deterioro) (FC03-6)</v>
      </c>
      <c r="F5580" s="171">
        <f>'FC03-6'!D$43</f>
        <v>0</v>
      </c>
      <c r="I5580" s="87" t="str">
        <f>Índice!$G$23</f>
        <v>2015-01-01</v>
      </c>
      <c r="J5580" s="88" t="str">
        <f>Índice!$G$25</f>
        <v>2015-12-31</v>
      </c>
      <c r="K5580" s="171" t="s">
        <v>1677</v>
      </c>
      <c r="L5580" s="171" t="s">
        <v>1425</v>
      </c>
    </row>
    <row r="5581" spans="1:12" ht="15.75">
      <c r="C5581" s="171" t="str">
        <f>'FC03-6'!B$44</f>
        <v>Otros (CM-GLP) (Deterioro) (FC03-6)</v>
      </c>
      <c r="F5581" s="171">
        <f>'FC03-6'!D$44</f>
        <v>0</v>
      </c>
      <c r="I5581" s="87" t="str">
        <f>Índice!$G$23</f>
        <v>2015-01-01</v>
      </c>
      <c r="J5581" s="88" t="str">
        <f>Índice!$G$25</f>
        <v>2015-12-31</v>
      </c>
      <c r="K5581" s="171" t="s">
        <v>1677</v>
      </c>
      <c r="L5581" s="171" t="s">
        <v>1425</v>
      </c>
    </row>
    <row r="5582" spans="1:12" ht="15.75">
      <c r="C5582" s="171" t="str">
        <f>'FC03-6'!B$45</f>
        <v>Total Comercializacion Mayorista de GLP (Deterioro) (FC03-6)</v>
      </c>
      <c r="F5582" s="171">
        <f>'FC03-6'!D$45</f>
        <v>0</v>
      </c>
      <c r="I5582" s="87" t="str">
        <f>Índice!$G$23</f>
        <v>2015-01-01</v>
      </c>
      <c r="J5582" s="88" t="str">
        <f>Índice!$G$25</f>
        <v>2015-12-31</v>
      </c>
      <c r="K5582" s="171" t="s">
        <v>1677</v>
      </c>
      <c r="L5582" s="171" t="s">
        <v>1425</v>
      </c>
    </row>
    <row r="5583" spans="1:12" ht="15.75">
      <c r="A5583" s="224" t="s">
        <v>19</v>
      </c>
      <c r="C5583" s="171" t="str">
        <f>'FC03-6'!B$46</f>
        <v>Negocio distribución de GLP (Deterioro) (FC03-6)</v>
      </c>
      <c r="F5583" s="171"/>
      <c r="L5583" s="171"/>
    </row>
    <row r="5584" spans="1:12" ht="15.75">
      <c r="C5584" s="171" t="str">
        <f>'FC03-6'!B$47</f>
        <v>Comercializadores  minoristas (Deterioro) (FC03-6)</v>
      </c>
      <c r="F5584" s="171">
        <f>'FC03-6'!D$47</f>
        <v>0</v>
      </c>
      <c r="I5584" s="87" t="str">
        <f>Índice!$G$23</f>
        <v>2015-01-01</v>
      </c>
      <c r="J5584" s="88" t="str">
        <f>Índice!$G$25</f>
        <v>2015-12-31</v>
      </c>
      <c r="K5584" s="171" t="s">
        <v>1677</v>
      </c>
      <c r="L5584" s="171" t="s">
        <v>1425</v>
      </c>
    </row>
    <row r="5585" spans="1:12" ht="15.75">
      <c r="C5585" s="171" t="str">
        <f>'FC03-6'!B$48</f>
        <v>Tanques Estacionarios (Deterioro) (FC03-6)</v>
      </c>
      <c r="F5585" s="171">
        <f>'FC03-6'!D$48</f>
        <v>0</v>
      </c>
      <c r="I5585" s="87" t="str">
        <f>Índice!$G$23</f>
        <v>2015-01-01</v>
      </c>
      <c r="J5585" s="88" t="str">
        <f>Índice!$G$25</f>
        <v>2015-12-31</v>
      </c>
      <c r="K5585" s="171" t="s">
        <v>1677</v>
      </c>
      <c r="L5585" s="171" t="s">
        <v>1425</v>
      </c>
    </row>
    <row r="5586" spans="1:12" ht="15.75">
      <c r="C5586" s="171" t="str">
        <f>'FC03-6'!B$49</f>
        <v>Puntos de Venta (Deterioro) (FC03-6)</v>
      </c>
      <c r="F5586" s="171">
        <f>'FC03-6'!D$49</f>
        <v>0</v>
      </c>
      <c r="I5586" s="87" t="str">
        <f>Índice!$G$23</f>
        <v>2015-01-01</v>
      </c>
      <c r="J5586" s="88" t="str">
        <f>Índice!$G$25</f>
        <v>2015-12-31</v>
      </c>
      <c r="K5586" s="171" t="s">
        <v>1677</v>
      </c>
      <c r="L5586" s="171" t="s">
        <v>1425</v>
      </c>
    </row>
    <row r="5587" spans="1:12" ht="15.75">
      <c r="C5587" s="171" t="str">
        <f>'FC03-6'!B$50</f>
        <v>Estrato 1 Subsidiado (DT-GLP) (Deterioro) (FC03-6)</v>
      </c>
      <c r="F5587" s="171">
        <f>'FC03-6'!D$50</f>
        <v>0</v>
      </c>
      <c r="I5587" s="87" t="str">
        <f>Índice!$G$23</f>
        <v>2015-01-01</v>
      </c>
      <c r="J5587" s="88" t="str">
        <f>Índice!$G$25</f>
        <v>2015-12-31</v>
      </c>
      <c r="K5587" s="171" t="s">
        <v>1677</v>
      </c>
      <c r="L5587" s="171" t="s">
        <v>1425</v>
      </c>
    </row>
    <row r="5588" spans="1:12" ht="15.75">
      <c r="C5588" s="171" t="str">
        <f>'FC03-6'!B$51</f>
        <v>Estrato 2 Subsidiado (DT-GLP) (Deterioro) (FC03-6)</v>
      </c>
      <c r="F5588" s="171">
        <f>'FC03-6'!D$51</f>
        <v>0</v>
      </c>
      <c r="I5588" s="87" t="str">
        <f>Índice!$G$23</f>
        <v>2015-01-01</v>
      </c>
      <c r="J5588" s="88" t="str">
        <f>Índice!$G$25</f>
        <v>2015-12-31</v>
      </c>
      <c r="K5588" s="171" t="s">
        <v>1677</v>
      </c>
      <c r="L5588" s="171" t="s">
        <v>1425</v>
      </c>
    </row>
    <row r="5589" spans="1:12" ht="15.75">
      <c r="C5589" s="171" t="str">
        <f>'FC03-6'!B$52</f>
        <v>Otros (DT-GLP) (Deterioro) (FC03-6)</v>
      </c>
      <c r="F5589" s="171">
        <f>'FC03-6'!D$52</f>
        <v>0</v>
      </c>
      <c r="I5589" s="87" t="str">
        <f>Índice!$G$23</f>
        <v>2015-01-01</v>
      </c>
      <c r="J5589" s="88" t="str">
        <f>Índice!$G$25</f>
        <v>2015-12-31</v>
      </c>
      <c r="K5589" s="171" t="s">
        <v>1677</v>
      </c>
      <c r="L5589" s="171" t="s">
        <v>1425</v>
      </c>
    </row>
    <row r="5590" spans="1:12" ht="15.75">
      <c r="C5590" s="171" t="str">
        <f>'FC03-6'!B$53</f>
        <v>Total distribución de GLP (Deterioro) (FC03-6)</v>
      </c>
      <c r="F5590" s="171">
        <f>'FC03-6'!D$53</f>
        <v>0</v>
      </c>
      <c r="I5590" s="87" t="str">
        <f>Índice!$G$23</f>
        <v>2015-01-01</v>
      </c>
      <c r="J5590" s="88" t="str">
        <f>Índice!$G$25</f>
        <v>2015-12-31</v>
      </c>
      <c r="K5590" s="171" t="s">
        <v>1677</v>
      </c>
      <c r="L5590" s="171" t="s">
        <v>1425</v>
      </c>
    </row>
    <row r="5591" spans="1:12" ht="15.75">
      <c r="A5591" s="224" t="s">
        <v>19</v>
      </c>
      <c r="C5591" s="171" t="str">
        <f>'FC03-6'!B$54</f>
        <v>Negocio comercializacion Minorista GLP (Deterioro) (FC03-6)</v>
      </c>
      <c r="F5591" s="171"/>
      <c r="L5591" s="171"/>
    </row>
    <row r="5592" spans="1:12" ht="15.75">
      <c r="C5592" s="171" t="str">
        <f>'FC03-6'!B$55</f>
        <v>Estrato 1 Subsidiado (CI-GLP) (Deterioro) (FC03-6)</v>
      </c>
      <c r="F5592" s="171">
        <f>'FC03-6'!D$55</f>
        <v>0</v>
      </c>
      <c r="I5592" s="87" t="str">
        <f>Índice!$G$23</f>
        <v>2015-01-01</v>
      </c>
      <c r="J5592" s="88" t="str">
        <f>Índice!$G$25</f>
        <v>2015-12-31</v>
      </c>
      <c r="K5592" s="171" t="s">
        <v>1677</v>
      </c>
      <c r="L5592" s="171" t="s">
        <v>1425</v>
      </c>
    </row>
    <row r="5593" spans="1:12" ht="15.75">
      <c r="C5593" s="171" t="str">
        <f>'FC03-6'!B$56</f>
        <v>Estrato 2 Subsidiado (CI-GLP) (Deterioro) (FC03-6)</v>
      </c>
      <c r="F5593" s="171">
        <f>'FC03-6'!D$56</f>
        <v>0</v>
      </c>
      <c r="I5593" s="87" t="str">
        <f>Índice!$G$23</f>
        <v>2015-01-01</v>
      </c>
      <c r="J5593" s="88" t="str">
        <f>Índice!$G$25</f>
        <v>2015-12-31</v>
      </c>
      <c r="K5593" s="171" t="s">
        <v>1677</v>
      </c>
      <c r="L5593" s="171" t="s">
        <v>1425</v>
      </c>
    </row>
    <row r="5594" spans="1:12" ht="15.75">
      <c r="C5594" s="171" t="str">
        <f>'FC03-6'!B$57</f>
        <v>Usuario Final (Deterioro) (FC03-6)</v>
      </c>
      <c r="F5594" s="171">
        <f>'FC03-6'!D$57</f>
        <v>0</v>
      </c>
      <c r="I5594" s="87" t="str">
        <f>Índice!$G$23</f>
        <v>2015-01-01</v>
      </c>
      <c r="J5594" s="88" t="str">
        <f>Índice!$G$25</f>
        <v>2015-12-31</v>
      </c>
      <c r="K5594" s="171" t="s">
        <v>1677</v>
      </c>
      <c r="L5594" s="171" t="s">
        <v>1425</v>
      </c>
    </row>
    <row r="5595" spans="1:12" ht="15.75">
      <c r="C5595" s="171" t="str">
        <f>'FC03-6'!B$58</f>
        <v>Otros (CI-GLP) (Deterioro) (FC03-6)</v>
      </c>
      <c r="F5595" s="171">
        <f>'FC03-6'!D$58</f>
        <v>0</v>
      </c>
      <c r="I5595" s="87" t="str">
        <f>Índice!$G$23</f>
        <v>2015-01-01</v>
      </c>
      <c r="J5595" s="88" t="str">
        <f>Índice!$G$25</f>
        <v>2015-12-31</v>
      </c>
      <c r="K5595" s="171" t="s">
        <v>1677</v>
      </c>
      <c r="L5595" s="171" t="s">
        <v>1425</v>
      </c>
    </row>
    <row r="5596" spans="1:12" ht="15.75">
      <c r="C5596" s="171" t="str">
        <f>'FC03-6'!B$59</f>
        <v>Total comercialización minorista de GLP (Deterioro) (FC03-6)</v>
      </c>
      <c r="F5596" s="171">
        <f>'FC03-6'!D$59</f>
        <v>0</v>
      </c>
      <c r="I5596" s="87" t="str">
        <f>Índice!$G$23</f>
        <v>2015-01-01</v>
      </c>
      <c r="J5596" s="88" t="str">
        <f>Índice!$G$25</f>
        <v>2015-12-31</v>
      </c>
      <c r="K5596" s="171" t="s">
        <v>1677</v>
      </c>
      <c r="L5596" s="171" t="s">
        <v>1425</v>
      </c>
    </row>
    <row r="5597" spans="1:12" ht="15.75">
      <c r="C5597" s="171" t="str">
        <f>'FC03-6'!B$60</f>
        <v>Total Deterioro Cuentas por Cobrar (FC03-6)</v>
      </c>
      <c r="F5597" s="171">
        <f>'FC03-6'!D$60</f>
        <v>0</v>
      </c>
      <c r="I5597" s="87" t="str">
        <f>Índice!$G$23</f>
        <v>2015-01-01</v>
      </c>
      <c r="J5597" s="88" t="str">
        <f>Índice!$G$25</f>
        <v>2015-12-31</v>
      </c>
      <c r="K5597" s="171" t="s">
        <v>1677</v>
      </c>
      <c r="L5597" s="171" t="s">
        <v>1425</v>
      </c>
    </row>
    <row r="5598" spans="1:12" ht="15.75">
      <c r="A5598" s="224" t="s">
        <v>19</v>
      </c>
      <c r="B5598" s="22"/>
      <c r="C5598" s="217" t="s">
        <v>727</v>
      </c>
      <c r="L5598" s="171"/>
    </row>
    <row r="5599" spans="1:12" ht="15.75">
      <c r="A5599" s="224" t="s">
        <v>19</v>
      </c>
      <c r="C5599" s="171" t="str">
        <f>'FC03-6'!B$7</f>
        <v>Servicio de gas licuado del petróleo (FC03-6)</v>
      </c>
      <c r="L5599" s="171"/>
    </row>
    <row r="5600" spans="1:12" ht="15.75">
      <c r="A5600" s="224" t="s">
        <v>19</v>
      </c>
      <c r="C5600" s="171" t="str">
        <f>'FC03-6'!B$8</f>
        <v>Negocio transporte de GLP (FC03-6)</v>
      </c>
      <c r="L5600" s="171"/>
    </row>
    <row r="5601" spans="1:12" ht="15.75">
      <c r="C5601" s="171" t="str">
        <f>'FC03-6'!B$9</f>
        <v>Empresas del sector (FC03-6)</v>
      </c>
      <c r="F5601" s="171">
        <f>'FC03-6'!E$9</f>
        <v>0</v>
      </c>
      <c r="I5601" s="87" t="str">
        <f>Índice!$G$23</f>
        <v>2015-01-01</v>
      </c>
      <c r="J5601" s="88" t="str">
        <f>Índice!$G$25</f>
        <v>2015-12-31</v>
      </c>
      <c r="K5601" s="171" t="s">
        <v>1677</v>
      </c>
      <c r="L5601" s="171" t="s">
        <v>1426</v>
      </c>
    </row>
    <row r="5602" spans="1:12" ht="15.75">
      <c r="C5602" s="171" t="str">
        <f>'FC03-6'!B$10</f>
        <v>Usuarios No Regulados (Transporte) (FC03-6)</v>
      </c>
      <c r="F5602" s="171">
        <f>'FC03-6'!E$10</f>
        <v>0</v>
      </c>
      <c r="I5602" s="87" t="str">
        <f>Índice!$G$23</f>
        <v>2015-01-01</v>
      </c>
      <c r="J5602" s="88" t="str">
        <f>Índice!$G$25</f>
        <v>2015-12-31</v>
      </c>
      <c r="K5602" s="171" t="s">
        <v>1677</v>
      </c>
      <c r="L5602" s="171" t="s">
        <v>1426</v>
      </c>
    </row>
    <row r="5603" spans="1:12" ht="15.75">
      <c r="C5603" s="171" t="str">
        <f>'FC03-6'!B$11</f>
        <v>Otros (Transporte) (FC03-6)</v>
      </c>
      <c r="F5603" s="171">
        <f>'FC03-6'!E$11</f>
        <v>0</v>
      </c>
      <c r="I5603" s="87" t="str">
        <f>Índice!$G$23</f>
        <v>2015-01-01</v>
      </c>
      <c r="J5603" s="88" t="str">
        <f>Índice!$G$25</f>
        <v>2015-12-31</v>
      </c>
      <c r="K5603" s="171" t="s">
        <v>1677</v>
      </c>
      <c r="L5603" s="171" t="s">
        <v>1426</v>
      </c>
    </row>
    <row r="5604" spans="1:12" ht="15.75">
      <c r="C5604" s="171" t="str">
        <f>'FC03-6'!B$12</f>
        <v>Total Transporte de GLP (FC03-6)</v>
      </c>
      <c r="F5604" s="171">
        <f>'FC03-6'!E$12</f>
        <v>0</v>
      </c>
      <c r="I5604" s="87" t="str">
        <f>Índice!$G$23</f>
        <v>2015-01-01</v>
      </c>
      <c r="J5604" s="88" t="str">
        <f>Índice!$G$25</f>
        <v>2015-12-31</v>
      </c>
      <c r="K5604" s="171" t="s">
        <v>1677</v>
      </c>
      <c r="L5604" s="171" t="s">
        <v>1426</v>
      </c>
    </row>
    <row r="5605" spans="1:12" ht="15.75">
      <c r="A5605" s="224" t="s">
        <v>19</v>
      </c>
      <c r="C5605" s="171" t="str">
        <f>'FC03-6'!B$13</f>
        <v>Negocio comercializacion Mayorista de GLP (FC03-6)</v>
      </c>
      <c r="F5605" s="171"/>
      <c r="L5605" s="171"/>
    </row>
    <row r="5606" spans="1:12" ht="15.75">
      <c r="C5606" s="171" t="str">
        <f>'FC03-6'!B$14</f>
        <v>Distribuidores Inversionistas (FC03-6)</v>
      </c>
      <c r="F5606" s="171">
        <f>'FC03-6'!E$14</f>
        <v>0</v>
      </c>
      <c r="I5606" s="87" t="str">
        <f>Índice!$G$23</f>
        <v>2015-01-01</v>
      </c>
      <c r="J5606" s="88" t="str">
        <f>Índice!$G$25</f>
        <v>2015-12-31</v>
      </c>
      <c r="K5606" s="171" t="s">
        <v>1677</v>
      </c>
      <c r="L5606" s="171" t="s">
        <v>1426</v>
      </c>
    </row>
    <row r="5607" spans="1:12" ht="15.75">
      <c r="C5607" s="171" t="str">
        <f>'FC03-6'!B$15</f>
        <v>Comercializadores Mayoristas (FC03-6)</v>
      </c>
      <c r="F5607" s="171">
        <f>'FC03-6'!E$15</f>
        <v>0</v>
      </c>
      <c r="I5607" s="87" t="str">
        <f>Índice!$G$23</f>
        <v>2015-01-01</v>
      </c>
      <c r="J5607" s="88" t="str">
        <f>Índice!$G$25</f>
        <v>2015-12-31</v>
      </c>
      <c r="K5607" s="171" t="s">
        <v>1677</v>
      </c>
      <c r="L5607" s="171" t="s">
        <v>1426</v>
      </c>
    </row>
    <row r="5608" spans="1:12" ht="15.75">
      <c r="C5608" s="171" t="str">
        <f>'FC03-6'!B$16</f>
        <v>Usuarios No Regulados (Comercialización) (FC03-6)</v>
      </c>
      <c r="F5608" s="171">
        <f>'FC03-6'!E$16</f>
        <v>0</v>
      </c>
      <c r="I5608" s="87" t="str">
        <f>Índice!$G$23</f>
        <v>2015-01-01</v>
      </c>
      <c r="J5608" s="88" t="str">
        <f>Índice!$G$25</f>
        <v>2015-12-31</v>
      </c>
      <c r="K5608" s="171" t="s">
        <v>1677</v>
      </c>
      <c r="L5608" s="171" t="s">
        <v>1426</v>
      </c>
    </row>
    <row r="5609" spans="1:12" ht="15.75">
      <c r="C5609" s="171" t="str">
        <f>'FC03-6'!B$17</f>
        <v>Otros (CM-GLP) (FC03-6)</v>
      </c>
      <c r="F5609" s="171">
        <f>'FC03-6'!E$17</f>
        <v>0</v>
      </c>
      <c r="I5609" s="87" t="str">
        <f>Índice!$G$23</f>
        <v>2015-01-01</v>
      </c>
      <c r="J5609" s="88" t="str">
        <f>Índice!$G$25</f>
        <v>2015-12-31</v>
      </c>
      <c r="K5609" s="171" t="s">
        <v>1677</v>
      </c>
      <c r="L5609" s="171" t="s">
        <v>1426</v>
      </c>
    </row>
    <row r="5610" spans="1:12" ht="15.75">
      <c r="C5610" s="171" t="str">
        <f>'FC03-6'!B$18</f>
        <v>Total Comercializacion Mayorista de GLP (FC03-6)</v>
      </c>
      <c r="F5610" s="171">
        <f>'FC03-6'!E$18</f>
        <v>0</v>
      </c>
      <c r="I5610" s="87" t="str">
        <f>Índice!$G$23</f>
        <v>2015-01-01</v>
      </c>
      <c r="J5610" s="88" t="str">
        <f>Índice!$G$25</f>
        <v>2015-12-31</v>
      </c>
      <c r="K5610" s="171" t="s">
        <v>1677</v>
      </c>
      <c r="L5610" s="171" t="s">
        <v>1426</v>
      </c>
    </row>
    <row r="5611" spans="1:12" ht="15.75">
      <c r="A5611" s="224" t="s">
        <v>19</v>
      </c>
      <c r="C5611" s="171" t="str">
        <f>'FC03-6'!B$19</f>
        <v>Negocio distribución de GLP (FC03-6)</v>
      </c>
      <c r="F5611" s="171"/>
      <c r="L5611" s="171"/>
    </row>
    <row r="5612" spans="1:12" ht="15.75">
      <c r="C5612" s="171" t="str">
        <f>'FC03-6'!B$20</f>
        <v>Comercializadores  minoristas (FC03-6)</v>
      </c>
      <c r="F5612" s="171">
        <f>'FC03-6'!E$20</f>
        <v>0</v>
      </c>
      <c r="I5612" s="87" t="str">
        <f>Índice!$G$23</f>
        <v>2015-01-01</v>
      </c>
      <c r="J5612" s="88" t="str">
        <f>Índice!$G$25</f>
        <v>2015-12-31</v>
      </c>
      <c r="K5612" s="171" t="s">
        <v>1677</v>
      </c>
      <c r="L5612" s="171" t="s">
        <v>1426</v>
      </c>
    </row>
    <row r="5613" spans="1:12" ht="15.75">
      <c r="C5613" s="171" t="str">
        <f>'FC03-6'!B$21</f>
        <v>Tanques Estacionarios (FC03-6)</v>
      </c>
      <c r="F5613" s="171">
        <f>'FC03-6'!E$21</f>
        <v>0</v>
      </c>
      <c r="I5613" s="87" t="str">
        <f>Índice!$G$23</f>
        <v>2015-01-01</v>
      </c>
      <c r="J5613" s="88" t="str">
        <f>Índice!$G$25</f>
        <v>2015-12-31</v>
      </c>
      <c r="K5613" s="171" t="s">
        <v>1677</v>
      </c>
      <c r="L5613" s="171" t="s">
        <v>1426</v>
      </c>
    </row>
    <row r="5614" spans="1:12" ht="15.75">
      <c r="C5614" s="171" t="str">
        <f>'FC03-6'!B$22</f>
        <v>Puntos de Venta (FC03-6)</v>
      </c>
      <c r="F5614" s="171">
        <f>'FC03-6'!E$22</f>
        <v>0</v>
      </c>
      <c r="I5614" s="87" t="str">
        <f>Índice!$G$23</f>
        <v>2015-01-01</v>
      </c>
      <c r="J5614" s="88" t="str">
        <f>Índice!$G$25</f>
        <v>2015-12-31</v>
      </c>
      <c r="K5614" s="171" t="s">
        <v>1677</v>
      </c>
      <c r="L5614" s="171" t="s">
        <v>1426</v>
      </c>
    </row>
    <row r="5615" spans="1:12" ht="15.75">
      <c r="C5615" s="171" t="str">
        <f>'FC03-6'!B$23</f>
        <v>Estrato 1 Subsidiado (DT-GLP) (FC03-6)</v>
      </c>
      <c r="F5615" s="171">
        <f>'FC03-6'!E$23</f>
        <v>0</v>
      </c>
      <c r="I5615" s="87" t="str">
        <f>Índice!$G$23</f>
        <v>2015-01-01</v>
      </c>
      <c r="J5615" s="88" t="str">
        <f>Índice!$G$25</f>
        <v>2015-12-31</v>
      </c>
      <c r="K5615" s="171" t="s">
        <v>1677</v>
      </c>
      <c r="L5615" s="171" t="s">
        <v>1426</v>
      </c>
    </row>
    <row r="5616" spans="1:12" ht="15.75">
      <c r="C5616" s="171" t="str">
        <f>'FC03-6'!B$24</f>
        <v>Estrato 2 Subsidiado (DT-GLP) (FC03-6)</v>
      </c>
      <c r="F5616" s="171">
        <f>'FC03-6'!E$24</f>
        <v>0</v>
      </c>
      <c r="I5616" s="87" t="str">
        <f>Índice!$G$23</f>
        <v>2015-01-01</v>
      </c>
      <c r="J5616" s="88" t="str">
        <f>Índice!$G$25</f>
        <v>2015-12-31</v>
      </c>
      <c r="K5616" s="171" t="s">
        <v>1677</v>
      </c>
      <c r="L5616" s="171" t="s">
        <v>1426</v>
      </c>
    </row>
    <row r="5617" spans="1:12" ht="15.75">
      <c r="C5617" s="171" t="str">
        <f>'FC03-6'!B$25</f>
        <v>Otros (DT-GLP) (FC03-6)</v>
      </c>
      <c r="F5617" s="171">
        <f>'FC03-6'!E$25</f>
        <v>0</v>
      </c>
      <c r="I5617" s="87" t="str">
        <f>Índice!$G$23</f>
        <v>2015-01-01</v>
      </c>
      <c r="J5617" s="88" t="str">
        <f>Índice!$G$25</f>
        <v>2015-12-31</v>
      </c>
      <c r="K5617" s="171" t="s">
        <v>1677</v>
      </c>
      <c r="L5617" s="171" t="s">
        <v>1426</v>
      </c>
    </row>
    <row r="5618" spans="1:12" ht="15.75">
      <c r="C5618" s="171" t="str">
        <f>'FC03-6'!B$26</f>
        <v>Total distribución de GLP (FC03-6)</v>
      </c>
      <c r="F5618" s="171">
        <f>'FC03-6'!E$26</f>
        <v>0</v>
      </c>
      <c r="I5618" s="87" t="str">
        <f>Índice!$G$23</f>
        <v>2015-01-01</v>
      </c>
      <c r="J5618" s="88" t="str">
        <f>Índice!$G$25</f>
        <v>2015-12-31</v>
      </c>
      <c r="K5618" s="171" t="s">
        <v>1677</v>
      </c>
      <c r="L5618" s="171" t="s">
        <v>1426</v>
      </c>
    </row>
    <row r="5619" spans="1:12" ht="15.75">
      <c r="A5619" s="224" t="s">
        <v>19</v>
      </c>
      <c r="C5619" s="171" t="str">
        <f>'FC03-6'!B$27</f>
        <v>Negocio comercializacion Minorista GLP (FC03-6)</v>
      </c>
      <c r="F5619" s="171"/>
      <c r="L5619" s="171"/>
    </row>
    <row r="5620" spans="1:12" ht="15.75">
      <c r="C5620" s="171" t="str">
        <f>'FC03-6'!B$28</f>
        <v>Estrato 1 Subsidiado (CI-GLP) (FC03-6)</v>
      </c>
      <c r="F5620" s="171">
        <f>'FC03-6'!E$28</f>
        <v>0</v>
      </c>
      <c r="I5620" s="87" t="str">
        <f>Índice!$G$23</f>
        <v>2015-01-01</v>
      </c>
      <c r="J5620" s="88" t="str">
        <f>Índice!$G$25</f>
        <v>2015-12-31</v>
      </c>
      <c r="K5620" s="171" t="s">
        <v>1677</v>
      </c>
      <c r="L5620" s="171" t="s">
        <v>1426</v>
      </c>
    </row>
    <row r="5621" spans="1:12" ht="15.75">
      <c r="C5621" s="171" t="str">
        <f>'FC03-6'!B$29</f>
        <v>Estrato 2 Subsidiado (CI-GLP) (FC03-6)</v>
      </c>
      <c r="F5621" s="171">
        <f>'FC03-6'!E$29</f>
        <v>0</v>
      </c>
      <c r="I5621" s="87" t="str">
        <f>Índice!$G$23</f>
        <v>2015-01-01</v>
      </c>
      <c r="J5621" s="88" t="str">
        <f>Índice!$G$25</f>
        <v>2015-12-31</v>
      </c>
      <c r="K5621" s="171" t="s">
        <v>1677</v>
      </c>
      <c r="L5621" s="171" t="s">
        <v>1426</v>
      </c>
    </row>
    <row r="5622" spans="1:12" ht="15.75">
      <c r="C5622" s="171" t="str">
        <f>'FC03-6'!B$30</f>
        <v>Usuario Final (FC03-6)</v>
      </c>
      <c r="F5622" s="171">
        <f>'FC03-6'!E$30</f>
        <v>0</v>
      </c>
      <c r="I5622" s="87" t="str">
        <f>Índice!$G$23</f>
        <v>2015-01-01</v>
      </c>
      <c r="J5622" s="88" t="str">
        <f>Índice!$G$25</f>
        <v>2015-12-31</v>
      </c>
      <c r="K5622" s="171" t="s">
        <v>1677</v>
      </c>
      <c r="L5622" s="171" t="s">
        <v>1426</v>
      </c>
    </row>
    <row r="5623" spans="1:12" ht="15.75">
      <c r="C5623" s="171" t="str">
        <f>'FC03-6'!B$31</f>
        <v>Otros (CI-GLP) (FC03-6)</v>
      </c>
      <c r="F5623" s="171">
        <f>'FC03-6'!E$31</f>
        <v>0</v>
      </c>
      <c r="I5623" s="87" t="str">
        <f>Índice!$G$23</f>
        <v>2015-01-01</v>
      </c>
      <c r="J5623" s="88" t="str">
        <f>Índice!$G$25</f>
        <v>2015-12-31</v>
      </c>
      <c r="K5623" s="171" t="s">
        <v>1677</v>
      </c>
      <c r="L5623" s="171" t="s">
        <v>1426</v>
      </c>
    </row>
    <row r="5624" spans="1:12" ht="15.75">
      <c r="C5624" s="171" t="str">
        <f>'FC03-6'!B$32</f>
        <v>Total comercialización minorista de GLP (FC03-6)</v>
      </c>
      <c r="F5624" s="171">
        <f>'FC03-6'!E$32</f>
        <v>0</v>
      </c>
      <c r="I5624" s="87" t="str">
        <f>Índice!$G$23</f>
        <v>2015-01-01</v>
      </c>
      <c r="J5624" s="88" t="str">
        <f>Índice!$G$25</f>
        <v>2015-12-31</v>
      </c>
      <c r="K5624" s="171" t="s">
        <v>1677</v>
      </c>
      <c r="L5624" s="171" t="s">
        <v>1426</v>
      </c>
    </row>
    <row r="5625" spans="1:12" ht="15.75">
      <c r="C5625" s="171" t="str">
        <f>'FC03-6'!B$33</f>
        <v>Total Cuentas por cobrar  Servicio de Gas Licuado del Petroleo (FC03-6)</v>
      </c>
      <c r="F5625" s="171">
        <f>'FC03-6'!E$33</f>
        <v>0</v>
      </c>
      <c r="I5625" s="87" t="str">
        <f>Índice!$G$23</f>
        <v>2015-01-01</v>
      </c>
      <c r="J5625" s="88" t="str">
        <f>Índice!$G$25</f>
        <v>2015-12-31</v>
      </c>
      <c r="K5625" s="171" t="s">
        <v>1677</v>
      </c>
      <c r="L5625" s="171" t="s">
        <v>1426</v>
      </c>
    </row>
    <row r="5626" spans="1:12" ht="15.75">
      <c r="A5626" s="224" t="s">
        <v>19</v>
      </c>
      <c r="C5626" s="171" t="str">
        <f>'FC03-6'!B$34</f>
        <v>Deterioro de cuentas por cobrar (FC03-6)</v>
      </c>
      <c r="F5626" s="171"/>
      <c r="L5626" s="171"/>
    </row>
    <row r="5627" spans="1:12" ht="15.75">
      <c r="A5627" s="224" t="s">
        <v>19</v>
      </c>
      <c r="C5627" s="171" t="str">
        <f>'FC03-6'!B$35</f>
        <v>Negocio transporte de GLP (Deterioro) (FC03-6)</v>
      </c>
      <c r="F5627" s="171"/>
      <c r="L5627" s="171"/>
    </row>
    <row r="5628" spans="1:12" ht="15.75">
      <c r="C5628" s="171" t="str">
        <f>'FC03-6'!B$36</f>
        <v>Empresas del sector (Deterioro) (FC03-6)</v>
      </c>
      <c r="F5628" s="171">
        <f>'FC03-6'!E$36</f>
        <v>0</v>
      </c>
      <c r="I5628" s="87" t="str">
        <f>Índice!$G$23</f>
        <v>2015-01-01</v>
      </c>
      <c r="J5628" s="88" t="str">
        <f>Índice!$G$25</f>
        <v>2015-12-31</v>
      </c>
      <c r="K5628" s="171" t="s">
        <v>1677</v>
      </c>
      <c r="L5628" s="171" t="s">
        <v>1426</v>
      </c>
    </row>
    <row r="5629" spans="1:12" ht="15.75">
      <c r="C5629" s="171" t="str">
        <f>'FC03-6'!B$37</f>
        <v>Usuarios No Regulados (Transporte) (Deterioro) (FC03-6)</v>
      </c>
      <c r="F5629" s="171">
        <f>'FC03-6'!E$37</f>
        <v>0</v>
      </c>
      <c r="I5629" s="87" t="str">
        <f>Índice!$G$23</f>
        <v>2015-01-01</v>
      </c>
      <c r="J5629" s="88" t="str">
        <f>Índice!$G$25</f>
        <v>2015-12-31</v>
      </c>
      <c r="K5629" s="171" t="s">
        <v>1677</v>
      </c>
      <c r="L5629" s="171" t="s">
        <v>1426</v>
      </c>
    </row>
    <row r="5630" spans="1:12" ht="15.75">
      <c r="C5630" s="171" t="str">
        <f>'FC03-6'!B$38</f>
        <v>Otros (Transporte) (Deterioro) (FC03-6)</v>
      </c>
      <c r="F5630" s="171">
        <f>'FC03-6'!E$38</f>
        <v>0</v>
      </c>
      <c r="I5630" s="87" t="str">
        <f>Índice!$G$23</f>
        <v>2015-01-01</v>
      </c>
      <c r="J5630" s="88" t="str">
        <f>Índice!$G$25</f>
        <v>2015-12-31</v>
      </c>
      <c r="K5630" s="171" t="s">
        <v>1677</v>
      </c>
      <c r="L5630" s="171" t="s">
        <v>1426</v>
      </c>
    </row>
    <row r="5631" spans="1:12" ht="15.75">
      <c r="C5631" s="171" t="str">
        <f>'FC03-6'!B$39</f>
        <v>Total Transporte de GLP (Deterioro) (FC03-6)</v>
      </c>
      <c r="F5631" s="171">
        <f>'FC03-6'!E$39</f>
        <v>0</v>
      </c>
      <c r="I5631" s="87" t="str">
        <f>Índice!$G$23</f>
        <v>2015-01-01</v>
      </c>
      <c r="J5631" s="88" t="str">
        <f>Índice!$G$25</f>
        <v>2015-12-31</v>
      </c>
      <c r="K5631" s="171" t="s">
        <v>1677</v>
      </c>
      <c r="L5631" s="171" t="s">
        <v>1426</v>
      </c>
    </row>
    <row r="5632" spans="1:12" ht="15.75">
      <c r="A5632" s="224" t="s">
        <v>19</v>
      </c>
      <c r="C5632" s="171" t="str">
        <f>'FC03-6'!B$40</f>
        <v>Negocio comercializacion Mayorista de GLP (Deterioro) (FC03-6)</v>
      </c>
      <c r="F5632" s="171"/>
      <c r="L5632" s="171"/>
    </row>
    <row r="5633" spans="1:12" ht="15.75">
      <c r="C5633" s="171" t="str">
        <f>'FC03-6'!B$41</f>
        <v>Distribuidores Inversionistas (Deterioro) (FC03-6)</v>
      </c>
      <c r="F5633" s="171">
        <f>'FC03-6'!E$41</f>
        <v>0</v>
      </c>
      <c r="I5633" s="87" t="str">
        <f>Índice!$G$23</f>
        <v>2015-01-01</v>
      </c>
      <c r="J5633" s="88" t="str">
        <f>Índice!$G$25</f>
        <v>2015-12-31</v>
      </c>
      <c r="K5633" s="171" t="s">
        <v>1677</v>
      </c>
      <c r="L5633" s="171" t="s">
        <v>1426</v>
      </c>
    </row>
    <row r="5634" spans="1:12" ht="15.75">
      <c r="C5634" s="171" t="str">
        <f>'FC03-6'!B$42</f>
        <v>Comercializadores Mayoristas (Deterioro) (FC03-6)</v>
      </c>
      <c r="F5634" s="171">
        <f>'FC03-6'!E$42</f>
        <v>0</v>
      </c>
      <c r="I5634" s="87" t="str">
        <f>Índice!$G$23</f>
        <v>2015-01-01</v>
      </c>
      <c r="J5634" s="88" t="str">
        <f>Índice!$G$25</f>
        <v>2015-12-31</v>
      </c>
      <c r="K5634" s="171" t="s">
        <v>1677</v>
      </c>
      <c r="L5634" s="171" t="s">
        <v>1426</v>
      </c>
    </row>
    <row r="5635" spans="1:12" ht="15.75">
      <c r="C5635" s="171" t="str">
        <f>'FC03-6'!B$43</f>
        <v>Usuarios No Regulados (Comercialización) (Deterioro) (FC03-6)</v>
      </c>
      <c r="F5635" s="171">
        <f>'FC03-6'!E$43</f>
        <v>0</v>
      </c>
      <c r="I5635" s="87" t="str">
        <f>Índice!$G$23</f>
        <v>2015-01-01</v>
      </c>
      <c r="J5635" s="88" t="str">
        <f>Índice!$G$25</f>
        <v>2015-12-31</v>
      </c>
      <c r="K5635" s="171" t="s">
        <v>1677</v>
      </c>
      <c r="L5635" s="171" t="s">
        <v>1426</v>
      </c>
    </row>
    <row r="5636" spans="1:12" ht="15.75">
      <c r="C5636" s="171" t="str">
        <f>'FC03-6'!B$44</f>
        <v>Otros (CM-GLP) (Deterioro) (FC03-6)</v>
      </c>
      <c r="F5636" s="171">
        <f>'FC03-6'!E$44</f>
        <v>0</v>
      </c>
      <c r="I5636" s="87" t="str">
        <f>Índice!$G$23</f>
        <v>2015-01-01</v>
      </c>
      <c r="J5636" s="88" t="str">
        <f>Índice!$G$25</f>
        <v>2015-12-31</v>
      </c>
      <c r="K5636" s="171" t="s">
        <v>1677</v>
      </c>
      <c r="L5636" s="171" t="s">
        <v>1426</v>
      </c>
    </row>
    <row r="5637" spans="1:12" ht="15.75">
      <c r="C5637" s="171" t="str">
        <f>'FC03-6'!B$45</f>
        <v>Total Comercializacion Mayorista de GLP (Deterioro) (FC03-6)</v>
      </c>
      <c r="F5637" s="171">
        <f>'FC03-6'!E$45</f>
        <v>0</v>
      </c>
      <c r="I5637" s="87" t="str">
        <f>Índice!$G$23</f>
        <v>2015-01-01</v>
      </c>
      <c r="J5637" s="88" t="str">
        <f>Índice!$G$25</f>
        <v>2015-12-31</v>
      </c>
      <c r="K5637" s="171" t="s">
        <v>1677</v>
      </c>
      <c r="L5637" s="171" t="s">
        <v>1426</v>
      </c>
    </row>
    <row r="5638" spans="1:12" ht="15.75">
      <c r="A5638" s="224" t="s">
        <v>19</v>
      </c>
      <c r="C5638" s="171" t="str">
        <f>'FC03-6'!B$46</f>
        <v>Negocio distribución de GLP (Deterioro) (FC03-6)</v>
      </c>
      <c r="F5638" s="171"/>
      <c r="L5638" s="171"/>
    </row>
    <row r="5639" spans="1:12" ht="15.75">
      <c r="C5639" s="171" t="str">
        <f>'FC03-6'!B$47</f>
        <v>Comercializadores  minoristas (Deterioro) (FC03-6)</v>
      </c>
      <c r="F5639" s="171">
        <f>'FC03-6'!E$47</f>
        <v>0</v>
      </c>
      <c r="I5639" s="87" t="str">
        <f>Índice!$G$23</f>
        <v>2015-01-01</v>
      </c>
      <c r="J5639" s="88" t="str">
        <f>Índice!$G$25</f>
        <v>2015-12-31</v>
      </c>
      <c r="K5639" s="171" t="s">
        <v>1677</v>
      </c>
      <c r="L5639" s="171" t="s">
        <v>1426</v>
      </c>
    </row>
    <row r="5640" spans="1:12" ht="15.75">
      <c r="C5640" s="171" t="str">
        <f>'FC03-6'!B$48</f>
        <v>Tanques Estacionarios (Deterioro) (FC03-6)</v>
      </c>
      <c r="F5640" s="171">
        <f>'FC03-6'!E$48</f>
        <v>0</v>
      </c>
      <c r="I5640" s="87" t="str">
        <f>Índice!$G$23</f>
        <v>2015-01-01</v>
      </c>
      <c r="J5640" s="88" t="str">
        <f>Índice!$G$25</f>
        <v>2015-12-31</v>
      </c>
      <c r="K5640" s="171" t="s">
        <v>1677</v>
      </c>
      <c r="L5640" s="171" t="s">
        <v>1426</v>
      </c>
    </row>
    <row r="5641" spans="1:12" ht="15.75">
      <c r="C5641" s="171" t="str">
        <f>'FC03-6'!B$49</f>
        <v>Puntos de Venta (Deterioro) (FC03-6)</v>
      </c>
      <c r="F5641" s="171">
        <f>'FC03-6'!E$49</f>
        <v>0</v>
      </c>
      <c r="I5641" s="87" t="str">
        <f>Índice!$G$23</f>
        <v>2015-01-01</v>
      </c>
      <c r="J5641" s="88" t="str">
        <f>Índice!$G$25</f>
        <v>2015-12-31</v>
      </c>
      <c r="K5641" s="171" t="s">
        <v>1677</v>
      </c>
      <c r="L5641" s="171" t="s">
        <v>1426</v>
      </c>
    </row>
    <row r="5642" spans="1:12" ht="15.75">
      <c r="C5642" s="171" t="str">
        <f>'FC03-6'!B$50</f>
        <v>Estrato 1 Subsidiado (DT-GLP) (Deterioro) (FC03-6)</v>
      </c>
      <c r="F5642" s="171">
        <f>'FC03-6'!E$50</f>
        <v>0</v>
      </c>
      <c r="I5642" s="87" t="str">
        <f>Índice!$G$23</f>
        <v>2015-01-01</v>
      </c>
      <c r="J5642" s="88" t="str">
        <f>Índice!$G$25</f>
        <v>2015-12-31</v>
      </c>
      <c r="K5642" s="171" t="s">
        <v>1677</v>
      </c>
      <c r="L5642" s="171" t="s">
        <v>1426</v>
      </c>
    </row>
    <row r="5643" spans="1:12" ht="15.75">
      <c r="C5643" s="171" t="str">
        <f>'FC03-6'!B$51</f>
        <v>Estrato 2 Subsidiado (DT-GLP) (Deterioro) (FC03-6)</v>
      </c>
      <c r="F5643" s="171">
        <f>'FC03-6'!E$51</f>
        <v>0</v>
      </c>
      <c r="I5643" s="87" t="str">
        <f>Índice!$G$23</f>
        <v>2015-01-01</v>
      </c>
      <c r="J5643" s="88" t="str">
        <f>Índice!$G$25</f>
        <v>2015-12-31</v>
      </c>
      <c r="K5643" s="171" t="s">
        <v>1677</v>
      </c>
      <c r="L5643" s="171" t="s">
        <v>1426</v>
      </c>
    </row>
    <row r="5644" spans="1:12" ht="15.75">
      <c r="C5644" s="171" t="str">
        <f>'FC03-6'!B$52</f>
        <v>Otros (DT-GLP) (Deterioro) (FC03-6)</v>
      </c>
      <c r="F5644" s="171">
        <f>'FC03-6'!E$52</f>
        <v>0</v>
      </c>
      <c r="I5644" s="87" t="str">
        <f>Índice!$G$23</f>
        <v>2015-01-01</v>
      </c>
      <c r="J5644" s="88" t="str">
        <f>Índice!$G$25</f>
        <v>2015-12-31</v>
      </c>
      <c r="K5644" s="171" t="s">
        <v>1677</v>
      </c>
      <c r="L5644" s="171" t="s">
        <v>1426</v>
      </c>
    </row>
    <row r="5645" spans="1:12" ht="15.75">
      <c r="C5645" s="171" t="str">
        <f>'FC03-6'!B$53</f>
        <v>Total distribución de GLP (Deterioro) (FC03-6)</v>
      </c>
      <c r="F5645" s="171">
        <f>'FC03-6'!E$53</f>
        <v>0</v>
      </c>
      <c r="I5645" s="87" t="str">
        <f>Índice!$G$23</f>
        <v>2015-01-01</v>
      </c>
      <c r="J5645" s="88" t="str">
        <f>Índice!$G$25</f>
        <v>2015-12-31</v>
      </c>
      <c r="K5645" s="171" t="s">
        <v>1677</v>
      </c>
      <c r="L5645" s="171" t="s">
        <v>1426</v>
      </c>
    </row>
    <row r="5646" spans="1:12" ht="15.75">
      <c r="A5646" s="224" t="s">
        <v>19</v>
      </c>
      <c r="C5646" s="171" t="str">
        <f>'FC03-6'!B$54</f>
        <v>Negocio comercializacion Minorista GLP (Deterioro) (FC03-6)</v>
      </c>
      <c r="F5646" s="171"/>
      <c r="L5646" s="171"/>
    </row>
    <row r="5647" spans="1:12" ht="15.75">
      <c r="C5647" s="171" t="str">
        <f>'FC03-6'!B$55</f>
        <v>Estrato 1 Subsidiado (CI-GLP) (Deterioro) (FC03-6)</v>
      </c>
      <c r="F5647" s="171">
        <f>'FC03-6'!E$55</f>
        <v>0</v>
      </c>
      <c r="I5647" s="87" t="str">
        <f>Índice!$G$23</f>
        <v>2015-01-01</v>
      </c>
      <c r="J5647" s="88" t="str">
        <f>Índice!$G$25</f>
        <v>2015-12-31</v>
      </c>
      <c r="K5647" s="171" t="s">
        <v>1677</v>
      </c>
      <c r="L5647" s="171" t="s">
        <v>1426</v>
      </c>
    </row>
    <row r="5648" spans="1:12" ht="15.75">
      <c r="C5648" s="171" t="str">
        <f>'FC03-6'!B$56</f>
        <v>Estrato 2 Subsidiado (CI-GLP) (Deterioro) (FC03-6)</v>
      </c>
      <c r="F5648" s="171">
        <f>'FC03-6'!E$56</f>
        <v>0</v>
      </c>
      <c r="I5648" s="87" t="str">
        <f>Índice!$G$23</f>
        <v>2015-01-01</v>
      </c>
      <c r="J5648" s="88" t="str">
        <f>Índice!$G$25</f>
        <v>2015-12-31</v>
      </c>
      <c r="K5648" s="171" t="s">
        <v>1677</v>
      </c>
      <c r="L5648" s="171" t="s">
        <v>1426</v>
      </c>
    </row>
    <row r="5649" spans="1:12" ht="15.75">
      <c r="C5649" s="171" t="str">
        <f>'FC03-6'!B$57</f>
        <v>Usuario Final (Deterioro) (FC03-6)</v>
      </c>
      <c r="F5649" s="171">
        <f>'FC03-6'!E$57</f>
        <v>0</v>
      </c>
      <c r="I5649" s="87" t="str">
        <f>Índice!$G$23</f>
        <v>2015-01-01</v>
      </c>
      <c r="J5649" s="88" t="str">
        <f>Índice!$G$25</f>
        <v>2015-12-31</v>
      </c>
      <c r="K5649" s="171" t="s">
        <v>1677</v>
      </c>
      <c r="L5649" s="171" t="s">
        <v>1426</v>
      </c>
    </row>
    <row r="5650" spans="1:12" ht="15.75">
      <c r="C5650" s="171" t="str">
        <f>'FC03-6'!B$58</f>
        <v>Otros (CI-GLP) (Deterioro) (FC03-6)</v>
      </c>
      <c r="F5650" s="171">
        <f>'FC03-6'!E$58</f>
        <v>0</v>
      </c>
      <c r="I5650" s="87" t="str">
        <f>Índice!$G$23</f>
        <v>2015-01-01</v>
      </c>
      <c r="J5650" s="88" t="str">
        <f>Índice!$G$25</f>
        <v>2015-12-31</v>
      </c>
      <c r="K5650" s="171" t="s">
        <v>1677</v>
      </c>
      <c r="L5650" s="171" t="s">
        <v>1426</v>
      </c>
    </row>
    <row r="5651" spans="1:12" ht="15.75">
      <c r="C5651" s="171" t="str">
        <f>'FC03-6'!B$59</f>
        <v>Total comercialización minorista de GLP (Deterioro) (FC03-6)</v>
      </c>
      <c r="F5651" s="171">
        <f>'FC03-6'!E$59</f>
        <v>0</v>
      </c>
      <c r="I5651" s="87" t="str">
        <f>Índice!$G$23</f>
        <v>2015-01-01</v>
      </c>
      <c r="J5651" s="88" t="str">
        <f>Índice!$G$25</f>
        <v>2015-12-31</v>
      </c>
      <c r="K5651" s="171" t="s">
        <v>1677</v>
      </c>
      <c r="L5651" s="171" t="s">
        <v>1426</v>
      </c>
    </row>
    <row r="5652" spans="1:12" ht="15.75">
      <c r="C5652" s="171" t="str">
        <f>'FC03-6'!B$60</f>
        <v>Total Deterioro Cuentas por Cobrar (FC03-6)</v>
      </c>
      <c r="F5652" s="171">
        <f>'FC03-6'!E$60</f>
        <v>0</v>
      </c>
      <c r="I5652" s="87" t="str">
        <f>Índice!$G$23</f>
        <v>2015-01-01</v>
      </c>
      <c r="J5652" s="88" t="str">
        <f>Índice!$G$25</f>
        <v>2015-12-31</v>
      </c>
      <c r="K5652" s="171" t="s">
        <v>1677</v>
      </c>
      <c r="L5652" s="171" t="s">
        <v>1426</v>
      </c>
    </row>
    <row r="5653" spans="1:12" ht="15.75">
      <c r="A5653" s="224" t="s">
        <v>19</v>
      </c>
      <c r="B5653" s="22"/>
      <c r="C5653" s="217" t="s">
        <v>726</v>
      </c>
      <c r="L5653" s="171"/>
    </row>
    <row r="5654" spans="1:12" ht="15.75">
      <c r="A5654" s="224" t="s">
        <v>19</v>
      </c>
      <c r="C5654" s="171" t="str">
        <f>'FC03-6'!B$7</f>
        <v>Servicio de gas licuado del petróleo (FC03-6)</v>
      </c>
      <c r="L5654" s="171"/>
    </row>
    <row r="5655" spans="1:12" ht="15.75">
      <c r="A5655" s="224" t="s">
        <v>19</v>
      </c>
      <c r="C5655" s="171" t="str">
        <f>'FC03-6'!B$8</f>
        <v>Negocio transporte de GLP (FC03-6)</v>
      </c>
      <c r="L5655" s="171"/>
    </row>
    <row r="5656" spans="1:12" ht="15.75">
      <c r="C5656" s="171" t="str">
        <f>'FC03-6'!B$9</f>
        <v>Empresas del sector (FC03-6)</v>
      </c>
      <c r="F5656" s="171">
        <f>'FC03-6'!F$9</f>
        <v>0</v>
      </c>
      <c r="I5656" s="87" t="str">
        <f>Índice!$G$23</f>
        <v>2015-01-01</v>
      </c>
      <c r="J5656" s="88" t="str">
        <f>Índice!$G$25</f>
        <v>2015-12-31</v>
      </c>
      <c r="K5656" s="171" t="s">
        <v>1677</v>
      </c>
      <c r="L5656" s="171" t="s">
        <v>1427</v>
      </c>
    </row>
    <row r="5657" spans="1:12" ht="15.75">
      <c r="C5657" s="171" t="str">
        <f>'FC03-6'!B$10</f>
        <v>Usuarios No Regulados (Transporte) (FC03-6)</v>
      </c>
      <c r="F5657" s="171">
        <f>'FC03-6'!F$10</f>
        <v>0</v>
      </c>
      <c r="I5657" s="87" t="str">
        <f>Índice!$G$23</f>
        <v>2015-01-01</v>
      </c>
      <c r="J5657" s="88" t="str">
        <f>Índice!$G$25</f>
        <v>2015-12-31</v>
      </c>
      <c r="K5657" s="171" t="s">
        <v>1677</v>
      </c>
      <c r="L5657" s="171" t="s">
        <v>1427</v>
      </c>
    </row>
    <row r="5658" spans="1:12" ht="15.75">
      <c r="C5658" s="171" t="str">
        <f>'FC03-6'!B$11</f>
        <v>Otros (Transporte) (FC03-6)</v>
      </c>
      <c r="F5658" s="171">
        <f>'FC03-6'!F$11</f>
        <v>0</v>
      </c>
      <c r="I5658" s="87" t="str">
        <f>Índice!$G$23</f>
        <v>2015-01-01</v>
      </c>
      <c r="J5658" s="88" t="str">
        <f>Índice!$G$25</f>
        <v>2015-12-31</v>
      </c>
      <c r="K5658" s="171" t="s">
        <v>1677</v>
      </c>
      <c r="L5658" s="171" t="s">
        <v>1427</v>
      </c>
    </row>
    <row r="5659" spans="1:12" ht="15.75">
      <c r="C5659" s="171" t="str">
        <f>'FC03-6'!B$12</f>
        <v>Total Transporte de GLP (FC03-6)</v>
      </c>
      <c r="F5659" s="171">
        <f>'FC03-6'!F$12</f>
        <v>0</v>
      </c>
      <c r="I5659" s="87" t="str">
        <f>Índice!$G$23</f>
        <v>2015-01-01</v>
      </c>
      <c r="J5659" s="88" t="str">
        <f>Índice!$G$25</f>
        <v>2015-12-31</v>
      </c>
      <c r="K5659" s="171" t="s">
        <v>1677</v>
      </c>
      <c r="L5659" s="171" t="s">
        <v>1427</v>
      </c>
    </row>
    <row r="5660" spans="1:12" ht="15.75">
      <c r="A5660" s="224" t="s">
        <v>19</v>
      </c>
      <c r="C5660" s="171" t="str">
        <f>'FC03-6'!B$13</f>
        <v>Negocio comercializacion Mayorista de GLP (FC03-6)</v>
      </c>
      <c r="F5660" s="171"/>
      <c r="L5660" s="171"/>
    </row>
    <row r="5661" spans="1:12" ht="15.75">
      <c r="C5661" s="171" t="str">
        <f>'FC03-6'!B$14</f>
        <v>Distribuidores Inversionistas (FC03-6)</v>
      </c>
      <c r="F5661" s="171">
        <f>'FC03-6'!F$14</f>
        <v>0</v>
      </c>
      <c r="I5661" s="87" t="str">
        <f>Índice!$G$23</f>
        <v>2015-01-01</v>
      </c>
      <c r="J5661" s="88" t="str">
        <f>Índice!$G$25</f>
        <v>2015-12-31</v>
      </c>
      <c r="K5661" s="171" t="s">
        <v>1677</v>
      </c>
      <c r="L5661" s="171" t="s">
        <v>1427</v>
      </c>
    </row>
    <row r="5662" spans="1:12" ht="15.75">
      <c r="C5662" s="171" t="str">
        <f>'FC03-6'!B$15</f>
        <v>Comercializadores Mayoristas (FC03-6)</v>
      </c>
      <c r="F5662" s="171">
        <f>'FC03-6'!F$15</f>
        <v>0</v>
      </c>
      <c r="I5662" s="87" t="str">
        <f>Índice!$G$23</f>
        <v>2015-01-01</v>
      </c>
      <c r="J5662" s="88" t="str">
        <f>Índice!$G$25</f>
        <v>2015-12-31</v>
      </c>
      <c r="K5662" s="171" t="s">
        <v>1677</v>
      </c>
      <c r="L5662" s="171" t="s">
        <v>1427</v>
      </c>
    </row>
    <row r="5663" spans="1:12" ht="15.75">
      <c r="C5663" s="171" t="str">
        <f>'FC03-6'!B$16</f>
        <v>Usuarios No Regulados (Comercialización) (FC03-6)</v>
      </c>
      <c r="F5663" s="171">
        <f>'FC03-6'!F$16</f>
        <v>0</v>
      </c>
      <c r="I5663" s="87" t="str">
        <f>Índice!$G$23</f>
        <v>2015-01-01</v>
      </c>
      <c r="J5663" s="88" t="str">
        <f>Índice!$G$25</f>
        <v>2015-12-31</v>
      </c>
      <c r="K5663" s="171" t="s">
        <v>1677</v>
      </c>
      <c r="L5663" s="171" t="s">
        <v>1427</v>
      </c>
    </row>
    <row r="5664" spans="1:12" ht="15.75">
      <c r="C5664" s="171" t="str">
        <f>'FC03-6'!B$17</f>
        <v>Otros (CM-GLP) (FC03-6)</v>
      </c>
      <c r="F5664" s="171">
        <f>'FC03-6'!F$17</f>
        <v>0</v>
      </c>
      <c r="I5664" s="87" t="str">
        <f>Índice!$G$23</f>
        <v>2015-01-01</v>
      </c>
      <c r="J5664" s="88" t="str">
        <f>Índice!$G$25</f>
        <v>2015-12-31</v>
      </c>
      <c r="K5664" s="171" t="s">
        <v>1677</v>
      </c>
      <c r="L5664" s="171" t="s">
        <v>1427</v>
      </c>
    </row>
    <row r="5665" spans="1:12" ht="15.75">
      <c r="C5665" s="171" t="str">
        <f>'FC03-6'!B$18</f>
        <v>Total Comercializacion Mayorista de GLP (FC03-6)</v>
      </c>
      <c r="F5665" s="171">
        <f>'FC03-6'!F$18</f>
        <v>0</v>
      </c>
      <c r="I5665" s="87" t="str">
        <f>Índice!$G$23</f>
        <v>2015-01-01</v>
      </c>
      <c r="J5665" s="88" t="str">
        <f>Índice!$G$25</f>
        <v>2015-12-31</v>
      </c>
      <c r="K5665" s="171" t="s">
        <v>1677</v>
      </c>
      <c r="L5665" s="171" t="s">
        <v>1427</v>
      </c>
    </row>
    <row r="5666" spans="1:12" ht="15.75">
      <c r="A5666" s="224" t="s">
        <v>19</v>
      </c>
      <c r="C5666" s="171" t="str">
        <f>'FC03-6'!B$19</f>
        <v>Negocio distribución de GLP (FC03-6)</v>
      </c>
      <c r="F5666" s="171"/>
      <c r="L5666" s="171"/>
    </row>
    <row r="5667" spans="1:12" ht="15.75">
      <c r="C5667" s="171" t="str">
        <f>'FC03-6'!B$20</f>
        <v>Comercializadores  minoristas (FC03-6)</v>
      </c>
      <c r="F5667" s="171">
        <f>'FC03-6'!F$20</f>
        <v>0</v>
      </c>
      <c r="I5667" s="87" t="str">
        <f>Índice!$G$23</f>
        <v>2015-01-01</v>
      </c>
      <c r="J5667" s="88" t="str">
        <f>Índice!$G$25</f>
        <v>2015-12-31</v>
      </c>
      <c r="K5667" s="171" t="s">
        <v>1677</v>
      </c>
      <c r="L5667" s="171" t="s">
        <v>1427</v>
      </c>
    </row>
    <row r="5668" spans="1:12" ht="15.75">
      <c r="C5668" s="171" t="str">
        <f>'FC03-6'!B$21</f>
        <v>Tanques Estacionarios (FC03-6)</v>
      </c>
      <c r="F5668" s="171">
        <f>'FC03-6'!F$21</f>
        <v>0</v>
      </c>
      <c r="I5668" s="87" t="str">
        <f>Índice!$G$23</f>
        <v>2015-01-01</v>
      </c>
      <c r="J5668" s="88" t="str">
        <f>Índice!$G$25</f>
        <v>2015-12-31</v>
      </c>
      <c r="K5668" s="171" t="s">
        <v>1677</v>
      </c>
      <c r="L5668" s="171" t="s">
        <v>1427</v>
      </c>
    </row>
    <row r="5669" spans="1:12" ht="15.75">
      <c r="C5669" s="171" t="str">
        <f>'FC03-6'!B$22</f>
        <v>Puntos de Venta (FC03-6)</v>
      </c>
      <c r="F5669" s="171">
        <f>'FC03-6'!F$22</f>
        <v>0</v>
      </c>
      <c r="I5669" s="87" t="str">
        <f>Índice!$G$23</f>
        <v>2015-01-01</v>
      </c>
      <c r="J5669" s="88" t="str">
        <f>Índice!$G$25</f>
        <v>2015-12-31</v>
      </c>
      <c r="K5669" s="171" t="s">
        <v>1677</v>
      </c>
      <c r="L5669" s="171" t="s">
        <v>1427</v>
      </c>
    </row>
    <row r="5670" spans="1:12" ht="15.75">
      <c r="C5670" s="171" t="str">
        <f>'FC03-6'!B$23</f>
        <v>Estrato 1 Subsidiado (DT-GLP) (FC03-6)</v>
      </c>
      <c r="F5670" s="171">
        <f>'FC03-6'!F$23</f>
        <v>0</v>
      </c>
      <c r="I5670" s="87" t="str">
        <f>Índice!$G$23</f>
        <v>2015-01-01</v>
      </c>
      <c r="J5670" s="88" t="str">
        <f>Índice!$G$25</f>
        <v>2015-12-31</v>
      </c>
      <c r="K5670" s="171" t="s">
        <v>1677</v>
      </c>
      <c r="L5670" s="171" t="s">
        <v>1427</v>
      </c>
    </row>
    <row r="5671" spans="1:12" ht="15.75">
      <c r="C5671" s="171" t="str">
        <f>'FC03-6'!B$24</f>
        <v>Estrato 2 Subsidiado (DT-GLP) (FC03-6)</v>
      </c>
      <c r="F5671" s="171">
        <f>'FC03-6'!F$24</f>
        <v>0</v>
      </c>
      <c r="I5671" s="87" t="str">
        <f>Índice!$G$23</f>
        <v>2015-01-01</v>
      </c>
      <c r="J5671" s="88" t="str">
        <f>Índice!$G$25</f>
        <v>2015-12-31</v>
      </c>
      <c r="K5671" s="171" t="s">
        <v>1677</v>
      </c>
      <c r="L5671" s="171" t="s">
        <v>1427</v>
      </c>
    </row>
    <row r="5672" spans="1:12" ht="15.75">
      <c r="C5672" s="171" t="str">
        <f>'FC03-6'!B$25</f>
        <v>Otros (DT-GLP) (FC03-6)</v>
      </c>
      <c r="F5672" s="171">
        <f>'FC03-6'!F$25</f>
        <v>0</v>
      </c>
      <c r="I5672" s="87" t="str">
        <f>Índice!$G$23</f>
        <v>2015-01-01</v>
      </c>
      <c r="J5672" s="88" t="str">
        <f>Índice!$G$25</f>
        <v>2015-12-31</v>
      </c>
      <c r="K5672" s="171" t="s">
        <v>1677</v>
      </c>
      <c r="L5672" s="171" t="s">
        <v>1427</v>
      </c>
    </row>
    <row r="5673" spans="1:12" ht="15.75">
      <c r="C5673" s="171" t="str">
        <f>'FC03-6'!B$26</f>
        <v>Total distribución de GLP (FC03-6)</v>
      </c>
      <c r="F5673" s="171">
        <f>'FC03-6'!F$26</f>
        <v>0</v>
      </c>
      <c r="I5673" s="87" t="str">
        <f>Índice!$G$23</f>
        <v>2015-01-01</v>
      </c>
      <c r="J5673" s="88" t="str">
        <f>Índice!$G$25</f>
        <v>2015-12-31</v>
      </c>
      <c r="K5673" s="171" t="s">
        <v>1677</v>
      </c>
      <c r="L5673" s="171" t="s">
        <v>1427</v>
      </c>
    </row>
    <row r="5674" spans="1:12" ht="15.75">
      <c r="A5674" s="224" t="s">
        <v>19</v>
      </c>
      <c r="C5674" s="171" t="str">
        <f>'FC03-6'!B$27</f>
        <v>Negocio comercializacion Minorista GLP (FC03-6)</v>
      </c>
      <c r="F5674" s="171"/>
      <c r="L5674" s="171"/>
    </row>
    <row r="5675" spans="1:12" ht="15.75">
      <c r="C5675" s="171" t="str">
        <f>'FC03-6'!B$28</f>
        <v>Estrato 1 Subsidiado (CI-GLP) (FC03-6)</v>
      </c>
      <c r="F5675" s="171">
        <f>'FC03-6'!F$28</f>
        <v>0</v>
      </c>
      <c r="I5675" s="87" t="str">
        <f>Índice!$G$23</f>
        <v>2015-01-01</v>
      </c>
      <c r="J5675" s="88" t="str">
        <f>Índice!$G$25</f>
        <v>2015-12-31</v>
      </c>
      <c r="K5675" s="171" t="s">
        <v>1677</v>
      </c>
      <c r="L5675" s="171" t="s">
        <v>1427</v>
      </c>
    </row>
    <row r="5676" spans="1:12" ht="15.75">
      <c r="C5676" s="171" t="str">
        <f>'FC03-6'!B$29</f>
        <v>Estrato 2 Subsidiado (CI-GLP) (FC03-6)</v>
      </c>
      <c r="F5676" s="171">
        <f>'FC03-6'!F$29</f>
        <v>0</v>
      </c>
      <c r="I5676" s="87" t="str">
        <f>Índice!$G$23</f>
        <v>2015-01-01</v>
      </c>
      <c r="J5676" s="88" t="str">
        <f>Índice!$G$25</f>
        <v>2015-12-31</v>
      </c>
      <c r="K5676" s="171" t="s">
        <v>1677</v>
      </c>
      <c r="L5676" s="171" t="s">
        <v>1427</v>
      </c>
    </row>
    <row r="5677" spans="1:12" ht="15.75">
      <c r="C5677" s="171" t="str">
        <f>'FC03-6'!B$30</f>
        <v>Usuario Final (FC03-6)</v>
      </c>
      <c r="F5677" s="171">
        <f>'FC03-6'!F$30</f>
        <v>0</v>
      </c>
      <c r="I5677" s="87" t="str">
        <f>Índice!$G$23</f>
        <v>2015-01-01</v>
      </c>
      <c r="J5677" s="88" t="str">
        <f>Índice!$G$25</f>
        <v>2015-12-31</v>
      </c>
      <c r="K5677" s="171" t="s">
        <v>1677</v>
      </c>
      <c r="L5677" s="171" t="s">
        <v>1427</v>
      </c>
    </row>
    <row r="5678" spans="1:12" ht="15.75">
      <c r="C5678" s="171" t="str">
        <f>'FC03-6'!B$31</f>
        <v>Otros (CI-GLP) (FC03-6)</v>
      </c>
      <c r="F5678" s="171">
        <f>'FC03-6'!F$31</f>
        <v>0</v>
      </c>
      <c r="I5678" s="87" t="str">
        <f>Índice!$G$23</f>
        <v>2015-01-01</v>
      </c>
      <c r="J5678" s="88" t="str">
        <f>Índice!$G$25</f>
        <v>2015-12-31</v>
      </c>
      <c r="K5678" s="171" t="s">
        <v>1677</v>
      </c>
      <c r="L5678" s="171" t="s">
        <v>1427</v>
      </c>
    </row>
    <row r="5679" spans="1:12" ht="15.75">
      <c r="C5679" s="171" t="str">
        <f>'FC03-6'!B$32</f>
        <v>Total comercialización minorista de GLP (FC03-6)</v>
      </c>
      <c r="F5679" s="171">
        <f>'FC03-6'!F$32</f>
        <v>0</v>
      </c>
      <c r="I5679" s="87" t="str">
        <f>Índice!$G$23</f>
        <v>2015-01-01</v>
      </c>
      <c r="J5679" s="88" t="str">
        <f>Índice!$G$25</f>
        <v>2015-12-31</v>
      </c>
      <c r="K5679" s="171" t="s">
        <v>1677</v>
      </c>
      <c r="L5679" s="171" t="s">
        <v>1427</v>
      </c>
    </row>
    <row r="5680" spans="1:12" ht="15.75">
      <c r="C5680" s="171" t="str">
        <f>'FC03-6'!B$33</f>
        <v>Total Cuentas por cobrar  Servicio de Gas Licuado del Petroleo (FC03-6)</v>
      </c>
      <c r="F5680" s="171">
        <f>'FC03-6'!F$33</f>
        <v>0</v>
      </c>
      <c r="I5680" s="87" t="str">
        <f>Índice!$G$23</f>
        <v>2015-01-01</v>
      </c>
      <c r="J5680" s="88" t="str">
        <f>Índice!$G$25</f>
        <v>2015-12-31</v>
      </c>
      <c r="K5680" s="171" t="s">
        <v>1677</v>
      </c>
      <c r="L5680" s="171" t="s">
        <v>1427</v>
      </c>
    </row>
    <row r="5681" spans="1:12" ht="15.75">
      <c r="A5681" s="224" t="s">
        <v>19</v>
      </c>
      <c r="C5681" s="171" t="str">
        <f>'FC03-6'!B$34</f>
        <v>Deterioro de cuentas por cobrar (FC03-6)</v>
      </c>
      <c r="F5681" s="171"/>
      <c r="L5681" s="171"/>
    </row>
    <row r="5682" spans="1:12" ht="15.75">
      <c r="A5682" s="224" t="s">
        <v>19</v>
      </c>
      <c r="C5682" s="171" t="str">
        <f>'FC03-6'!B$35</f>
        <v>Negocio transporte de GLP (Deterioro) (FC03-6)</v>
      </c>
      <c r="F5682" s="171"/>
      <c r="L5682" s="171"/>
    </row>
    <row r="5683" spans="1:12" ht="15.75">
      <c r="C5683" s="171" t="str">
        <f>'FC03-6'!B$36</f>
        <v>Empresas del sector (Deterioro) (FC03-6)</v>
      </c>
      <c r="F5683" s="171">
        <f>'FC03-6'!F$36</f>
        <v>0</v>
      </c>
      <c r="I5683" s="87" t="str">
        <f>Índice!$G$23</f>
        <v>2015-01-01</v>
      </c>
      <c r="J5683" s="88" t="str">
        <f>Índice!$G$25</f>
        <v>2015-12-31</v>
      </c>
      <c r="K5683" s="171" t="s">
        <v>1677</v>
      </c>
      <c r="L5683" s="171" t="s">
        <v>1427</v>
      </c>
    </row>
    <row r="5684" spans="1:12" ht="15.75">
      <c r="C5684" s="171" t="str">
        <f>'FC03-6'!B$37</f>
        <v>Usuarios No Regulados (Transporte) (Deterioro) (FC03-6)</v>
      </c>
      <c r="F5684" s="171">
        <f>'FC03-6'!F$37</f>
        <v>0</v>
      </c>
      <c r="I5684" s="87" t="str">
        <f>Índice!$G$23</f>
        <v>2015-01-01</v>
      </c>
      <c r="J5684" s="88" t="str">
        <f>Índice!$G$25</f>
        <v>2015-12-31</v>
      </c>
      <c r="K5684" s="171" t="s">
        <v>1677</v>
      </c>
      <c r="L5684" s="171" t="s">
        <v>1427</v>
      </c>
    </row>
    <row r="5685" spans="1:12" ht="15.75">
      <c r="C5685" s="171" t="str">
        <f>'FC03-6'!B$38</f>
        <v>Otros (Transporte) (Deterioro) (FC03-6)</v>
      </c>
      <c r="F5685" s="171">
        <f>'FC03-6'!F$38</f>
        <v>0</v>
      </c>
      <c r="I5685" s="87" t="str">
        <f>Índice!$G$23</f>
        <v>2015-01-01</v>
      </c>
      <c r="J5685" s="88" t="str">
        <f>Índice!$G$25</f>
        <v>2015-12-31</v>
      </c>
      <c r="K5685" s="171" t="s">
        <v>1677</v>
      </c>
      <c r="L5685" s="171" t="s">
        <v>1427</v>
      </c>
    </row>
    <row r="5686" spans="1:12" ht="15.75">
      <c r="C5686" s="171" t="str">
        <f>'FC03-6'!B$39</f>
        <v>Total Transporte de GLP (Deterioro) (FC03-6)</v>
      </c>
      <c r="F5686" s="171">
        <f>'FC03-6'!F$39</f>
        <v>0</v>
      </c>
      <c r="I5686" s="87" t="str">
        <f>Índice!$G$23</f>
        <v>2015-01-01</v>
      </c>
      <c r="J5686" s="88" t="str">
        <f>Índice!$G$25</f>
        <v>2015-12-31</v>
      </c>
      <c r="K5686" s="171" t="s">
        <v>1677</v>
      </c>
      <c r="L5686" s="171" t="s">
        <v>1427</v>
      </c>
    </row>
    <row r="5687" spans="1:12" ht="15.75">
      <c r="A5687" s="224" t="s">
        <v>19</v>
      </c>
      <c r="C5687" s="171" t="str">
        <f>'FC03-6'!B$40</f>
        <v>Negocio comercializacion Mayorista de GLP (Deterioro) (FC03-6)</v>
      </c>
      <c r="F5687" s="171"/>
      <c r="L5687" s="171"/>
    </row>
    <row r="5688" spans="1:12" ht="15.75">
      <c r="C5688" s="171" t="str">
        <f>'FC03-6'!B$41</f>
        <v>Distribuidores Inversionistas (Deterioro) (FC03-6)</v>
      </c>
      <c r="F5688" s="171">
        <f>'FC03-6'!F$41</f>
        <v>0</v>
      </c>
      <c r="I5688" s="87" t="str">
        <f>Índice!$G$23</f>
        <v>2015-01-01</v>
      </c>
      <c r="J5688" s="88" t="str">
        <f>Índice!$G$25</f>
        <v>2015-12-31</v>
      </c>
      <c r="K5688" s="171" t="s">
        <v>1677</v>
      </c>
      <c r="L5688" s="171" t="s">
        <v>1427</v>
      </c>
    </row>
    <row r="5689" spans="1:12" ht="15.75">
      <c r="C5689" s="171" t="str">
        <f>'FC03-6'!B$42</f>
        <v>Comercializadores Mayoristas (Deterioro) (FC03-6)</v>
      </c>
      <c r="F5689" s="171">
        <f>'FC03-6'!F$42</f>
        <v>0</v>
      </c>
      <c r="I5689" s="87" t="str">
        <f>Índice!$G$23</f>
        <v>2015-01-01</v>
      </c>
      <c r="J5689" s="88" t="str">
        <f>Índice!$G$25</f>
        <v>2015-12-31</v>
      </c>
      <c r="K5689" s="171" t="s">
        <v>1677</v>
      </c>
      <c r="L5689" s="171" t="s">
        <v>1427</v>
      </c>
    </row>
    <row r="5690" spans="1:12" ht="15.75">
      <c r="C5690" s="171" t="str">
        <f>'FC03-6'!B$43</f>
        <v>Usuarios No Regulados (Comercialización) (Deterioro) (FC03-6)</v>
      </c>
      <c r="F5690" s="171">
        <f>'FC03-6'!F$43</f>
        <v>0</v>
      </c>
      <c r="I5690" s="87" t="str">
        <f>Índice!$G$23</f>
        <v>2015-01-01</v>
      </c>
      <c r="J5690" s="88" t="str">
        <f>Índice!$G$25</f>
        <v>2015-12-31</v>
      </c>
      <c r="K5690" s="171" t="s">
        <v>1677</v>
      </c>
      <c r="L5690" s="171" t="s">
        <v>1427</v>
      </c>
    </row>
    <row r="5691" spans="1:12" ht="15.75">
      <c r="C5691" s="171" t="str">
        <f>'FC03-6'!B$44</f>
        <v>Otros (CM-GLP) (Deterioro) (FC03-6)</v>
      </c>
      <c r="F5691" s="171">
        <f>'FC03-6'!F$44</f>
        <v>0</v>
      </c>
      <c r="I5691" s="87" t="str">
        <f>Índice!$G$23</f>
        <v>2015-01-01</v>
      </c>
      <c r="J5691" s="88" t="str">
        <f>Índice!$G$25</f>
        <v>2015-12-31</v>
      </c>
      <c r="K5691" s="171" t="s">
        <v>1677</v>
      </c>
      <c r="L5691" s="171" t="s">
        <v>1427</v>
      </c>
    </row>
    <row r="5692" spans="1:12" ht="15.75">
      <c r="C5692" s="171" t="str">
        <f>'FC03-6'!B$45</f>
        <v>Total Comercializacion Mayorista de GLP (Deterioro) (FC03-6)</v>
      </c>
      <c r="F5692" s="171">
        <f>'FC03-6'!F$45</f>
        <v>0</v>
      </c>
      <c r="I5692" s="87" t="str">
        <f>Índice!$G$23</f>
        <v>2015-01-01</v>
      </c>
      <c r="J5692" s="88" t="str">
        <f>Índice!$G$25</f>
        <v>2015-12-31</v>
      </c>
      <c r="K5692" s="171" t="s">
        <v>1677</v>
      </c>
      <c r="L5692" s="171" t="s">
        <v>1427</v>
      </c>
    </row>
    <row r="5693" spans="1:12" ht="15.75">
      <c r="A5693" s="224" t="s">
        <v>19</v>
      </c>
      <c r="C5693" s="171" t="str">
        <f>'FC03-6'!B$46</f>
        <v>Negocio distribución de GLP (Deterioro) (FC03-6)</v>
      </c>
      <c r="F5693" s="171"/>
      <c r="L5693" s="171"/>
    </row>
    <row r="5694" spans="1:12" ht="15.75">
      <c r="C5694" s="171" t="str">
        <f>'FC03-6'!B$47</f>
        <v>Comercializadores  minoristas (Deterioro) (FC03-6)</v>
      </c>
      <c r="F5694" s="171">
        <f>'FC03-6'!F$47</f>
        <v>0</v>
      </c>
      <c r="I5694" s="87" t="str">
        <f>Índice!$G$23</f>
        <v>2015-01-01</v>
      </c>
      <c r="J5694" s="88" t="str">
        <f>Índice!$G$25</f>
        <v>2015-12-31</v>
      </c>
      <c r="K5694" s="171" t="s">
        <v>1677</v>
      </c>
      <c r="L5694" s="171" t="s">
        <v>1427</v>
      </c>
    </row>
    <row r="5695" spans="1:12" ht="15.75">
      <c r="C5695" s="171" t="str">
        <f>'FC03-6'!B$48</f>
        <v>Tanques Estacionarios (Deterioro) (FC03-6)</v>
      </c>
      <c r="F5695" s="171">
        <f>'FC03-6'!F$48</f>
        <v>0</v>
      </c>
      <c r="I5695" s="87" t="str">
        <f>Índice!$G$23</f>
        <v>2015-01-01</v>
      </c>
      <c r="J5695" s="88" t="str">
        <f>Índice!$G$25</f>
        <v>2015-12-31</v>
      </c>
      <c r="K5695" s="171" t="s">
        <v>1677</v>
      </c>
      <c r="L5695" s="171" t="s">
        <v>1427</v>
      </c>
    </row>
    <row r="5696" spans="1:12" ht="15.75">
      <c r="C5696" s="171" t="str">
        <f>'FC03-6'!B$49</f>
        <v>Puntos de Venta (Deterioro) (FC03-6)</v>
      </c>
      <c r="F5696" s="171">
        <f>'FC03-6'!F$49</f>
        <v>0</v>
      </c>
      <c r="I5696" s="87" t="str">
        <f>Índice!$G$23</f>
        <v>2015-01-01</v>
      </c>
      <c r="J5696" s="88" t="str">
        <f>Índice!$G$25</f>
        <v>2015-12-31</v>
      </c>
      <c r="K5696" s="171" t="s">
        <v>1677</v>
      </c>
      <c r="L5696" s="171" t="s">
        <v>1427</v>
      </c>
    </row>
    <row r="5697" spans="1:12" ht="15.75">
      <c r="C5697" s="171" t="str">
        <f>'FC03-6'!B$50</f>
        <v>Estrato 1 Subsidiado (DT-GLP) (Deterioro) (FC03-6)</v>
      </c>
      <c r="F5697" s="171">
        <f>'FC03-6'!F$50</f>
        <v>0</v>
      </c>
      <c r="I5697" s="87" t="str">
        <f>Índice!$G$23</f>
        <v>2015-01-01</v>
      </c>
      <c r="J5697" s="88" t="str">
        <f>Índice!$G$25</f>
        <v>2015-12-31</v>
      </c>
      <c r="K5697" s="171" t="s">
        <v>1677</v>
      </c>
      <c r="L5697" s="171" t="s">
        <v>1427</v>
      </c>
    </row>
    <row r="5698" spans="1:12" ht="15.75">
      <c r="C5698" s="171" t="str">
        <f>'FC03-6'!B$51</f>
        <v>Estrato 2 Subsidiado (DT-GLP) (Deterioro) (FC03-6)</v>
      </c>
      <c r="F5698" s="171">
        <f>'FC03-6'!F$51</f>
        <v>0</v>
      </c>
      <c r="I5698" s="87" t="str">
        <f>Índice!$G$23</f>
        <v>2015-01-01</v>
      </c>
      <c r="J5698" s="88" t="str">
        <f>Índice!$G$25</f>
        <v>2015-12-31</v>
      </c>
      <c r="K5698" s="171" t="s">
        <v>1677</v>
      </c>
      <c r="L5698" s="171" t="s">
        <v>1427</v>
      </c>
    </row>
    <row r="5699" spans="1:12" ht="15.75">
      <c r="C5699" s="171" t="str">
        <f>'FC03-6'!B$52</f>
        <v>Otros (DT-GLP) (Deterioro) (FC03-6)</v>
      </c>
      <c r="F5699" s="171">
        <f>'FC03-6'!F$52</f>
        <v>0</v>
      </c>
      <c r="I5699" s="87" t="str">
        <f>Índice!$G$23</f>
        <v>2015-01-01</v>
      </c>
      <c r="J5699" s="88" t="str">
        <f>Índice!$G$25</f>
        <v>2015-12-31</v>
      </c>
      <c r="K5699" s="171" t="s">
        <v>1677</v>
      </c>
      <c r="L5699" s="171" t="s">
        <v>1427</v>
      </c>
    </row>
    <row r="5700" spans="1:12" ht="15.75">
      <c r="C5700" s="171" t="str">
        <f>'FC03-6'!B$53</f>
        <v>Total distribución de GLP (Deterioro) (FC03-6)</v>
      </c>
      <c r="F5700" s="171">
        <f>'FC03-6'!F$53</f>
        <v>0</v>
      </c>
      <c r="I5700" s="87" t="str">
        <f>Índice!$G$23</f>
        <v>2015-01-01</v>
      </c>
      <c r="J5700" s="88" t="str">
        <f>Índice!$G$25</f>
        <v>2015-12-31</v>
      </c>
      <c r="K5700" s="171" t="s">
        <v>1677</v>
      </c>
      <c r="L5700" s="171" t="s">
        <v>1427</v>
      </c>
    </row>
    <row r="5701" spans="1:12" ht="15.75">
      <c r="A5701" s="224" t="s">
        <v>19</v>
      </c>
      <c r="C5701" s="171" t="str">
        <f>'FC03-6'!B$54</f>
        <v>Negocio comercializacion Minorista GLP (Deterioro) (FC03-6)</v>
      </c>
      <c r="F5701" s="171"/>
      <c r="L5701" s="171"/>
    </row>
    <row r="5702" spans="1:12" ht="15.75">
      <c r="C5702" s="171" t="str">
        <f>'FC03-6'!B$55</f>
        <v>Estrato 1 Subsidiado (CI-GLP) (Deterioro) (FC03-6)</v>
      </c>
      <c r="F5702" s="171">
        <f>'FC03-6'!F$55</f>
        <v>0</v>
      </c>
      <c r="I5702" s="87" t="str">
        <f>Índice!$G$23</f>
        <v>2015-01-01</v>
      </c>
      <c r="J5702" s="88" t="str">
        <f>Índice!$G$25</f>
        <v>2015-12-31</v>
      </c>
      <c r="K5702" s="171" t="s">
        <v>1677</v>
      </c>
      <c r="L5702" s="171" t="s">
        <v>1427</v>
      </c>
    </row>
    <row r="5703" spans="1:12" ht="15.75">
      <c r="C5703" s="171" t="str">
        <f>'FC03-6'!B$56</f>
        <v>Estrato 2 Subsidiado (CI-GLP) (Deterioro) (FC03-6)</v>
      </c>
      <c r="F5703" s="171">
        <f>'FC03-6'!F$56</f>
        <v>0</v>
      </c>
      <c r="I5703" s="87" t="str">
        <f>Índice!$G$23</f>
        <v>2015-01-01</v>
      </c>
      <c r="J5703" s="88" t="str">
        <f>Índice!$G$25</f>
        <v>2015-12-31</v>
      </c>
      <c r="K5703" s="171" t="s">
        <v>1677</v>
      </c>
      <c r="L5703" s="171" t="s">
        <v>1427</v>
      </c>
    </row>
    <row r="5704" spans="1:12" ht="15.75">
      <c r="C5704" s="171" t="str">
        <f>'FC03-6'!B$57</f>
        <v>Usuario Final (Deterioro) (FC03-6)</v>
      </c>
      <c r="F5704" s="171">
        <f>'FC03-6'!F$57</f>
        <v>0</v>
      </c>
      <c r="I5704" s="87" t="str">
        <f>Índice!$G$23</f>
        <v>2015-01-01</v>
      </c>
      <c r="J5704" s="88" t="str">
        <f>Índice!$G$25</f>
        <v>2015-12-31</v>
      </c>
      <c r="K5704" s="171" t="s">
        <v>1677</v>
      </c>
      <c r="L5704" s="171" t="s">
        <v>1427</v>
      </c>
    </row>
    <row r="5705" spans="1:12" ht="15.75">
      <c r="C5705" s="171" t="str">
        <f>'FC03-6'!B$58</f>
        <v>Otros (CI-GLP) (Deterioro) (FC03-6)</v>
      </c>
      <c r="F5705" s="171">
        <f>'FC03-6'!F$58</f>
        <v>0</v>
      </c>
      <c r="I5705" s="87" t="str">
        <f>Índice!$G$23</f>
        <v>2015-01-01</v>
      </c>
      <c r="J5705" s="88" t="str">
        <f>Índice!$G$25</f>
        <v>2015-12-31</v>
      </c>
      <c r="K5705" s="171" t="s">
        <v>1677</v>
      </c>
      <c r="L5705" s="171" t="s">
        <v>1427</v>
      </c>
    </row>
    <row r="5706" spans="1:12" ht="15.75">
      <c r="C5706" s="171" t="str">
        <f>'FC03-6'!B$59</f>
        <v>Total comercialización minorista de GLP (Deterioro) (FC03-6)</v>
      </c>
      <c r="F5706" s="171">
        <f>'FC03-6'!F$59</f>
        <v>0</v>
      </c>
      <c r="I5706" s="87" t="str">
        <f>Índice!$G$23</f>
        <v>2015-01-01</v>
      </c>
      <c r="J5706" s="88" t="str">
        <f>Índice!$G$25</f>
        <v>2015-12-31</v>
      </c>
      <c r="K5706" s="171" t="s">
        <v>1677</v>
      </c>
      <c r="L5706" s="171" t="s">
        <v>1427</v>
      </c>
    </row>
    <row r="5707" spans="1:12" ht="15.75">
      <c r="C5707" s="171" t="str">
        <f>'FC03-6'!B$60</f>
        <v>Total Deterioro Cuentas por Cobrar (FC03-6)</v>
      </c>
      <c r="F5707" s="171">
        <f>'FC03-6'!F$60</f>
        <v>0</v>
      </c>
      <c r="I5707" s="87" t="str">
        <f>Índice!$G$23</f>
        <v>2015-01-01</v>
      </c>
      <c r="J5707" s="88" t="str">
        <f>Índice!$G$25</f>
        <v>2015-12-31</v>
      </c>
      <c r="K5707" s="171" t="s">
        <v>1677</v>
      </c>
      <c r="L5707" s="171" t="s">
        <v>1427</v>
      </c>
    </row>
    <row r="5708" spans="1:12" ht="15.75">
      <c r="A5708" s="224" t="s">
        <v>19</v>
      </c>
      <c r="B5708" s="22"/>
      <c r="C5708" s="217" t="s">
        <v>725</v>
      </c>
      <c r="L5708" s="171"/>
    </row>
    <row r="5709" spans="1:12" ht="15.75">
      <c r="A5709" s="224" t="s">
        <v>19</v>
      </c>
      <c r="C5709" s="171" t="str">
        <f>'FC03-6'!B$7</f>
        <v>Servicio de gas licuado del petróleo (FC03-6)</v>
      </c>
      <c r="L5709" s="171"/>
    </row>
    <row r="5710" spans="1:12" ht="15.75">
      <c r="A5710" s="224" t="s">
        <v>19</v>
      </c>
      <c r="C5710" s="171" t="str">
        <f>'FC03-6'!B$8</f>
        <v>Negocio transporte de GLP (FC03-6)</v>
      </c>
      <c r="L5710" s="171"/>
    </row>
    <row r="5711" spans="1:12" ht="15.75">
      <c r="C5711" s="171" t="str">
        <f>'FC03-6'!B$9</f>
        <v>Empresas del sector (FC03-6)</v>
      </c>
      <c r="F5711" s="171">
        <f>'FC03-6'!G$9</f>
        <v>0</v>
      </c>
      <c r="I5711" s="87" t="str">
        <f>Índice!$G$23</f>
        <v>2015-01-01</v>
      </c>
      <c r="J5711" s="88" t="str">
        <f>Índice!$G$25</f>
        <v>2015-12-31</v>
      </c>
      <c r="K5711" s="171" t="s">
        <v>1677</v>
      </c>
      <c r="L5711" s="171" t="s">
        <v>1428</v>
      </c>
    </row>
    <row r="5712" spans="1:12" ht="15.75">
      <c r="C5712" s="171" t="str">
        <f>'FC03-6'!B$10</f>
        <v>Usuarios No Regulados (Transporte) (FC03-6)</v>
      </c>
      <c r="F5712" s="171">
        <f>'FC03-6'!G$10</f>
        <v>0</v>
      </c>
      <c r="I5712" s="87" t="str">
        <f>Índice!$G$23</f>
        <v>2015-01-01</v>
      </c>
      <c r="J5712" s="88" t="str">
        <f>Índice!$G$25</f>
        <v>2015-12-31</v>
      </c>
      <c r="K5712" s="171" t="s">
        <v>1677</v>
      </c>
      <c r="L5712" s="171" t="s">
        <v>1428</v>
      </c>
    </row>
    <row r="5713" spans="1:12" ht="15.75">
      <c r="C5713" s="171" t="str">
        <f>'FC03-6'!B$11</f>
        <v>Otros (Transporte) (FC03-6)</v>
      </c>
      <c r="F5713" s="171">
        <f>'FC03-6'!G$11</f>
        <v>0</v>
      </c>
      <c r="I5713" s="87" t="str">
        <f>Índice!$G$23</f>
        <v>2015-01-01</v>
      </c>
      <c r="J5713" s="88" t="str">
        <f>Índice!$G$25</f>
        <v>2015-12-31</v>
      </c>
      <c r="K5713" s="171" t="s">
        <v>1677</v>
      </c>
      <c r="L5713" s="171" t="s">
        <v>1428</v>
      </c>
    </row>
    <row r="5714" spans="1:12" ht="15.75">
      <c r="C5714" s="171" t="str">
        <f>'FC03-6'!B$12</f>
        <v>Total Transporte de GLP (FC03-6)</v>
      </c>
      <c r="F5714" s="171">
        <f>'FC03-6'!G$12</f>
        <v>0</v>
      </c>
      <c r="I5714" s="87" t="str">
        <f>Índice!$G$23</f>
        <v>2015-01-01</v>
      </c>
      <c r="J5714" s="88" t="str">
        <f>Índice!$G$25</f>
        <v>2015-12-31</v>
      </c>
      <c r="K5714" s="171" t="s">
        <v>1677</v>
      </c>
      <c r="L5714" s="171" t="s">
        <v>1428</v>
      </c>
    </row>
    <row r="5715" spans="1:12" ht="15.75">
      <c r="A5715" s="224" t="s">
        <v>19</v>
      </c>
      <c r="C5715" s="171" t="str">
        <f>'FC03-6'!B$13</f>
        <v>Negocio comercializacion Mayorista de GLP (FC03-6)</v>
      </c>
      <c r="F5715" s="171"/>
      <c r="L5715" s="171"/>
    </row>
    <row r="5716" spans="1:12" ht="15.75">
      <c r="C5716" s="171" t="str">
        <f>'FC03-6'!B$14</f>
        <v>Distribuidores Inversionistas (FC03-6)</v>
      </c>
      <c r="F5716" s="171">
        <f>'FC03-6'!G$14</f>
        <v>0</v>
      </c>
      <c r="I5716" s="87" t="str">
        <f>Índice!$G$23</f>
        <v>2015-01-01</v>
      </c>
      <c r="J5716" s="88" t="str">
        <f>Índice!$G$25</f>
        <v>2015-12-31</v>
      </c>
      <c r="K5716" s="171" t="s">
        <v>1677</v>
      </c>
      <c r="L5716" s="171" t="s">
        <v>1428</v>
      </c>
    </row>
    <row r="5717" spans="1:12" ht="15.75">
      <c r="C5717" s="171" t="str">
        <f>'FC03-6'!B$15</f>
        <v>Comercializadores Mayoristas (FC03-6)</v>
      </c>
      <c r="F5717" s="171">
        <f>'FC03-6'!G$15</f>
        <v>0</v>
      </c>
      <c r="I5717" s="87" t="str">
        <f>Índice!$G$23</f>
        <v>2015-01-01</v>
      </c>
      <c r="J5717" s="88" t="str">
        <f>Índice!$G$25</f>
        <v>2015-12-31</v>
      </c>
      <c r="K5717" s="171" t="s">
        <v>1677</v>
      </c>
      <c r="L5717" s="171" t="s">
        <v>1428</v>
      </c>
    </row>
    <row r="5718" spans="1:12" ht="15.75">
      <c r="C5718" s="171" t="str">
        <f>'FC03-6'!B$16</f>
        <v>Usuarios No Regulados (Comercialización) (FC03-6)</v>
      </c>
      <c r="F5718" s="171">
        <f>'FC03-6'!G$16</f>
        <v>0</v>
      </c>
      <c r="I5718" s="87" t="str">
        <f>Índice!$G$23</f>
        <v>2015-01-01</v>
      </c>
      <c r="J5718" s="88" t="str">
        <f>Índice!$G$25</f>
        <v>2015-12-31</v>
      </c>
      <c r="K5718" s="171" t="s">
        <v>1677</v>
      </c>
      <c r="L5718" s="171" t="s">
        <v>1428</v>
      </c>
    </row>
    <row r="5719" spans="1:12" ht="15.75">
      <c r="C5719" s="171" t="str">
        <f>'FC03-6'!B$17</f>
        <v>Otros (CM-GLP) (FC03-6)</v>
      </c>
      <c r="F5719" s="171">
        <f>'FC03-6'!G$17</f>
        <v>0</v>
      </c>
      <c r="I5719" s="87" t="str">
        <f>Índice!$G$23</f>
        <v>2015-01-01</v>
      </c>
      <c r="J5719" s="88" t="str">
        <f>Índice!$G$25</f>
        <v>2015-12-31</v>
      </c>
      <c r="K5719" s="171" t="s">
        <v>1677</v>
      </c>
      <c r="L5719" s="171" t="s">
        <v>1428</v>
      </c>
    </row>
    <row r="5720" spans="1:12" ht="15.75">
      <c r="C5720" s="171" t="str">
        <f>'FC03-6'!B$18</f>
        <v>Total Comercializacion Mayorista de GLP (FC03-6)</v>
      </c>
      <c r="F5720" s="171">
        <f>'FC03-6'!G$18</f>
        <v>0</v>
      </c>
      <c r="I5720" s="87" t="str">
        <f>Índice!$G$23</f>
        <v>2015-01-01</v>
      </c>
      <c r="J5720" s="88" t="str">
        <f>Índice!$G$25</f>
        <v>2015-12-31</v>
      </c>
      <c r="K5720" s="171" t="s">
        <v>1677</v>
      </c>
      <c r="L5720" s="171" t="s">
        <v>1428</v>
      </c>
    </row>
    <row r="5721" spans="1:12" ht="15.75">
      <c r="A5721" s="224" t="s">
        <v>19</v>
      </c>
      <c r="C5721" s="171" t="str">
        <f>'FC03-6'!B$19</f>
        <v>Negocio distribución de GLP (FC03-6)</v>
      </c>
      <c r="F5721" s="171"/>
      <c r="L5721" s="171"/>
    </row>
    <row r="5722" spans="1:12" ht="15.75">
      <c r="C5722" s="171" t="str">
        <f>'FC03-6'!B$20</f>
        <v>Comercializadores  minoristas (FC03-6)</v>
      </c>
      <c r="F5722" s="171">
        <f>'FC03-6'!G$20</f>
        <v>0</v>
      </c>
      <c r="I5722" s="87" t="str">
        <f>Índice!$G$23</f>
        <v>2015-01-01</v>
      </c>
      <c r="J5722" s="88" t="str">
        <f>Índice!$G$25</f>
        <v>2015-12-31</v>
      </c>
      <c r="K5722" s="171" t="s">
        <v>1677</v>
      </c>
      <c r="L5722" s="171" t="s">
        <v>1428</v>
      </c>
    </row>
    <row r="5723" spans="1:12" ht="15.75">
      <c r="C5723" s="171" t="str">
        <f>'FC03-6'!B$21</f>
        <v>Tanques Estacionarios (FC03-6)</v>
      </c>
      <c r="F5723" s="171">
        <f>'FC03-6'!G$21</f>
        <v>0</v>
      </c>
      <c r="I5723" s="87" t="str">
        <f>Índice!$G$23</f>
        <v>2015-01-01</v>
      </c>
      <c r="J5723" s="88" t="str">
        <f>Índice!$G$25</f>
        <v>2015-12-31</v>
      </c>
      <c r="K5723" s="171" t="s">
        <v>1677</v>
      </c>
      <c r="L5723" s="171" t="s">
        <v>1428</v>
      </c>
    </row>
    <row r="5724" spans="1:12" ht="15.75">
      <c r="C5724" s="171" t="str">
        <f>'FC03-6'!B$22</f>
        <v>Puntos de Venta (FC03-6)</v>
      </c>
      <c r="F5724" s="171">
        <f>'FC03-6'!G$22</f>
        <v>0</v>
      </c>
      <c r="I5724" s="87" t="str">
        <f>Índice!$G$23</f>
        <v>2015-01-01</v>
      </c>
      <c r="J5724" s="88" t="str">
        <f>Índice!$G$25</f>
        <v>2015-12-31</v>
      </c>
      <c r="K5724" s="171" t="s">
        <v>1677</v>
      </c>
      <c r="L5724" s="171" t="s">
        <v>1428</v>
      </c>
    </row>
    <row r="5725" spans="1:12" ht="15.75">
      <c r="C5725" s="171" t="str">
        <f>'FC03-6'!B$23</f>
        <v>Estrato 1 Subsidiado (DT-GLP) (FC03-6)</v>
      </c>
      <c r="F5725" s="171">
        <f>'FC03-6'!G$23</f>
        <v>0</v>
      </c>
      <c r="I5725" s="87" t="str">
        <f>Índice!$G$23</f>
        <v>2015-01-01</v>
      </c>
      <c r="J5725" s="88" t="str">
        <f>Índice!$G$25</f>
        <v>2015-12-31</v>
      </c>
      <c r="K5725" s="171" t="s">
        <v>1677</v>
      </c>
      <c r="L5725" s="171" t="s">
        <v>1428</v>
      </c>
    </row>
    <row r="5726" spans="1:12" ht="15.75">
      <c r="C5726" s="171" t="str">
        <f>'FC03-6'!B$24</f>
        <v>Estrato 2 Subsidiado (DT-GLP) (FC03-6)</v>
      </c>
      <c r="F5726" s="171">
        <f>'FC03-6'!G$24</f>
        <v>0</v>
      </c>
      <c r="I5726" s="87" t="str">
        <f>Índice!$G$23</f>
        <v>2015-01-01</v>
      </c>
      <c r="J5726" s="88" t="str">
        <f>Índice!$G$25</f>
        <v>2015-12-31</v>
      </c>
      <c r="K5726" s="171" t="s">
        <v>1677</v>
      </c>
      <c r="L5726" s="171" t="s">
        <v>1428</v>
      </c>
    </row>
    <row r="5727" spans="1:12" ht="15.75">
      <c r="C5727" s="171" t="str">
        <f>'FC03-6'!B$25</f>
        <v>Otros (DT-GLP) (FC03-6)</v>
      </c>
      <c r="F5727" s="171">
        <f>'FC03-6'!G$25</f>
        <v>0</v>
      </c>
      <c r="I5727" s="87" t="str">
        <f>Índice!$G$23</f>
        <v>2015-01-01</v>
      </c>
      <c r="J5727" s="88" t="str">
        <f>Índice!$G$25</f>
        <v>2015-12-31</v>
      </c>
      <c r="K5727" s="171" t="s">
        <v>1677</v>
      </c>
      <c r="L5727" s="171" t="s">
        <v>1428</v>
      </c>
    </row>
    <row r="5728" spans="1:12" ht="15.75">
      <c r="C5728" s="171" t="str">
        <f>'FC03-6'!B$26</f>
        <v>Total distribución de GLP (FC03-6)</v>
      </c>
      <c r="F5728" s="171">
        <f>'FC03-6'!G$26</f>
        <v>0</v>
      </c>
      <c r="I5728" s="87" t="str">
        <f>Índice!$G$23</f>
        <v>2015-01-01</v>
      </c>
      <c r="J5728" s="88" t="str">
        <f>Índice!$G$25</f>
        <v>2015-12-31</v>
      </c>
      <c r="K5728" s="171" t="s">
        <v>1677</v>
      </c>
      <c r="L5728" s="171" t="s">
        <v>1428</v>
      </c>
    </row>
    <row r="5729" spans="1:12" ht="15.75">
      <c r="A5729" s="224" t="s">
        <v>19</v>
      </c>
      <c r="C5729" s="171" t="str">
        <f>'FC03-6'!B$27</f>
        <v>Negocio comercializacion Minorista GLP (FC03-6)</v>
      </c>
      <c r="F5729" s="171"/>
      <c r="L5729" s="171"/>
    </row>
    <row r="5730" spans="1:12" ht="15.75">
      <c r="C5730" s="171" t="str">
        <f>'FC03-6'!B$28</f>
        <v>Estrato 1 Subsidiado (CI-GLP) (FC03-6)</v>
      </c>
      <c r="F5730" s="171">
        <f>'FC03-6'!G$28</f>
        <v>0</v>
      </c>
      <c r="I5730" s="87" t="str">
        <f>Índice!$G$23</f>
        <v>2015-01-01</v>
      </c>
      <c r="J5730" s="88" t="str">
        <f>Índice!$G$25</f>
        <v>2015-12-31</v>
      </c>
      <c r="K5730" s="171" t="s">
        <v>1677</v>
      </c>
      <c r="L5730" s="171" t="s">
        <v>1428</v>
      </c>
    </row>
    <row r="5731" spans="1:12" ht="15.75">
      <c r="C5731" s="171" t="str">
        <f>'FC03-6'!B$29</f>
        <v>Estrato 2 Subsidiado (CI-GLP) (FC03-6)</v>
      </c>
      <c r="F5731" s="171">
        <f>'FC03-6'!G$29</f>
        <v>0</v>
      </c>
      <c r="I5731" s="87" t="str">
        <f>Índice!$G$23</f>
        <v>2015-01-01</v>
      </c>
      <c r="J5731" s="88" t="str">
        <f>Índice!$G$25</f>
        <v>2015-12-31</v>
      </c>
      <c r="K5731" s="171" t="s">
        <v>1677</v>
      </c>
      <c r="L5731" s="171" t="s">
        <v>1428</v>
      </c>
    </row>
    <row r="5732" spans="1:12" ht="15.75">
      <c r="C5732" s="171" t="str">
        <f>'FC03-6'!B$30</f>
        <v>Usuario Final (FC03-6)</v>
      </c>
      <c r="F5732" s="171">
        <f>'FC03-6'!G$30</f>
        <v>0</v>
      </c>
      <c r="I5732" s="87" t="str">
        <f>Índice!$G$23</f>
        <v>2015-01-01</v>
      </c>
      <c r="J5732" s="88" t="str">
        <f>Índice!$G$25</f>
        <v>2015-12-31</v>
      </c>
      <c r="K5732" s="171" t="s">
        <v>1677</v>
      </c>
      <c r="L5732" s="171" t="s">
        <v>1428</v>
      </c>
    </row>
    <row r="5733" spans="1:12" ht="15.75">
      <c r="C5733" s="171" t="str">
        <f>'FC03-6'!B$31</f>
        <v>Otros (CI-GLP) (FC03-6)</v>
      </c>
      <c r="F5733" s="171">
        <f>'FC03-6'!G$31</f>
        <v>0</v>
      </c>
      <c r="I5733" s="87" t="str">
        <f>Índice!$G$23</f>
        <v>2015-01-01</v>
      </c>
      <c r="J5733" s="88" t="str">
        <f>Índice!$G$25</f>
        <v>2015-12-31</v>
      </c>
      <c r="K5733" s="171" t="s">
        <v>1677</v>
      </c>
      <c r="L5733" s="171" t="s">
        <v>1428</v>
      </c>
    </row>
    <row r="5734" spans="1:12" ht="15.75">
      <c r="C5734" s="171" t="str">
        <f>'FC03-6'!B$32</f>
        <v>Total comercialización minorista de GLP (FC03-6)</v>
      </c>
      <c r="F5734" s="171">
        <f>'FC03-6'!G$32</f>
        <v>0</v>
      </c>
      <c r="I5734" s="87" t="str">
        <f>Índice!$G$23</f>
        <v>2015-01-01</v>
      </c>
      <c r="J5734" s="88" t="str">
        <f>Índice!$G$25</f>
        <v>2015-12-31</v>
      </c>
      <c r="K5734" s="171" t="s">
        <v>1677</v>
      </c>
      <c r="L5734" s="171" t="s">
        <v>1428</v>
      </c>
    </row>
    <row r="5735" spans="1:12" ht="15.75">
      <c r="C5735" s="171" t="str">
        <f>'FC03-6'!B$33</f>
        <v>Total Cuentas por cobrar  Servicio de Gas Licuado del Petroleo (FC03-6)</v>
      </c>
      <c r="F5735" s="171">
        <f>'FC03-6'!G$33</f>
        <v>0</v>
      </c>
      <c r="I5735" s="87" t="str">
        <f>Índice!$G$23</f>
        <v>2015-01-01</v>
      </c>
      <c r="J5735" s="88" t="str">
        <f>Índice!$G$25</f>
        <v>2015-12-31</v>
      </c>
      <c r="K5735" s="171" t="s">
        <v>1677</v>
      </c>
      <c r="L5735" s="171" t="s">
        <v>1428</v>
      </c>
    </row>
    <row r="5736" spans="1:12" ht="15.75">
      <c r="A5736" s="224" t="s">
        <v>19</v>
      </c>
      <c r="C5736" s="171" t="str">
        <f>'FC03-6'!B$34</f>
        <v>Deterioro de cuentas por cobrar (FC03-6)</v>
      </c>
      <c r="F5736" s="171"/>
      <c r="L5736" s="171"/>
    </row>
    <row r="5737" spans="1:12" ht="15.75">
      <c r="A5737" s="224" t="s">
        <v>19</v>
      </c>
      <c r="C5737" s="171" t="str">
        <f>'FC03-6'!B$35</f>
        <v>Negocio transporte de GLP (Deterioro) (FC03-6)</v>
      </c>
      <c r="F5737" s="171"/>
      <c r="L5737" s="171"/>
    </row>
    <row r="5738" spans="1:12" ht="15.75">
      <c r="C5738" s="171" t="str">
        <f>'FC03-6'!B$36</f>
        <v>Empresas del sector (Deterioro) (FC03-6)</v>
      </c>
      <c r="F5738" s="171">
        <f>'FC03-6'!G$36</f>
        <v>0</v>
      </c>
      <c r="I5738" s="87" t="str">
        <f>Índice!$G$23</f>
        <v>2015-01-01</v>
      </c>
      <c r="J5738" s="88" t="str">
        <f>Índice!$G$25</f>
        <v>2015-12-31</v>
      </c>
      <c r="K5738" s="171" t="s">
        <v>1677</v>
      </c>
      <c r="L5738" s="171" t="s">
        <v>1428</v>
      </c>
    </row>
    <row r="5739" spans="1:12" ht="15.75">
      <c r="C5739" s="171" t="str">
        <f>'FC03-6'!B$37</f>
        <v>Usuarios No Regulados (Transporte) (Deterioro) (FC03-6)</v>
      </c>
      <c r="F5739" s="171">
        <f>'FC03-6'!G$37</f>
        <v>0</v>
      </c>
      <c r="I5739" s="87" t="str">
        <f>Índice!$G$23</f>
        <v>2015-01-01</v>
      </c>
      <c r="J5739" s="88" t="str">
        <f>Índice!$G$25</f>
        <v>2015-12-31</v>
      </c>
      <c r="K5739" s="171" t="s">
        <v>1677</v>
      </c>
      <c r="L5739" s="171" t="s">
        <v>1428</v>
      </c>
    </row>
    <row r="5740" spans="1:12" ht="15.75">
      <c r="C5740" s="171" t="str">
        <f>'FC03-6'!B$38</f>
        <v>Otros (Transporte) (Deterioro) (FC03-6)</v>
      </c>
      <c r="F5740" s="171">
        <f>'FC03-6'!G$38</f>
        <v>0</v>
      </c>
      <c r="I5740" s="87" t="str">
        <f>Índice!$G$23</f>
        <v>2015-01-01</v>
      </c>
      <c r="J5740" s="88" t="str">
        <f>Índice!$G$25</f>
        <v>2015-12-31</v>
      </c>
      <c r="K5740" s="171" t="s">
        <v>1677</v>
      </c>
      <c r="L5740" s="171" t="s">
        <v>1428</v>
      </c>
    </row>
    <row r="5741" spans="1:12" ht="15.75">
      <c r="C5741" s="171" t="str">
        <f>'FC03-6'!B$39</f>
        <v>Total Transporte de GLP (Deterioro) (FC03-6)</v>
      </c>
      <c r="F5741" s="171">
        <f>'FC03-6'!G$39</f>
        <v>0</v>
      </c>
      <c r="I5741" s="87" t="str">
        <f>Índice!$G$23</f>
        <v>2015-01-01</v>
      </c>
      <c r="J5741" s="88" t="str">
        <f>Índice!$G$25</f>
        <v>2015-12-31</v>
      </c>
      <c r="K5741" s="171" t="s">
        <v>1677</v>
      </c>
      <c r="L5741" s="171" t="s">
        <v>1428</v>
      </c>
    </row>
    <row r="5742" spans="1:12" ht="15.75">
      <c r="A5742" s="224" t="s">
        <v>19</v>
      </c>
      <c r="C5742" s="171" t="str">
        <f>'FC03-6'!B$40</f>
        <v>Negocio comercializacion Mayorista de GLP (Deterioro) (FC03-6)</v>
      </c>
      <c r="F5742" s="171"/>
      <c r="L5742" s="171"/>
    </row>
    <row r="5743" spans="1:12" ht="15.75">
      <c r="C5743" s="171" t="str">
        <f>'FC03-6'!B$41</f>
        <v>Distribuidores Inversionistas (Deterioro) (FC03-6)</v>
      </c>
      <c r="F5743" s="171">
        <f>'FC03-6'!G$41</f>
        <v>0</v>
      </c>
      <c r="I5743" s="87" t="str">
        <f>Índice!$G$23</f>
        <v>2015-01-01</v>
      </c>
      <c r="J5743" s="88" t="str">
        <f>Índice!$G$25</f>
        <v>2015-12-31</v>
      </c>
      <c r="K5743" s="171" t="s">
        <v>1677</v>
      </c>
      <c r="L5743" s="171" t="s">
        <v>1428</v>
      </c>
    </row>
    <row r="5744" spans="1:12" ht="15.75">
      <c r="C5744" s="171" t="str">
        <f>'FC03-6'!B$42</f>
        <v>Comercializadores Mayoristas (Deterioro) (FC03-6)</v>
      </c>
      <c r="F5744" s="171">
        <f>'FC03-6'!G$42</f>
        <v>0</v>
      </c>
      <c r="I5744" s="87" t="str">
        <f>Índice!$G$23</f>
        <v>2015-01-01</v>
      </c>
      <c r="J5744" s="88" t="str">
        <f>Índice!$G$25</f>
        <v>2015-12-31</v>
      </c>
      <c r="K5744" s="171" t="s">
        <v>1677</v>
      </c>
      <c r="L5744" s="171" t="s">
        <v>1428</v>
      </c>
    </row>
    <row r="5745" spans="1:12" ht="15.75">
      <c r="C5745" s="171" t="str">
        <f>'FC03-6'!B$43</f>
        <v>Usuarios No Regulados (Comercialización) (Deterioro) (FC03-6)</v>
      </c>
      <c r="F5745" s="171">
        <f>'FC03-6'!G$43</f>
        <v>0</v>
      </c>
      <c r="I5745" s="87" t="str">
        <f>Índice!$G$23</f>
        <v>2015-01-01</v>
      </c>
      <c r="J5745" s="88" t="str">
        <f>Índice!$G$25</f>
        <v>2015-12-31</v>
      </c>
      <c r="K5745" s="171" t="s">
        <v>1677</v>
      </c>
      <c r="L5745" s="171" t="s">
        <v>1428</v>
      </c>
    </row>
    <row r="5746" spans="1:12" ht="15.75">
      <c r="C5746" s="171" t="str">
        <f>'FC03-6'!B$44</f>
        <v>Otros (CM-GLP) (Deterioro) (FC03-6)</v>
      </c>
      <c r="F5746" s="171">
        <f>'FC03-6'!G$44</f>
        <v>0</v>
      </c>
      <c r="I5746" s="87" t="str">
        <f>Índice!$G$23</f>
        <v>2015-01-01</v>
      </c>
      <c r="J5746" s="88" t="str">
        <f>Índice!$G$25</f>
        <v>2015-12-31</v>
      </c>
      <c r="K5746" s="171" t="s">
        <v>1677</v>
      </c>
      <c r="L5746" s="171" t="s">
        <v>1428</v>
      </c>
    </row>
    <row r="5747" spans="1:12" ht="15.75">
      <c r="C5747" s="171" t="str">
        <f>'FC03-6'!B$45</f>
        <v>Total Comercializacion Mayorista de GLP (Deterioro) (FC03-6)</v>
      </c>
      <c r="F5747" s="171">
        <f>'FC03-6'!G$45</f>
        <v>0</v>
      </c>
      <c r="I5747" s="87" t="str">
        <f>Índice!$G$23</f>
        <v>2015-01-01</v>
      </c>
      <c r="J5747" s="88" t="str">
        <f>Índice!$G$25</f>
        <v>2015-12-31</v>
      </c>
      <c r="K5747" s="171" t="s">
        <v>1677</v>
      </c>
      <c r="L5747" s="171" t="s">
        <v>1428</v>
      </c>
    </row>
    <row r="5748" spans="1:12" ht="15.75">
      <c r="A5748" s="224" t="s">
        <v>19</v>
      </c>
      <c r="C5748" s="171" t="str">
        <f>'FC03-6'!B$46</f>
        <v>Negocio distribución de GLP (Deterioro) (FC03-6)</v>
      </c>
      <c r="F5748" s="171"/>
      <c r="L5748" s="171"/>
    </row>
    <row r="5749" spans="1:12" ht="15.75">
      <c r="C5749" s="171" t="str">
        <f>'FC03-6'!B$47</f>
        <v>Comercializadores  minoristas (Deterioro) (FC03-6)</v>
      </c>
      <c r="F5749" s="171">
        <f>'FC03-6'!G$47</f>
        <v>0</v>
      </c>
      <c r="I5749" s="87" t="str">
        <f>Índice!$G$23</f>
        <v>2015-01-01</v>
      </c>
      <c r="J5749" s="88" t="str">
        <f>Índice!$G$25</f>
        <v>2015-12-31</v>
      </c>
      <c r="K5749" s="171" t="s">
        <v>1677</v>
      </c>
      <c r="L5749" s="171" t="s">
        <v>1428</v>
      </c>
    </row>
    <row r="5750" spans="1:12" ht="15.75">
      <c r="C5750" s="171" t="str">
        <f>'FC03-6'!B$48</f>
        <v>Tanques Estacionarios (Deterioro) (FC03-6)</v>
      </c>
      <c r="F5750" s="171">
        <f>'FC03-6'!G$48</f>
        <v>0</v>
      </c>
      <c r="I5750" s="87" t="str">
        <f>Índice!$G$23</f>
        <v>2015-01-01</v>
      </c>
      <c r="J5750" s="88" t="str">
        <f>Índice!$G$25</f>
        <v>2015-12-31</v>
      </c>
      <c r="K5750" s="171" t="s">
        <v>1677</v>
      </c>
      <c r="L5750" s="171" t="s">
        <v>1428</v>
      </c>
    </row>
    <row r="5751" spans="1:12" ht="15.75">
      <c r="C5751" s="171" t="str">
        <f>'FC03-6'!B$49</f>
        <v>Puntos de Venta (Deterioro) (FC03-6)</v>
      </c>
      <c r="F5751" s="171">
        <f>'FC03-6'!G$49</f>
        <v>0</v>
      </c>
      <c r="I5751" s="87" t="str">
        <f>Índice!$G$23</f>
        <v>2015-01-01</v>
      </c>
      <c r="J5751" s="88" t="str">
        <f>Índice!$G$25</f>
        <v>2015-12-31</v>
      </c>
      <c r="K5751" s="171" t="s">
        <v>1677</v>
      </c>
      <c r="L5751" s="171" t="s">
        <v>1428</v>
      </c>
    </row>
    <row r="5752" spans="1:12" ht="15.75">
      <c r="C5752" s="171" t="str">
        <f>'FC03-6'!B$50</f>
        <v>Estrato 1 Subsidiado (DT-GLP) (Deterioro) (FC03-6)</v>
      </c>
      <c r="F5752" s="171">
        <f>'FC03-6'!G$50</f>
        <v>0</v>
      </c>
      <c r="I5752" s="87" t="str">
        <f>Índice!$G$23</f>
        <v>2015-01-01</v>
      </c>
      <c r="J5752" s="88" t="str">
        <f>Índice!$G$25</f>
        <v>2015-12-31</v>
      </c>
      <c r="K5752" s="171" t="s">
        <v>1677</v>
      </c>
      <c r="L5752" s="171" t="s">
        <v>1428</v>
      </c>
    </row>
    <row r="5753" spans="1:12" ht="15.75">
      <c r="C5753" s="171" t="str">
        <f>'FC03-6'!B$51</f>
        <v>Estrato 2 Subsidiado (DT-GLP) (Deterioro) (FC03-6)</v>
      </c>
      <c r="F5753" s="171">
        <f>'FC03-6'!G$51</f>
        <v>0</v>
      </c>
      <c r="I5753" s="87" t="str">
        <f>Índice!$G$23</f>
        <v>2015-01-01</v>
      </c>
      <c r="J5753" s="88" t="str">
        <f>Índice!$G$25</f>
        <v>2015-12-31</v>
      </c>
      <c r="K5753" s="171" t="s">
        <v>1677</v>
      </c>
      <c r="L5753" s="171" t="s">
        <v>1428</v>
      </c>
    </row>
    <row r="5754" spans="1:12" ht="15.75">
      <c r="C5754" s="171" t="str">
        <f>'FC03-6'!B$52</f>
        <v>Otros (DT-GLP) (Deterioro) (FC03-6)</v>
      </c>
      <c r="F5754" s="171">
        <f>'FC03-6'!G$52</f>
        <v>0</v>
      </c>
      <c r="I5754" s="87" t="str">
        <f>Índice!$G$23</f>
        <v>2015-01-01</v>
      </c>
      <c r="J5754" s="88" t="str">
        <f>Índice!$G$25</f>
        <v>2015-12-31</v>
      </c>
      <c r="K5754" s="171" t="s">
        <v>1677</v>
      </c>
      <c r="L5754" s="171" t="s">
        <v>1428</v>
      </c>
    </row>
    <row r="5755" spans="1:12" ht="15.75">
      <c r="C5755" s="171" t="str">
        <f>'FC03-6'!B$53</f>
        <v>Total distribución de GLP (Deterioro) (FC03-6)</v>
      </c>
      <c r="F5755" s="171">
        <f>'FC03-6'!G$53</f>
        <v>0</v>
      </c>
      <c r="I5755" s="87" t="str">
        <f>Índice!$G$23</f>
        <v>2015-01-01</v>
      </c>
      <c r="J5755" s="88" t="str">
        <f>Índice!$G$25</f>
        <v>2015-12-31</v>
      </c>
      <c r="K5755" s="171" t="s">
        <v>1677</v>
      </c>
      <c r="L5755" s="171" t="s">
        <v>1428</v>
      </c>
    </row>
    <row r="5756" spans="1:12" ht="15.75">
      <c r="A5756" s="224" t="s">
        <v>19</v>
      </c>
      <c r="C5756" s="171" t="str">
        <f>'FC03-6'!B$54</f>
        <v>Negocio comercializacion Minorista GLP (Deterioro) (FC03-6)</v>
      </c>
      <c r="F5756" s="171"/>
      <c r="L5756" s="171"/>
    </row>
    <row r="5757" spans="1:12" ht="15.75">
      <c r="C5757" s="171" t="str">
        <f>'FC03-6'!B$55</f>
        <v>Estrato 1 Subsidiado (CI-GLP) (Deterioro) (FC03-6)</v>
      </c>
      <c r="F5757" s="171">
        <f>'FC03-6'!G$55</f>
        <v>0</v>
      </c>
      <c r="I5757" s="87" t="str">
        <f>Índice!$G$23</f>
        <v>2015-01-01</v>
      </c>
      <c r="J5757" s="88" t="str">
        <f>Índice!$G$25</f>
        <v>2015-12-31</v>
      </c>
      <c r="K5757" s="171" t="s">
        <v>1677</v>
      </c>
      <c r="L5757" s="171" t="s">
        <v>1428</v>
      </c>
    </row>
    <row r="5758" spans="1:12" ht="15.75">
      <c r="C5758" s="171" t="str">
        <f>'FC03-6'!B$56</f>
        <v>Estrato 2 Subsidiado (CI-GLP) (Deterioro) (FC03-6)</v>
      </c>
      <c r="F5758" s="171">
        <f>'FC03-6'!G$56</f>
        <v>0</v>
      </c>
      <c r="I5758" s="87" t="str">
        <f>Índice!$G$23</f>
        <v>2015-01-01</v>
      </c>
      <c r="J5758" s="88" t="str">
        <f>Índice!$G$25</f>
        <v>2015-12-31</v>
      </c>
      <c r="K5758" s="171" t="s">
        <v>1677</v>
      </c>
      <c r="L5758" s="171" t="s">
        <v>1428</v>
      </c>
    </row>
    <row r="5759" spans="1:12" ht="15.75">
      <c r="C5759" s="171" t="str">
        <f>'FC03-6'!B$57</f>
        <v>Usuario Final (Deterioro) (FC03-6)</v>
      </c>
      <c r="F5759" s="171">
        <f>'FC03-6'!G$57</f>
        <v>0</v>
      </c>
      <c r="I5759" s="87" t="str">
        <f>Índice!$G$23</f>
        <v>2015-01-01</v>
      </c>
      <c r="J5759" s="88" t="str">
        <f>Índice!$G$25</f>
        <v>2015-12-31</v>
      </c>
      <c r="K5759" s="171" t="s">
        <v>1677</v>
      </c>
      <c r="L5759" s="171" t="s">
        <v>1428</v>
      </c>
    </row>
    <row r="5760" spans="1:12" ht="15.75">
      <c r="C5760" s="171" t="str">
        <f>'FC03-6'!B$58</f>
        <v>Otros (CI-GLP) (Deterioro) (FC03-6)</v>
      </c>
      <c r="F5760" s="171">
        <f>'FC03-6'!G$58</f>
        <v>0</v>
      </c>
      <c r="I5760" s="87" t="str">
        <f>Índice!$G$23</f>
        <v>2015-01-01</v>
      </c>
      <c r="J5760" s="88" t="str">
        <f>Índice!$G$25</f>
        <v>2015-12-31</v>
      </c>
      <c r="K5760" s="171" t="s">
        <v>1677</v>
      </c>
      <c r="L5760" s="171" t="s">
        <v>1428</v>
      </c>
    </row>
    <row r="5761" spans="1:12" ht="15.75">
      <c r="C5761" s="171" t="str">
        <f>'FC03-6'!B$59</f>
        <v>Total comercialización minorista de GLP (Deterioro) (FC03-6)</v>
      </c>
      <c r="F5761" s="171">
        <f>'FC03-6'!G$59</f>
        <v>0</v>
      </c>
      <c r="I5761" s="87" t="str">
        <f>Índice!$G$23</f>
        <v>2015-01-01</v>
      </c>
      <c r="J5761" s="88" t="str">
        <f>Índice!$G$25</f>
        <v>2015-12-31</v>
      </c>
      <c r="K5761" s="171" t="s">
        <v>1677</v>
      </c>
      <c r="L5761" s="171" t="s">
        <v>1428</v>
      </c>
    </row>
    <row r="5762" spans="1:12" ht="15.75">
      <c r="C5762" s="171" t="str">
        <f>'FC03-6'!B$60</f>
        <v>Total Deterioro Cuentas por Cobrar (FC03-6)</v>
      </c>
      <c r="F5762" s="171">
        <f>'FC03-6'!G$60</f>
        <v>0</v>
      </c>
      <c r="I5762" s="87" t="str">
        <f>Índice!$G$23</f>
        <v>2015-01-01</v>
      </c>
      <c r="J5762" s="88" t="str">
        <f>Índice!$G$25</f>
        <v>2015-12-31</v>
      </c>
      <c r="K5762" s="171" t="s">
        <v>1677</v>
      </c>
      <c r="L5762" s="171" t="s">
        <v>1428</v>
      </c>
    </row>
    <row r="5763" spans="1:12" ht="15.75">
      <c r="A5763" s="224" t="s">
        <v>19</v>
      </c>
      <c r="B5763" s="22"/>
      <c r="C5763" s="217" t="s">
        <v>724</v>
      </c>
      <c r="L5763" s="171"/>
    </row>
    <row r="5764" spans="1:12" ht="15.75">
      <c r="A5764" s="224" t="s">
        <v>19</v>
      </c>
      <c r="C5764" s="171" t="str">
        <f>'FC03-6'!B$7</f>
        <v>Servicio de gas licuado del petróleo (FC03-6)</v>
      </c>
      <c r="L5764" s="171"/>
    </row>
    <row r="5765" spans="1:12" ht="15.75">
      <c r="A5765" s="224" t="s">
        <v>19</v>
      </c>
      <c r="C5765" s="171" t="str">
        <f>'FC03-6'!B$8</f>
        <v>Negocio transporte de GLP (FC03-6)</v>
      </c>
      <c r="L5765" s="171"/>
    </row>
    <row r="5766" spans="1:12" ht="15.75">
      <c r="C5766" s="171" t="str">
        <f>'FC03-6'!B$9</f>
        <v>Empresas del sector (FC03-6)</v>
      </c>
      <c r="F5766" s="171">
        <f>'FC03-6'!H$9</f>
        <v>0</v>
      </c>
      <c r="I5766" s="87" t="str">
        <f>Índice!$G$23</f>
        <v>2015-01-01</v>
      </c>
      <c r="J5766" s="88" t="str">
        <f>Índice!$G$25</f>
        <v>2015-12-31</v>
      </c>
      <c r="K5766" s="171" t="s">
        <v>1677</v>
      </c>
      <c r="L5766" s="171" t="s">
        <v>1429</v>
      </c>
    </row>
    <row r="5767" spans="1:12" ht="15.75">
      <c r="C5767" s="171" t="str">
        <f>'FC03-6'!B$10</f>
        <v>Usuarios No Regulados (Transporte) (FC03-6)</v>
      </c>
      <c r="F5767" s="171">
        <f>'FC03-6'!H$10</f>
        <v>0</v>
      </c>
      <c r="I5767" s="87" t="str">
        <f>Índice!$G$23</f>
        <v>2015-01-01</v>
      </c>
      <c r="J5767" s="88" t="str">
        <f>Índice!$G$25</f>
        <v>2015-12-31</v>
      </c>
      <c r="K5767" s="171" t="s">
        <v>1677</v>
      </c>
      <c r="L5767" s="171" t="s">
        <v>1429</v>
      </c>
    </row>
    <row r="5768" spans="1:12" ht="15.75">
      <c r="C5768" s="171" t="str">
        <f>'FC03-6'!B$11</f>
        <v>Otros (Transporte) (FC03-6)</v>
      </c>
      <c r="F5768" s="171">
        <f>'FC03-6'!H$11</f>
        <v>0</v>
      </c>
      <c r="I5768" s="87" t="str">
        <f>Índice!$G$23</f>
        <v>2015-01-01</v>
      </c>
      <c r="J5768" s="88" t="str">
        <f>Índice!$G$25</f>
        <v>2015-12-31</v>
      </c>
      <c r="K5768" s="171" t="s">
        <v>1677</v>
      </c>
      <c r="L5768" s="171" t="s">
        <v>1429</v>
      </c>
    </row>
    <row r="5769" spans="1:12" ht="15.75">
      <c r="C5769" s="171" t="str">
        <f>'FC03-6'!B$12</f>
        <v>Total Transporte de GLP (FC03-6)</v>
      </c>
      <c r="F5769" s="171">
        <f>'FC03-6'!H$12</f>
        <v>0</v>
      </c>
      <c r="I5769" s="87" t="str">
        <f>Índice!$G$23</f>
        <v>2015-01-01</v>
      </c>
      <c r="J5769" s="88" t="str">
        <f>Índice!$G$25</f>
        <v>2015-12-31</v>
      </c>
      <c r="K5769" s="171" t="s">
        <v>1677</v>
      </c>
      <c r="L5769" s="171" t="s">
        <v>1429</v>
      </c>
    </row>
    <row r="5770" spans="1:12" ht="15.75">
      <c r="A5770" s="224" t="s">
        <v>19</v>
      </c>
      <c r="C5770" s="171" t="str">
        <f>'FC03-6'!B$13</f>
        <v>Negocio comercializacion Mayorista de GLP (FC03-6)</v>
      </c>
      <c r="F5770" s="171"/>
      <c r="L5770" s="171"/>
    </row>
    <row r="5771" spans="1:12" ht="15.75">
      <c r="C5771" s="171" t="str">
        <f>'FC03-6'!B$14</f>
        <v>Distribuidores Inversionistas (FC03-6)</v>
      </c>
      <c r="F5771" s="171">
        <f>'FC03-6'!H$14</f>
        <v>0</v>
      </c>
      <c r="I5771" s="87" t="str">
        <f>Índice!$G$23</f>
        <v>2015-01-01</v>
      </c>
      <c r="J5771" s="88" t="str">
        <f>Índice!$G$25</f>
        <v>2015-12-31</v>
      </c>
      <c r="K5771" s="171" t="s">
        <v>1677</v>
      </c>
      <c r="L5771" s="171" t="s">
        <v>1429</v>
      </c>
    </row>
    <row r="5772" spans="1:12" ht="15.75">
      <c r="C5772" s="171" t="str">
        <f>'FC03-6'!B$15</f>
        <v>Comercializadores Mayoristas (FC03-6)</v>
      </c>
      <c r="F5772" s="171">
        <f>'FC03-6'!H$15</f>
        <v>0</v>
      </c>
      <c r="I5772" s="87" t="str">
        <f>Índice!$G$23</f>
        <v>2015-01-01</v>
      </c>
      <c r="J5772" s="88" t="str">
        <f>Índice!$G$25</f>
        <v>2015-12-31</v>
      </c>
      <c r="K5772" s="171" t="s">
        <v>1677</v>
      </c>
      <c r="L5772" s="171" t="s">
        <v>1429</v>
      </c>
    </row>
    <row r="5773" spans="1:12" ht="15.75">
      <c r="C5773" s="171" t="str">
        <f>'FC03-6'!B$16</f>
        <v>Usuarios No Regulados (Comercialización) (FC03-6)</v>
      </c>
      <c r="F5773" s="171">
        <f>'FC03-6'!H$16</f>
        <v>0</v>
      </c>
      <c r="I5773" s="87" t="str">
        <f>Índice!$G$23</f>
        <v>2015-01-01</v>
      </c>
      <c r="J5773" s="88" t="str">
        <f>Índice!$G$25</f>
        <v>2015-12-31</v>
      </c>
      <c r="K5773" s="171" t="s">
        <v>1677</v>
      </c>
      <c r="L5773" s="171" t="s">
        <v>1429</v>
      </c>
    </row>
    <row r="5774" spans="1:12" ht="15.75">
      <c r="C5774" s="171" t="str">
        <f>'FC03-6'!B$17</f>
        <v>Otros (CM-GLP) (FC03-6)</v>
      </c>
      <c r="F5774" s="171">
        <f>'FC03-6'!H$17</f>
        <v>0</v>
      </c>
      <c r="I5774" s="87" t="str">
        <f>Índice!$G$23</f>
        <v>2015-01-01</v>
      </c>
      <c r="J5774" s="88" t="str">
        <f>Índice!$G$25</f>
        <v>2015-12-31</v>
      </c>
      <c r="K5774" s="171" t="s">
        <v>1677</v>
      </c>
      <c r="L5774" s="171" t="s">
        <v>1429</v>
      </c>
    </row>
    <row r="5775" spans="1:12" ht="15.75">
      <c r="C5775" s="171" t="str">
        <f>'FC03-6'!B$18</f>
        <v>Total Comercializacion Mayorista de GLP (FC03-6)</v>
      </c>
      <c r="F5775" s="171">
        <f>'FC03-6'!H$18</f>
        <v>0</v>
      </c>
      <c r="I5775" s="87" t="str">
        <f>Índice!$G$23</f>
        <v>2015-01-01</v>
      </c>
      <c r="J5775" s="88" t="str">
        <f>Índice!$G$25</f>
        <v>2015-12-31</v>
      </c>
      <c r="K5775" s="171" t="s">
        <v>1677</v>
      </c>
      <c r="L5775" s="171" t="s">
        <v>1429</v>
      </c>
    </row>
    <row r="5776" spans="1:12" ht="15.75">
      <c r="A5776" s="224" t="s">
        <v>19</v>
      </c>
      <c r="C5776" s="171" t="str">
        <f>'FC03-6'!B$19</f>
        <v>Negocio distribución de GLP (FC03-6)</v>
      </c>
      <c r="F5776" s="171"/>
      <c r="L5776" s="171"/>
    </row>
    <row r="5777" spans="1:12" ht="15.75">
      <c r="C5777" s="171" t="str">
        <f>'FC03-6'!B$20</f>
        <v>Comercializadores  minoristas (FC03-6)</v>
      </c>
      <c r="F5777" s="171">
        <f>'FC03-6'!H$20</f>
        <v>0</v>
      </c>
      <c r="I5777" s="87" t="str">
        <f>Índice!$G$23</f>
        <v>2015-01-01</v>
      </c>
      <c r="J5777" s="88" t="str">
        <f>Índice!$G$25</f>
        <v>2015-12-31</v>
      </c>
      <c r="K5777" s="171" t="s">
        <v>1677</v>
      </c>
      <c r="L5777" s="171" t="s">
        <v>1429</v>
      </c>
    </row>
    <row r="5778" spans="1:12" ht="15.75">
      <c r="C5778" s="171" t="str">
        <f>'FC03-6'!B$21</f>
        <v>Tanques Estacionarios (FC03-6)</v>
      </c>
      <c r="F5778" s="171">
        <f>'FC03-6'!H$21</f>
        <v>0</v>
      </c>
      <c r="I5778" s="87" t="str">
        <f>Índice!$G$23</f>
        <v>2015-01-01</v>
      </c>
      <c r="J5778" s="88" t="str">
        <f>Índice!$G$25</f>
        <v>2015-12-31</v>
      </c>
      <c r="K5778" s="171" t="s">
        <v>1677</v>
      </c>
      <c r="L5778" s="171" t="s">
        <v>1429</v>
      </c>
    </row>
    <row r="5779" spans="1:12" ht="15.75">
      <c r="C5779" s="171" t="str">
        <f>'FC03-6'!B$22</f>
        <v>Puntos de Venta (FC03-6)</v>
      </c>
      <c r="F5779" s="171">
        <f>'FC03-6'!H$22</f>
        <v>0</v>
      </c>
      <c r="I5779" s="87" t="str">
        <f>Índice!$G$23</f>
        <v>2015-01-01</v>
      </c>
      <c r="J5779" s="88" t="str">
        <f>Índice!$G$25</f>
        <v>2015-12-31</v>
      </c>
      <c r="K5779" s="171" t="s">
        <v>1677</v>
      </c>
      <c r="L5779" s="171" t="s">
        <v>1429</v>
      </c>
    </row>
    <row r="5780" spans="1:12" ht="15.75">
      <c r="C5780" s="171" t="str">
        <f>'FC03-6'!B$23</f>
        <v>Estrato 1 Subsidiado (DT-GLP) (FC03-6)</v>
      </c>
      <c r="F5780" s="171">
        <f>'FC03-6'!H$23</f>
        <v>0</v>
      </c>
      <c r="I5780" s="87" t="str">
        <f>Índice!$G$23</f>
        <v>2015-01-01</v>
      </c>
      <c r="J5780" s="88" t="str">
        <f>Índice!$G$25</f>
        <v>2015-12-31</v>
      </c>
      <c r="K5780" s="171" t="s">
        <v>1677</v>
      </c>
      <c r="L5780" s="171" t="s">
        <v>1429</v>
      </c>
    </row>
    <row r="5781" spans="1:12" ht="15.75">
      <c r="C5781" s="171" t="str">
        <f>'FC03-6'!B$24</f>
        <v>Estrato 2 Subsidiado (DT-GLP) (FC03-6)</v>
      </c>
      <c r="F5781" s="171">
        <f>'FC03-6'!H$24</f>
        <v>0</v>
      </c>
      <c r="I5781" s="87" t="str">
        <f>Índice!$G$23</f>
        <v>2015-01-01</v>
      </c>
      <c r="J5781" s="88" t="str">
        <f>Índice!$G$25</f>
        <v>2015-12-31</v>
      </c>
      <c r="K5781" s="171" t="s">
        <v>1677</v>
      </c>
      <c r="L5781" s="171" t="s">
        <v>1429</v>
      </c>
    </row>
    <row r="5782" spans="1:12" ht="15.75">
      <c r="C5782" s="171" t="str">
        <f>'FC03-6'!B$25</f>
        <v>Otros (DT-GLP) (FC03-6)</v>
      </c>
      <c r="F5782" s="171">
        <f>'FC03-6'!H$25</f>
        <v>0</v>
      </c>
      <c r="I5782" s="87" t="str">
        <f>Índice!$G$23</f>
        <v>2015-01-01</v>
      </c>
      <c r="J5782" s="88" t="str">
        <f>Índice!$G$25</f>
        <v>2015-12-31</v>
      </c>
      <c r="K5782" s="171" t="s">
        <v>1677</v>
      </c>
      <c r="L5782" s="171" t="s">
        <v>1429</v>
      </c>
    </row>
    <row r="5783" spans="1:12" ht="15.75">
      <c r="C5783" s="171" t="str">
        <f>'FC03-6'!B$26</f>
        <v>Total distribución de GLP (FC03-6)</v>
      </c>
      <c r="F5783" s="171">
        <f>'FC03-6'!H$26</f>
        <v>0</v>
      </c>
      <c r="I5783" s="87" t="str">
        <f>Índice!$G$23</f>
        <v>2015-01-01</v>
      </c>
      <c r="J5783" s="88" t="str">
        <f>Índice!$G$25</f>
        <v>2015-12-31</v>
      </c>
      <c r="K5783" s="171" t="s">
        <v>1677</v>
      </c>
      <c r="L5783" s="171" t="s">
        <v>1429</v>
      </c>
    </row>
    <row r="5784" spans="1:12" ht="15.75">
      <c r="A5784" s="224" t="s">
        <v>19</v>
      </c>
      <c r="C5784" s="171" t="str">
        <f>'FC03-6'!B$27</f>
        <v>Negocio comercializacion Minorista GLP (FC03-6)</v>
      </c>
      <c r="F5784" s="171"/>
      <c r="L5784" s="171"/>
    </row>
    <row r="5785" spans="1:12" ht="15.75">
      <c r="C5785" s="171" t="str">
        <f>'FC03-6'!B$28</f>
        <v>Estrato 1 Subsidiado (CI-GLP) (FC03-6)</v>
      </c>
      <c r="F5785" s="171">
        <f>'FC03-6'!H$28</f>
        <v>0</v>
      </c>
      <c r="I5785" s="87" t="str">
        <f>Índice!$G$23</f>
        <v>2015-01-01</v>
      </c>
      <c r="J5785" s="88" t="str">
        <f>Índice!$G$25</f>
        <v>2015-12-31</v>
      </c>
      <c r="K5785" s="171" t="s">
        <v>1677</v>
      </c>
      <c r="L5785" s="171" t="s">
        <v>1429</v>
      </c>
    </row>
    <row r="5786" spans="1:12" ht="15.75">
      <c r="C5786" s="171" t="str">
        <f>'FC03-6'!B$29</f>
        <v>Estrato 2 Subsidiado (CI-GLP) (FC03-6)</v>
      </c>
      <c r="F5786" s="171">
        <f>'FC03-6'!H$29</f>
        <v>0</v>
      </c>
      <c r="I5786" s="87" t="str">
        <f>Índice!$G$23</f>
        <v>2015-01-01</v>
      </c>
      <c r="J5786" s="88" t="str">
        <f>Índice!$G$25</f>
        <v>2015-12-31</v>
      </c>
      <c r="K5786" s="171" t="s">
        <v>1677</v>
      </c>
      <c r="L5786" s="171" t="s">
        <v>1429</v>
      </c>
    </row>
    <row r="5787" spans="1:12" ht="15.75">
      <c r="C5787" s="171" t="str">
        <f>'FC03-6'!B$30</f>
        <v>Usuario Final (FC03-6)</v>
      </c>
      <c r="F5787" s="171">
        <f>'FC03-6'!H$30</f>
        <v>0</v>
      </c>
      <c r="I5787" s="87" t="str">
        <f>Índice!$G$23</f>
        <v>2015-01-01</v>
      </c>
      <c r="J5787" s="88" t="str">
        <f>Índice!$G$25</f>
        <v>2015-12-31</v>
      </c>
      <c r="K5787" s="171" t="s">
        <v>1677</v>
      </c>
      <c r="L5787" s="171" t="s">
        <v>1429</v>
      </c>
    </row>
    <row r="5788" spans="1:12" ht="15.75">
      <c r="C5788" s="171" t="str">
        <f>'FC03-6'!B$31</f>
        <v>Otros (CI-GLP) (FC03-6)</v>
      </c>
      <c r="F5788" s="171">
        <f>'FC03-6'!H$31</f>
        <v>0</v>
      </c>
      <c r="I5788" s="87" t="str">
        <f>Índice!$G$23</f>
        <v>2015-01-01</v>
      </c>
      <c r="J5788" s="88" t="str">
        <f>Índice!$G$25</f>
        <v>2015-12-31</v>
      </c>
      <c r="K5788" s="171" t="s">
        <v>1677</v>
      </c>
      <c r="L5788" s="171" t="s">
        <v>1429</v>
      </c>
    </row>
    <row r="5789" spans="1:12" ht="15.75">
      <c r="C5789" s="171" t="str">
        <f>'FC03-6'!B$32</f>
        <v>Total comercialización minorista de GLP (FC03-6)</v>
      </c>
      <c r="F5789" s="171">
        <f>'FC03-6'!H$32</f>
        <v>0</v>
      </c>
      <c r="I5789" s="87" t="str">
        <f>Índice!$G$23</f>
        <v>2015-01-01</v>
      </c>
      <c r="J5789" s="88" t="str">
        <f>Índice!$G$25</f>
        <v>2015-12-31</v>
      </c>
      <c r="K5789" s="171" t="s">
        <v>1677</v>
      </c>
      <c r="L5789" s="171" t="s">
        <v>1429</v>
      </c>
    </row>
    <row r="5790" spans="1:12" ht="15.75">
      <c r="C5790" s="171" t="str">
        <f>'FC03-6'!B$33</f>
        <v>Total Cuentas por cobrar  Servicio de Gas Licuado del Petroleo (FC03-6)</v>
      </c>
      <c r="F5790" s="171">
        <f>'FC03-6'!H$33</f>
        <v>0</v>
      </c>
      <c r="I5790" s="87" t="str">
        <f>Índice!$G$23</f>
        <v>2015-01-01</v>
      </c>
      <c r="J5790" s="88" t="str">
        <f>Índice!$G$25</f>
        <v>2015-12-31</v>
      </c>
      <c r="K5790" s="171" t="s">
        <v>1677</v>
      </c>
      <c r="L5790" s="171" t="s">
        <v>1429</v>
      </c>
    </row>
    <row r="5791" spans="1:12" ht="15.75">
      <c r="A5791" s="224" t="s">
        <v>19</v>
      </c>
      <c r="C5791" s="171" t="str">
        <f>'FC03-6'!B$34</f>
        <v>Deterioro de cuentas por cobrar (FC03-6)</v>
      </c>
      <c r="F5791" s="171"/>
      <c r="L5791" s="171"/>
    </row>
    <row r="5792" spans="1:12" ht="15.75">
      <c r="A5792" s="224" t="s">
        <v>19</v>
      </c>
      <c r="C5792" s="171" t="str">
        <f>'FC03-6'!B$35</f>
        <v>Negocio transporte de GLP (Deterioro) (FC03-6)</v>
      </c>
      <c r="F5792" s="171"/>
      <c r="L5792" s="171"/>
    </row>
    <row r="5793" spans="1:12" ht="15.75">
      <c r="C5793" s="171" t="str">
        <f>'FC03-6'!B$36</f>
        <v>Empresas del sector (Deterioro) (FC03-6)</v>
      </c>
      <c r="F5793" s="171">
        <f>'FC03-6'!H$36</f>
        <v>0</v>
      </c>
      <c r="I5793" s="87" t="str">
        <f>Índice!$G$23</f>
        <v>2015-01-01</v>
      </c>
      <c r="J5793" s="88" t="str">
        <f>Índice!$G$25</f>
        <v>2015-12-31</v>
      </c>
      <c r="K5793" s="171" t="s">
        <v>1677</v>
      </c>
      <c r="L5793" s="171" t="s">
        <v>1429</v>
      </c>
    </row>
    <row r="5794" spans="1:12" ht="15.75">
      <c r="C5794" s="171" t="str">
        <f>'FC03-6'!B$37</f>
        <v>Usuarios No Regulados (Transporte) (Deterioro) (FC03-6)</v>
      </c>
      <c r="F5794" s="171">
        <f>'FC03-6'!H$37</f>
        <v>0</v>
      </c>
      <c r="I5794" s="87" t="str">
        <f>Índice!$G$23</f>
        <v>2015-01-01</v>
      </c>
      <c r="J5794" s="88" t="str">
        <f>Índice!$G$25</f>
        <v>2015-12-31</v>
      </c>
      <c r="K5794" s="171" t="s">
        <v>1677</v>
      </c>
      <c r="L5794" s="171" t="s">
        <v>1429</v>
      </c>
    </row>
    <row r="5795" spans="1:12" ht="15.75">
      <c r="C5795" s="171" t="str">
        <f>'FC03-6'!B$38</f>
        <v>Otros (Transporte) (Deterioro) (FC03-6)</v>
      </c>
      <c r="F5795" s="171">
        <f>'FC03-6'!H$38</f>
        <v>0</v>
      </c>
      <c r="I5795" s="87" t="str">
        <f>Índice!$G$23</f>
        <v>2015-01-01</v>
      </c>
      <c r="J5795" s="88" t="str">
        <f>Índice!$G$25</f>
        <v>2015-12-31</v>
      </c>
      <c r="K5795" s="171" t="s">
        <v>1677</v>
      </c>
      <c r="L5795" s="171" t="s">
        <v>1429</v>
      </c>
    </row>
    <row r="5796" spans="1:12" ht="15.75">
      <c r="C5796" s="171" t="str">
        <f>'FC03-6'!B$39</f>
        <v>Total Transporte de GLP (Deterioro) (FC03-6)</v>
      </c>
      <c r="F5796" s="171">
        <f>'FC03-6'!H$39</f>
        <v>0</v>
      </c>
      <c r="I5796" s="87" t="str">
        <f>Índice!$G$23</f>
        <v>2015-01-01</v>
      </c>
      <c r="J5796" s="88" t="str">
        <f>Índice!$G$25</f>
        <v>2015-12-31</v>
      </c>
      <c r="K5796" s="171" t="s">
        <v>1677</v>
      </c>
      <c r="L5796" s="171" t="s">
        <v>1429</v>
      </c>
    </row>
    <row r="5797" spans="1:12" ht="15.75">
      <c r="A5797" s="224" t="s">
        <v>19</v>
      </c>
      <c r="C5797" s="171" t="str">
        <f>'FC03-6'!B$40</f>
        <v>Negocio comercializacion Mayorista de GLP (Deterioro) (FC03-6)</v>
      </c>
      <c r="F5797" s="171"/>
      <c r="L5797" s="171"/>
    </row>
    <row r="5798" spans="1:12" ht="15.75">
      <c r="C5798" s="171" t="str">
        <f>'FC03-6'!B$41</f>
        <v>Distribuidores Inversionistas (Deterioro) (FC03-6)</v>
      </c>
      <c r="F5798" s="171">
        <f>'FC03-6'!H$41</f>
        <v>0</v>
      </c>
      <c r="I5798" s="87" t="str">
        <f>Índice!$G$23</f>
        <v>2015-01-01</v>
      </c>
      <c r="J5798" s="88" t="str">
        <f>Índice!$G$25</f>
        <v>2015-12-31</v>
      </c>
      <c r="K5798" s="171" t="s">
        <v>1677</v>
      </c>
      <c r="L5798" s="171" t="s">
        <v>1429</v>
      </c>
    </row>
    <row r="5799" spans="1:12" ht="15.75">
      <c r="C5799" s="171" t="str">
        <f>'FC03-6'!B$42</f>
        <v>Comercializadores Mayoristas (Deterioro) (FC03-6)</v>
      </c>
      <c r="F5799" s="171">
        <f>'FC03-6'!H$42</f>
        <v>0</v>
      </c>
      <c r="I5799" s="87" t="str">
        <f>Índice!$G$23</f>
        <v>2015-01-01</v>
      </c>
      <c r="J5799" s="88" t="str">
        <f>Índice!$G$25</f>
        <v>2015-12-31</v>
      </c>
      <c r="K5799" s="171" t="s">
        <v>1677</v>
      </c>
      <c r="L5799" s="171" t="s">
        <v>1429</v>
      </c>
    </row>
    <row r="5800" spans="1:12" ht="15.75">
      <c r="C5800" s="171" t="str">
        <f>'FC03-6'!B$43</f>
        <v>Usuarios No Regulados (Comercialización) (Deterioro) (FC03-6)</v>
      </c>
      <c r="F5800" s="171">
        <f>'FC03-6'!H$43</f>
        <v>0</v>
      </c>
      <c r="I5800" s="87" t="str">
        <f>Índice!$G$23</f>
        <v>2015-01-01</v>
      </c>
      <c r="J5800" s="88" t="str">
        <f>Índice!$G$25</f>
        <v>2015-12-31</v>
      </c>
      <c r="K5800" s="171" t="s">
        <v>1677</v>
      </c>
      <c r="L5800" s="171" t="s">
        <v>1429</v>
      </c>
    </row>
    <row r="5801" spans="1:12" ht="15.75">
      <c r="C5801" s="171" t="str">
        <f>'FC03-6'!B$44</f>
        <v>Otros (CM-GLP) (Deterioro) (FC03-6)</v>
      </c>
      <c r="F5801" s="171">
        <f>'FC03-6'!H$44</f>
        <v>0</v>
      </c>
      <c r="I5801" s="87" t="str">
        <f>Índice!$G$23</f>
        <v>2015-01-01</v>
      </c>
      <c r="J5801" s="88" t="str">
        <f>Índice!$G$25</f>
        <v>2015-12-31</v>
      </c>
      <c r="K5801" s="171" t="s">
        <v>1677</v>
      </c>
      <c r="L5801" s="171" t="s">
        <v>1429</v>
      </c>
    </row>
    <row r="5802" spans="1:12" ht="15.75">
      <c r="C5802" s="171" t="str">
        <f>'FC03-6'!B$45</f>
        <v>Total Comercializacion Mayorista de GLP (Deterioro) (FC03-6)</v>
      </c>
      <c r="F5802" s="171">
        <f>'FC03-6'!H$45</f>
        <v>0</v>
      </c>
      <c r="I5802" s="87" t="str">
        <f>Índice!$G$23</f>
        <v>2015-01-01</v>
      </c>
      <c r="J5802" s="88" t="str">
        <f>Índice!$G$25</f>
        <v>2015-12-31</v>
      </c>
      <c r="K5802" s="171" t="s">
        <v>1677</v>
      </c>
      <c r="L5802" s="171" t="s">
        <v>1429</v>
      </c>
    </row>
    <row r="5803" spans="1:12" ht="15.75">
      <c r="A5803" s="224" t="s">
        <v>19</v>
      </c>
      <c r="C5803" s="171" t="str">
        <f>'FC03-6'!B$46</f>
        <v>Negocio distribución de GLP (Deterioro) (FC03-6)</v>
      </c>
      <c r="F5803" s="171"/>
      <c r="L5803" s="171"/>
    </row>
    <row r="5804" spans="1:12" ht="15.75">
      <c r="C5804" s="171" t="str">
        <f>'FC03-6'!B$47</f>
        <v>Comercializadores  minoristas (Deterioro) (FC03-6)</v>
      </c>
      <c r="F5804" s="171">
        <f>'FC03-6'!H$47</f>
        <v>0</v>
      </c>
      <c r="I5804" s="87" t="str">
        <f>Índice!$G$23</f>
        <v>2015-01-01</v>
      </c>
      <c r="J5804" s="88" t="str">
        <f>Índice!$G$25</f>
        <v>2015-12-31</v>
      </c>
      <c r="K5804" s="171" t="s">
        <v>1677</v>
      </c>
      <c r="L5804" s="171" t="s">
        <v>1429</v>
      </c>
    </row>
    <row r="5805" spans="1:12" ht="15.75">
      <c r="C5805" s="171" t="str">
        <f>'FC03-6'!B$48</f>
        <v>Tanques Estacionarios (Deterioro) (FC03-6)</v>
      </c>
      <c r="F5805" s="171">
        <f>'FC03-6'!H$48</f>
        <v>0</v>
      </c>
      <c r="I5805" s="87" t="str">
        <f>Índice!$G$23</f>
        <v>2015-01-01</v>
      </c>
      <c r="J5805" s="88" t="str">
        <f>Índice!$G$25</f>
        <v>2015-12-31</v>
      </c>
      <c r="K5805" s="171" t="s">
        <v>1677</v>
      </c>
      <c r="L5805" s="171" t="s">
        <v>1429</v>
      </c>
    </row>
    <row r="5806" spans="1:12" ht="15.75">
      <c r="C5806" s="171" t="str">
        <f>'FC03-6'!B$49</f>
        <v>Puntos de Venta (Deterioro) (FC03-6)</v>
      </c>
      <c r="F5806" s="171">
        <f>'FC03-6'!H$49</f>
        <v>0</v>
      </c>
      <c r="I5806" s="87" t="str">
        <f>Índice!$G$23</f>
        <v>2015-01-01</v>
      </c>
      <c r="J5806" s="88" t="str">
        <f>Índice!$G$25</f>
        <v>2015-12-31</v>
      </c>
      <c r="K5806" s="171" t="s">
        <v>1677</v>
      </c>
      <c r="L5806" s="171" t="s">
        <v>1429</v>
      </c>
    </row>
    <row r="5807" spans="1:12" ht="15.75">
      <c r="C5807" s="171" t="str">
        <f>'FC03-6'!B$50</f>
        <v>Estrato 1 Subsidiado (DT-GLP) (Deterioro) (FC03-6)</v>
      </c>
      <c r="F5807" s="171">
        <f>'FC03-6'!H$50</f>
        <v>0</v>
      </c>
      <c r="I5807" s="87" t="str">
        <f>Índice!$G$23</f>
        <v>2015-01-01</v>
      </c>
      <c r="J5807" s="88" t="str">
        <f>Índice!$G$25</f>
        <v>2015-12-31</v>
      </c>
      <c r="K5807" s="171" t="s">
        <v>1677</v>
      </c>
      <c r="L5807" s="171" t="s">
        <v>1429</v>
      </c>
    </row>
    <row r="5808" spans="1:12" ht="15.75">
      <c r="C5808" s="171" t="str">
        <f>'FC03-6'!B$51</f>
        <v>Estrato 2 Subsidiado (DT-GLP) (Deterioro) (FC03-6)</v>
      </c>
      <c r="F5808" s="171">
        <f>'FC03-6'!H$51</f>
        <v>0</v>
      </c>
      <c r="I5808" s="87" t="str">
        <f>Índice!$G$23</f>
        <v>2015-01-01</v>
      </c>
      <c r="J5808" s="88" t="str">
        <f>Índice!$G$25</f>
        <v>2015-12-31</v>
      </c>
      <c r="K5808" s="171" t="s">
        <v>1677</v>
      </c>
      <c r="L5808" s="171" t="s">
        <v>1429</v>
      </c>
    </row>
    <row r="5809" spans="1:12" ht="15.75">
      <c r="C5809" s="171" t="str">
        <f>'FC03-6'!B$52</f>
        <v>Otros (DT-GLP) (Deterioro) (FC03-6)</v>
      </c>
      <c r="F5809" s="171">
        <f>'FC03-6'!H$52</f>
        <v>0</v>
      </c>
      <c r="I5809" s="87" t="str">
        <f>Índice!$G$23</f>
        <v>2015-01-01</v>
      </c>
      <c r="J5809" s="88" t="str">
        <f>Índice!$G$25</f>
        <v>2015-12-31</v>
      </c>
      <c r="K5809" s="171" t="s">
        <v>1677</v>
      </c>
      <c r="L5809" s="171" t="s">
        <v>1429</v>
      </c>
    </row>
    <row r="5810" spans="1:12" ht="15.75">
      <c r="C5810" s="171" t="str">
        <f>'FC03-6'!B$53</f>
        <v>Total distribución de GLP (Deterioro) (FC03-6)</v>
      </c>
      <c r="F5810" s="171">
        <f>'FC03-6'!H$53</f>
        <v>0</v>
      </c>
      <c r="I5810" s="87" t="str">
        <f>Índice!$G$23</f>
        <v>2015-01-01</v>
      </c>
      <c r="J5810" s="88" t="str">
        <f>Índice!$G$25</f>
        <v>2015-12-31</v>
      </c>
      <c r="K5810" s="171" t="s">
        <v>1677</v>
      </c>
      <c r="L5810" s="171" t="s">
        <v>1429</v>
      </c>
    </row>
    <row r="5811" spans="1:12" ht="15.75">
      <c r="A5811" s="224" t="s">
        <v>19</v>
      </c>
      <c r="C5811" s="171" t="str">
        <f>'FC03-6'!B$54</f>
        <v>Negocio comercializacion Minorista GLP (Deterioro) (FC03-6)</v>
      </c>
      <c r="F5811" s="171"/>
      <c r="L5811" s="171"/>
    </row>
    <row r="5812" spans="1:12" ht="15.75">
      <c r="C5812" s="171" t="str">
        <f>'FC03-6'!B$55</f>
        <v>Estrato 1 Subsidiado (CI-GLP) (Deterioro) (FC03-6)</v>
      </c>
      <c r="F5812" s="171">
        <f>'FC03-6'!H$55</f>
        <v>0</v>
      </c>
      <c r="I5812" s="87" t="str">
        <f>Índice!$G$23</f>
        <v>2015-01-01</v>
      </c>
      <c r="J5812" s="88" t="str">
        <f>Índice!$G$25</f>
        <v>2015-12-31</v>
      </c>
      <c r="K5812" s="171" t="s">
        <v>1677</v>
      </c>
      <c r="L5812" s="171" t="s">
        <v>1429</v>
      </c>
    </row>
    <row r="5813" spans="1:12" ht="15.75">
      <c r="C5813" s="171" t="str">
        <f>'FC03-6'!B$56</f>
        <v>Estrato 2 Subsidiado (CI-GLP) (Deterioro) (FC03-6)</v>
      </c>
      <c r="F5813" s="171">
        <f>'FC03-6'!H$56</f>
        <v>0</v>
      </c>
      <c r="I5813" s="87" t="str">
        <f>Índice!$G$23</f>
        <v>2015-01-01</v>
      </c>
      <c r="J5813" s="88" t="str">
        <f>Índice!$G$25</f>
        <v>2015-12-31</v>
      </c>
      <c r="K5813" s="171" t="s">
        <v>1677</v>
      </c>
      <c r="L5813" s="171" t="s">
        <v>1429</v>
      </c>
    </row>
    <row r="5814" spans="1:12" ht="15.75">
      <c r="C5814" s="171" t="str">
        <f>'FC03-6'!B$57</f>
        <v>Usuario Final (Deterioro) (FC03-6)</v>
      </c>
      <c r="F5814" s="171">
        <f>'FC03-6'!H$57</f>
        <v>0</v>
      </c>
      <c r="I5814" s="87" t="str">
        <f>Índice!$G$23</f>
        <v>2015-01-01</v>
      </c>
      <c r="J5814" s="88" t="str">
        <f>Índice!$G$25</f>
        <v>2015-12-31</v>
      </c>
      <c r="K5814" s="171" t="s">
        <v>1677</v>
      </c>
      <c r="L5814" s="171" t="s">
        <v>1429</v>
      </c>
    </row>
    <row r="5815" spans="1:12" ht="15.75">
      <c r="C5815" s="171" t="str">
        <f>'FC03-6'!B$58</f>
        <v>Otros (CI-GLP) (Deterioro) (FC03-6)</v>
      </c>
      <c r="F5815" s="171">
        <f>'FC03-6'!H$58</f>
        <v>0</v>
      </c>
      <c r="I5815" s="87" t="str">
        <f>Índice!$G$23</f>
        <v>2015-01-01</v>
      </c>
      <c r="J5815" s="88" t="str">
        <f>Índice!$G$25</f>
        <v>2015-12-31</v>
      </c>
      <c r="K5815" s="171" t="s">
        <v>1677</v>
      </c>
      <c r="L5815" s="171" t="s">
        <v>1429</v>
      </c>
    </row>
    <row r="5816" spans="1:12" ht="15.75">
      <c r="C5816" s="171" t="str">
        <f>'FC03-6'!B$59</f>
        <v>Total comercialización minorista de GLP (Deterioro) (FC03-6)</v>
      </c>
      <c r="F5816" s="171">
        <f>'FC03-6'!H$59</f>
        <v>0</v>
      </c>
      <c r="I5816" s="87" t="str">
        <f>Índice!$G$23</f>
        <v>2015-01-01</v>
      </c>
      <c r="J5816" s="88" t="str">
        <f>Índice!$G$25</f>
        <v>2015-12-31</v>
      </c>
      <c r="K5816" s="171" t="s">
        <v>1677</v>
      </c>
      <c r="L5816" s="171" t="s">
        <v>1429</v>
      </c>
    </row>
    <row r="5817" spans="1:12" ht="15.75">
      <c r="C5817" s="171" t="str">
        <f>'FC03-6'!B$60</f>
        <v>Total Deterioro Cuentas por Cobrar (FC03-6)</v>
      </c>
      <c r="F5817" s="171">
        <f>'FC03-6'!H$60</f>
        <v>0</v>
      </c>
      <c r="I5817" s="87" t="str">
        <f>Índice!$G$23</f>
        <v>2015-01-01</v>
      </c>
      <c r="J5817" s="88" t="str">
        <f>Índice!$G$25</f>
        <v>2015-12-31</v>
      </c>
      <c r="K5817" s="171" t="s">
        <v>1677</v>
      </c>
      <c r="L5817" s="171" t="s">
        <v>1429</v>
      </c>
    </row>
    <row r="5818" spans="1:12" ht="15.75">
      <c r="A5818" s="224" t="s">
        <v>19</v>
      </c>
      <c r="B5818" s="22"/>
      <c r="C5818" s="217" t="s">
        <v>723</v>
      </c>
      <c r="L5818" s="171"/>
    </row>
    <row r="5819" spans="1:12" ht="15.75">
      <c r="A5819" s="224" t="s">
        <v>19</v>
      </c>
      <c r="C5819" s="171" t="str">
        <f>'FC03-6'!B$7</f>
        <v>Servicio de gas licuado del petróleo (FC03-6)</v>
      </c>
      <c r="L5819" s="171"/>
    </row>
    <row r="5820" spans="1:12" ht="15.75">
      <c r="A5820" s="224" t="s">
        <v>19</v>
      </c>
      <c r="C5820" s="171" t="str">
        <f>'FC03-6'!B$8</f>
        <v>Negocio transporte de GLP (FC03-6)</v>
      </c>
      <c r="L5820" s="171"/>
    </row>
    <row r="5821" spans="1:12" ht="15.75">
      <c r="C5821" s="171" t="str">
        <f>'FC03-6'!B$9</f>
        <v>Empresas del sector (FC03-6)</v>
      </c>
      <c r="F5821" s="171">
        <f>'FC03-6'!I$9</f>
        <v>0</v>
      </c>
      <c r="I5821" s="87" t="str">
        <f>Índice!$G$23</f>
        <v>2015-01-01</v>
      </c>
      <c r="J5821" s="88" t="str">
        <f>Índice!$G$25</f>
        <v>2015-12-31</v>
      </c>
      <c r="K5821" s="171" t="s">
        <v>1677</v>
      </c>
      <c r="L5821" s="171" t="s">
        <v>1430</v>
      </c>
    </row>
    <row r="5822" spans="1:12" ht="15.75">
      <c r="C5822" s="171" t="str">
        <f>'FC03-6'!B$10</f>
        <v>Usuarios No Regulados (Transporte) (FC03-6)</v>
      </c>
      <c r="F5822" s="171">
        <f>'FC03-6'!I$10</f>
        <v>0</v>
      </c>
      <c r="I5822" s="87" t="str">
        <f>Índice!$G$23</f>
        <v>2015-01-01</v>
      </c>
      <c r="J5822" s="88" t="str">
        <f>Índice!$G$25</f>
        <v>2015-12-31</v>
      </c>
      <c r="K5822" s="171" t="s">
        <v>1677</v>
      </c>
      <c r="L5822" s="171" t="s">
        <v>1430</v>
      </c>
    </row>
    <row r="5823" spans="1:12" ht="15.75">
      <c r="C5823" s="171" t="str">
        <f>'FC03-6'!B$11</f>
        <v>Otros (Transporte) (FC03-6)</v>
      </c>
      <c r="F5823" s="171">
        <f>'FC03-6'!I$11</f>
        <v>0</v>
      </c>
      <c r="I5823" s="87" t="str">
        <f>Índice!$G$23</f>
        <v>2015-01-01</v>
      </c>
      <c r="J5823" s="88" t="str">
        <f>Índice!$G$25</f>
        <v>2015-12-31</v>
      </c>
      <c r="K5823" s="171" t="s">
        <v>1677</v>
      </c>
      <c r="L5823" s="171" t="s">
        <v>1430</v>
      </c>
    </row>
    <row r="5824" spans="1:12" ht="15.75">
      <c r="C5824" s="171" t="str">
        <f>'FC03-6'!B$12</f>
        <v>Total Transporte de GLP (FC03-6)</v>
      </c>
      <c r="F5824" s="171">
        <f>'FC03-6'!I$12</f>
        <v>0</v>
      </c>
      <c r="I5824" s="87" t="str">
        <f>Índice!$G$23</f>
        <v>2015-01-01</v>
      </c>
      <c r="J5824" s="88" t="str">
        <f>Índice!$G$25</f>
        <v>2015-12-31</v>
      </c>
      <c r="K5824" s="171" t="s">
        <v>1677</v>
      </c>
      <c r="L5824" s="171" t="s">
        <v>1430</v>
      </c>
    </row>
    <row r="5825" spans="1:12" ht="15.75">
      <c r="A5825" s="224" t="s">
        <v>19</v>
      </c>
      <c r="C5825" s="171" t="str">
        <f>'FC03-6'!B$13</f>
        <v>Negocio comercializacion Mayorista de GLP (FC03-6)</v>
      </c>
      <c r="F5825" s="171"/>
      <c r="L5825" s="171"/>
    </row>
    <row r="5826" spans="1:12" ht="15.75">
      <c r="C5826" s="171" t="str">
        <f>'FC03-6'!B$14</f>
        <v>Distribuidores Inversionistas (FC03-6)</v>
      </c>
      <c r="F5826" s="171">
        <f>'FC03-6'!I$14</f>
        <v>0</v>
      </c>
      <c r="I5826" s="87" t="str">
        <f>Índice!$G$23</f>
        <v>2015-01-01</v>
      </c>
      <c r="J5826" s="88" t="str">
        <f>Índice!$G$25</f>
        <v>2015-12-31</v>
      </c>
      <c r="K5826" s="171" t="s">
        <v>1677</v>
      </c>
      <c r="L5826" s="171" t="s">
        <v>1430</v>
      </c>
    </row>
    <row r="5827" spans="1:12" ht="15.75">
      <c r="C5827" s="171" t="str">
        <f>'FC03-6'!B$15</f>
        <v>Comercializadores Mayoristas (FC03-6)</v>
      </c>
      <c r="F5827" s="171">
        <f>'FC03-6'!I$15</f>
        <v>0</v>
      </c>
      <c r="I5827" s="87" t="str">
        <f>Índice!$G$23</f>
        <v>2015-01-01</v>
      </c>
      <c r="J5827" s="88" t="str">
        <f>Índice!$G$25</f>
        <v>2015-12-31</v>
      </c>
      <c r="K5827" s="171" t="s">
        <v>1677</v>
      </c>
      <c r="L5827" s="171" t="s">
        <v>1430</v>
      </c>
    </row>
    <row r="5828" spans="1:12" ht="15.75">
      <c r="C5828" s="171" t="str">
        <f>'FC03-6'!B$16</f>
        <v>Usuarios No Regulados (Comercialización) (FC03-6)</v>
      </c>
      <c r="F5828" s="171">
        <f>'FC03-6'!I$16</f>
        <v>0</v>
      </c>
      <c r="I5828" s="87" t="str">
        <f>Índice!$G$23</f>
        <v>2015-01-01</v>
      </c>
      <c r="J5828" s="88" t="str">
        <f>Índice!$G$25</f>
        <v>2015-12-31</v>
      </c>
      <c r="K5828" s="171" t="s">
        <v>1677</v>
      </c>
      <c r="L5828" s="171" t="s">
        <v>1430</v>
      </c>
    </row>
    <row r="5829" spans="1:12" ht="15.75">
      <c r="C5829" s="171" t="str">
        <f>'FC03-6'!B$17</f>
        <v>Otros (CM-GLP) (FC03-6)</v>
      </c>
      <c r="F5829" s="171">
        <f>'FC03-6'!I$17</f>
        <v>0</v>
      </c>
      <c r="I5829" s="87" t="str">
        <f>Índice!$G$23</f>
        <v>2015-01-01</v>
      </c>
      <c r="J5829" s="88" t="str">
        <f>Índice!$G$25</f>
        <v>2015-12-31</v>
      </c>
      <c r="K5829" s="171" t="s">
        <v>1677</v>
      </c>
      <c r="L5829" s="171" t="s">
        <v>1430</v>
      </c>
    </row>
    <row r="5830" spans="1:12" ht="15.75">
      <c r="C5830" s="171" t="str">
        <f>'FC03-6'!B$18</f>
        <v>Total Comercializacion Mayorista de GLP (FC03-6)</v>
      </c>
      <c r="F5830" s="171">
        <f>'FC03-6'!I$18</f>
        <v>0</v>
      </c>
      <c r="I5830" s="87" t="str">
        <f>Índice!$G$23</f>
        <v>2015-01-01</v>
      </c>
      <c r="J5830" s="88" t="str">
        <f>Índice!$G$25</f>
        <v>2015-12-31</v>
      </c>
      <c r="K5830" s="171" t="s">
        <v>1677</v>
      </c>
      <c r="L5830" s="171" t="s">
        <v>1430</v>
      </c>
    </row>
    <row r="5831" spans="1:12" ht="15.75">
      <c r="A5831" s="224" t="s">
        <v>19</v>
      </c>
      <c r="C5831" s="171" t="str">
        <f>'FC03-6'!B$19</f>
        <v>Negocio distribución de GLP (FC03-6)</v>
      </c>
      <c r="F5831" s="171"/>
      <c r="L5831" s="171"/>
    </row>
    <row r="5832" spans="1:12" ht="15.75">
      <c r="C5832" s="171" t="str">
        <f>'FC03-6'!B$20</f>
        <v>Comercializadores  minoristas (FC03-6)</v>
      </c>
      <c r="F5832" s="171">
        <f>'FC03-6'!I$20</f>
        <v>0</v>
      </c>
      <c r="I5832" s="87" t="str">
        <f>Índice!$G$23</f>
        <v>2015-01-01</v>
      </c>
      <c r="J5832" s="88" t="str">
        <f>Índice!$G$25</f>
        <v>2015-12-31</v>
      </c>
      <c r="K5832" s="171" t="s">
        <v>1677</v>
      </c>
      <c r="L5832" s="171" t="s">
        <v>1430</v>
      </c>
    </row>
    <row r="5833" spans="1:12" ht="15.75">
      <c r="C5833" s="171" t="str">
        <f>'FC03-6'!B$21</f>
        <v>Tanques Estacionarios (FC03-6)</v>
      </c>
      <c r="F5833" s="171">
        <f>'FC03-6'!I$21</f>
        <v>0</v>
      </c>
      <c r="I5833" s="87" t="str">
        <f>Índice!$G$23</f>
        <v>2015-01-01</v>
      </c>
      <c r="J5833" s="88" t="str">
        <f>Índice!$G$25</f>
        <v>2015-12-31</v>
      </c>
      <c r="K5833" s="171" t="s">
        <v>1677</v>
      </c>
      <c r="L5833" s="171" t="s">
        <v>1430</v>
      </c>
    </row>
    <row r="5834" spans="1:12" ht="15.75">
      <c r="C5834" s="171" t="str">
        <f>'FC03-6'!B$22</f>
        <v>Puntos de Venta (FC03-6)</v>
      </c>
      <c r="F5834" s="171">
        <f>'FC03-6'!I$22</f>
        <v>0</v>
      </c>
      <c r="I5834" s="87" t="str">
        <f>Índice!$G$23</f>
        <v>2015-01-01</v>
      </c>
      <c r="J5834" s="88" t="str">
        <f>Índice!$G$25</f>
        <v>2015-12-31</v>
      </c>
      <c r="K5834" s="171" t="s">
        <v>1677</v>
      </c>
      <c r="L5834" s="171" t="s">
        <v>1430</v>
      </c>
    </row>
    <row r="5835" spans="1:12" ht="15.75">
      <c r="C5835" s="171" t="str">
        <f>'FC03-6'!B$23</f>
        <v>Estrato 1 Subsidiado (DT-GLP) (FC03-6)</v>
      </c>
      <c r="F5835" s="171">
        <f>'FC03-6'!I$23</f>
        <v>0</v>
      </c>
      <c r="I5835" s="87" t="str">
        <f>Índice!$G$23</f>
        <v>2015-01-01</v>
      </c>
      <c r="J5835" s="88" t="str">
        <f>Índice!$G$25</f>
        <v>2015-12-31</v>
      </c>
      <c r="K5835" s="171" t="s">
        <v>1677</v>
      </c>
      <c r="L5835" s="171" t="s">
        <v>1430</v>
      </c>
    </row>
    <row r="5836" spans="1:12" ht="15.75">
      <c r="C5836" s="171" t="str">
        <f>'FC03-6'!B$24</f>
        <v>Estrato 2 Subsidiado (DT-GLP) (FC03-6)</v>
      </c>
      <c r="F5836" s="171">
        <f>'FC03-6'!I$24</f>
        <v>0</v>
      </c>
      <c r="I5836" s="87" t="str">
        <f>Índice!$G$23</f>
        <v>2015-01-01</v>
      </c>
      <c r="J5836" s="88" t="str">
        <f>Índice!$G$25</f>
        <v>2015-12-31</v>
      </c>
      <c r="K5836" s="171" t="s">
        <v>1677</v>
      </c>
      <c r="L5836" s="171" t="s">
        <v>1430</v>
      </c>
    </row>
    <row r="5837" spans="1:12" ht="15.75">
      <c r="C5837" s="171" t="str">
        <f>'FC03-6'!B$25</f>
        <v>Otros (DT-GLP) (FC03-6)</v>
      </c>
      <c r="F5837" s="171">
        <f>'FC03-6'!I$25</f>
        <v>0</v>
      </c>
      <c r="I5837" s="87" t="str">
        <f>Índice!$G$23</f>
        <v>2015-01-01</v>
      </c>
      <c r="J5837" s="88" t="str">
        <f>Índice!$G$25</f>
        <v>2015-12-31</v>
      </c>
      <c r="K5837" s="171" t="s">
        <v>1677</v>
      </c>
      <c r="L5837" s="171" t="s">
        <v>1430</v>
      </c>
    </row>
    <row r="5838" spans="1:12" ht="15.75">
      <c r="C5838" s="171" t="str">
        <f>'FC03-6'!B$26</f>
        <v>Total distribución de GLP (FC03-6)</v>
      </c>
      <c r="F5838" s="171">
        <f>'FC03-6'!I$26</f>
        <v>0</v>
      </c>
      <c r="I5838" s="87" t="str">
        <f>Índice!$G$23</f>
        <v>2015-01-01</v>
      </c>
      <c r="J5838" s="88" t="str">
        <f>Índice!$G$25</f>
        <v>2015-12-31</v>
      </c>
      <c r="K5838" s="171" t="s">
        <v>1677</v>
      </c>
      <c r="L5838" s="171" t="s">
        <v>1430</v>
      </c>
    </row>
    <row r="5839" spans="1:12" ht="15.75">
      <c r="A5839" s="224" t="s">
        <v>19</v>
      </c>
      <c r="C5839" s="171" t="str">
        <f>'FC03-6'!B$27</f>
        <v>Negocio comercializacion Minorista GLP (FC03-6)</v>
      </c>
      <c r="F5839" s="171"/>
    </row>
    <row r="5840" spans="1:12" ht="15.75">
      <c r="C5840" s="171" t="str">
        <f>'FC03-6'!B$28</f>
        <v>Estrato 1 Subsidiado (CI-GLP) (FC03-6)</v>
      </c>
      <c r="F5840" s="171">
        <f>'FC03-6'!I$28</f>
        <v>0</v>
      </c>
      <c r="I5840" s="87" t="str">
        <f>Índice!$G$23</f>
        <v>2015-01-01</v>
      </c>
      <c r="J5840" s="88" t="str">
        <f>Índice!$G$25</f>
        <v>2015-12-31</v>
      </c>
      <c r="K5840" s="171" t="s">
        <v>1677</v>
      </c>
      <c r="L5840" s="171" t="s">
        <v>1430</v>
      </c>
    </row>
    <row r="5841" spans="1:12" ht="15.75">
      <c r="C5841" s="171" t="str">
        <f>'FC03-6'!B$29</f>
        <v>Estrato 2 Subsidiado (CI-GLP) (FC03-6)</v>
      </c>
      <c r="F5841" s="171">
        <f>'FC03-6'!I$29</f>
        <v>0</v>
      </c>
      <c r="I5841" s="87" t="str">
        <f>Índice!$G$23</f>
        <v>2015-01-01</v>
      </c>
      <c r="J5841" s="88" t="str">
        <f>Índice!$G$25</f>
        <v>2015-12-31</v>
      </c>
      <c r="K5841" s="171" t="s">
        <v>1677</v>
      </c>
      <c r="L5841" s="171" t="s">
        <v>1430</v>
      </c>
    </row>
    <row r="5842" spans="1:12" ht="15.75">
      <c r="C5842" s="171" t="str">
        <f>'FC03-6'!B$30</f>
        <v>Usuario Final (FC03-6)</v>
      </c>
      <c r="F5842" s="171">
        <f>'FC03-6'!I$30</f>
        <v>0</v>
      </c>
      <c r="I5842" s="87" t="str">
        <f>Índice!$G$23</f>
        <v>2015-01-01</v>
      </c>
      <c r="J5842" s="88" t="str">
        <f>Índice!$G$25</f>
        <v>2015-12-31</v>
      </c>
      <c r="K5842" s="171" t="s">
        <v>1677</v>
      </c>
      <c r="L5842" s="171" t="s">
        <v>1430</v>
      </c>
    </row>
    <row r="5843" spans="1:12" ht="15.75">
      <c r="C5843" s="171" t="str">
        <f>'FC03-6'!B$31</f>
        <v>Otros (CI-GLP) (FC03-6)</v>
      </c>
      <c r="F5843" s="171">
        <f>'FC03-6'!I$31</f>
        <v>0</v>
      </c>
      <c r="I5843" s="87" t="str">
        <f>Índice!$G$23</f>
        <v>2015-01-01</v>
      </c>
      <c r="J5843" s="88" t="str">
        <f>Índice!$G$25</f>
        <v>2015-12-31</v>
      </c>
      <c r="K5843" s="171" t="s">
        <v>1677</v>
      </c>
      <c r="L5843" s="171" t="s">
        <v>1430</v>
      </c>
    </row>
    <row r="5844" spans="1:12" ht="15.75">
      <c r="C5844" s="171" t="str">
        <f>'FC03-6'!B$32</f>
        <v>Total comercialización minorista de GLP (FC03-6)</v>
      </c>
      <c r="F5844" s="171">
        <f>'FC03-6'!I$32</f>
        <v>0</v>
      </c>
      <c r="I5844" s="87" t="str">
        <f>Índice!$G$23</f>
        <v>2015-01-01</v>
      </c>
      <c r="J5844" s="88" t="str">
        <f>Índice!$G$25</f>
        <v>2015-12-31</v>
      </c>
      <c r="K5844" s="171" t="s">
        <v>1677</v>
      </c>
      <c r="L5844" s="171" t="s">
        <v>1430</v>
      </c>
    </row>
    <row r="5845" spans="1:12" ht="15.75">
      <c r="C5845" s="171" t="str">
        <f>'FC03-6'!B$33</f>
        <v>Total Cuentas por cobrar  Servicio de Gas Licuado del Petroleo (FC03-6)</v>
      </c>
      <c r="F5845" s="171">
        <f>'FC03-6'!I$33</f>
        <v>0</v>
      </c>
      <c r="I5845" s="87" t="str">
        <f>Índice!$G$23</f>
        <v>2015-01-01</v>
      </c>
      <c r="J5845" s="88" t="str">
        <f>Índice!$G$25</f>
        <v>2015-12-31</v>
      </c>
      <c r="K5845" s="171" t="s">
        <v>1677</v>
      </c>
      <c r="L5845" s="171" t="s">
        <v>1430</v>
      </c>
    </row>
    <row r="5846" spans="1:12" ht="15.75">
      <c r="A5846" s="224" t="s">
        <v>19</v>
      </c>
      <c r="C5846" s="171" t="str">
        <f>'FC03-6'!B$34</f>
        <v>Deterioro de cuentas por cobrar (FC03-6)</v>
      </c>
      <c r="F5846" s="171"/>
      <c r="L5846" s="171"/>
    </row>
    <row r="5847" spans="1:12" ht="15.75">
      <c r="A5847" s="224" t="s">
        <v>19</v>
      </c>
      <c r="C5847" s="171" t="str">
        <f>'FC03-6'!B$35</f>
        <v>Negocio transporte de GLP (Deterioro) (FC03-6)</v>
      </c>
      <c r="F5847" s="171"/>
      <c r="L5847" s="171"/>
    </row>
    <row r="5848" spans="1:12" ht="15.75">
      <c r="C5848" s="171" t="str">
        <f>'FC03-6'!B$36</f>
        <v>Empresas del sector (Deterioro) (FC03-6)</v>
      </c>
      <c r="F5848" s="171">
        <f>'FC03-6'!I$36</f>
        <v>0</v>
      </c>
      <c r="I5848" s="87" t="str">
        <f>Índice!$G$23</f>
        <v>2015-01-01</v>
      </c>
      <c r="J5848" s="88" t="str">
        <f>Índice!$G$25</f>
        <v>2015-12-31</v>
      </c>
      <c r="K5848" s="171" t="s">
        <v>1677</v>
      </c>
      <c r="L5848" s="171" t="s">
        <v>1430</v>
      </c>
    </row>
    <row r="5849" spans="1:12" ht="15.75">
      <c r="C5849" s="171" t="str">
        <f>'FC03-6'!B$37</f>
        <v>Usuarios No Regulados (Transporte) (Deterioro) (FC03-6)</v>
      </c>
      <c r="F5849" s="171">
        <f>'FC03-6'!I$37</f>
        <v>0</v>
      </c>
      <c r="I5849" s="87" t="str">
        <f>Índice!$G$23</f>
        <v>2015-01-01</v>
      </c>
      <c r="J5849" s="88" t="str">
        <f>Índice!$G$25</f>
        <v>2015-12-31</v>
      </c>
      <c r="K5849" s="171" t="s">
        <v>1677</v>
      </c>
      <c r="L5849" s="171" t="s">
        <v>1430</v>
      </c>
    </row>
    <row r="5850" spans="1:12" ht="15.75">
      <c r="C5850" s="171" t="str">
        <f>'FC03-6'!B$38</f>
        <v>Otros (Transporte) (Deterioro) (FC03-6)</v>
      </c>
      <c r="F5850" s="171">
        <f>'FC03-6'!I$38</f>
        <v>0</v>
      </c>
      <c r="I5850" s="87" t="str">
        <f>Índice!$G$23</f>
        <v>2015-01-01</v>
      </c>
      <c r="J5850" s="88" t="str">
        <f>Índice!$G$25</f>
        <v>2015-12-31</v>
      </c>
      <c r="K5850" s="171" t="s">
        <v>1677</v>
      </c>
      <c r="L5850" s="171" t="s">
        <v>1430</v>
      </c>
    </row>
    <row r="5851" spans="1:12" ht="15.75">
      <c r="C5851" s="171" t="str">
        <f>'FC03-6'!B$39</f>
        <v>Total Transporte de GLP (Deterioro) (FC03-6)</v>
      </c>
      <c r="F5851" s="171">
        <f>'FC03-6'!I$39</f>
        <v>0</v>
      </c>
      <c r="I5851" s="87" t="str">
        <f>Índice!$G$23</f>
        <v>2015-01-01</v>
      </c>
      <c r="J5851" s="88" t="str">
        <f>Índice!$G$25</f>
        <v>2015-12-31</v>
      </c>
      <c r="K5851" s="171" t="s">
        <v>1677</v>
      </c>
      <c r="L5851" s="171" t="s">
        <v>1430</v>
      </c>
    </row>
    <row r="5852" spans="1:12" ht="15.75">
      <c r="A5852" s="224" t="s">
        <v>19</v>
      </c>
      <c r="C5852" s="171" t="str">
        <f>'FC03-6'!B$40</f>
        <v>Negocio comercializacion Mayorista de GLP (Deterioro) (FC03-6)</v>
      </c>
      <c r="F5852" s="171"/>
      <c r="L5852" s="171"/>
    </row>
    <row r="5853" spans="1:12" ht="15.75">
      <c r="C5853" s="171" t="str">
        <f>'FC03-6'!B$41</f>
        <v>Distribuidores Inversionistas (Deterioro) (FC03-6)</v>
      </c>
      <c r="F5853" s="171">
        <f>'FC03-6'!I$41</f>
        <v>0</v>
      </c>
      <c r="I5853" s="87" t="str">
        <f>Índice!$G$23</f>
        <v>2015-01-01</v>
      </c>
      <c r="J5853" s="88" t="str">
        <f>Índice!$G$25</f>
        <v>2015-12-31</v>
      </c>
      <c r="K5853" s="171" t="s">
        <v>1677</v>
      </c>
      <c r="L5853" s="171" t="s">
        <v>1430</v>
      </c>
    </row>
    <row r="5854" spans="1:12" ht="15.75">
      <c r="C5854" s="171" t="str">
        <f>'FC03-6'!B$42</f>
        <v>Comercializadores Mayoristas (Deterioro) (FC03-6)</v>
      </c>
      <c r="F5854" s="171">
        <f>'FC03-6'!I$42</f>
        <v>0</v>
      </c>
      <c r="I5854" s="87" t="str">
        <f>Índice!$G$23</f>
        <v>2015-01-01</v>
      </c>
      <c r="J5854" s="88" t="str">
        <f>Índice!$G$25</f>
        <v>2015-12-31</v>
      </c>
      <c r="K5854" s="171" t="s">
        <v>1677</v>
      </c>
      <c r="L5854" s="171" t="s">
        <v>1430</v>
      </c>
    </row>
    <row r="5855" spans="1:12" ht="15.75">
      <c r="C5855" s="171" t="str">
        <f>'FC03-6'!B$43</f>
        <v>Usuarios No Regulados (Comercialización) (Deterioro) (FC03-6)</v>
      </c>
      <c r="F5855" s="171">
        <f>'FC03-6'!I$43</f>
        <v>0</v>
      </c>
      <c r="I5855" s="87" t="str">
        <f>Índice!$G$23</f>
        <v>2015-01-01</v>
      </c>
      <c r="J5855" s="88" t="str">
        <f>Índice!$G$25</f>
        <v>2015-12-31</v>
      </c>
      <c r="K5855" s="171" t="s">
        <v>1677</v>
      </c>
      <c r="L5855" s="171" t="s">
        <v>1430</v>
      </c>
    </row>
    <row r="5856" spans="1:12" ht="15.75">
      <c r="C5856" s="171" t="str">
        <f>'FC03-6'!B$44</f>
        <v>Otros (CM-GLP) (Deterioro) (FC03-6)</v>
      </c>
      <c r="F5856" s="171">
        <f>'FC03-6'!I$44</f>
        <v>0</v>
      </c>
      <c r="I5856" s="87" t="str">
        <f>Índice!$G$23</f>
        <v>2015-01-01</v>
      </c>
      <c r="J5856" s="88" t="str">
        <f>Índice!$G$25</f>
        <v>2015-12-31</v>
      </c>
      <c r="K5856" s="171" t="s">
        <v>1677</v>
      </c>
      <c r="L5856" s="171" t="s">
        <v>1430</v>
      </c>
    </row>
    <row r="5857" spans="1:12" ht="15.75">
      <c r="C5857" s="171" t="str">
        <f>'FC03-6'!B$45</f>
        <v>Total Comercializacion Mayorista de GLP (Deterioro) (FC03-6)</v>
      </c>
      <c r="F5857" s="171">
        <f>'FC03-6'!I$45</f>
        <v>0</v>
      </c>
      <c r="I5857" s="87" t="str">
        <f>Índice!$G$23</f>
        <v>2015-01-01</v>
      </c>
      <c r="J5857" s="88" t="str">
        <f>Índice!$G$25</f>
        <v>2015-12-31</v>
      </c>
      <c r="K5857" s="171" t="s">
        <v>1677</v>
      </c>
      <c r="L5857" s="171" t="s">
        <v>1430</v>
      </c>
    </row>
    <row r="5858" spans="1:12" ht="15.75">
      <c r="A5858" s="224" t="s">
        <v>19</v>
      </c>
      <c r="C5858" s="171" t="str">
        <f>'FC03-6'!B$46</f>
        <v>Negocio distribución de GLP (Deterioro) (FC03-6)</v>
      </c>
      <c r="F5858" s="171"/>
      <c r="L5858" s="171"/>
    </row>
    <row r="5859" spans="1:12" ht="15.75">
      <c r="C5859" s="171" t="str">
        <f>'FC03-6'!B$47</f>
        <v>Comercializadores  minoristas (Deterioro) (FC03-6)</v>
      </c>
      <c r="F5859" s="171">
        <f>'FC03-6'!I$47</f>
        <v>0</v>
      </c>
      <c r="I5859" s="87" t="str">
        <f>Índice!$G$23</f>
        <v>2015-01-01</v>
      </c>
      <c r="J5859" s="88" t="str">
        <f>Índice!$G$25</f>
        <v>2015-12-31</v>
      </c>
      <c r="K5859" s="171" t="s">
        <v>1677</v>
      </c>
      <c r="L5859" s="171" t="s">
        <v>1430</v>
      </c>
    </row>
    <row r="5860" spans="1:12" ht="15.75">
      <c r="C5860" s="171" t="str">
        <f>'FC03-6'!B$48</f>
        <v>Tanques Estacionarios (Deterioro) (FC03-6)</v>
      </c>
      <c r="F5860" s="171">
        <f>'FC03-6'!I$48</f>
        <v>0</v>
      </c>
      <c r="I5860" s="87" t="str">
        <f>Índice!$G$23</f>
        <v>2015-01-01</v>
      </c>
      <c r="J5860" s="88" t="str">
        <f>Índice!$G$25</f>
        <v>2015-12-31</v>
      </c>
      <c r="K5860" s="171" t="s">
        <v>1677</v>
      </c>
      <c r="L5860" s="171" t="s">
        <v>1430</v>
      </c>
    </row>
    <row r="5861" spans="1:12" ht="15.75">
      <c r="C5861" s="171" t="str">
        <f>'FC03-6'!B$49</f>
        <v>Puntos de Venta (Deterioro) (FC03-6)</v>
      </c>
      <c r="F5861" s="171">
        <f>'FC03-6'!I$49</f>
        <v>0</v>
      </c>
      <c r="I5861" s="87" t="str">
        <f>Índice!$G$23</f>
        <v>2015-01-01</v>
      </c>
      <c r="J5861" s="88" t="str">
        <f>Índice!$G$25</f>
        <v>2015-12-31</v>
      </c>
      <c r="K5861" s="171" t="s">
        <v>1677</v>
      </c>
      <c r="L5861" s="171" t="s">
        <v>1430</v>
      </c>
    </row>
    <row r="5862" spans="1:12" ht="15.75">
      <c r="C5862" s="171" t="str">
        <f>'FC03-6'!B$50</f>
        <v>Estrato 1 Subsidiado (DT-GLP) (Deterioro) (FC03-6)</v>
      </c>
      <c r="F5862" s="171">
        <f>'FC03-6'!I$50</f>
        <v>0</v>
      </c>
      <c r="I5862" s="87" t="str">
        <f>Índice!$G$23</f>
        <v>2015-01-01</v>
      </c>
      <c r="J5862" s="88" t="str">
        <f>Índice!$G$25</f>
        <v>2015-12-31</v>
      </c>
      <c r="K5862" s="171" t="s">
        <v>1677</v>
      </c>
      <c r="L5862" s="171" t="s">
        <v>1430</v>
      </c>
    </row>
    <row r="5863" spans="1:12" ht="15.75">
      <c r="C5863" s="171" t="str">
        <f>'FC03-6'!B$51</f>
        <v>Estrato 2 Subsidiado (DT-GLP) (Deterioro) (FC03-6)</v>
      </c>
      <c r="F5863" s="171">
        <f>'FC03-6'!I$51</f>
        <v>0</v>
      </c>
      <c r="I5863" s="87" t="str">
        <f>Índice!$G$23</f>
        <v>2015-01-01</v>
      </c>
      <c r="J5863" s="88" t="str">
        <f>Índice!$G$25</f>
        <v>2015-12-31</v>
      </c>
      <c r="K5863" s="171" t="s">
        <v>1677</v>
      </c>
      <c r="L5863" s="171" t="s">
        <v>1430</v>
      </c>
    </row>
    <row r="5864" spans="1:12" ht="15.75">
      <c r="C5864" s="171" t="str">
        <f>'FC03-6'!B$52</f>
        <v>Otros (DT-GLP) (Deterioro) (FC03-6)</v>
      </c>
      <c r="F5864" s="171">
        <f>'FC03-6'!I$52</f>
        <v>0</v>
      </c>
      <c r="I5864" s="87" t="str">
        <f>Índice!$G$23</f>
        <v>2015-01-01</v>
      </c>
      <c r="J5864" s="88" t="str">
        <f>Índice!$G$25</f>
        <v>2015-12-31</v>
      </c>
      <c r="K5864" s="171" t="s">
        <v>1677</v>
      </c>
      <c r="L5864" s="171" t="s">
        <v>1430</v>
      </c>
    </row>
    <row r="5865" spans="1:12" ht="15.75">
      <c r="C5865" s="171" t="str">
        <f>'FC03-6'!B$53</f>
        <v>Total distribución de GLP (Deterioro) (FC03-6)</v>
      </c>
      <c r="F5865" s="171">
        <f>'FC03-6'!I$53</f>
        <v>0</v>
      </c>
      <c r="I5865" s="87" t="str">
        <f>Índice!$G$23</f>
        <v>2015-01-01</v>
      </c>
      <c r="J5865" s="88" t="str">
        <f>Índice!$G$25</f>
        <v>2015-12-31</v>
      </c>
      <c r="K5865" s="171" t="s">
        <v>1677</v>
      </c>
      <c r="L5865" s="171" t="s">
        <v>1430</v>
      </c>
    </row>
    <row r="5866" spans="1:12" ht="15.75">
      <c r="A5866" s="224" t="s">
        <v>19</v>
      </c>
      <c r="C5866" s="171" t="str">
        <f>'FC03-6'!B$54</f>
        <v>Negocio comercializacion Minorista GLP (Deterioro) (FC03-6)</v>
      </c>
      <c r="F5866" s="171"/>
      <c r="L5866" s="171"/>
    </row>
    <row r="5867" spans="1:12" ht="15.75">
      <c r="C5867" s="171" t="str">
        <f>'FC03-6'!B$55</f>
        <v>Estrato 1 Subsidiado (CI-GLP) (Deterioro) (FC03-6)</v>
      </c>
      <c r="F5867" s="171">
        <f>'FC03-6'!I$55</f>
        <v>0</v>
      </c>
      <c r="I5867" s="87" t="str">
        <f>Índice!$G$23</f>
        <v>2015-01-01</v>
      </c>
      <c r="J5867" s="88" t="str">
        <f>Índice!$G$25</f>
        <v>2015-12-31</v>
      </c>
      <c r="K5867" s="171" t="s">
        <v>1677</v>
      </c>
      <c r="L5867" s="171" t="s">
        <v>1430</v>
      </c>
    </row>
    <row r="5868" spans="1:12" ht="15.75">
      <c r="C5868" s="171" t="str">
        <f>'FC03-6'!B$56</f>
        <v>Estrato 2 Subsidiado (CI-GLP) (Deterioro) (FC03-6)</v>
      </c>
      <c r="F5868" s="171">
        <f>'FC03-6'!I$56</f>
        <v>0</v>
      </c>
      <c r="I5868" s="87" t="str">
        <f>Índice!$G$23</f>
        <v>2015-01-01</v>
      </c>
      <c r="J5868" s="88" t="str">
        <f>Índice!$G$25</f>
        <v>2015-12-31</v>
      </c>
      <c r="K5868" s="171" t="s">
        <v>1677</v>
      </c>
      <c r="L5868" s="171" t="s">
        <v>1430</v>
      </c>
    </row>
    <row r="5869" spans="1:12" ht="15.75">
      <c r="C5869" s="171" t="str">
        <f>'FC03-6'!B$57</f>
        <v>Usuario Final (Deterioro) (FC03-6)</v>
      </c>
      <c r="F5869" s="171">
        <f>'FC03-6'!I$57</f>
        <v>0</v>
      </c>
      <c r="I5869" s="87" t="str">
        <f>Índice!$G$23</f>
        <v>2015-01-01</v>
      </c>
      <c r="J5869" s="88" t="str">
        <f>Índice!$G$25</f>
        <v>2015-12-31</v>
      </c>
      <c r="K5869" s="171" t="s">
        <v>1677</v>
      </c>
      <c r="L5869" s="171" t="s">
        <v>1430</v>
      </c>
    </row>
    <row r="5870" spans="1:12" ht="15.75">
      <c r="C5870" s="171" t="str">
        <f>'FC03-6'!B$58</f>
        <v>Otros (CI-GLP) (Deterioro) (FC03-6)</v>
      </c>
      <c r="F5870" s="171">
        <f>'FC03-6'!I$58</f>
        <v>0</v>
      </c>
      <c r="I5870" s="87" t="str">
        <f>Índice!$G$23</f>
        <v>2015-01-01</v>
      </c>
      <c r="J5870" s="88" t="str">
        <f>Índice!$G$25</f>
        <v>2015-12-31</v>
      </c>
      <c r="K5870" s="171" t="s">
        <v>1677</v>
      </c>
      <c r="L5870" s="171" t="s">
        <v>1430</v>
      </c>
    </row>
    <row r="5871" spans="1:12" ht="15.75">
      <c r="C5871" s="171" t="str">
        <f>'FC03-6'!B$59</f>
        <v>Total comercialización minorista de GLP (Deterioro) (FC03-6)</v>
      </c>
      <c r="F5871" s="171">
        <f>'FC03-6'!I$59</f>
        <v>0</v>
      </c>
      <c r="I5871" s="87" t="str">
        <f>Índice!$G$23</f>
        <v>2015-01-01</v>
      </c>
      <c r="J5871" s="88" t="str">
        <f>Índice!$G$25</f>
        <v>2015-12-31</v>
      </c>
      <c r="K5871" s="171" t="s">
        <v>1677</v>
      </c>
      <c r="L5871" s="171" t="s">
        <v>1430</v>
      </c>
    </row>
    <row r="5872" spans="1:12" ht="15.75">
      <c r="C5872" s="171" t="str">
        <f>'FC03-6'!B$60</f>
        <v>Total Deterioro Cuentas por Cobrar (FC03-6)</v>
      </c>
      <c r="F5872" s="171">
        <f>'FC03-6'!I$60</f>
        <v>0</v>
      </c>
      <c r="I5872" s="87" t="str">
        <f>Índice!$G$23</f>
        <v>2015-01-01</v>
      </c>
      <c r="J5872" s="88" t="str">
        <f>Índice!$G$25</f>
        <v>2015-12-31</v>
      </c>
      <c r="K5872" s="171" t="s">
        <v>1677</v>
      </c>
      <c r="L5872" s="171" t="s">
        <v>1430</v>
      </c>
    </row>
    <row r="5873" spans="1:12" ht="15.75">
      <c r="A5873" s="224" t="s">
        <v>19</v>
      </c>
      <c r="B5873" s="22"/>
      <c r="C5873" s="217" t="s">
        <v>722</v>
      </c>
      <c r="L5873" s="171"/>
    </row>
    <row r="5874" spans="1:12" ht="15.75">
      <c r="A5874" s="224" t="s">
        <v>19</v>
      </c>
      <c r="C5874" s="171" t="str">
        <f>'FC03-6'!B$7</f>
        <v>Servicio de gas licuado del petróleo (FC03-6)</v>
      </c>
      <c r="L5874" s="171"/>
    </row>
    <row r="5875" spans="1:12" ht="15.75">
      <c r="A5875" s="224" t="s">
        <v>19</v>
      </c>
      <c r="C5875" s="171" t="str">
        <f>'FC03-6'!B$8</f>
        <v>Negocio transporte de GLP (FC03-6)</v>
      </c>
      <c r="L5875" s="171"/>
    </row>
    <row r="5876" spans="1:12" ht="15.75">
      <c r="C5876" s="171" t="str">
        <f>'FC03-6'!B$9</f>
        <v>Empresas del sector (FC03-6)</v>
      </c>
      <c r="F5876" s="171">
        <f>'FC03-6'!J$9</f>
        <v>0</v>
      </c>
      <c r="I5876" s="87" t="str">
        <f>Índice!$G$23</f>
        <v>2015-01-01</v>
      </c>
      <c r="J5876" s="88" t="str">
        <f>Índice!$G$25</f>
        <v>2015-12-31</v>
      </c>
      <c r="K5876" s="171" t="s">
        <v>1677</v>
      </c>
      <c r="L5876" s="171" t="s">
        <v>1431</v>
      </c>
    </row>
    <row r="5877" spans="1:12" ht="15.75">
      <c r="C5877" s="171" t="str">
        <f>'FC03-6'!B$10</f>
        <v>Usuarios No Regulados (Transporte) (FC03-6)</v>
      </c>
      <c r="F5877" s="171">
        <f>'FC03-6'!J$10</f>
        <v>0</v>
      </c>
      <c r="I5877" s="87" t="str">
        <f>Índice!$G$23</f>
        <v>2015-01-01</v>
      </c>
      <c r="J5877" s="88" t="str">
        <f>Índice!$G$25</f>
        <v>2015-12-31</v>
      </c>
      <c r="K5877" s="171" t="s">
        <v>1677</v>
      </c>
      <c r="L5877" s="171" t="s">
        <v>1431</v>
      </c>
    </row>
    <row r="5878" spans="1:12" ht="15.75">
      <c r="C5878" s="171" t="str">
        <f>'FC03-6'!B$11</f>
        <v>Otros (Transporte) (FC03-6)</v>
      </c>
      <c r="F5878" s="171">
        <f>'FC03-6'!J$11</f>
        <v>0</v>
      </c>
      <c r="I5878" s="87" t="str">
        <f>Índice!$G$23</f>
        <v>2015-01-01</v>
      </c>
      <c r="J5878" s="88" t="str">
        <f>Índice!$G$25</f>
        <v>2015-12-31</v>
      </c>
      <c r="K5878" s="171" t="s">
        <v>1677</v>
      </c>
      <c r="L5878" s="171" t="s">
        <v>1431</v>
      </c>
    </row>
    <row r="5879" spans="1:12" ht="15.75">
      <c r="C5879" s="171" t="str">
        <f>'FC03-6'!B$12</f>
        <v>Total Transporte de GLP (FC03-6)</v>
      </c>
      <c r="F5879" s="171">
        <f>'FC03-6'!J$12</f>
        <v>0</v>
      </c>
      <c r="I5879" s="87" t="str">
        <f>Índice!$G$23</f>
        <v>2015-01-01</v>
      </c>
      <c r="J5879" s="88" t="str">
        <f>Índice!$G$25</f>
        <v>2015-12-31</v>
      </c>
      <c r="K5879" s="171" t="s">
        <v>1677</v>
      </c>
      <c r="L5879" s="171" t="s">
        <v>1431</v>
      </c>
    </row>
    <row r="5880" spans="1:12" ht="15.75">
      <c r="A5880" s="224" t="s">
        <v>19</v>
      </c>
      <c r="C5880" s="171" t="str">
        <f>'FC03-6'!B$13</f>
        <v>Negocio comercializacion Mayorista de GLP (FC03-6)</v>
      </c>
      <c r="F5880" s="171"/>
      <c r="L5880" s="171"/>
    </row>
    <row r="5881" spans="1:12" ht="15.75">
      <c r="C5881" s="171" t="str">
        <f>'FC03-6'!B$14</f>
        <v>Distribuidores Inversionistas (FC03-6)</v>
      </c>
      <c r="F5881" s="171">
        <f>'FC03-6'!J$14</f>
        <v>0</v>
      </c>
      <c r="I5881" s="87" t="str">
        <f>Índice!$G$23</f>
        <v>2015-01-01</v>
      </c>
      <c r="J5881" s="88" t="str">
        <f>Índice!$G$25</f>
        <v>2015-12-31</v>
      </c>
      <c r="K5881" s="171" t="s">
        <v>1677</v>
      </c>
      <c r="L5881" s="171" t="s">
        <v>1431</v>
      </c>
    </row>
    <row r="5882" spans="1:12" ht="15.75">
      <c r="C5882" s="171" t="str">
        <f>'FC03-6'!B$15</f>
        <v>Comercializadores Mayoristas (FC03-6)</v>
      </c>
      <c r="F5882" s="171">
        <f>'FC03-6'!J$15</f>
        <v>0</v>
      </c>
      <c r="I5882" s="87" t="str">
        <f>Índice!$G$23</f>
        <v>2015-01-01</v>
      </c>
      <c r="J5882" s="88" t="str">
        <f>Índice!$G$25</f>
        <v>2015-12-31</v>
      </c>
      <c r="K5882" s="171" t="s">
        <v>1677</v>
      </c>
      <c r="L5882" s="171" t="s">
        <v>1431</v>
      </c>
    </row>
    <row r="5883" spans="1:12" ht="15.75">
      <c r="C5883" s="171" t="str">
        <f>'FC03-6'!B$16</f>
        <v>Usuarios No Regulados (Comercialización) (FC03-6)</v>
      </c>
      <c r="F5883" s="171">
        <f>'FC03-6'!J$16</f>
        <v>0</v>
      </c>
      <c r="I5883" s="87" t="str">
        <f>Índice!$G$23</f>
        <v>2015-01-01</v>
      </c>
      <c r="J5883" s="88" t="str">
        <f>Índice!$G$25</f>
        <v>2015-12-31</v>
      </c>
      <c r="K5883" s="171" t="s">
        <v>1677</v>
      </c>
      <c r="L5883" s="171" t="s">
        <v>1431</v>
      </c>
    </row>
    <row r="5884" spans="1:12" ht="15.75">
      <c r="C5884" s="171" t="str">
        <f>'FC03-6'!B$17</f>
        <v>Otros (CM-GLP) (FC03-6)</v>
      </c>
      <c r="F5884" s="171">
        <f>'FC03-6'!J$17</f>
        <v>0</v>
      </c>
      <c r="I5884" s="87" t="str">
        <f>Índice!$G$23</f>
        <v>2015-01-01</v>
      </c>
      <c r="J5884" s="88" t="str">
        <f>Índice!$G$25</f>
        <v>2015-12-31</v>
      </c>
      <c r="K5884" s="171" t="s">
        <v>1677</v>
      </c>
      <c r="L5884" s="171" t="s">
        <v>1431</v>
      </c>
    </row>
    <row r="5885" spans="1:12" ht="15.75">
      <c r="C5885" s="171" t="str">
        <f>'FC03-6'!B$18</f>
        <v>Total Comercializacion Mayorista de GLP (FC03-6)</v>
      </c>
      <c r="F5885" s="171">
        <f>'FC03-6'!J$18</f>
        <v>0</v>
      </c>
      <c r="I5885" s="87" t="str">
        <f>Índice!$G$23</f>
        <v>2015-01-01</v>
      </c>
      <c r="J5885" s="88" t="str">
        <f>Índice!$G$25</f>
        <v>2015-12-31</v>
      </c>
      <c r="K5885" s="171" t="s">
        <v>1677</v>
      </c>
      <c r="L5885" s="171" t="s">
        <v>1431</v>
      </c>
    </row>
    <row r="5886" spans="1:12" ht="15.75">
      <c r="A5886" s="224" t="s">
        <v>19</v>
      </c>
      <c r="C5886" s="171" t="str">
        <f>'FC03-6'!B$19</f>
        <v>Negocio distribución de GLP (FC03-6)</v>
      </c>
      <c r="F5886" s="171"/>
      <c r="L5886" s="171"/>
    </row>
    <row r="5887" spans="1:12" ht="15.75">
      <c r="C5887" s="171" t="str">
        <f>'FC03-6'!B$20</f>
        <v>Comercializadores  minoristas (FC03-6)</v>
      </c>
      <c r="F5887" s="171">
        <f>'FC03-6'!J$20</f>
        <v>0</v>
      </c>
      <c r="I5887" s="87" t="str">
        <f>Índice!$G$23</f>
        <v>2015-01-01</v>
      </c>
      <c r="J5887" s="88" t="str">
        <f>Índice!$G$25</f>
        <v>2015-12-31</v>
      </c>
      <c r="K5887" s="171" t="s">
        <v>1677</v>
      </c>
      <c r="L5887" s="171" t="s">
        <v>1431</v>
      </c>
    </row>
    <row r="5888" spans="1:12" ht="15.75">
      <c r="C5888" s="171" t="str">
        <f>'FC03-6'!B$21</f>
        <v>Tanques Estacionarios (FC03-6)</v>
      </c>
      <c r="F5888" s="171">
        <f>'FC03-6'!J$21</f>
        <v>0</v>
      </c>
      <c r="I5888" s="87" t="str">
        <f>Índice!$G$23</f>
        <v>2015-01-01</v>
      </c>
      <c r="J5888" s="88" t="str">
        <f>Índice!$G$25</f>
        <v>2015-12-31</v>
      </c>
      <c r="K5888" s="171" t="s">
        <v>1677</v>
      </c>
      <c r="L5888" s="171" t="s">
        <v>1431</v>
      </c>
    </row>
    <row r="5889" spans="1:12" ht="15.75">
      <c r="C5889" s="171" t="str">
        <f>'FC03-6'!B$22</f>
        <v>Puntos de Venta (FC03-6)</v>
      </c>
      <c r="F5889" s="171">
        <f>'FC03-6'!J$22</f>
        <v>0</v>
      </c>
      <c r="I5889" s="87" t="str">
        <f>Índice!$G$23</f>
        <v>2015-01-01</v>
      </c>
      <c r="J5889" s="88" t="str">
        <f>Índice!$G$25</f>
        <v>2015-12-31</v>
      </c>
      <c r="K5889" s="171" t="s">
        <v>1677</v>
      </c>
      <c r="L5889" s="171" t="s">
        <v>1431</v>
      </c>
    </row>
    <row r="5890" spans="1:12" ht="15.75">
      <c r="C5890" s="171" t="str">
        <f>'FC03-6'!B$23</f>
        <v>Estrato 1 Subsidiado (DT-GLP) (FC03-6)</v>
      </c>
      <c r="F5890" s="171">
        <f>'FC03-6'!J$23</f>
        <v>0</v>
      </c>
      <c r="I5890" s="87" t="str">
        <f>Índice!$G$23</f>
        <v>2015-01-01</v>
      </c>
      <c r="J5890" s="88" t="str">
        <f>Índice!$G$25</f>
        <v>2015-12-31</v>
      </c>
      <c r="K5890" s="171" t="s">
        <v>1677</v>
      </c>
      <c r="L5890" s="171" t="s">
        <v>1431</v>
      </c>
    </row>
    <row r="5891" spans="1:12" ht="15.75">
      <c r="C5891" s="171" t="str">
        <f>'FC03-6'!B$24</f>
        <v>Estrato 2 Subsidiado (DT-GLP) (FC03-6)</v>
      </c>
      <c r="F5891" s="171">
        <f>'FC03-6'!J$24</f>
        <v>0</v>
      </c>
      <c r="I5891" s="87" t="str">
        <f>Índice!$G$23</f>
        <v>2015-01-01</v>
      </c>
      <c r="J5891" s="88" t="str">
        <f>Índice!$G$25</f>
        <v>2015-12-31</v>
      </c>
      <c r="K5891" s="171" t="s">
        <v>1677</v>
      </c>
      <c r="L5891" s="171" t="s">
        <v>1431</v>
      </c>
    </row>
    <row r="5892" spans="1:12" ht="15.75">
      <c r="C5892" s="171" t="str">
        <f>'FC03-6'!B$25</f>
        <v>Otros (DT-GLP) (FC03-6)</v>
      </c>
      <c r="F5892" s="171">
        <f>'FC03-6'!J$25</f>
        <v>0</v>
      </c>
      <c r="I5892" s="87" t="str">
        <f>Índice!$G$23</f>
        <v>2015-01-01</v>
      </c>
      <c r="J5892" s="88" t="str">
        <f>Índice!$G$25</f>
        <v>2015-12-31</v>
      </c>
      <c r="K5892" s="171" t="s">
        <v>1677</v>
      </c>
      <c r="L5892" s="171" t="s">
        <v>1431</v>
      </c>
    </row>
    <row r="5893" spans="1:12" ht="15.75">
      <c r="C5893" s="171" t="str">
        <f>'FC03-6'!B$26</f>
        <v>Total distribución de GLP (FC03-6)</v>
      </c>
      <c r="F5893" s="171">
        <f>'FC03-6'!J$26</f>
        <v>0</v>
      </c>
      <c r="I5893" s="87" t="str">
        <f>Índice!$G$23</f>
        <v>2015-01-01</v>
      </c>
      <c r="J5893" s="88" t="str">
        <f>Índice!$G$25</f>
        <v>2015-12-31</v>
      </c>
      <c r="K5893" s="171" t="s">
        <v>1677</v>
      </c>
      <c r="L5893" s="171" t="s">
        <v>1431</v>
      </c>
    </row>
    <row r="5894" spans="1:12" ht="15.75">
      <c r="A5894" s="224" t="s">
        <v>19</v>
      </c>
      <c r="C5894" s="171" t="str">
        <f>'FC03-6'!B$27</f>
        <v>Negocio comercializacion Minorista GLP (FC03-6)</v>
      </c>
      <c r="F5894" s="171"/>
      <c r="L5894" s="171"/>
    </row>
    <row r="5895" spans="1:12" ht="15.75">
      <c r="C5895" s="171" t="str">
        <f>'FC03-6'!B$28</f>
        <v>Estrato 1 Subsidiado (CI-GLP) (FC03-6)</v>
      </c>
      <c r="F5895" s="171">
        <f>'FC03-6'!J$28</f>
        <v>0</v>
      </c>
      <c r="I5895" s="87" t="str">
        <f>Índice!$G$23</f>
        <v>2015-01-01</v>
      </c>
      <c r="J5895" s="88" t="str">
        <f>Índice!$G$25</f>
        <v>2015-12-31</v>
      </c>
      <c r="K5895" s="171" t="s">
        <v>1677</v>
      </c>
      <c r="L5895" s="171" t="s">
        <v>1431</v>
      </c>
    </row>
    <row r="5896" spans="1:12" ht="15.75">
      <c r="C5896" s="171" t="str">
        <f>'FC03-6'!B$29</f>
        <v>Estrato 2 Subsidiado (CI-GLP) (FC03-6)</v>
      </c>
      <c r="F5896" s="171">
        <f>'FC03-6'!J$29</f>
        <v>0</v>
      </c>
      <c r="I5896" s="87" t="str">
        <f>Índice!$G$23</f>
        <v>2015-01-01</v>
      </c>
      <c r="J5896" s="88" t="str">
        <f>Índice!$G$25</f>
        <v>2015-12-31</v>
      </c>
      <c r="K5896" s="171" t="s">
        <v>1677</v>
      </c>
      <c r="L5896" s="171" t="s">
        <v>1431</v>
      </c>
    </row>
    <row r="5897" spans="1:12" ht="15.75">
      <c r="C5897" s="171" t="str">
        <f>'FC03-6'!B$30</f>
        <v>Usuario Final (FC03-6)</v>
      </c>
      <c r="F5897" s="171">
        <f>'FC03-6'!J$30</f>
        <v>0</v>
      </c>
      <c r="I5897" s="87" t="str">
        <f>Índice!$G$23</f>
        <v>2015-01-01</v>
      </c>
      <c r="J5897" s="88" t="str">
        <f>Índice!$G$25</f>
        <v>2015-12-31</v>
      </c>
      <c r="K5897" s="171" t="s">
        <v>1677</v>
      </c>
      <c r="L5897" s="171" t="s">
        <v>1431</v>
      </c>
    </row>
    <row r="5898" spans="1:12" ht="15.75">
      <c r="C5898" s="171" t="str">
        <f>'FC03-6'!B$31</f>
        <v>Otros (CI-GLP) (FC03-6)</v>
      </c>
      <c r="F5898" s="171">
        <f>'FC03-6'!J$31</f>
        <v>0</v>
      </c>
      <c r="I5898" s="87" t="str">
        <f>Índice!$G$23</f>
        <v>2015-01-01</v>
      </c>
      <c r="J5898" s="88" t="str">
        <f>Índice!$G$25</f>
        <v>2015-12-31</v>
      </c>
      <c r="K5898" s="171" t="s">
        <v>1677</v>
      </c>
      <c r="L5898" s="171" t="s">
        <v>1431</v>
      </c>
    </row>
    <row r="5899" spans="1:12" ht="15.75">
      <c r="C5899" s="171" t="str">
        <f>'FC03-6'!B$32</f>
        <v>Total comercialización minorista de GLP (FC03-6)</v>
      </c>
      <c r="F5899" s="171">
        <f>'FC03-6'!J$32</f>
        <v>0</v>
      </c>
      <c r="I5899" s="87" t="str">
        <f>Índice!$G$23</f>
        <v>2015-01-01</v>
      </c>
      <c r="J5899" s="88" t="str">
        <f>Índice!$G$25</f>
        <v>2015-12-31</v>
      </c>
      <c r="K5899" s="171" t="s">
        <v>1677</v>
      </c>
      <c r="L5899" s="171" t="s">
        <v>1431</v>
      </c>
    </row>
    <row r="5900" spans="1:12" ht="15.75">
      <c r="C5900" s="171" t="str">
        <f>'FC03-6'!B$33</f>
        <v>Total Cuentas por cobrar  Servicio de Gas Licuado del Petroleo (FC03-6)</v>
      </c>
      <c r="F5900" s="171">
        <f>'FC03-6'!J$33</f>
        <v>0</v>
      </c>
      <c r="I5900" s="87" t="str">
        <f>Índice!$G$23</f>
        <v>2015-01-01</v>
      </c>
      <c r="J5900" s="88" t="str">
        <f>Índice!$G$25</f>
        <v>2015-12-31</v>
      </c>
      <c r="K5900" s="171" t="s">
        <v>1677</v>
      </c>
      <c r="L5900" s="171" t="s">
        <v>1431</v>
      </c>
    </row>
    <row r="5901" spans="1:12" ht="15.75">
      <c r="A5901" s="224" t="s">
        <v>19</v>
      </c>
      <c r="C5901" s="171" t="str">
        <f>'FC03-6'!B$34</f>
        <v>Deterioro de cuentas por cobrar (FC03-6)</v>
      </c>
      <c r="F5901" s="171"/>
      <c r="L5901" s="171"/>
    </row>
    <row r="5902" spans="1:12" ht="15.75">
      <c r="A5902" s="224" t="s">
        <v>19</v>
      </c>
      <c r="C5902" s="171" t="str">
        <f>'FC03-6'!B$35</f>
        <v>Negocio transporte de GLP (Deterioro) (FC03-6)</v>
      </c>
      <c r="F5902" s="171"/>
      <c r="L5902" s="171"/>
    </row>
    <row r="5903" spans="1:12" ht="15.75">
      <c r="C5903" s="171" t="str">
        <f>'FC03-6'!B$36</f>
        <v>Empresas del sector (Deterioro) (FC03-6)</v>
      </c>
      <c r="F5903" s="171">
        <f>'FC03-6'!J$36</f>
        <v>0</v>
      </c>
      <c r="I5903" s="87" t="str">
        <f>Índice!$G$23</f>
        <v>2015-01-01</v>
      </c>
      <c r="J5903" s="88" t="str">
        <f>Índice!$G$25</f>
        <v>2015-12-31</v>
      </c>
      <c r="K5903" s="171" t="s">
        <v>1677</v>
      </c>
      <c r="L5903" s="171" t="s">
        <v>1431</v>
      </c>
    </row>
    <row r="5904" spans="1:12" ht="15.75">
      <c r="C5904" s="171" t="str">
        <f>'FC03-6'!B$37</f>
        <v>Usuarios No Regulados (Transporte) (Deterioro) (FC03-6)</v>
      </c>
      <c r="F5904" s="171">
        <f>'FC03-6'!J$37</f>
        <v>0</v>
      </c>
      <c r="I5904" s="87" t="str">
        <f>Índice!$G$23</f>
        <v>2015-01-01</v>
      </c>
      <c r="J5904" s="88" t="str">
        <f>Índice!$G$25</f>
        <v>2015-12-31</v>
      </c>
      <c r="K5904" s="171" t="s">
        <v>1677</v>
      </c>
      <c r="L5904" s="171" t="s">
        <v>1431</v>
      </c>
    </row>
    <row r="5905" spans="1:12" ht="15.75">
      <c r="C5905" s="171" t="str">
        <f>'FC03-6'!B$38</f>
        <v>Otros (Transporte) (Deterioro) (FC03-6)</v>
      </c>
      <c r="F5905" s="171">
        <f>'FC03-6'!J$38</f>
        <v>0</v>
      </c>
      <c r="I5905" s="87" t="str">
        <f>Índice!$G$23</f>
        <v>2015-01-01</v>
      </c>
      <c r="J5905" s="88" t="str">
        <f>Índice!$G$25</f>
        <v>2015-12-31</v>
      </c>
      <c r="K5905" s="171" t="s">
        <v>1677</v>
      </c>
      <c r="L5905" s="171" t="s">
        <v>1431</v>
      </c>
    </row>
    <row r="5906" spans="1:12" ht="15.75">
      <c r="C5906" s="171" t="str">
        <f>'FC03-6'!B$39</f>
        <v>Total Transporte de GLP (Deterioro) (FC03-6)</v>
      </c>
      <c r="F5906" s="171">
        <f>'FC03-6'!J$39</f>
        <v>0</v>
      </c>
      <c r="I5906" s="87" t="str">
        <f>Índice!$G$23</f>
        <v>2015-01-01</v>
      </c>
      <c r="J5906" s="88" t="str">
        <f>Índice!$G$25</f>
        <v>2015-12-31</v>
      </c>
      <c r="K5906" s="171" t="s">
        <v>1677</v>
      </c>
      <c r="L5906" s="171" t="s">
        <v>1431</v>
      </c>
    </row>
    <row r="5907" spans="1:12" ht="15.75">
      <c r="A5907" s="224" t="s">
        <v>19</v>
      </c>
      <c r="C5907" s="171" t="str">
        <f>'FC03-6'!B$40</f>
        <v>Negocio comercializacion Mayorista de GLP (Deterioro) (FC03-6)</v>
      </c>
      <c r="F5907" s="171"/>
      <c r="L5907" s="171"/>
    </row>
    <row r="5908" spans="1:12" ht="15.75">
      <c r="C5908" s="171" t="str">
        <f>'FC03-6'!B$41</f>
        <v>Distribuidores Inversionistas (Deterioro) (FC03-6)</v>
      </c>
      <c r="F5908" s="171">
        <f>'FC03-6'!J$41</f>
        <v>0</v>
      </c>
      <c r="I5908" s="87" t="str">
        <f>Índice!$G$23</f>
        <v>2015-01-01</v>
      </c>
      <c r="J5908" s="88" t="str">
        <f>Índice!$G$25</f>
        <v>2015-12-31</v>
      </c>
      <c r="K5908" s="171" t="s">
        <v>1677</v>
      </c>
      <c r="L5908" s="171" t="s">
        <v>1431</v>
      </c>
    </row>
    <row r="5909" spans="1:12" ht="15.75">
      <c r="C5909" s="171" t="str">
        <f>'FC03-6'!B$42</f>
        <v>Comercializadores Mayoristas (Deterioro) (FC03-6)</v>
      </c>
      <c r="F5909" s="171">
        <f>'FC03-6'!J$42</f>
        <v>0</v>
      </c>
      <c r="I5909" s="87" t="str">
        <f>Índice!$G$23</f>
        <v>2015-01-01</v>
      </c>
      <c r="J5909" s="88" t="str">
        <f>Índice!$G$25</f>
        <v>2015-12-31</v>
      </c>
      <c r="K5909" s="171" t="s">
        <v>1677</v>
      </c>
      <c r="L5909" s="171" t="s">
        <v>1431</v>
      </c>
    </row>
    <row r="5910" spans="1:12" ht="15.75">
      <c r="C5910" s="171" t="str">
        <f>'FC03-6'!B$43</f>
        <v>Usuarios No Regulados (Comercialización) (Deterioro) (FC03-6)</v>
      </c>
      <c r="F5910" s="171">
        <f>'FC03-6'!J$43</f>
        <v>0</v>
      </c>
      <c r="I5910" s="87" t="str">
        <f>Índice!$G$23</f>
        <v>2015-01-01</v>
      </c>
      <c r="J5910" s="88" t="str">
        <f>Índice!$G$25</f>
        <v>2015-12-31</v>
      </c>
      <c r="K5910" s="171" t="s">
        <v>1677</v>
      </c>
      <c r="L5910" s="171" t="s">
        <v>1431</v>
      </c>
    </row>
    <row r="5911" spans="1:12" ht="15.75">
      <c r="C5911" s="171" t="str">
        <f>'FC03-6'!B$44</f>
        <v>Otros (CM-GLP) (Deterioro) (FC03-6)</v>
      </c>
      <c r="F5911" s="171">
        <f>'FC03-6'!J$44</f>
        <v>0</v>
      </c>
      <c r="I5911" s="87" t="str">
        <f>Índice!$G$23</f>
        <v>2015-01-01</v>
      </c>
      <c r="J5911" s="88" t="str">
        <f>Índice!$G$25</f>
        <v>2015-12-31</v>
      </c>
      <c r="K5911" s="171" t="s">
        <v>1677</v>
      </c>
      <c r="L5911" s="171" t="s">
        <v>1431</v>
      </c>
    </row>
    <row r="5912" spans="1:12" ht="15.75">
      <c r="C5912" s="171" t="str">
        <f>'FC03-6'!B$45</f>
        <v>Total Comercializacion Mayorista de GLP (Deterioro) (FC03-6)</v>
      </c>
      <c r="F5912" s="171">
        <f>'FC03-6'!J$45</f>
        <v>0</v>
      </c>
      <c r="I5912" s="87" t="str">
        <f>Índice!$G$23</f>
        <v>2015-01-01</v>
      </c>
      <c r="J5912" s="88" t="str">
        <f>Índice!$G$25</f>
        <v>2015-12-31</v>
      </c>
      <c r="K5912" s="171" t="s">
        <v>1677</v>
      </c>
      <c r="L5912" s="171" t="s">
        <v>1431</v>
      </c>
    </row>
    <row r="5913" spans="1:12" ht="15.75">
      <c r="A5913" s="224" t="s">
        <v>19</v>
      </c>
      <c r="C5913" s="171" t="str">
        <f>'FC03-6'!B$46</f>
        <v>Negocio distribución de GLP (Deterioro) (FC03-6)</v>
      </c>
      <c r="F5913" s="171"/>
      <c r="L5913" s="171"/>
    </row>
    <row r="5914" spans="1:12" ht="15.75">
      <c r="C5914" s="171" t="str">
        <f>'FC03-6'!B$47</f>
        <v>Comercializadores  minoristas (Deterioro) (FC03-6)</v>
      </c>
      <c r="F5914" s="171">
        <f>'FC03-6'!J$47</f>
        <v>0</v>
      </c>
      <c r="I5914" s="87" t="str">
        <f>Índice!$G$23</f>
        <v>2015-01-01</v>
      </c>
      <c r="J5914" s="88" t="str">
        <f>Índice!$G$25</f>
        <v>2015-12-31</v>
      </c>
      <c r="K5914" s="171" t="s">
        <v>1677</v>
      </c>
      <c r="L5914" s="171" t="s">
        <v>1431</v>
      </c>
    </row>
    <row r="5915" spans="1:12" ht="15.75">
      <c r="C5915" s="171" t="str">
        <f>'FC03-6'!B$48</f>
        <v>Tanques Estacionarios (Deterioro) (FC03-6)</v>
      </c>
      <c r="F5915" s="171">
        <f>'FC03-6'!J$48</f>
        <v>0</v>
      </c>
      <c r="I5915" s="87" t="str">
        <f>Índice!$G$23</f>
        <v>2015-01-01</v>
      </c>
      <c r="J5915" s="88" t="str">
        <f>Índice!$G$25</f>
        <v>2015-12-31</v>
      </c>
      <c r="K5915" s="171" t="s">
        <v>1677</v>
      </c>
      <c r="L5915" s="171" t="s">
        <v>1431</v>
      </c>
    </row>
    <row r="5916" spans="1:12" ht="15.75">
      <c r="C5916" s="171" t="str">
        <f>'FC03-6'!B$49</f>
        <v>Puntos de Venta (Deterioro) (FC03-6)</v>
      </c>
      <c r="F5916" s="171">
        <f>'FC03-6'!J$49</f>
        <v>0</v>
      </c>
      <c r="I5916" s="87" t="str">
        <f>Índice!$G$23</f>
        <v>2015-01-01</v>
      </c>
      <c r="J5916" s="88" t="str">
        <f>Índice!$G$25</f>
        <v>2015-12-31</v>
      </c>
      <c r="K5916" s="171" t="s">
        <v>1677</v>
      </c>
      <c r="L5916" s="171" t="s">
        <v>1431</v>
      </c>
    </row>
    <row r="5917" spans="1:12" ht="15.75">
      <c r="C5917" s="171" t="str">
        <f>'FC03-6'!B$50</f>
        <v>Estrato 1 Subsidiado (DT-GLP) (Deterioro) (FC03-6)</v>
      </c>
      <c r="F5917" s="171">
        <f>'FC03-6'!J$50</f>
        <v>0</v>
      </c>
      <c r="I5917" s="87" t="str">
        <f>Índice!$G$23</f>
        <v>2015-01-01</v>
      </c>
      <c r="J5917" s="88" t="str">
        <f>Índice!$G$25</f>
        <v>2015-12-31</v>
      </c>
      <c r="K5917" s="171" t="s">
        <v>1677</v>
      </c>
      <c r="L5917" s="171" t="s">
        <v>1431</v>
      </c>
    </row>
    <row r="5918" spans="1:12" ht="15.75">
      <c r="C5918" s="171" t="str">
        <f>'FC03-6'!B$51</f>
        <v>Estrato 2 Subsidiado (DT-GLP) (Deterioro) (FC03-6)</v>
      </c>
      <c r="F5918" s="171">
        <f>'FC03-6'!J$51</f>
        <v>0</v>
      </c>
      <c r="I5918" s="87" t="str">
        <f>Índice!$G$23</f>
        <v>2015-01-01</v>
      </c>
      <c r="J5918" s="88" t="str">
        <f>Índice!$G$25</f>
        <v>2015-12-31</v>
      </c>
      <c r="K5918" s="171" t="s">
        <v>1677</v>
      </c>
      <c r="L5918" s="171" t="s">
        <v>1431</v>
      </c>
    </row>
    <row r="5919" spans="1:12" ht="15.75">
      <c r="C5919" s="171" t="str">
        <f>'FC03-6'!B$52</f>
        <v>Otros (DT-GLP) (Deterioro) (FC03-6)</v>
      </c>
      <c r="F5919" s="171">
        <f>'FC03-6'!J$52</f>
        <v>0</v>
      </c>
      <c r="I5919" s="87" t="str">
        <f>Índice!$G$23</f>
        <v>2015-01-01</v>
      </c>
      <c r="J5919" s="88" t="str">
        <f>Índice!$G$25</f>
        <v>2015-12-31</v>
      </c>
      <c r="K5919" s="171" t="s">
        <v>1677</v>
      </c>
      <c r="L5919" s="171" t="s">
        <v>1431</v>
      </c>
    </row>
    <row r="5920" spans="1:12" ht="15.75">
      <c r="C5920" s="171" t="str">
        <f>'FC03-6'!B$53</f>
        <v>Total distribución de GLP (Deterioro) (FC03-6)</v>
      </c>
      <c r="F5920" s="171">
        <f>'FC03-6'!J$53</f>
        <v>0</v>
      </c>
      <c r="I5920" s="87" t="str">
        <f>Índice!$G$23</f>
        <v>2015-01-01</v>
      </c>
      <c r="J5920" s="88" t="str">
        <f>Índice!$G$25</f>
        <v>2015-12-31</v>
      </c>
      <c r="K5920" s="171" t="s">
        <v>1677</v>
      </c>
      <c r="L5920" s="171" t="s">
        <v>1431</v>
      </c>
    </row>
    <row r="5921" spans="1:12" ht="15.75">
      <c r="A5921" s="224" t="s">
        <v>19</v>
      </c>
      <c r="C5921" s="171" t="str">
        <f>'FC03-6'!B$54</f>
        <v>Negocio comercializacion Minorista GLP (Deterioro) (FC03-6)</v>
      </c>
      <c r="F5921" s="171"/>
      <c r="L5921" s="171"/>
    </row>
    <row r="5922" spans="1:12" ht="15.75">
      <c r="C5922" s="171" t="str">
        <f>'FC03-6'!B$55</f>
        <v>Estrato 1 Subsidiado (CI-GLP) (Deterioro) (FC03-6)</v>
      </c>
      <c r="F5922" s="171">
        <f>'FC03-6'!J$55</f>
        <v>0</v>
      </c>
      <c r="I5922" s="87" t="str">
        <f>Índice!$G$23</f>
        <v>2015-01-01</v>
      </c>
      <c r="J5922" s="88" t="str">
        <f>Índice!$G$25</f>
        <v>2015-12-31</v>
      </c>
      <c r="K5922" s="171" t="s">
        <v>1677</v>
      </c>
      <c r="L5922" s="171" t="s">
        <v>1431</v>
      </c>
    </row>
    <row r="5923" spans="1:12" ht="15.75">
      <c r="C5923" s="171" t="str">
        <f>'FC03-6'!B$56</f>
        <v>Estrato 2 Subsidiado (CI-GLP) (Deterioro) (FC03-6)</v>
      </c>
      <c r="F5923" s="171">
        <f>'FC03-6'!J$56</f>
        <v>0</v>
      </c>
      <c r="I5923" s="87" t="str">
        <f>Índice!$G$23</f>
        <v>2015-01-01</v>
      </c>
      <c r="J5923" s="88" t="str">
        <f>Índice!$G$25</f>
        <v>2015-12-31</v>
      </c>
      <c r="K5923" s="171" t="s">
        <v>1677</v>
      </c>
      <c r="L5923" s="171" t="s">
        <v>1431</v>
      </c>
    </row>
    <row r="5924" spans="1:12" ht="15.75">
      <c r="C5924" s="171" t="str">
        <f>'FC03-6'!B$57</f>
        <v>Usuario Final (Deterioro) (FC03-6)</v>
      </c>
      <c r="F5924" s="171">
        <f>'FC03-6'!J$57</f>
        <v>0</v>
      </c>
      <c r="I5924" s="87" t="str">
        <f>Índice!$G$23</f>
        <v>2015-01-01</v>
      </c>
      <c r="J5924" s="88" t="str">
        <f>Índice!$G$25</f>
        <v>2015-12-31</v>
      </c>
      <c r="K5924" s="171" t="s">
        <v>1677</v>
      </c>
      <c r="L5924" s="171" t="s">
        <v>1431</v>
      </c>
    </row>
    <row r="5925" spans="1:12" ht="15.75">
      <c r="C5925" s="171" t="str">
        <f>'FC03-6'!B$58</f>
        <v>Otros (CI-GLP) (Deterioro) (FC03-6)</v>
      </c>
      <c r="F5925" s="171">
        <f>'FC03-6'!J$58</f>
        <v>0</v>
      </c>
      <c r="I5925" s="87" t="str">
        <f>Índice!$G$23</f>
        <v>2015-01-01</v>
      </c>
      <c r="J5925" s="88" t="str">
        <f>Índice!$G$25</f>
        <v>2015-12-31</v>
      </c>
      <c r="K5925" s="171" t="s">
        <v>1677</v>
      </c>
      <c r="L5925" s="171" t="s">
        <v>1431</v>
      </c>
    </row>
    <row r="5926" spans="1:12" ht="15.75">
      <c r="C5926" s="171" t="str">
        <f>'FC03-6'!B$59</f>
        <v>Total comercialización minorista de GLP (Deterioro) (FC03-6)</v>
      </c>
      <c r="F5926" s="171">
        <f>'FC03-6'!J$59</f>
        <v>0</v>
      </c>
      <c r="I5926" s="87" t="str">
        <f>Índice!$G$23</f>
        <v>2015-01-01</v>
      </c>
      <c r="J5926" s="88" t="str">
        <f>Índice!$G$25</f>
        <v>2015-12-31</v>
      </c>
      <c r="K5926" s="171" t="s">
        <v>1677</v>
      </c>
      <c r="L5926" s="171" t="s">
        <v>1431</v>
      </c>
    </row>
    <row r="5927" spans="1:12" ht="15.75">
      <c r="C5927" s="171" t="str">
        <f>'FC03-6'!B$60</f>
        <v>Total Deterioro Cuentas por Cobrar (FC03-6)</v>
      </c>
      <c r="F5927" s="171">
        <f>'FC03-6'!J$60</f>
        <v>0</v>
      </c>
      <c r="I5927" s="87" t="str">
        <f>Índice!$G$23</f>
        <v>2015-01-01</v>
      </c>
      <c r="J5927" s="88" t="str">
        <f>Índice!$G$25</f>
        <v>2015-12-31</v>
      </c>
      <c r="K5927" s="171" t="s">
        <v>1677</v>
      </c>
      <c r="L5927" s="171" t="s">
        <v>1431</v>
      </c>
    </row>
    <row r="5928" spans="1:12" ht="15.75">
      <c r="A5928" s="224" t="s">
        <v>19</v>
      </c>
      <c r="B5928" s="22"/>
      <c r="C5928" s="217" t="s">
        <v>721</v>
      </c>
      <c r="L5928" s="171"/>
    </row>
    <row r="5929" spans="1:12" ht="15.75">
      <c r="A5929" s="224" t="s">
        <v>19</v>
      </c>
      <c r="C5929" s="171" t="str">
        <f>'FC03-6'!B$7</f>
        <v>Servicio de gas licuado del petróleo (FC03-6)</v>
      </c>
      <c r="L5929" s="171"/>
    </row>
    <row r="5930" spans="1:12" ht="15.75">
      <c r="A5930" s="224" t="s">
        <v>19</v>
      </c>
      <c r="C5930" s="171" t="str">
        <f>'FC03-6'!B$8</f>
        <v>Negocio transporte de GLP (FC03-6)</v>
      </c>
      <c r="L5930" s="171"/>
    </row>
    <row r="5931" spans="1:12" ht="15.75">
      <c r="C5931" s="171" t="str">
        <f>'FC03-6'!B$9</f>
        <v>Empresas del sector (FC03-6)</v>
      </c>
      <c r="F5931" s="171">
        <f>'FC03-6'!K$9</f>
        <v>0</v>
      </c>
      <c r="I5931" s="87" t="str">
        <f>Índice!$G$23</f>
        <v>2015-01-01</v>
      </c>
      <c r="J5931" s="88" t="str">
        <f>Índice!$G$25</f>
        <v>2015-12-31</v>
      </c>
      <c r="K5931" s="171" t="s">
        <v>1677</v>
      </c>
      <c r="L5931" s="171" t="s">
        <v>1432</v>
      </c>
    </row>
    <row r="5932" spans="1:12" ht="15.75">
      <c r="C5932" s="171" t="str">
        <f>'FC03-6'!B$10</f>
        <v>Usuarios No Regulados (Transporte) (FC03-6)</v>
      </c>
      <c r="F5932" s="171">
        <f>'FC03-6'!K$10</f>
        <v>0</v>
      </c>
      <c r="I5932" s="87" t="str">
        <f>Índice!$G$23</f>
        <v>2015-01-01</v>
      </c>
      <c r="J5932" s="88" t="str">
        <f>Índice!$G$25</f>
        <v>2015-12-31</v>
      </c>
      <c r="K5932" s="171" t="s">
        <v>1677</v>
      </c>
      <c r="L5932" s="171" t="s">
        <v>1432</v>
      </c>
    </row>
    <row r="5933" spans="1:12" ht="15.75">
      <c r="C5933" s="171" t="str">
        <f>'FC03-6'!B$11</f>
        <v>Otros (Transporte) (FC03-6)</v>
      </c>
      <c r="F5933" s="171">
        <f>'FC03-6'!K$11</f>
        <v>0</v>
      </c>
      <c r="I5933" s="87" t="str">
        <f>Índice!$G$23</f>
        <v>2015-01-01</v>
      </c>
      <c r="J5933" s="88" t="str">
        <f>Índice!$G$25</f>
        <v>2015-12-31</v>
      </c>
      <c r="K5933" s="171" t="s">
        <v>1677</v>
      </c>
      <c r="L5933" s="171" t="s">
        <v>1432</v>
      </c>
    </row>
    <row r="5934" spans="1:12" ht="15.75">
      <c r="C5934" s="171" t="str">
        <f>'FC03-6'!B$12</f>
        <v>Total Transporte de GLP (FC03-6)</v>
      </c>
      <c r="F5934" s="171">
        <f>'FC03-6'!K$12</f>
        <v>0</v>
      </c>
      <c r="I5934" s="87" t="str">
        <f>Índice!$G$23</f>
        <v>2015-01-01</v>
      </c>
      <c r="J5934" s="88" t="str">
        <f>Índice!$G$25</f>
        <v>2015-12-31</v>
      </c>
      <c r="K5934" s="171" t="s">
        <v>1677</v>
      </c>
      <c r="L5934" s="171" t="s">
        <v>1432</v>
      </c>
    </row>
    <row r="5935" spans="1:12" ht="15.75">
      <c r="A5935" s="224" t="s">
        <v>19</v>
      </c>
      <c r="C5935" s="171" t="str">
        <f>'FC03-6'!B$13</f>
        <v>Negocio comercializacion Mayorista de GLP (FC03-6)</v>
      </c>
      <c r="F5935" s="171"/>
      <c r="L5935" s="171"/>
    </row>
    <row r="5936" spans="1:12" ht="15.75">
      <c r="C5936" s="171" t="str">
        <f>'FC03-6'!B$14</f>
        <v>Distribuidores Inversionistas (FC03-6)</v>
      </c>
      <c r="F5936" s="171">
        <f>'FC03-6'!K$14</f>
        <v>0</v>
      </c>
      <c r="I5936" s="87" t="str">
        <f>Índice!$G$23</f>
        <v>2015-01-01</v>
      </c>
      <c r="J5936" s="88" t="str">
        <f>Índice!$G$25</f>
        <v>2015-12-31</v>
      </c>
      <c r="K5936" s="171" t="s">
        <v>1677</v>
      </c>
      <c r="L5936" s="171" t="s">
        <v>1432</v>
      </c>
    </row>
    <row r="5937" spans="1:12" ht="15.75">
      <c r="C5937" s="171" t="str">
        <f>'FC03-6'!B$15</f>
        <v>Comercializadores Mayoristas (FC03-6)</v>
      </c>
      <c r="F5937" s="171">
        <f>'FC03-6'!K$15</f>
        <v>0</v>
      </c>
      <c r="I5937" s="87" t="str">
        <f>Índice!$G$23</f>
        <v>2015-01-01</v>
      </c>
      <c r="J5937" s="88" t="str">
        <f>Índice!$G$25</f>
        <v>2015-12-31</v>
      </c>
      <c r="K5937" s="171" t="s">
        <v>1677</v>
      </c>
      <c r="L5937" s="171" t="s">
        <v>1432</v>
      </c>
    </row>
    <row r="5938" spans="1:12" ht="15.75">
      <c r="C5938" s="171" t="str">
        <f>'FC03-6'!B$16</f>
        <v>Usuarios No Regulados (Comercialización) (FC03-6)</v>
      </c>
      <c r="F5938" s="171">
        <f>'FC03-6'!K$16</f>
        <v>0</v>
      </c>
      <c r="I5938" s="87" t="str">
        <f>Índice!$G$23</f>
        <v>2015-01-01</v>
      </c>
      <c r="J5938" s="88" t="str">
        <f>Índice!$G$25</f>
        <v>2015-12-31</v>
      </c>
      <c r="K5938" s="171" t="s">
        <v>1677</v>
      </c>
      <c r="L5938" s="171" t="s">
        <v>1432</v>
      </c>
    </row>
    <row r="5939" spans="1:12" ht="15.75">
      <c r="C5939" s="171" t="str">
        <f>'FC03-6'!B$17</f>
        <v>Otros (CM-GLP) (FC03-6)</v>
      </c>
      <c r="F5939" s="171">
        <f>'FC03-6'!K$17</f>
        <v>0</v>
      </c>
      <c r="I5939" s="87" t="str">
        <f>Índice!$G$23</f>
        <v>2015-01-01</v>
      </c>
      <c r="J5939" s="88" t="str">
        <f>Índice!$G$25</f>
        <v>2015-12-31</v>
      </c>
      <c r="K5939" s="171" t="s">
        <v>1677</v>
      </c>
      <c r="L5939" s="171" t="s">
        <v>1432</v>
      </c>
    </row>
    <row r="5940" spans="1:12" ht="15.75">
      <c r="C5940" s="171" t="str">
        <f>'FC03-6'!B$18</f>
        <v>Total Comercializacion Mayorista de GLP (FC03-6)</v>
      </c>
      <c r="F5940" s="171">
        <f>'FC03-6'!K$18</f>
        <v>0</v>
      </c>
      <c r="I5940" s="87" t="str">
        <f>Índice!$G$23</f>
        <v>2015-01-01</v>
      </c>
      <c r="J5940" s="88" t="str">
        <f>Índice!$G$25</f>
        <v>2015-12-31</v>
      </c>
      <c r="K5940" s="171" t="s">
        <v>1677</v>
      </c>
      <c r="L5940" s="171" t="s">
        <v>1432</v>
      </c>
    </row>
    <row r="5941" spans="1:12" ht="15.75">
      <c r="A5941" s="224" t="s">
        <v>19</v>
      </c>
      <c r="C5941" s="171" t="str">
        <f>'FC03-6'!B$19</f>
        <v>Negocio distribución de GLP (FC03-6)</v>
      </c>
      <c r="F5941" s="171"/>
      <c r="L5941" s="171"/>
    </row>
    <row r="5942" spans="1:12" ht="15.75">
      <c r="C5942" s="171" t="str">
        <f>'FC03-6'!B$20</f>
        <v>Comercializadores  minoristas (FC03-6)</v>
      </c>
      <c r="F5942" s="171">
        <f>'FC03-6'!K$20</f>
        <v>0</v>
      </c>
      <c r="I5942" s="87" t="str">
        <f>Índice!$G$23</f>
        <v>2015-01-01</v>
      </c>
      <c r="J5942" s="88" t="str">
        <f>Índice!$G$25</f>
        <v>2015-12-31</v>
      </c>
      <c r="K5942" s="171" t="s">
        <v>1677</v>
      </c>
      <c r="L5942" s="171" t="s">
        <v>1432</v>
      </c>
    </row>
    <row r="5943" spans="1:12" ht="15.75">
      <c r="C5943" s="171" t="str">
        <f>'FC03-6'!B$21</f>
        <v>Tanques Estacionarios (FC03-6)</v>
      </c>
      <c r="F5943" s="171">
        <f>'FC03-6'!K$21</f>
        <v>0</v>
      </c>
      <c r="I5943" s="87" t="str">
        <f>Índice!$G$23</f>
        <v>2015-01-01</v>
      </c>
      <c r="J5943" s="88" t="str">
        <f>Índice!$G$25</f>
        <v>2015-12-31</v>
      </c>
      <c r="K5943" s="171" t="s">
        <v>1677</v>
      </c>
      <c r="L5943" s="171" t="s">
        <v>1432</v>
      </c>
    </row>
    <row r="5944" spans="1:12" ht="15.75">
      <c r="C5944" s="171" t="str">
        <f>'FC03-6'!B$22</f>
        <v>Puntos de Venta (FC03-6)</v>
      </c>
      <c r="F5944" s="171">
        <f>'FC03-6'!K$22</f>
        <v>0</v>
      </c>
      <c r="I5944" s="87" t="str">
        <f>Índice!$G$23</f>
        <v>2015-01-01</v>
      </c>
      <c r="J5944" s="88" t="str">
        <f>Índice!$G$25</f>
        <v>2015-12-31</v>
      </c>
      <c r="K5944" s="171" t="s">
        <v>1677</v>
      </c>
      <c r="L5944" s="171" t="s">
        <v>1432</v>
      </c>
    </row>
    <row r="5945" spans="1:12" ht="15.75">
      <c r="C5945" s="171" t="str">
        <f>'FC03-6'!B$23</f>
        <v>Estrato 1 Subsidiado (DT-GLP) (FC03-6)</v>
      </c>
      <c r="F5945" s="171">
        <f>'FC03-6'!K$23</f>
        <v>0</v>
      </c>
      <c r="I5945" s="87" t="str">
        <f>Índice!$G$23</f>
        <v>2015-01-01</v>
      </c>
      <c r="J5945" s="88" t="str">
        <f>Índice!$G$25</f>
        <v>2015-12-31</v>
      </c>
      <c r="K5945" s="171" t="s">
        <v>1677</v>
      </c>
      <c r="L5945" s="171" t="s">
        <v>1432</v>
      </c>
    </row>
    <row r="5946" spans="1:12" ht="15.75">
      <c r="C5946" s="171" t="str">
        <f>'FC03-6'!B$24</f>
        <v>Estrato 2 Subsidiado (DT-GLP) (FC03-6)</v>
      </c>
      <c r="F5946" s="171">
        <f>'FC03-6'!K$24</f>
        <v>0</v>
      </c>
      <c r="I5946" s="87" t="str">
        <f>Índice!$G$23</f>
        <v>2015-01-01</v>
      </c>
      <c r="J5946" s="88" t="str">
        <f>Índice!$G$25</f>
        <v>2015-12-31</v>
      </c>
      <c r="K5946" s="171" t="s">
        <v>1677</v>
      </c>
      <c r="L5946" s="171" t="s">
        <v>1432</v>
      </c>
    </row>
    <row r="5947" spans="1:12" ht="15.75">
      <c r="C5947" s="171" t="str">
        <f>'FC03-6'!B$25</f>
        <v>Otros (DT-GLP) (FC03-6)</v>
      </c>
      <c r="F5947" s="171">
        <f>'FC03-6'!K$25</f>
        <v>0</v>
      </c>
      <c r="I5947" s="87" t="str">
        <f>Índice!$G$23</f>
        <v>2015-01-01</v>
      </c>
      <c r="J5947" s="88" t="str">
        <f>Índice!$G$25</f>
        <v>2015-12-31</v>
      </c>
      <c r="K5947" s="171" t="s">
        <v>1677</v>
      </c>
      <c r="L5947" s="171" t="s">
        <v>1432</v>
      </c>
    </row>
    <row r="5948" spans="1:12" ht="15.75">
      <c r="C5948" s="171" t="str">
        <f>'FC03-6'!B$26</f>
        <v>Total distribución de GLP (FC03-6)</v>
      </c>
      <c r="F5948" s="171">
        <f>'FC03-6'!K$26</f>
        <v>0</v>
      </c>
      <c r="I5948" s="87" t="str">
        <f>Índice!$G$23</f>
        <v>2015-01-01</v>
      </c>
      <c r="J5948" s="88" t="str">
        <f>Índice!$G$25</f>
        <v>2015-12-31</v>
      </c>
      <c r="K5948" s="171" t="s">
        <v>1677</v>
      </c>
      <c r="L5948" s="171" t="s">
        <v>1432</v>
      </c>
    </row>
    <row r="5949" spans="1:12" ht="15.75">
      <c r="A5949" s="224" t="s">
        <v>19</v>
      </c>
      <c r="C5949" s="171" t="str">
        <f>'FC03-6'!B$27</f>
        <v>Negocio comercializacion Minorista GLP (FC03-6)</v>
      </c>
      <c r="F5949" s="171"/>
      <c r="L5949" s="171"/>
    </row>
    <row r="5950" spans="1:12" ht="15.75">
      <c r="C5950" s="171" t="str">
        <f>'FC03-6'!B$28</f>
        <v>Estrato 1 Subsidiado (CI-GLP) (FC03-6)</v>
      </c>
      <c r="F5950" s="171">
        <f>'FC03-6'!K$28</f>
        <v>0</v>
      </c>
      <c r="I5950" s="87" t="str">
        <f>Índice!$G$23</f>
        <v>2015-01-01</v>
      </c>
      <c r="J5950" s="88" t="str">
        <f>Índice!$G$25</f>
        <v>2015-12-31</v>
      </c>
      <c r="K5950" s="171" t="s">
        <v>1677</v>
      </c>
      <c r="L5950" s="171" t="s">
        <v>1432</v>
      </c>
    </row>
    <row r="5951" spans="1:12" ht="15.75">
      <c r="C5951" s="171" t="str">
        <f>'FC03-6'!B$29</f>
        <v>Estrato 2 Subsidiado (CI-GLP) (FC03-6)</v>
      </c>
      <c r="F5951" s="171">
        <f>'FC03-6'!K$29</f>
        <v>0</v>
      </c>
      <c r="I5951" s="87" t="str">
        <f>Índice!$G$23</f>
        <v>2015-01-01</v>
      </c>
      <c r="J5951" s="88" t="str">
        <f>Índice!$G$25</f>
        <v>2015-12-31</v>
      </c>
      <c r="K5951" s="171" t="s">
        <v>1677</v>
      </c>
      <c r="L5951" s="171" t="s">
        <v>1432</v>
      </c>
    </row>
    <row r="5952" spans="1:12" ht="15.75">
      <c r="C5952" s="171" t="str">
        <f>'FC03-6'!B$30</f>
        <v>Usuario Final (FC03-6)</v>
      </c>
      <c r="F5952" s="171">
        <f>'FC03-6'!K$30</f>
        <v>0</v>
      </c>
      <c r="I5952" s="87" t="str">
        <f>Índice!$G$23</f>
        <v>2015-01-01</v>
      </c>
      <c r="J5952" s="88" t="str">
        <f>Índice!$G$25</f>
        <v>2015-12-31</v>
      </c>
      <c r="K5952" s="171" t="s">
        <v>1677</v>
      </c>
      <c r="L5952" s="171" t="s">
        <v>1432</v>
      </c>
    </row>
    <row r="5953" spans="1:12" ht="15.75">
      <c r="C5953" s="171" t="str">
        <f>'FC03-6'!B$31</f>
        <v>Otros (CI-GLP) (FC03-6)</v>
      </c>
      <c r="F5953" s="171">
        <f>'FC03-6'!K$31</f>
        <v>0</v>
      </c>
      <c r="I5953" s="87" t="str">
        <f>Índice!$G$23</f>
        <v>2015-01-01</v>
      </c>
      <c r="J5953" s="88" t="str">
        <f>Índice!$G$25</f>
        <v>2015-12-31</v>
      </c>
      <c r="K5953" s="171" t="s">
        <v>1677</v>
      </c>
      <c r="L5953" s="171" t="s">
        <v>1432</v>
      </c>
    </row>
    <row r="5954" spans="1:12" ht="15.75">
      <c r="C5954" s="171" t="str">
        <f>'FC03-6'!B$32</f>
        <v>Total comercialización minorista de GLP (FC03-6)</v>
      </c>
      <c r="F5954" s="171">
        <f>'FC03-6'!K$32</f>
        <v>0</v>
      </c>
      <c r="I5954" s="87" t="str">
        <f>Índice!$G$23</f>
        <v>2015-01-01</v>
      </c>
      <c r="J5954" s="88" t="str">
        <f>Índice!$G$25</f>
        <v>2015-12-31</v>
      </c>
      <c r="K5954" s="171" t="s">
        <v>1677</v>
      </c>
      <c r="L5954" s="171" t="s">
        <v>1432</v>
      </c>
    </row>
    <row r="5955" spans="1:12" ht="15.75">
      <c r="C5955" s="171" t="str">
        <f>'FC03-6'!B$33</f>
        <v>Total Cuentas por cobrar  Servicio de Gas Licuado del Petroleo (FC03-6)</v>
      </c>
      <c r="F5955" s="171">
        <f>'FC03-6'!K$33</f>
        <v>0</v>
      </c>
      <c r="I5955" s="87" t="str">
        <f>Índice!$G$23</f>
        <v>2015-01-01</v>
      </c>
      <c r="J5955" s="88" t="str">
        <f>Índice!$G$25</f>
        <v>2015-12-31</v>
      </c>
      <c r="K5955" s="171" t="s">
        <v>1677</v>
      </c>
      <c r="L5955" s="171" t="s">
        <v>1432</v>
      </c>
    </row>
    <row r="5956" spans="1:12" ht="15.75">
      <c r="A5956" s="224" t="s">
        <v>19</v>
      </c>
      <c r="C5956" s="171" t="str">
        <f>'FC03-6'!B$34</f>
        <v>Deterioro de cuentas por cobrar (FC03-6)</v>
      </c>
      <c r="F5956" s="171"/>
      <c r="L5956" s="171"/>
    </row>
    <row r="5957" spans="1:12" ht="15.75">
      <c r="A5957" s="224" t="s">
        <v>19</v>
      </c>
      <c r="C5957" s="171" t="str">
        <f>'FC03-6'!B$35</f>
        <v>Negocio transporte de GLP (Deterioro) (FC03-6)</v>
      </c>
      <c r="F5957" s="171"/>
      <c r="L5957" s="171"/>
    </row>
    <row r="5958" spans="1:12" ht="15.75">
      <c r="C5958" s="171" t="str">
        <f>'FC03-6'!B$36</f>
        <v>Empresas del sector (Deterioro) (FC03-6)</v>
      </c>
      <c r="F5958" s="171">
        <f>'FC03-6'!K$36</f>
        <v>0</v>
      </c>
      <c r="I5958" s="87" t="str">
        <f>Índice!$G$23</f>
        <v>2015-01-01</v>
      </c>
      <c r="J5958" s="88" t="str">
        <f>Índice!$G$25</f>
        <v>2015-12-31</v>
      </c>
      <c r="K5958" s="171" t="s">
        <v>1677</v>
      </c>
      <c r="L5958" s="171" t="s">
        <v>1432</v>
      </c>
    </row>
    <row r="5959" spans="1:12" ht="15.75">
      <c r="C5959" s="171" t="str">
        <f>'FC03-6'!B$37</f>
        <v>Usuarios No Regulados (Transporte) (Deterioro) (FC03-6)</v>
      </c>
      <c r="F5959" s="171">
        <f>'FC03-6'!K$37</f>
        <v>0</v>
      </c>
      <c r="I5959" s="87" t="str">
        <f>Índice!$G$23</f>
        <v>2015-01-01</v>
      </c>
      <c r="J5959" s="88" t="str">
        <f>Índice!$G$25</f>
        <v>2015-12-31</v>
      </c>
      <c r="K5959" s="171" t="s">
        <v>1677</v>
      </c>
      <c r="L5959" s="171" t="s">
        <v>1432</v>
      </c>
    </row>
    <row r="5960" spans="1:12" ht="15.75">
      <c r="C5960" s="171" t="str">
        <f>'FC03-6'!B$38</f>
        <v>Otros (Transporte) (Deterioro) (FC03-6)</v>
      </c>
      <c r="F5960" s="171">
        <f>'FC03-6'!K$38</f>
        <v>0</v>
      </c>
      <c r="I5960" s="87" t="str">
        <f>Índice!$G$23</f>
        <v>2015-01-01</v>
      </c>
      <c r="J5960" s="88" t="str">
        <f>Índice!$G$25</f>
        <v>2015-12-31</v>
      </c>
      <c r="K5960" s="171" t="s">
        <v>1677</v>
      </c>
      <c r="L5960" s="171" t="s">
        <v>1432</v>
      </c>
    </row>
    <row r="5961" spans="1:12" ht="15.75">
      <c r="C5961" s="171" t="str">
        <f>'FC03-6'!B$39</f>
        <v>Total Transporte de GLP (Deterioro) (FC03-6)</v>
      </c>
      <c r="F5961" s="171">
        <f>'FC03-6'!K$39</f>
        <v>0</v>
      </c>
      <c r="I5961" s="87" t="str">
        <f>Índice!$G$23</f>
        <v>2015-01-01</v>
      </c>
      <c r="J5961" s="88" t="str">
        <f>Índice!$G$25</f>
        <v>2015-12-31</v>
      </c>
      <c r="K5961" s="171" t="s">
        <v>1677</v>
      </c>
      <c r="L5961" s="171" t="s">
        <v>1432</v>
      </c>
    </row>
    <row r="5962" spans="1:12" ht="15.75">
      <c r="A5962" s="224" t="s">
        <v>19</v>
      </c>
      <c r="C5962" s="171" t="str">
        <f>'FC03-6'!B$40</f>
        <v>Negocio comercializacion Mayorista de GLP (Deterioro) (FC03-6)</v>
      </c>
      <c r="F5962" s="171"/>
      <c r="L5962" s="171"/>
    </row>
    <row r="5963" spans="1:12" ht="15.75">
      <c r="C5963" s="171" t="str">
        <f>'FC03-6'!B$41</f>
        <v>Distribuidores Inversionistas (Deterioro) (FC03-6)</v>
      </c>
      <c r="F5963" s="171">
        <f>'FC03-6'!K$41</f>
        <v>0</v>
      </c>
      <c r="I5963" s="87" t="str">
        <f>Índice!$G$23</f>
        <v>2015-01-01</v>
      </c>
      <c r="J5963" s="88" t="str">
        <f>Índice!$G$25</f>
        <v>2015-12-31</v>
      </c>
      <c r="K5963" s="171" t="s">
        <v>1677</v>
      </c>
      <c r="L5963" s="171" t="s">
        <v>1432</v>
      </c>
    </row>
    <row r="5964" spans="1:12" ht="15.75">
      <c r="C5964" s="171" t="str">
        <f>'FC03-6'!B$42</f>
        <v>Comercializadores Mayoristas (Deterioro) (FC03-6)</v>
      </c>
      <c r="F5964" s="171">
        <f>'FC03-6'!K$42</f>
        <v>0</v>
      </c>
      <c r="I5964" s="87" t="str">
        <f>Índice!$G$23</f>
        <v>2015-01-01</v>
      </c>
      <c r="J5964" s="88" t="str">
        <f>Índice!$G$25</f>
        <v>2015-12-31</v>
      </c>
      <c r="K5964" s="171" t="s">
        <v>1677</v>
      </c>
      <c r="L5964" s="171" t="s">
        <v>1432</v>
      </c>
    </row>
    <row r="5965" spans="1:12" ht="15.75">
      <c r="C5965" s="171" t="str">
        <f>'FC03-6'!B$43</f>
        <v>Usuarios No Regulados (Comercialización) (Deterioro) (FC03-6)</v>
      </c>
      <c r="F5965" s="171">
        <f>'FC03-6'!K$43</f>
        <v>0</v>
      </c>
      <c r="I5965" s="87" t="str">
        <f>Índice!$G$23</f>
        <v>2015-01-01</v>
      </c>
      <c r="J5965" s="88" t="str">
        <f>Índice!$G$25</f>
        <v>2015-12-31</v>
      </c>
      <c r="K5965" s="171" t="s">
        <v>1677</v>
      </c>
      <c r="L5965" s="171" t="s">
        <v>1432</v>
      </c>
    </row>
    <row r="5966" spans="1:12" ht="15.75">
      <c r="C5966" s="171" t="str">
        <f>'FC03-6'!B$44</f>
        <v>Otros (CM-GLP) (Deterioro) (FC03-6)</v>
      </c>
      <c r="F5966" s="171">
        <f>'FC03-6'!K$44</f>
        <v>0</v>
      </c>
      <c r="I5966" s="87" t="str">
        <f>Índice!$G$23</f>
        <v>2015-01-01</v>
      </c>
      <c r="J5966" s="88" t="str">
        <f>Índice!$G$25</f>
        <v>2015-12-31</v>
      </c>
      <c r="K5966" s="171" t="s">
        <v>1677</v>
      </c>
      <c r="L5966" s="171" t="s">
        <v>1432</v>
      </c>
    </row>
    <row r="5967" spans="1:12" ht="15.75">
      <c r="C5967" s="171" t="str">
        <f>'FC03-6'!B$45</f>
        <v>Total Comercializacion Mayorista de GLP (Deterioro) (FC03-6)</v>
      </c>
      <c r="F5967" s="171">
        <f>'FC03-6'!K$45</f>
        <v>0</v>
      </c>
      <c r="I5967" s="87" t="str">
        <f>Índice!$G$23</f>
        <v>2015-01-01</v>
      </c>
      <c r="J5967" s="88" t="str">
        <f>Índice!$G$25</f>
        <v>2015-12-31</v>
      </c>
      <c r="K5967" s="171" t="s">
        <v>1677</v>
      </c>
      <c r="L5967" s="171" t="s">
        <v>1432</v>
      </c>
    </row>
    <row r="5968" spans="1:12" ht="15.75">
      <c r="A5968" s="224" t="s">
        <v>19</v>
      </c>
      <c r="C5968" s="171" t="str">
        <f>'FC03-6'!B$46</f>
        <v>Negocio distribución de GLP (Deterioro) (FC03-6)</v>
      </c>
      <c r="F5968" s="171"/>
      <c r="L5968" s="171"/>
    </row>
    <row r="5969" spans="1:12" ht="15.75">
      <c r="C5969" s="171" t="str">
        <f>'FC03-6'!B$47</f>
        <v>Comercializadores  minoristas (Deterioro) (FC03-6)</v>
      </c>
      <c r="F5969" s="171">
        <f>'FC03-6'!K$47</f>
        <v>0</v>
      </c>
      <c r="I5969" s="87" t="str">
        <f>Índice!$G$23</f>
        <v>2015-01-01</v>
      </c>
      <c r="J5969" s="88" t="str">
        <f>Índice!$G$25</f>
        <v>2015-12-31</v>
      </c>
      <c r="K5969" s="171" t="s">
        <v>1677</v>
      </c>
      <c r="L5969" s="171" t="s">
        <v>1432</v>
      </c>
    </row>
    <row r="5970" spans="1:12" ht="15.75">
      <c r="C5970" s="171" t="str">
        <f>'FC03-6'!B$48</f>
        <v>Tanques Estacionarios (Deterioro) (FC03-6)</v>
      </c>
      <c r="F5970" s="171">
        <f>'FC03-6'!K$48</f>
        <v>0</v>
      </c>
      <c r="I5970" s="87" t="str">
        <f>Índice!$G$23</f>
        <v>2015-01-01</v>
      </c>
      <c r="J5970" s="88" t="str">
        <f>Índice!$G$25</f>
        <v>2015-12-31</v>
      </c>
      <c r="K5970" s="171" t="s">
        <v>1677</v>
      </c>
      <c r="L5970" s="171" t="s">
        <v>1432</v>
      </c>
    </row>
    <row r="5971" spans="1:12" ht="15.75">
      <c r="C5971" s="171" t="str">
        <f>'FC03-6'!B$49</f>
        <v>Puntos de Venta (Deterioro) (FC03-6)</v>
      </c>
      <c r="F5971" s="171">
        <f>'FC03-6'!K$49</f>
        <v>0</v>
      </c>
      <c r="I5971" s="87" t="str">
        <f>Índice!$G$23</f>
        <v>2015-01-01</v>
      </c>
      <c r="J5971" s="88" t="str">
        <f>Índice!$G$25</f>
        <v>2015-12-31</v>
      </c>
      <c r="K5971" s="171" t="s">
        <v>1677</v>
      </c>
      <c r="L5971" s="171" t="s">
        <v>1432</v>
      </c>
    </row>
    <row r="5972" spans="1:12" ht="15.75">
      <c r="C5972" s="171" t="str">
        <f>'FC03-6'!B$50</f>
        <v>Estrato 1 Subsidiado (DT-GLP) (Deterioro) (FC03-6)</v>
      </c>
      <c r="F5972" s="171">
        <f>'FC03-6'!K$50</f>
        <v>0</v>
      </c>
      <c r="I5972" s="87" t="str">
        <f>Índice!$G$23</f>
        <v>2015-01-01</v>
      </c>
      <c r="J5972" s="88" t="str">
        <f>Índice!$G$25</f>
        <v>2015-12-31</v>
      </c>
      <c r="K5972" s="171" t="s">
        <v>1677</v>
      </c>
      <c r="L5972" s="171" t="s">
        <v>1432</v>
      </c>
    </row>
    <row r="5973" spans="1:12" ht="15.75">
      <c r="C5973" s="171" t="str">
        <f>'FC03-6'!B$51</f>
        <v>Estrato 2 Subsidiado (DT-GLP) (Deterioro) (FC03-6)</v>
      </c>
      <c r="F5973" s="171">
        <f>'FC03-6'!K$51</f>
        <v>0</v>
      </c>
      <c r="I5973" s="87" t="str">
        <f>Índice!$G$23</f>
        <v>2015-01-01</v>
      </c>
      <c r="J5973" s="88" t="str">
        <f>Índice!$G$25</f>
        <v>2015-12-31</v>
      </c>
      <c r="K5973" s="171" t="s">
        <v>1677</v>
      </c>
      <c r="L5973" s="171" t="s">
        <v>1432</v>
      </c>
    </row>
    <row r="5974" spans="1:12" ht="15.75">
      <c r="C5974" s="171" t="str">
        <f>'FC03-6'!B$52</f>
        <v>Otros (DT-GLP) (Deterioro) (FC03-6)</v>
      </c>
      <c r="F5974" s="171">
        <f>'FC03-6'!K$52</f>
        <v>0</v>
      </c>
      <c r="I5974" s="87" t="str">
        <f>Índice!$G$23</f>
        <v>2015-01-01</v>
      </c>
      <c r="J5974" s="88" t="str">
        <f>Índice!$G$25</f>
        <v>2015-12-31</v>
      </c>
      <c r="K5974" s="171" t="s">
        <v>1677</v>
      </c>
      <c r="L5974" s="171" t="s">
        <v>1432</v>
      </c>
    </row>
    <row r="5975" spans="1:12" ht="15.75">
      <c r="C5975" s="171" t="str">
        <f>'FC03-6'!B$53</f>
        <v>Total distribución de GLP (Deterioro) (FC03-6)</v>
      </c>
      <c r="F5975" s="171">
        <f>'FC03-6'!K$53</f>
        <v>0</v>
      </c>
      <c r="I5975" s="87" t="str">
        <f>Índice!$G$23</f>
        <v>2015-01-01</v>
      </c>
      <c r="J5975" s="88" t="str">
        <f>Índice!$G$25</f>
        <v>2015-12-31</v>
      </c>
      <c r="K5975" s="171" t="s">
        <v>1677</v>
      </c>
      <c r="L5975" s="171" t="s">
        <v>1432</v>
      </c>
    </row>
    <row r="5976" spans="1:12" ht="15.75">
      <c r="A5976" s="224" t="s">
        <v>19</v>
      </c>
      <c r="C5976" s="171" t="str">
        <f>'FC03-6'!B$54</f>
        <v>Negocio comercializacion Minorista GLP (Deterioro) (FC03-6)</v>
      </c>
      <c r="F5976" s="171"/>
      <c r="L5976" s="171"/>
    </row>
    <row r="5977" spans="1:12" ht="15.75">
      <c r="C5977" s="171" t="str">
        <f>'FC03-6'!B$55</f>
        <v>Estrato 1 Subsidiado (CI-GLP) (Deterioro) (FC03-6)</v>
      </c>
      <c r="F5977" s="171">
        <f>'FC03-6'!K$55</f>
        <v>0</v>
      </c>
      <c r="I5977" s="87" t="str">
        <f>Índice!$G$23</f>
        <v>2015-01-01</v>
      </c>
      <c r="J5977" s="88" t="str">
        <f>Índice!$G$25</f>
        <v>2015-12-31</v>
      </c>
      <c r="K5977" s="171" t="s">
        <v>1677</v>
      </c>
      <c r="L5977" s="171" t="s">
        <v>1432</v>
      </c>
    </row>
    <row r="5978" spans="1:12" ht="15.75">
      <c r="C5978" s="171" t="str">
        <f>'FC03-6'!B$56</f>
        <v>Estrato 2 Subsidiado (CI-GLP) (Deterioro) (FC03-6)</v>
      </c>
      <c r="F5978" s="171">
        <f>'FC03-6'!K$56</f>
        <v>0</v>
      </c>
      <c r="I5978" s="87" t="str">
        <f>Índice!$G$23</f>
        <v>2015-01-01</v>
      </c>
      <c r="J5978" s="88" t="str">
        <f>Índice!$G$25</f>
        <v>2015-12-31</v>
      </c>
      <c r="K5978" s="171" t="s">
        <v>1677</v>
      </c>
      <c r="L5978" s="171" t="s">
        <v>1432</v>
      </c>
    </row>
    <row r="5979" spans="1:12" ht="15.75">
      <c r="C5979" s="171" t="str">
        <f>'FC03-6'!B$57</f>
        <v>Usuario Final (Deterioro) (FC03-6)</v>
      </c>
      <c r="F5979" s="171">
        <f>'FC03-6'!K$57</f>
        <v>0</v>
      </c>
      <c r="I5979" s="87" t="str">
        <f>Índice!$G$23</f>
        <v>2015-01-01</v>
      </c>
      <c r="J5979" s="88" t="str">
        <f>Índice!$G$25</f>
        <v>2015-12-31</v>
      </c>
      <c r="K5979" s="171" t="s">
        <v>1677</v>
      </c>
      <c r="L5979" s="171" t="s">
        <v>1432</v>
      </c>
    </row>
    <row r="5980" spans="1:12" ht="15.75">
      <c r="C5980" s="171" t="str">
        <f>'FC03-6'!B$58</f>
        <v>Otros (CI-GLP) (Deterioro) (FC03-6)</v>
      </c>
      <c r="F5980" s="171">
        <f>'FC03-6'!K$58</f>
        <v>0</v>
      </c>
      <c r="I5980" s="87" t="str">
        <f>Índice!$G$23</f>
        <v>2015-01-01</v>
      </c>
      <c r="J5980" s="88" t="str">
        <f>Índice!$G$25</f>
        <v>2015-12-31</v>
      </c>
      <c r="K5980" s="171" t="s">
        <v>1677</v>
      </c>
      <c r="L5980" s="171" t="s">
        <v>1432</v>
      </c>
    </row>
    <row r="5981" spans="1:12" ht="15.75">
      <c r="C5981" s="171" t="str">
        <f>'FC03-6'!B$59</f>
        <v>Total comercialización minorista de GLP (Deterioro) (FC03-6)</v>
      </c>
      <c r="F5981" s="171">
        <f>'FC03-6'!K$59</f>
        <v>0</v>
      </c>
      <c r="I5981" s="87" t="str">
        <f>Índice!$G$23</f>
        <v>2015-01-01</v>
      </c>
      <c r="J5981" s="88" t="str">
        <f>Índice!$G$25</f>
        <v>2015-12-31</v>
      </c>
      <c r="K5981" s="171" t="s">
        <v>1677</v>
      </c>
      <c r="L5981" s="171" t="s">
        <v>1432</v>
      </c>
    </row>
    <row r="5982" spans="1:12" ht="15.75">
      <c r="C5982" s="171" t="str">
        <f>'FC03-6'!B$60</f>
        <v>Total Deterioro Cuentas por Cobrar (FC03-6)</v>
      </c>
      <c r="F5982" s="171">
        <f>'FC03-6'!K$60</f>
        <v>0</v>
      </c>
      <c r="I5982" s="87" t="str">
        <f>Índice!$G$23</f>
        <v>2015-01-01</v>
      </c>
      <c r="J5982" s="88" t="str">
        <f>Índice!$G$25</f>
        <v>2015-12-31</v>
      </c>
      <c r="K5982" s="171" t="s">
        <v>1677</v>
      </c>
      <c r="L5982" s="171" t="s">
        <v>1432</v>
      </c>
    </row>
    <row r="5983" spans="1:12" ht="15.75">
      <c r="A5983" s="224" t="s">
        <v>19</v>
      </c>
      <c r="B5983" s="22"/>
      <c r="C5983" s="217" t="s">
        <v>720</v>
      </c>
      <c r="L5983" s="171"/>
    </row>
    <row r="5984" spans="1:12" ht="15.75">
      <c r="A5984" s="224" t="s">
        <v>19</v>
      </c>
      <c r="C5984" s="171" t="str">
        <f>'FC03-6'!B$7</f>
        <v>Servicio de gas licuado del petróleo (FC03-6)</v>
      </c>
      <c r="L5984" s="171"/>
    </row>
    <row r="5985" spans="1:12" ht="15.75">
      <c r="A5985" s="224" t="s">
        <v>19</v>
      </c>
      <c r="C5985" s="171" t="str">
        <f>'FC03-6'!B$8</f>
        <v>Negocio transporte de GLP (FC03-6)</v>
      </c>
      <c r="L5985" s="171"/>
    </row>
    <row r="5986" spans="1:12" ht="15.75">
      <c r="C5986" s="171" t="str">
        <f>'FC03-6'!B$9</f>
        <v>Empresas del sector (FC03-6)</v>
      </c>
      <c r="F5986" s="171">
        <f>'FC03-6'!L$9</f>
        <v>0</v>
      </c>
      <c r="I5986" s="87" t="str">
        <f>Índice!$G$23</f>
        <v>2015-01-01</v>
      </c>
      <c r="J5986" s="88" t="str">
        <f>Índice!$G$25</f>
        <v>2015-12-31</v>
      </c>
      <c r="K5986" s="171" t="s">
        <v>1677</v>
      </c>
      <c r="L5986" s="171" t="s">
        <v>1433</v>
      </c>
    </row>
    <row r="5987" spans="1:12" ht="15.75">
      <c r="C5987" s="171" t="str">
        <f>'FC03-6'!B$10</f>
        <v>Usuarios No Regulados (Transporte) (FC03-6)</v>
      </c>
      <c r="F5987" s="171">
        <f>'FC03-6'!L$10</f>
        <v>0</v>
      </c>
      <c r="I5987" s="87" t="str">
        <f>Índice!$G$23</f>
        <v>2015-01-01</v>
      </c>
      <c r="J5987" s="88" t="str">
        <f>Índice!$G$25</f>
        <v>2015-12-31</v>
      </c>
      <c r="K5987" s="171" t="s">
        <v>1677</v>
      </c>
      <c r="L5987" s="171" t="s">
        <v>1433</v>
      </c>
    </row>
    <row r="5988" spans="1:12" ht="15.75">
      <c r="C5988" s="171" t="str">
        <f>'FC03-6'!B$11</f>
        <v>Otros (Transporte) (FC03-6)</v>
      </c>
      <c r="F5988" s="171">
        <f>'FC03-6'!L$11</f>
        <v>0</v>
      </c>
      <c r="I5988" s="87" t="str">
        <f>Índice!$G$23</f>
        <v>2015-01-01</v>
      </c>
      <c r="J5988" s="88" t="str">
        <f>Índice!$G$25</f>
        <v>2015-12-31</v>
      </c>
      <c r="K5988" s="171" t="s">
        <v>1677</v>
      </c>
      <c r="L5988" s="171" t="s">
        <v>1433</v>
      </c>
    </row>
    <row r="5989" spans="1:12" ht="15.75">
      <c r="C5989" s="171" t="str">
        <f>'FC03-6'!B$12</f>
        <v>Total Transporte de GLP (FC03-6)</v>
      </c>
      <c r="F5989" s="171">
        <f>'FC03-6'!L$12</f>
        <v>0</v>
      </c>
      <c r="I5989" s="87" t="str">
        <f>Índice!$G$23</f>
        <v>2015-01-01</v>
      </c>
      <c r="J5989" s="88" t="str">
        <f>Índice!$G$25</f>
        <v>2015-12-31</v>
      </c>
      <c r="K5989" s="171" t="s">
        <v>1677</v>
      </c>
      <c r="L5989" s="171" t="s">
        <v>1433</v>
      </c>
    </row>
    <row r="5990" spans="1:12" ht="15.75">
      <c r="A5990" s="224" t="s">
        <v>19</v>
      </c>
      <c r="C5990" s="171" t="str">
        <f>'FC03-6'!B$13</f>
        <v>Negocio comercializacion Mayorista de GLP (FC03-6)</v>
      </c>
      <c r="F5990" s="171"/>
      <c r="L5990" s="171"/>
    </row>
    <row r="5991" spans="1:12" ht="15.75">
      <c r="C5991" s="171" t="str">
        <f>'FC03-6'!B$14</f>
        <v>Distribuidores Inversionistas (FC03-6)</v>
      </c>
      <c r="F5991" s="171">
        <f>'FC03-6'!L$14</f>
        <v>0</v>
      </c>
      <c r="I5991" s="87" t="str">
        <f>Índice!$G$23</f>
        <v>2015-01-01</v>
      </c>
      <c r="J5991" s="88" t="str">
        <f>Índice!$G$25</f>
        <v>2015-12-31</v>
      </c>
      <c r="K5991" s="171" t="s">
        <v>1677</v>
      </c>
      <c r="L5991" s="171" t="s">
        <v>1433</v>
      </c>
    </row>
    <row r="5992" spans="1:12" ht="15.75">
      <c r="C5992" s="171" t="str">
        <f>'FC03-6'!B$15</f>
        <v>Comercializadores Mayoristas (FC03-6)</v>
      </c>
      <c r="F5992" s="171">
        <f>'FC03-6'!L$15</f>
        <v>0</v>
      </c>
      <c r="I5992" s="87" t="str">
        <f>Índice!$G$23</f>
        <v>2015-01-01</v>
      </c>
      <c r="J5992" s="88" t="str">
        <f>Índice!$G$25</f>
        <v>2015-12-31</v>
      </c>
      <c r="K5992" s="171" t="s">
        <v>1677</v>
      </c>
      <c r="L5992" s="171" t="s">
        <v>1433</v>
      </c>
    </row>
    <row r="5993" spans="1:12" ht="15.75">
      <c r="C5993" s="171" t="str">
        <f>'FC03-6'!B$16</f>
        <v>Usuarios No Regulados (Comercialización) (FC03-6)</v>
      </c>
      <c r="F5993" s="171">
        <f>'FC03-6'!L$16</f>
        <v>0</v>
      </c>
      <c r="I5993" s="87" t="str">
        <f>Índice!$G$23</f>
        <v>2015-01-01</v>
      </c>
      <c r="J5993" s="88" t="str">
        <f>Índice!$G$25</f>
        <v>2015-12-31</v>
      </c>
      <c r="K5993" s="171" t="s">
        <v>1677</v>
      </c>
      <c r="L5993" s="171" t="s">
        <v>1433</v>
      </c>
    </row>
    <row r="5994" spans="1:12" ht="15.75">
      <c r="C5994" s="171" t="str">
        <f>'FC03-6'!B$17</f>
        <v>Otros (CM-GLP) (FC03-6)</v>
      </c>
      <c r="F5994" s="171">
        <f>'FC03-6'!L$17</f>
        <v>0</v>
      </c>
      <c r="I5994" s="87" t="str">
        <f>Índice!$G$23</f>
        <v>2015-01-01</v>
      </c>
      <c r="J5994" s="88" t="str">
        <f>Índice!$G$25</f>
        <v>2015-12-31</v>
      </c>
      <c r="K5994" s="171" t="s">
        <v>1677</v>
      </c>
      <c r="L5994" s="171" t="s">
        <v>1433</v>
      </c>
    </row>
    <row r="5995" spans="1:12" ht="15.75">
      <c r="C5995" s="171" t="str">
        <f>'FC03-6'!B$18</f>
        <v>Total Comercializacion Mayorista de GLP (FC03-6)</v>
      </c>
      <c r="F5995" s="171">
        <f>'FC03-6'!L$18</f>
        <v>0</v>
      </c>
      <c r="I5995" s="87" t="str">
        <f>Índice!$G$23</f>
        <v>2015-01-01</v>
      </c>
      <c r="J5995" s="88" t="str">
        <f>Índice!$G$25</f>
        <v>2015-12-31</v>
      </c>
      <c r="K5995" s="171" t="s">
        <v>1677</v>
      </c>
      <c r="L5995" s="171" t="s">
        <v>1433</v>
      </c>
    </row>
    <row r="5996" spans="1:12" ht="15.75">
      <c r="A5996" s="224" t="s">
        <v>19</v>
      </c>
      <c r="C5996" s="171" t="str">
        <f>'FC03-6'!B$19</f>
        <v>Negocio distribución de GLP (FC03-6)</v>
      </c>
      <c r="F5996" s="171"/>
      <c r="L5996" s="171"/>
    </row>
    <row r="5997" spans="1:12" ht="15.75">
      <c r="C5997" s="171" t="str">
        <f>'FC03-6'!B$20</f>
        <v>Comercializadores  minoristas (FC03-6)</v>
      </c>
      <c r="F5997" s="171">
        <f>'FC03-6'!L$20</f>
        <v>0</v>
      </c>
      <c r="I5997" s="87" t="str">
        <f>Índice!$G$23</f>
        <v>2015-01-01</v>
      </c>
      <c r="J5997" s="88" t="str">
        <f>Índice!$G$25</f>
        <v>2015-12-31</v>
      </c>
      <c r="K5997" s="171" t="s">
        <v>1677</v>
      </c>
      <c r="L5997" s="171" t="s">
        <v>1433</v>
      </c>
    </row>
    <row r="5998" spans="1:12" ht="15.75">
      <c r="C5998" s="171" t="str">
        <f>'FC03-6'!B$21</f>
        <v>Tanques Estacionarios (FC03-6)</v>
      </c>
      <c r="F5998" s="171">
        <f>'FC03-6'!L$21</f>
        <v>0</v>
      </c>
      <c r="I5998" s="87" t="str">
        <f>Índice!$G$23</f>
        <v>2015-01-01</v>
      </c>
      <c r="J5998" s="88" t="str">
        <f>Índice!$G$25</f>
        <v>2015-12-31</v>
      </c>
      <c r="K5998" s="171" t="s">
        <v>1677</v>
      </c>
      <c r="L5998" s="171" t="s">
        <v>1433</v>
      </c>
    </row>
    <row r="5999" spans="1:12" ht="15.75">
      <c r="C5999" s="171" t="str">
        <f>'FC03-6'!B$22</f>
        <v>Puntos de Venta (FC03-6)</v>
      </c>
      <c r="F5999" s="171">
        <f>'FC03-6'!L$22</f>
        <v>0</v>
      </c>
      <c r="I5999" s="87" t="str">
        <f>Índice!$G$23</f>
        <v>2015-01-01</v>
      </c>
      <c r="J5999" s="88" t="str">
        <f>Índice!$G$25</f>
        <v>2015-12-31</v>
      </c>
      <c r="K5999" s="171" t="s">
        <v>1677</v>
      </c>
      <c r="L5999" s="171" t="s">
        <v>1433</v>
      </c>
    </row>
    <row r="6000" spans="1:12" ht="15.75">
      <c r="C6000" s="171" t="str">
        <f>'FC03-6'!B$23</f>
        <v>Estrato 1 Subsidiado (DT-GLP) (FC03-6)</v>
      </c>
      <c r="F6000" s="171">
        <f>'FC03-6'!L$23</f>
        <v>0</v>
      </c>
      <c r="I6000" s="87" t="str">
        <f>Índice!$G$23</f>
        <v>2015-01-01</v>
      </c>
      <c r="J6000" s="88" t="str">
        <f>Índice!$G$25</f>
        <v>2015-12-31</v>
      </c>
      <c r="K6000" s="171" t="s">
        <v>1677</v>
      </c>
      <c r="L6000" s="171" t="s">
        <v>1433</v>
      </c>
    </row>
    <row r="6001" spans="1:12" ht="15.75">
      <c r="C6001" s="171" t="str">
        <f>'FC03-6'!B$24</f>
        <v>Estrato 2 Subsidiado (DT-GLP) (FC03-6)</v>
      </c>
      <c r="F6001" s="171">
        <f>'FC03-6'!L$24</f>
        <v>0</v>
      </c>
      <c r="I6001" s="87" t="str">
        <f>Índice!$G$23</f>
        <v>2015-01-01</v>
      </c>
      <c r="J6001" s="88" t="str">
        <f>Índice!$G$25</f>
        <v>2015-12-31</v>
      </c>
      <c r="K6001" s="171" t="s">
        <v>1677</v>
      </c>
      <c r="L6001" s="171" t="s">
        <v>1433</v>
      </c>
    </row>
    <row r="6002" spans="1:12" ht="15.75">
      <c r="C6002" s="171" t="str">
        <f>'FC03-6'!B$25</f>
        <v>Otros (DT-GLP) (FC03-6)</v>
      </c>
      <c r="F6002" s="171">
        <f>'FC03-6'!L$25</f>
        <v>0</v>
      </c>
      <c r="I6002" s="87" t="str">
        <f>Índice!$G$23</f>
        <v>2015-01-01</v>
      </c>
      <c r="J6002" s="88" t="str">
        <f>Índice!$G$25</f>
        <v>2015-12-31</v>
      </c>
      <c r="K6002" s="171" t="s">
        <v>1677</v>
      </c>
      <c r="L6002" s="171" t="s">
        <v>1433</v>
      </c>
    </row>
    <row r="6003" spans="1:12" ht="15.75">
      <c r="C6003" s="171" t="str">
        <f>'FC03-6'!B$26</f>
        <v>Total distribución de GLP (FC03-6)</v>
      </c>
      <c r="F6003" s="171">
        <f>'FC03-6'!L$26</f>
        <v>0</v>
      </c>
      <c r="I6003" s="87" t="str">
        <f>Índice!$G$23</f>
        <v>2015-01-01</v>
      </c>
      <c r="J6003" s="88" t="str">
        <f>Índice!$G$25</f>
        <v>2015-12-31</v>
      </c>
      <c r="K6003" s="171" t="s">
        <v>1677</v>
      </c>
      <c r="L6003" s="171" t="s">
        <v>1433</v>
      </c>
    </row>
    <row r="6004" spans="1:12" ht="15.75">
      <c r="A6004" s="224" t="s">
        <v>19</v>
      </c>
      <c r="C6004" s="171" t="str">
        <f>'FC03-6'!B$27</f>
        <v>Negocio comercializacion Minorista GLP (FC03-6)</v>
      </c>
      <c r="F6004" s="171"/>
      <c r="L6004" s="171"/>
    </row>
    <row r="6005" spans="1:12" ht="15.75">
      <c r="C6005" s="171" t="str">
        <f>'FC03-6'!B$28</f>
        <v>Estrato 1 Subsidiado (CI-GLP) (FC03-6)</v>
      </c>
      <c r="F6005" s="171">
        <f>'FC03-6'!L$28</f>
        <v>0</v>
      </c>
      <c r="I6005" s="87" t="str">
        <f>Índice!$G$23</f>
        <v>2015-01-01</v>
      </c>
      <c r="J6005" s="88" t="str">
        <f>Índice!$G$25</f>
        <v>2015-12-31</v>
      </c>
      <c r="K6005" s="171" t="s">
        <v>1677</v>
      </c>
      <c r="L6005" s="171" t="s">
        <v>1433</v>
      </c>
    </row>
    <row r="6006" spans="1:12" ht="15.75">
      <c r="C6006" s="171" t="str">
        <f>'FC03-6'!B$29</f>
        <v>Estrato 2 Subsidiado (CI-GLP) (FC03-6)</v>
      </c>
      <c r="F6006" s="171">
        <f>'FC03-6'!L$29</f>
        <v>0</v>
      </c>
      <c r="I6006" s="87" t="str">
        <f>Índice!$G$23</f>
        <v>2015-01-01</v>
      </c>
      <c r="J6006" s="88" t="str">
        <f>Índice!$G$25</f>
        <v>2015-12-31</v>
      </c>
      <c r="K6006" s="171" t="s">
        <v>1677</v>
      </c>
      <c r="L6006" s="171" t="s">
        <v>1433</v>
      </c>
    </row>
    <row r="6007" spans="1:12" ht="15.75">
      <c r="C6007" s="171" t="str">
        <f>'FC03-6'!B$30</f>
        <v>Usuario Final (FC03-6)</v>
      </c>
      <c r="F6007" s="171">
        <f>'FC03-6'!L$30</f>
        <v>0</v>
      </c>
      <c r="I6007" s="87" t="str">
        <f>Índice!$G$23</f>
        <v>2015-01-01</v>
      </c>
      <c r="J6007" s="88" t="str">
        <f>Índice!$G$25</f>
        <v>2015-12-31</v>
      </c>
      <c r="K6007" s="171" t="s">
        <v>1677</v>
      </c>
      <c r="L6007" s="171" t="s">
        <v>1433</v>
      </c>
    </row>
    <row r="6008" spans="1:12" ht="15.75">
      <c r="C6008" s="171" t="str">
        <f>'FC03-6'!B$31</f>
        <v>Otros (CI-GLP) (FC03-6)</v>
      </c>
      <c r="F6008" s="171">
        <f>'FC03-6'!L$31</f>
        <v>0</v>
      </c>
      <c r="I6008" s="87" t="str">
        <f>Índice!$G$23</f>
        <v>2015-01-01</v>
      </c>
      <c r="J6008" s="88" t="str">
        <f>Índice!$G$25</f>
        <v>2015-12-31</v>
      </c>
      <c r="K6008" s="171" t="s">
        <v>1677</v>
      </c>
      <c r="L6008" s="171" t="s">
        <v>1433</v>
      </c>
    </row>
    <row r="6009" spans="1:12" ht="15.75">
      <c r="C6009" s="171" t="str">
        <f>'FC03-6'!B$32</f>
        <v>Total comercialización minorista de GLP (FC03-6)</v>
      </c>
      <c r="F6009" s="171">
        <f>'FC03-6'!L$32</f>
        <v>0</v>
      </c>
      <c r="I6009" s="87" t="str">
        <f>Índice!$G$23</f>
        <v>2015-01-01</v>
      </c>
      <c r="J6009" s="88" t="str">
        <f>Índice!$G$25</f>
        <v>2015-12-31</v>
      </c>
      <c r="K6009" s="171" t="s">
        <v>1677</v>
      </c>
      <c r="L6009" s="171" t="s">
        <v>1433</v>
      </c>
    </row>
    <row r="6010" spans="1:12" ht="15.75">
      <c r="C6010" s="171" t="str">
        <f>'FC03-6'!B$33</f>
        <v>Total Cuentas por cobrar  Servicio de Gas Licuado del Petroleo (FC03-6)</v>
      </c>
      <c r="F6010" s="171">
        <f>'FC03-6'!L$33</f>
        <v>0</v>
      </c>
      <c r="I6010" s="87" t="str">
        <f>Índice!$G$23</f>
        <v>2015-01-01</v>
      </c>
      <c r="J6010" s="88" t="str">
        <f>Índice!$G$25</f>
        <v>2015-12-31</v>
      </c>
      <c r="K6010" s="171" t="s">
        <v>1677</v>
      </c>
      <c r="L6010" s="171" t="s">
        <v>1433</v>
      </c>
    </row>
    <row r="6011" spans="1:12" ht="15.75">
      <c r="A6011" s="224" t="s">
        <v>19</v>
      </c>
      <c r="C6011" s="171" t="str">
        <f>'FC03-6'!B$34</f>
        <v>Deterioro de cuentas por cobrar (FC03-6)</v>
      </c>
      <c r="F6011" s="171"/>
      <c r="L6011" s="171"/>
    </row>
    <row r="6012" spans="1:12" ht="15.75">
      <c r="A6012" s="224" t="s">
        <v>19</v>
      </c>
      <c r="C6012" s="171" t="str">
        <f>'FC03-6'!B$35</f>
        <v>Negocio transporte de GLP (Deterioro) (FC03-6)</v>
      </c>
      <c r="F6012" s="171"/>
      <c r="L6012" s="171"/>
    </row>
    <row r="6013" spans="1:12" ht="15.75">
      <c r="C6013" s="171" t="str">
        <f>'FC03-6'!B$36</f>
        <v>Empresas del sector (Deterioro) (FC03-6)</v>
      </c>
      <c r="F6013" s="171">
        <f>'FC03-6'!L$36</f>
        <v>0</v>
      </c>
      <c r="I6013" s="87" t="str">
        <f>Índice!$G$23</f>
        <v>2015-01-01</v>
      </c>
      <c r="J6013" s="88" t="str">
        <f>Índice!$G$25</f>
        <v>2015-12-31</v>
      </c>
      <c r="K6013" s="171" t="s">
        <v>1677</v>
      </c>
      <c r="L6013" s="171" t="s">
        <v>1433</v>
      </c>
    </row>
    <row r="6014" spans="1:12" ht="15.75">
      <c r="C6014" s="171" t="str">
        <f>'FC03-6'!B$37</f>
        <v>Usuarios No Regulados (Transporte) (Deterioro) (FC03-6)</v>
      </c>
      <c r="F6014" s="171">
        <f>'FC03-6'!L$37</f>
        <v>0</v>
      </c>
      <c r="I6014" s="87" t="str">
        <f>Índice!$G$23</f>
        <v>2015-01-01</v>
      </c>
      <c r="J6014" s="88" t="str">
        <f>Índice!$G$25</f>
        <v>2015-12-31</v>
      </c>
      <c r="K6014" s="171" t="s">
        <v>1677</v>
      </c>
      <c r="L6014" s="171" t="s">
        <v>1433</v>
      </c>
    </row>
    <row r="6015" spans="1:12" ht="15.75">
      <c r="C6015" s="171" t="str">
        <f>'FC03-6'!B$38</f>
        <v>Otros (Transporte) (Deterioro) (FC03-6)</v>
      </c>
      <c r="F6015" s="171">
        <f>'FC03-6'!L$38</f>
        <v>0</v>
      </c>
      <c r="I6015" s="87" t="str">
        <f>Índice!$G$23</f>
        <v>2015-01-01</v>
      </c>
      <c r="J6015" s="88" t="str">
        <f>Índice!$G$25</f>
        <v>2015-12-31</v>
      </c>
      <c r="K6015" s="171" t="s">
        <v>1677</v>
      </c>
      <c r="L6015" s="171" t="s">
        <v>1433</v>
      </c>
    </row>
    <row r="6016" spans="1:12" ht="15.75">
      <c r="C6016" s="171" t="str">
        <f>'FC03-6'!B$39</f>
        <v>Total Transporte de GLP (Deterioro) (FC03-6)</v>
      </c>
      <c r="F6016" s="171">
        <f>'FC03-6'!L$39</f>
        <v>0</v>
      </c>
      <c r="I6016" s="87" t="str">
        <f>Índice!$G$23</f>
        <v>2015-01-01</v>
      </c>
      <c r="J6016" s="88" t="str">
        <f>Índice!$G$25</f>
        <v>2015-12-31</v>
      </c>
      <c r="K6016" s="171" t="s">
        <v>1677</v>
      </c>
      <c r="L6016" s="171" t="s">
        <v>1433</v>
      </c>
    </row>
    <row r="6017" spans="1:12" ht="15.75">
      <c r="A6017" s="224" t="s">
        <v>19</v>
      </c>
      <c r="C6017" s="171" t="str">
        <f>'FC03-6'!B$40</f>
        <v>Negocio comercializacion Mayorista de GLP (Deterioro) (FC03-6)</v>
      </c>
      <c r="F6017" s="171"/>
      <c r="L6017" s="171"/>
    </row>
    <row r="6018" spans="1:12" ht="15.75">
      <c r="C6018" s="171" t="str">
        <f>'FC03-6'!B$41</f>
        <v>Distribuidores Inversionistas (Deterioro) (FC03-6)</v>
      </c>
      <c r="F6018" s="171">
        <f>'FC03-6'!L$41</f>
        <v>0</v>
      </c>
      <c r="I6018" s="87" t="str">
        <f>Índice!$G$23</f>
        <v>2015-01-01</v>
      </c>
      <c r="J6018" s="88" t="str">
        <f>Índice!$G$25</f>
        <v>2015-12-31</v>
      </c>
      <c r="K6018" s="171" t="s">
        <v>1677</v>
      </c>
      <c r="L6018" s="171" t="s">
        <v>1433</v>
      </c>
    </row>
    <row r="6019" spans="1:12" ht="15.75">
      <c r="C6019" s="171" t="str">
        <f>'FC03-6'!B$42</f>
        <v>Comercializadores Mayoristas (Deterioro) (FC03-6)</v>
      </c>
      <c r="F6019" s="171">
        <f>'FC03-6'!L$42</f>
        <v>0</v>
      </c>
      <c r="I6019" s="87" t="str">
        <f>Índice!$G$23</f>
        <v>2015-01-01</v>
      </c>
      <c r="J6019" s="88" t="str">
        <f>Índice!$G$25</f>
        <v>2015-12-31</v>
      </c>
      <c r="K6019" s="171" t="s">
        <v>1677</v>
      </c>
      <c r="L6019" s="171" t="s">
        <v>1433</v>
      </c>
    </row>
    <row r="6020" spans="1:12" ht="15.75">
      <c r="C6020" s="171" t="str">
        <f>'FC03-6'!B$43</f>
        <v>Usuarios No Regulados (Comercialización) (Deterioro) (FC03-6)</v>
      </c>
      <c r="F6020" s="171">
        <f>'FC03-6'!L$43</f>
        <v>0</v>
      </c>
      <c r="I6020" s="87" t="str">
        <f>Índice!$G$23</f>
        <v>2015-01-01</v>
      </c>
      <c r="J6020" s="88" t="str">
        <f>Índice!$G$25</f>
        <v>2015-12-31</v>
      </c>
      <c r="K6020" s="171" t="s">
        <v>1677</v>
      </c>
      <c r="L6020" s="171" t="s">
        <v>1433</v>
      </c>
    </row>
    <row r="6021" spans="1:12" ht="15.75">
      <c r="C6021" s="171" t="str">
        <f>'FC03-6'!B$44</f>
        <v>Otros (CM-GLP) (Deterioro) (FC03-6)</v>
      </c>
      <c r="F6021" s="171">
        <f>'FC03-6'!L$44</f>
        <v>0</v>
      </c>
      <c r="I6021" s="87" t="str">
        <f>Índice!$G$23</f>
        <v>2015-01-01</v>
      </c>
      <c r="J6021" s="88" t="str">
        <f>Índice!$G$25</f>
        <v>2015-12-31</v>
      </c>
      <c r="K6021" s="171" t="s">
        <v>1677</v>
      </c>
      <c r="L6021" s="171" t="s">
        <v>1433</v>
      </c>
    </row>
    <row r="6022" spans="1:12" ht="15.75">
      <c r="C6022" s="171" t="str">
        <f>'FC03-6'!B$45</f>
        <v>Total Comercializacion Mayorista de GLP (Deterioro) (FC03-6)</v>
      </c>
      <c r="F6022" s="171">
        <f>'FC03-6'!L$45</f>
        <v>0</v>
      </c>
      <c r="I6022" s="87" t="str">
        <f>Índice!$G$23</f>
        <v>2015-01-01</v>
      </c>
      <c r="J6022" s="88" t="str">
        <f>Índice!$G$25</f>
        <v>2015-12-31</v>
      </c>
      <c r="K6022" s="171" t="s">
        <v>1677</v>
      </c>
      <c r="L6022" s="171" t="s">
        <v>1433</v>
      </c>
    </row>
    <row r="6023" spans="1:12" ht="15.75">
      <c r="A6023" s="224" t="s">
        <v>19</v>
      </c>
      <c r="C6023" s="171" t="str">
        <f>'FC03-6'!B$46</f>
        <v>Negocio distribución de GLP (Deterioro) (FC03-6)</v>
      </c>
      <c r="F6023" s="171"/>
      <c r="L6023" s="171"/>
    </row>
    <row r="6024" spans="1:12" ht="15.75">
      <c r="C6024" s="171" t="str">
        <f>'FC03-6'!B$47</f>
        <v>Comercializadores  minoristas (Deterioro) (FC03-6)</v>
      </c>
      <c r="F6024" s="171">
        <f>'FC03-6'!L$47</f>
        <v>0</v>
      </c>
      <c r="I6024" s="87" t="str">
        <f>Índice!$G$23</f>
        <v>2015-01-01</v>
      </c>
      <c r="J6024" s="88" t="str">
        <f>Índice!$G$25</f>
        <v>2015-12-31</v>
      </c>
      <c r="K6024" s="171" t="s">
        <v>1677</v>
      </c>
      <c r="L6024" s="171" t="s">
        <v>1433</v>
      </c>
    </row>
    <row r="6025" spans="1:12" ht="15.75">
      <c r="C6025" s="171" t="str">
        <f>'FC03-6'!B$48</f>
        <v>Tanques Estacionarios (Deterioro) (FC03-6)</v>
      </c>
      <c r="F6025" s="171">
        <f>'FC03-6'!L$48</f>
        <v>0</v>
      </c>
      <c r="I6025" s="87" t="str">
        <f>Índice!$G$23</f>
        <v>2015-01-01</v>
      </c>
      <c r="J6025" s="88" t="str">
        <f>Índice!$G$25</f>
        <v>2015-12-31</v>
      </c>
      <c r="K6025" s="171" t="s">
        <v>1677</v>
      </c>
      <c r="L6025" s="171" t="s">
        <v>1433</v>
      </c>
    </row>
    <row r="6026" spans="1:12" ht="15.75">
      <c r="C6026" s="171" t="str">
        <f>'FC03-6'!B$49</f>
        <v>Puntos de Venta (Deterioro) (FC03-6)</v>
      </c>
      <c r="F6026" s="171">
        <f>'FC03-6'!L$49</f>
        <v>0</v>
      </c>
      <c r="I6026" s="87" t="str">
        <f>Índice!$G$23</f>
        <v>2015-01-01</v>
      </c>
      <c r="J6026" s="88" t="str">
        <f>Índice!$G$25</f>
        <v>2015-12-31</v>
      </c>
      <c r="K6026" s="171" t="s">
        <v>1677</v>
      </c>
      <c r="L6026" s="171" t="s">
        <v>1433</v>
      </c>
    </row>
    <row r="6027" spans="1:12" ht="15.75">
      <c r="C6027" s="171" t="str">
        <f>'FC03-6'!B$50</f>
        <v>Estrato 1 Subsidiado (DT-GLP) (Deterioro) (FC03-6)</v>
      </c>
      <c r="F6027" s="171">
        <f>'FC03-6'!L$50</f>
        <v>0</v>
      </c>
      <c r="I6027" s="87" t="str">
        <f>Índice!$G$23</f>
        <v>2015-01-01</v>
      </c>
      <c r="J6027" s="88" t="str">
        <f>Índice!$G$25</f>
        <v>2015-12-31</v>
      </c>
      <c r="K6027" s="171" t="s">
        <v>1677</v>
      </c>
      <c r="L6027" s="171" t="s">
        <v>1433</v>
      </c>
    </row>
    <row r="6028" spans="1:12" ht="15.75">
      <c r="C6028" s="171" t="str">
        <f>'FC03-6'!B$51</f>
        <v>Estrato 2 Subsidiado (DT-GLP) (Deterioro) (FC03-6)</v>
      </c>
      <c r="F6028" s="171">
        <f>'FC03-6'!L$51</f>
        <v>0</v>
      </c>
      <c r="I6028" s="87" t="str">
        <f>Índice!$G$23</f>
        <v>2015-01-01</v>
      </c>
      <c r="J6028" s="88" t="str">
        <f>Índice!$G$25</f>
        <v>2015-12-31</v>
      </c>
      <c r="K6028" s="171" t="s">
        <v>1677</v>
      </c>
      <c r="L6028" s="171" t="s">
        <v>1433</v>
      </c>
    </row>
    <row r="6029" spans="1:12" ht="15.75">
      <c r="C6029" s="171" t="str">
        <f>'FC03-6'!B$52</f>
        <v>Otros (DT-GLP) (Deterioro) (FC03-6)</v>
      </c>
      <c r="F6029" s="171">
        <f>'FC03-6'!L$52</f>
        <v>0</v>
      </c>
      <c r="I6029" s="87" t="str">
        <f>Índice!$G$23</f>
        <v>2015-01-01</v>
      </c>
      <c r="J6029" s="88" t="str">
        <f>Índice!$G$25</f>
        <v>2015-12-31</v>
      </c>
      <c r="K6029" s="171" t="s">
        <v>1677</v>
      </c>
      <c r="L6029" s="171" t="s">
        <v>1433</v>
      </c>
    </row>
    <row r="6030" spans="1:12" ht="15.75">
      <c r="C6030" s="171" t="str">
        <f>'FC03-6'!B$53</f>
        <v>Total distribución de GLP (Deterioro) (FC03-6)</v>
      </c>
      <c r="F6030" s="171">
        <f>'FC03-6'!L$53</f>
        <v>0</v>
      </c>
      <c r="I6030" s="87" t="str">
        <f>Índice!$G$23</f>
        <v>2015-01-01</v>
      </c>
      <c r="J6030" s="88" t="str">
        <f>Índice!$G$25</f>
        <v>2015-12-31</v>
      </c>
      <c r="K6030" s="171" t="s">
        <v>1677</v>
      </c>
      <c r="L6030" s="171" t="s">
        <v>1433</v>
      </c>
    </row>
    <row r="6031" spans="1:12" ht="15.75">
      <c r="A6031" s="224" t="s">
        <v>19</v>
      </c>
      <c r="C6031" s="171" t="str">
        <f>'FC03-6'!B$54</f>
        <v>Negocio comercializacion Minorista GLP (Deterioro) (FC03-6)</v>
      </c>
      <c r="F6031" s="171"/>
      <c r="L6031" s="171"/>
    </row>
    <row r="6032" spans="1:12" ht="15.75">
      <c r="C6032" s="171" t="str">
        <f>'FC03-6'!B$55</f>
        <v>Estrato 1 Subsidiado (CI-GLP) (Deterioro) (FC03-6)</v>
      </c>
      <c r="F6032" s="171">
        <f>'FC03-6'!L$55</f>
        <v>0</v>
      </c>
      <c r="I6032" s="87" t="str">
        <f>Índice!$G$23</f>
        <v>2015-01-01</v>
      </c>
      <c r="J6032" s="88" t="str">
        <f>Índice!$G$25</f>
        <v>2015-12-31</v>
      </c>
      <c r="K6032" s="171" t="s">
        <v>1677</v>
      </c>
      <c r="L6032" s="171" t="s">
        <v>1433</v>
      </c>
    </row>
    <row r="6033" spans="1:12" ht="15.75">
      <c r="C6033" s="171" t="str">
        <f>'FC03-6'!B$56</f>
        <v>Estrato 2 Subsidiado (CI-GLP) (Deterioro) (FC03-6)</v>
      </c>
      <c r="F6033" s="171">
        <f>'FC03-6'!L$56</f>
        <v>0</v>
      </c>
      <c r="I6033" s="87" t="str">
        <f>Índice!$G$23</f>
        <v>2015-01-01</v>
      </c>
      <c r="J6033" s="88" t="str">
        <f>Índice!$G$25</f>
        <v>2015-12-31</v>
      </c>
      <c r="K6033" s="171" t="s">
        <v>1677</v>
      </c>
      <c r="L6033" s="171" t="s">
        <v>1433</v>
      </c>
    </row>
    <row r="6034" spans="1:12" ht="15.75">
      <c r="C6034" s="171" t="str">
        <f>'FC03-6'!B$57</f>
        <v>Usuario Final (Deterioro) (FC03-6)</v>
      </c>
      <c r="F6034" s="171">
        <f>'FC03-6'!L$57</f>
        <v>0</v>
      </c>
      <c r="I6034" s="87" t="str">
        <f>Índice!$G$23</f>
        <v>2015-01-01</v>
      </c>
      <c r="J6034" s="88" t="str">
        <f>Índice!$G$25</f>
        <v>2015-12-31</v>
      </c>
      <c r="K6034" s="171" t="s">
        <v>1677</v>
      </c>
      <c r="L6034" s="171" t="s">
        <v>1433</v>
      </c>
    </row>
    <row r="6035" spans="1:12" ht="15.75">
      <c r="C6035" s="171" t="str">
        <f>'FC03-6'!B$58</f>
        <v>Otros (CI-GLP) (Deterioro) (FC03-6)</v>
      </c>
      <c r="F6035" s="171">
        <f>'FC03-6'!L$58</f>
        <v>0</v>
      </c>
      <c r="I6035" s="87" t="str">
        <f>Índice!$G$23</f>
        <v>2015-01-01</v>
      </c>
      <c r="J6035" s="88" t="str">
        <f>Índice!$G$25</f>
        <v>2015-12-31</v>
      </c>
      <c r="K6035" s="171" t="s">
        <v>1677</v>
      </c>
      <c r="L6035" s="171" t="s">
        <v>1433</v>
      </c>
    </row>
    <row r="6036" spans="1:12" ht="15.75">
      <c r="C6036" s="171" t="str">
        <f>'FC03-6'!B$59</f>
        <v>Total comercialización minorista de GLP (Deterioro) (FC03-6)</v>
      </c>
      <c r="F6036" s="171">
        <f>'FC03-6'!L$59</f>
        <v>0</v>
      </c>
      <c r="I6036" s="87" t="str">
        <f>Índice!$G$23</f>
        <v>2015-01-01</v>
      </c>
      <c r="J6036" s="88" t="str">
        <f>Índice!$G$25</f>
        <v>2015-12-31</v>
      </c>
      <c r="K6036" s="171" t="s">
        <v>1677</v>
      </c>
      <c r="L6036" s="171" t="s">
        <v>1433</v>
      </c>
    </row>
    <row r="6037" spans="1:12" ht="15.75">
      <c r="C6037" s="171" t="str">
        <f>'FC03-6'!B$60</f>
        <v>Total Deterioro Cuentas por Cobrar (FC03-6)</v>
      </c>
      <c r="F6037" s="171">
        <f>'FC03-6'!L$60</f>
        <v>0</v>
      </c>
      <c r="I6037" s="87" t="str">
        <f>Índice!$G$23</f>
        <v>2015-01-01</v>
      </c>
      <c r="J6037" s="88" t="str">
        <f>Índice!$G$25</f>
        <v>2015-12-31</v>
      </c>
      <c r="K6037" s="171" t="s">
        <v>1677</v>
      </c>
      <c r="L6037" s="171" t="s">
        <v>1433</v>
      </c>
    </row>
    <row r="6038" spans="1:12" s="184" customFormat="1" ht="15.75">
      <c r="A6038" s="183" t="s">
        <v>19</v>
      </c>
      <c r="C6038" s="185" t="s">
        <v>1732</v>
      </c>
      <c r="F6038" s="186"/>
      <c r="I6038" s="187"/>
      <c r="J6038" s="187"/>
      <c r="K6038" s="188"/>
      <c r="L6038" s="188"/>
    </row>
    <row r="6039" spans="1:12" ht="15.75">
      <c r="A6039" s="224" t="s">
        <v>19</v>
      </c>
      <c r="B6039" s="22"/>
      <c r="C6039" s="217" t="s">
        <v>706</v>
      </c>
    </row>
    <row r="6040" spans="1:12" ht="15.75">
      <c r="A6040" s="224" t="s">
        <v>19</v>
      </c>
      <c r="C6040" s="171" t="str">
        <f>'FC04'!B$7</f>
        <v>Subsidios</v>
      </c>
      <c r="L6040" s="171"/>
    </row>
    <row r="6041" spans="1:12" ht="15.75">
      <c r="C6041" s="171" t="str">
        <f>'FC04'!B$8</f>
        <v>Estrato 1</v>
      </c>
      <c r="F6041" s="171">
        <f>'FC04'!C$8</f>
        <v>0</v>
      </c>
      <c r="I6041" s="87" t="str">
        <f>Índice!$G$23</f>
        <v>2015-01-01</v>
      </c>
      <c r="J6041" s="88" t="str">
        <f>Índice!$G$25</f>
        <v>2015-12-31</v>
      </c>
      <c r="K6041" s="171" t="s">
        <v>1733</v>
      </c>
      <c r="L6041" s="171" t="s">
        <v>274</v>
      </c>
    </row>
    <row r="6042" spans="1:12" ht="15.75">
      <c r="C6042" s="171" t="str">
        <f>'FC04'!B$9</f>
        <v>Estrato 2</v>
      </c>
      <c r="F6042" s="171">
        <f>'FC04'!C$9</f>
        <v>0</v>
      </c>
      <c r="I6042" s="87" t="str">
        <f>Índice!$G$23</f>
        <v>2015-01-01</v>
      </c>
      <c r="J6042" s="88" t="str">
        <f>Índice!$G$25</f>
        <v>2015-12-31</v>
      </c>
      <c r="K6042" s="171" t="s">
        <v>1733</v>
      </c>
      <c r="L6042" s="171" t="s">
        <v>274</v>
      </c>
    </row>
    <row r="6043" spans="1:12" ht="15.75">
      <c r="C6043" s="171" t="str">
        <f>'FC04'!B$10</f>
        <v>Estrato 3</v>
      </c>
      <c r="F6043" s="171">
        <f>'FC04'!C$10</f>
        <v>0</v>
      </c>
      <c r="I6043" s="87" t="str">
        <f>Índice!$G$23</f>
        <v>2015-01-01</v>
      </c>
      <c r="J6043" s="88" t="str">
        <f>Índice!$G$25</f>
        <v>2015-12-31</v>
      </c>
      <c r="K6043" s="171" t="s">
        <v>1733</v>
      </c>
      <c r="L6043" s="171" t="s">
        <v>274</v>
      </c>
    </row>
    <row r="6044" spans="1:12" ht="15.75">
      <c r="C6044" s="171" t="str">
        <f>'FC04'!B$11</f>
        <v>Total Subsidios</v>
      </c>
      <c r="F6044" s="171">
        <f>'FC04'!C$11</f>
        <v>0</v>
      </c>
      <c r="I6044" s="87" t="str">
        <f>Índice!$G$23</f>
        <v>2015-01-01</v>
      </c>
      <c r="J6044" s="88" t="str">
        <f>Índice!$G$25</f>
        <v>2015-12-31</v>
      </c>
      <c r="K6044" s="171" t="s">
        <v>1733</v>
      </c>
      <c r="L6044" s="171" t="s">
        <v>274</v>
      </c>
    </row>
    <row r="6045" spans="1:12" ht="15.75">
      <c r="A6045" s="224" t="s">
        <v>19</v>
      </c>
      <c r="C6045" s="171" t="str">
        <f>'FC04'!B$12</f>
        <v>Contribuciones</v>
      </c>
      <c r="F6045" s="171"/>
      <c r="L6045" s="171"/>
    </row>
    <row r="6046" spans="1:12" ht="15.75">
      <c r="C6046" s="171" t="str">
        <f>'FC04'!B$13</f>
        <v>Estrato 5</v>
      </c>
      <c r="F6046" s="171">
        <f>'FC04'!C$13</f>
        <v>0</v>
      </c>
      <c r="I6046" s="87" t="str">
        <f>Índice!$G$23</f>
        <v>2015-01-01</v>
      </c>
      <c r="J6046" s="88" t="str">
        <f>Índice!$G$25</f>
        <v>2015-12-31</v>
      </c>
      <c r="K6046" s="171" t="s">
        <v>1733</v>
      </c>
      <c r="L6046" s="171" t="s">
        <v>274</v>
      </c>
    </row>
    <row r="6047" spans="1:12" ht="15.75">
      <c r="C6047" s="171" t="str">
        <f>'FC04'!B$14</f>
        <v>Estrato 6</v>
      </c>
      <c r="F6047" s="171">
        <f>'FC04'!C$14</f>
        <v>0</v>
      </c>
      <c r="I6047" s="87" t="str">
        <f>Índice!$G$23</f>
        <v>2015-01-01</v>
      </c>
      <c r="J6047" s="88" t="str">
        <f>Índice!$G$25</f>
        <v>2015-12-31</v>
      </c>
      <c r="K6047" s="171" t="s">
        <v>1733</v>
      </c>
      <c r="L6047" s="171" t="s">
        <v>274</v>
      </c>
    </row>
    <row r="6048" spans="1:12" ht="15.75">
      <c r="C6048" s="171" t="str">
        <f>'FC04'!B$15</f>
        <v>Comercial</v>
      </c>
      <c r="F6048" s="171">
        <f>'FC04'!C$15</f>
        <v>0</v>
      </c>
      <c r="I6048" s="87" t="str">
        <f>Índice!$G$23</f>
        <v>2015-01-01</v>
      </c>
      <c r="J6048" s="88" t="str">
        <f>Índice!$G$25</f>
        <v>2015-12-31</v>
      </c>
      <c r="K6048" s="171" t="s">
        <v>1733</v>
      </c>
      <c r="L6048" s="171" t="s">
        <v>274</v>
      </c>
    </row>
    <row r="6049" spans="1:12" ht="15.75">
      <c r="C6049" s="171" t="str">
        <f>'FC04'!B$16</f>
        <v>Industrial</v>
      </c>
      <c r="F6049" s="171">
        <f>'FC04'!C$16</f>
        <v>0</v>
      </c>
      <c r="I6049" s="87" t="str">
        <f>Índice!$G$23</f>
        <v>2015-01-01</v>
      </c>
      <c r="J6049" s="88" t="str">
        <f>Índice!$G$25</f>
        <v>2015-12-31</v>
      </c>
      <c r="K6049" s="171" t="s">
        <v>1733</v>
      </c>
      <c r="L6049" s="171" t="s">
        <v>274</v>
      </c>
    </row>
    <row r="6050" spans="1:12" ht="15.75">
      <c r="C6050" s="171" t="str">
        <f>'FC04'!B$17</f>
        <v>Total Contribución</v>
      </c>
      <c r="F6050" s="171">
        <f>'FC04'!C$17</f>
        <v>0</v>
      </c>
      <c r="I6050" s="87" t="str">
        <f>Índice!$G$23</f>
        <v>2015-01-01</v>
      </c>
      <c r="J6050" s="88" t="str">
        <f>Índice!$G$25</f>
        <v>2015-12-31</v>
      </c>
      <c r="K6050" s="171" t="s">
        <v>1733</v>
      </c>
      <c r="L6050" s="171" t="s">
        <v>274</v>
      </c>
    </row>
    <row r="6051" spans="1:12" ht="15.75">
      <c r="C6051" s="171" t="str">
        <f>'FC04'!B$18</f>
        <v>Valor Neto Subsidios vs. Contribuciones</v>
      </c>
      <c r="F6051" s="171">
        <f>'FC04'!C$18</f>
        <v>0</v>
      </c>
      <c r="I6051" s="87" t="str">
        <f>Índice!$G$23</f>
        <v>2015-01-01</v>
      </c>
      <c r="J6051" s="88" t="str">
        <f>Índice!$G$25</f>
        <v>2015-12-31</v>
      </c>
      <c r="K6051" s="171" t="s">
        <v>1733</v>
      </c>
      <c r="L6051" s="171" t="s">
        <v>274</v>
      </c>
    </row>
    <row r="6052" spans="1:12" ht="15.75">
      <c r="C6052" s="171" t="str">
        <f>'FC04'!B$19</f>
        <v>Detalle deterioro cartera de municipios</v>
      </c>
      <c r="F6052" s="171">
        <f>'FC04'!C$19</f>
        <v>0</v>
      </c>
      <c r="I6052" s="87" t="str">
        <f>Índice!$G$23</f>
        <v>2015-01-01</v>
      </c>
      <c r="J6052" s="88" t="str">
        <f>Índice!$G$25</f>
        <v>2015-12-31</v>
      </c>
      <c r="K6052" s="171" t="s">
        <v>1733</v>
      </c>
      <c r="L6052" s="171" t="s">
        <v>274</v>
      </c>
    </row>
    <row r="6053" spans="1:12" ht="15.75">
      <c r="A6053" s="224" t="s">
        <v>19</v>
      </c>
      <c r="B6053" s="22"/>
      <c r="C6053" s="217" t="s">
        <v>707</v>
      </c>
      <c r="L6053" s="171"/>
    </row>
    <row r="6054" spans="1:12" ht="15.75">
      <c r="A6054" s="224" t="s">
        <v>19</v>
      </c>
      <c r="C6054" s="171" t="str">
        <f>'FC04'!B$7</f>
        <v>Subsidios</v>
      </c>
      <c r="L6054" s="171"/>
    </row>
    <row r="6055" spans="1:12" ht="15.75">
      <c r="C6055" s="171" t="str">
        <f>'FC04'!B$8</f>
        <v>Estrato 1</v>
      </c>
      <c r="F6055" s="171">
        <f>'FC04'!D$8</f>
        <v>0</v>
      </c>
      <c r="I6055" s="87" t="str">
        <f>Índice!$G$23</f>
        <v>2015-01-01</v>
      </c>
      <c r="J6055" s="88" t="str">
        <f>Índice!$G$25</f>
        <v>2015-12-31</v>
      </c>
      <c r="K6055" s="171" t="s">
        <v>1733</v>
      </c>
      <c r="L6055" s="171" t="s">
        <v>275</v>
      </c>
    </row>
    <row r="6056" spans="1:12" ht="15.75">
      <c r="C6056" s="171" t="str">
        <f>'FC04'!B$9</f>
        <v>Estrato 2</v>
      </c>
      <c r="F6056" s="171">
        <f>'FC04'!D$9</f>
        <v>0</v>
      </c>
      <c r="I6056" s="87" t="str">
        <f>Índice!$G$23</f>
        <v>2015-01-01</v>
      </c>
      <c r="J6056" s="88" t="str">
        <f>Índice!$G$25</f>
        <v>2015-12-31</v>
      </c>
      <c r="K6056" s="171" t="s">
        <v>1733</v>
      </c>
      <c r="L6056" s="171" t="s">
        <v>275</v>
      </c>
    </row>
    <row r="6057" spans="1:12" ht="15.75">
      <c r="C6057" s="171" t="str">
        <f>'FC04'!B$10</f>
        <v>Estrato 3</v>
      </c>
      <c r="F6057" s="171">
        <f>'FC04'!D$10</f>
        <v>0</v>
      </c>
      <c r="I6057" s="87" t="str">
        <f>Índice!$G$23</f>
        <v>2015-01-01</v>
      </c>
      <c r="J6057" s="88" t="str">
        <f>Índice!$G$25</f>
        <v>2015-12-31</v>
      </c>
      <c r="K6057" s="171" t="s">
        <v>1733</v>
      </c>
      <c r="L6057" s="171" t="s">
        <v>275</v>
      </c>
    </row>
    <row r="6058" spans="1:12" ht="15.75">
      <c r="C6058" s="171" t="str">
        <f>'FC04'!B$11</f>
        <v>Total Subsidios</v>
      </c>
      <c r="F6058" s="171">
        <f>'FC04'!D$11</f>
        <v>0</v>
      </c>
      <c r="I6058" s="87" t="str">
        <f>Índice!$G$23</f>
        <v>2015-01-01</v>
      </c>
      <c r="J6058" s="88" t="str">
        <f>Índice!$G$25</f>
        <v>2015-12-31</v>
      </c>
      <c r="K6058" s="171" t="s">
        <v>1733</v>
      </c>
      <c r="L6058" s="171" t="s">
        <v>275</v>
      </c>
    </row>
    <row r="6059" spans="1:12" ht="15.75">
      <c r="A6059" s="224" t="s">
        <v>19</v>
      </c>
      <c r="C6059" s="171" t="str">
        <f>'FC04'!B$12</f>
        <v>Contribuciones</v>
      </c>
      <c r="F6059" s="171"/>
      <c r="L6059" s="171"/>
    </row>
    <row r="6060" spans="1:12" ht="15.75">
      <c r="C6060" s="171" t="str">
        <f>'FC04'!B$13</f>
        <v>Estrato 5</v>
      </c>
      <c r="F6060" s="171">
        <f>'FC04'!D$13</f>
        <v>0</v>
      </c>
      <c r="I6060" s="87" t="str">
        <f>Índice!$G$23</f>
        <v>2015-01-01</v>
      </c>
      <c r="J6060" s="88" t="str">
        <f>Índice!$G$25</f>
        <v>2015-12-31</v>
      </c>
      <c r="K6060" s="171" t="s">
        <v>1733</v>
      </c>
      <c r="L6060" s="171" t="s">
        <v>275</v>
      </c>
    </row>
    <row r="6061" spans="1:12" ht="15.75">
      <c r="C6061" s="171" t="str">
        <f>'FC04'!B$14</f>
        <v>Estrato 6</v>
      </c>
      <c r="F6061" s="171">
        <f>'FC04'!D$14</f>
        <v>0</v>
      </c>
      <c r="I6061" s="87" t="str">
        <f>Índice!$G$23</f>
        <v>2015-01-01</v>
      </c>
      <c r="J6061" s="88" t="str">
        <f>Índice!$G$25</f>
        <v>2015-12-31</v>
      </c>
      <c r="K6061" s="171" t="s">
        <v>1733</v>
      </c>
      <c r="L6061" s="171" t="s">
        <v>275</v>
      </c>
    </row>
    <row r="6062" spans="1:12" ht="15.75">
      <c r="C6062" s="171" t="str">
        <f>'FC04'!B$15</f>
        <v>Comercial</v>
      </c>
      <c r="F6062" s="171">
        <f>'FC04'!D$15</f>
        <v>0</v>
      </c>
      <c r="I6062" s="87" t="str">
        <f>Índice!$G$23</f>
        <v>2015-01-01</v>
      </c>
      <c r="J6062" s="88" t="str">
        <f>Índice!$G$25</f>
        <v>2015-12-31</v>
      </c>
      <c r="K6062" s="171" t="s">
        <v>1733</v>
      </c>
      <c r="L6062" s="171" t="s">
        <v>275</v>
      </c>
    </row>
    <row r="6063" spans="1:12" ht="15.75">
      <c r="C6063" s="171" t="str">
        <f>'FC04'!B$16</f>
        <v>Industrial</v>
      </c>
      <c r="F6063" s="171">
        <f>'FC04'!D$16</f>
        <v>0</v>
      </c>
      <c r="I6063" s="87" t="str">
        <f>Índice!$G$23</f>
        <v>2015-01-01</v>
      </c>
      <c r="J6063" s="88" t="str">
        <f>Índice!$G$25</f>
        <v>2015-12-31</v>
      </c>
      <c r="K6063" s="171" t="s">
        <v>1733</v>
      </c>
      <c r="L6063" s="171" t="s">
        <v>275</v>
      </c>
    </row>
    <row r="6064" spans="1:12" ht="15.75">
      <c r="C6064" s="171" t="str">
        <f>'FC04'!B$17</f>
        <v>Total Contribución</v>
      </c>
      <c r="F6064" s="171">
        <f>'FC04'!D$17</f>
        <v>0</v>
      </c>
      <c r="I6064" s="87" t="str">
        <f>Índice!$G$23</f>
        <v>2015-01-01</v>
      </c>
      <c r="J6064" s="88" t="str">
        <f>Índice!$G$25</f>
        <v>2015-12-31</v>
      </c>
      <c r="K6064" s="171" t="s">
        <v>1733</v>
      </c>
      <c r="L6064" s="171" t="s">
        <v>275</v>
      </c>
    </row>
    <row r="6065" spans="1:12" ht="15.75">
      <c r="C6065" s="171" t="str">
        <f>'FC04'!B$18</f>
        <v>Valor Neto Subsidios vs. Contribuciones</v>
      </c>
      <c r="F6065" s="171">
        <f>'FC04'!D$18</f>
        <v>0</v>
      </c>
      <c r="I6065" s="87" t="str">
        <f>Índice!$G$23</f>
        <v>2015-01-01</v>
      </c>
      <c r="J6065" s="88" t="str">
        <f>Índice!$G$25</f>
        <v>2015-12-31</v>
      </c>
      <c r="K6065" s="171" t="s">
        <v>1733</v>
      </c>
      <c r="L6065" s="171" t="s">
        <v>275</v>
      </c>
    </row>
    <row r="6066" spans="1:12" ht="15.75">
      <c r="C6066" s="171" t="str">
        <f>'FC04'!B$19</f>
        <v>Detalle deterioro cartera de municipios</v>
      </c>
      <c r="F6066" s="171">
        <f>'FC04'!D$19</f>
        <v>0</v>
      </c>
      <c r="I6066" s="87" t="str">
        <f>Índice!$G$23</f>
        <v>2015-01-01</v>
      </c>
      <c r="J6066" s="88" t="str">
        <f>Índice!$G$25</f>
        <v>2015-12-31</v>
      </c>
      <c r="K6066" s="171" t="s">
        <v>1733</v>
      </c>
      <c r="L6066" s="171" t="s">
        <v>275</v>
      </c>
    </row>
    <row r="6067" spans="1:12" ht="15.75">
      <c r="A6067" s="224" t="s">
        <v>19</v>
      </c>
      <c r="B6067" s="22"/>
      <c r="C6067" s="217" t="s">
        <v>727</v>
      </c>
      <c r="L6067" s="171"/>
    </row>
    <row r="6068" spans="1:12" ht="15.75">
      <c r="A6068" s="224" t="s">
        <v>19</v>
      </c>
      <c r="C6068" s="171" t="str">
        <f>'FC04'!B$7</f>
        <v>Subsidios</v>
      </c>
      <c r="L6068" s="171"/>
    </row>
    <row r="6069" spans="1:12" ht="15.75">
      <c r="C6069" s="171" t="str">
        <f>'FC04'!B$8</f>
        <v>Estrato 1</v>
      </c>
      <c r="F6069" s="171">
        <f>'FC04'!E$8</f>
        <v>0</v>
      </c>
      <c r="I6069" s="87" t="str">
        <f>Índice!$G$23</f>
        <v>2015-01-01</v>
      </c>
      <c r="J6069" s="88" t="str">
        <f>Índice!$G$25</f>
        <v>2015-12-31</v>
      </c>
      <c r="K6069" s="171" t="s">
        <v>1733</v>
      </c>
      <c r="L6069" s="171" t="s">
        <v>276</v>
      </c>
    </row>
    <row r="6070" spans="1:12" ht="15.75">
      <c r="C6070" s="171" t="str">
        <f>'FC04'!B$9</f>
        <v>Estrato 2</v>
      </c>
      <c r="F6070" s="171">
        <f>'FC04'!E$9</f>
        <v>0</v>
      </c>
      <c r="I6070" s="87" t="str">
        <f>Índice!$G$23</f>
        <v>2015-01-01</v>
      </c>
      <c r="J6070" s="88" t="str">
        <f>Índice!$G$25</f>
        <v>2015-12-31</v>
      </c>
      <c r="K6070" s="171" t="s">
        <v>1733</v>
      </c>
      <c r="L6070" s="171" t="s">
        <v>276</v>
      </c>
    </row>
    <row r="6071" spans="1:12" ht="15.75">
      <c r="C6071" s="171" t="str">
        <f>'FC04'!B$10</f>
        <v>Estrato 3</v>
      </c>
      <c r="F6071" s="171">
        <f>'FC04'!E$10</f>
        <v>0</v>
      </c>
      <c r="I6071" s="87" t="str">
        <f>Índice!$G$23</f>
        <v>2015-01-01</v>
      </c>
      <c r="J6071" s="88" t="str">
        <f>Índice!$G$25</f>
        <v>2015-12-31</v>
      </c>
      <c r="K6071" s="171" t="s">
        <v>1733</v>
      </c>
      <c r="L6071" s="171" t="s">
        <v>276</v>
      </c>
    </row>
    <row r="6072" spans="1:12" ht="15.75">
      <c r="C6072" s="171" t="str">
        <f>'FC04'!B$11</f>
        <v>Total Subsidios</v>
      </c>
      <c r="F6072" s="171">
        <f>'FC04'!E$11</f>
        <v>0</v>
      </c>
      <c r="I6072" s="87" t="str">
        <f>Índice!$G$23</f>
        <v>2015-01-01</v>
      </c>
      <c r="J6072" s="88" t="str">
        <f>Índice!$G$25</f>
        <v>2015-12-31</v>
      </c>
      <c r="K6072" s="171" t="s">
        <v>1733</v>
      </c>
      <c r="L6072" s="171" t="s">
        <v>276</v>
      </c>
    </row>
    <row r="6073" spans="1:12" ht="15.75">
      <c r="A6073" s="224" t="s">
        <v>19</v>
      </c>
      <c r="C6073" s="171" t="str">
        <f>'FC04'!B$12</f>
        <v>Contribuciones</v>
      </c>
      <c r="F6073" s="171"/>
      <c r="L6073" s="171"/>
    </row>
    <row r="6074" spans="1:12" ht="15.75">
      <c r="C6074" s="171" t="str">
        <f>'FC04'!B$13</f>
        <v>Estrato 5</v>
      </c>
      <c r="F6074" s="171">
        <f>'FC04'!E$13</f>
        <v>0</v>
      </c>
      <c r="I6074" s="87" t="str">
        <f>Índice!$G$23</f>
        <v>2015-01-01</v>
      </c>
      <c r="J6074" s="88" t="str">
        <f>Índice!$G$25</f>
        <v>2015-12-31</v>
      </c>
      <c r="K6074" s="171" t="s">
        <v>1733</v>
      </c>
      <c r="L6074" s="171" t="s">
        <v>276</v>
      </c>
    </row>
    <row r="6075" spans="1:12" ht="15.75">
      <c r="C6075" s="171" t="str">
        <f>'FC04'!B$14</f>
        <v>Estrato 6</v>
      </c>
      <c r="F6075" s="171">
        <f>'FC04'!E$14</f>
        <v>0</v>
      </c>
      <c r="I6075" s="87" t="str">
        <f>Índice!$G$23</f>
        <v>2015-01-01</v>
      </c>
      <c r="J6075" s="88" t="str">
        <f>Índice!$G$25</f>
        <v>2015-12-31</v>
      </c>
      <c r="K6075" s="171" t="s">
        <v>1733</v>
      </c>
      <c r="L6075" s="171" t="s">
        <v>276</v>
      </c>
    </row>
    <row r="6076" spans="1:12" ht="15.75">
      <c r="C6076" s="171" t="str">
        <f>'FC04'!B$15</f>
        <v>Comercial</v>
      </c>
      <c r="F6076" s="171">
        <f>'FC04'!E$15</f>
        <v>0</v>
      </c>
      <c r="I6076" s="87" t="str">
        <f>Índice!$G$23</f>
        <v>2015-01-01</v>
      </c>
      <c r="J6076" s="88" t="str">
        <f>Índice!$G$25</f>
        <v>2015-12-31</v>
      </c>
      <c r="K6076" s="171" t="s">
        <v>1733</v>
      </c>
      <c r="L6076" s="171" t="s">
        <v>276</v>
      </c>
    </row>
    <row r="6077" spans="1:12" ht="15.75">
      <c r="C6077" s="171" t="str">
        <f>'FC04'!B$16</f>
        <v>Industrial</v>
      </c>
      <c r="F6077" s="171">
        <f>'FC04'!E$16</f>
        <v>0</v>
      </c>
      <c r="I6077" s="87" t="str">
        <f>Índice!$G$23</f>
        <v>2015-01-01</v>
      </c>
      <c r="J6077" s="88" t="str">
        <f>Índice!$G$25</f>
        <v>2015-12-31</v>
      </c>
      <c r="K6077" s="171" t="s">
        <v>1733</v>
      </c>
      <c r="L6077" s="171" t="s">
        <v>276</v>
      </c>
    </row>
    <row r="6078" spans="1:12" ht="15.75">
      <c r="C6078" s="171" t="str">
        <f>'FC04'!B$17</f>
        <v>Total Contribución</v>
      </c>
      <c r="F6078" s="171">
        <f>'FC04'!E$17</f>
        <v>0</v>
      </c>
      <c r="I6078" s="87" t="str">
        <f>Índice!$G$23</f>
        <v>2015-01-01</v>
      </c>
      <c r="J6078" s="88" t="str">
        <f>Índice!$G$25</f>
        <v>2015-12-31</v>
      </c>
      <c r="K6078" s="171" t="s">
        <v>1733</v>
      </c>
      <c r="L6078" s="171" t="s">
        <v>276</v>
      </c>
    </row>
    <row r="6079" spans="1:12" ht="15.75">
      <c r="C6079" s="171" t="str">
        <f>'FC04'!B$18</f>
        <v>Valor Neto Subsidios vs. Contribuciones</v>
      </c>
      <c r="F6079" s="171">
        <f>'FC04'!E$18</f>
        <v>0</v>
      </c>
      <c r="I6079" s="87" t="str">
        <f>Índice!$G$23</f>
        <v>2015-01-01</v>
      </c>
      <c r="J6079" s="88" t="str">
        <f>Índice!$G$25</f>
        <v>2015-12-31</v>
      </c>
      <c r="K6079" s="171" t="s">
        <v>1733</v>
      </c>
      <c r="L6079" s="171" t="s">
        <v>276</v>
      </c>
    </row>
    <row r="6080" spans="1:12" ht="15.75">
      <c r="C6080" s="171" t="str">
        <f>'FC04'!B$19</f>
        <v>Detalle deterioro cartera de municipios</v>
      </c>
      <c r="F6080" s="171">
        <f>'FC04'!E$19</f>
        <v>0</v>
      </c>
      <c r="I6080" s="87" t="str">
        <f>Índice!$G$23</f>
        <v>2015-01-01</v>
      </c>
      <c r="J6080" s="88" t="str">
        <f>Índice!$G$25</f>
        <v>2015-12-31</v>
      </c>
      <c r="K6080" s="171" t="s">
        <v>1733</v>
      </c>
      <c r="L6080" s="171" t="s">
        <v>276</v>
      </c>
    </row>
    <row r="6081" spans="1:12" ht="15.75">
      <c r="A6081" s="224" t="s">
        <v>19</v>
      </c>
      <c r="B6081" s="22"/>
      <c r="C6081" s="217" t="s">
        <v>726</v>
      </c>
    </row>
    <row r="6082" spans="1:12" ht="15.75">
      <c r="A6082" s="224" t="s">
        <v>19</v>
      </c>
      <c r="C6082" s="171" t="str">
        <f>'FC04'!B$7</f>
        <v>Subsidios</v>
      </c>
    </row>
    <row r="6083" spans="1:12" ht="15.75">
      <c r="C6083" s="171" t="str">
        <f>'FC04'!B$8</f>
        <v>Estrato 1</v>
      </c>
      <c r="F6083" s="171">
        <f>'FC04'!F$8</f>
        <v>0</v>
      </c>
      <c r="I6083" s="87" t="str">
        <f>Índice!$G$23</f>
        <v>2015-01-01</v>
      </c>
      <c r="J6083" s="88" t="str">
        <f>Índice!$G$25</f>
        <v>2015-12-31</v>
      </c>
      <c r="K6083" s="171" t="s">
        <v>1733</v>
      </c>
      <c r="L6083" s="171" t="s">
        <v>277</v>
      </c>
    </row>
    <row r="6084" spans="1:12" ht="15.75">
      <c r="C6084" s="171" t="str">
        <f>'FC04'!B$9</f>
        <v>Estrato 2</v>
      </c>
      <c r="F6084" s="171">
        <f>'FC04'!F$9</f>
        <v>0</v>
      </c>
      <c r="I6084" s="87" t="str">
        <f>Índice!$G$23</f>
        <v>2015-01-01</v>
      </c>
      <c r="J6084" s="88" t="str">
        <f>Índice!$G$25</f>
        <v>2015-12-31</v>
      </c>
      <c r="K6084" s="171" t="s">
        <v>1733</v>
      </c>
      <c r="L6084" s="171" t="s">
        <v>277</v>
      </c>
    </row>
    <row r="6085" spans="1:12" ht="15.75">
      <c r="C6085" s="171" t="str">
        <f>'FC04'!B$10</f>
        <v>Estrato 3</v>
      </c>
      <c r="F6085" s="171">
        <f>'FC04'!F$10</f>
        <v>0</v>
      </c>
      <c r="I6085" s="87" t="str">
        <f>Índice!$G$23</f>
        <v>2015-01-01</v>
      </c>
      <c r="J6085" s="88" t="str">
        <f>Índice!$G$25</f>
        <v>2015-12-31</v>
      </c>
      <c r="K6085" s="171" t="s">
        <v>1733</v>
      </c>
      <c r="L6085" s="171" t="s">
        <v>277</v>
      </c>
    </row>
    <row r="6086" spans="1:12" ht="15.75">
      <c r="C6086" s="171" t="str">
        <f>'FC04'!B$11</f>
        <v>Total Subsidios</v>
      </c>
      <c r="F6086" s="171">
        <f>'FC04'!F$11</f>
        <v>0</v>
      </c>
      <c r="I6086" s="87" t="str">
        <f>Índice!$G$23</f>
        <v>2015-01-01</v>
      </c>
      <c r="J6086" s="88" t="str">
        <f>Índice!$G$25</f>
        <v>2015-12-31</v>
      </c>
      <c r="K6086" s="171" t="s">
        <v>1733</v>
      </c>
      <c r="L6086" s="171" t="s">
        <v>277</v>
      </c>
    </row>
    <row r="6087" spans="1:12" ht="15.75">
      <c r="A6087" s="224" t="s">
        <v>19</v>
      </c>
      <c r="C6087" s="171" t="str">
        <f>'FC04'!B$12</f>
        <v>Contribuciones</v>
      </c>
      <c r="F6087" s="171"/>
    </row>
    <row r="6088" spans="1:12" ht="15.75">
      <c r="C6088" s="171" t="str">
        <f>'FC04'!B$13</f>
        <v>Estrato 5</v>
      </c>
      <c r="F6088" s="171">
        <f>'FC04'!F$13</f>
        <v>0</v>
      </c>
      <c r="I6088" s="87" t="str">
        <f>Índice!$G$23</f>
        <v>2015-01-01</v>
      </c>
      <c r="J6088" s="88" t="str">
        <f>Índice!$G$25</f>
        <v>2015-12-31</v>
      </c>
      <c r="K6088" s="171" t="s">
        <v>1733</v>
      </c>
      <c r="L6088" s="171" t="s">
        <v>277</v>
      </c>
    </row>
    <row r="6089" spans="1:12" ht="15.75">
      <c r="C6089" s="171" t="str">
        <f>'FC04'!B$14</f>
        <v>Estrato 6</v>
      </c>
      <c r="F6089" s="171">
        <f>'FC04'!F$14</f>
        <v>0</v>
      </c>
      <c r="I6089" s="87" t="str">
        <f>Índice!$G$23</f>
        <v>2015-01-01</v>
      </c>
      <c r="J6089" s="88" t="str">
        <f>Índice!$G$25</f>
        <v>2015-12-31</v>
      </c>
      <c r="K6089" s="171" t="s">
        <v>1733</v>
      </c>
      <c r="L6089" s="171" t="s">
        <v>277</v>
      </c>
    </row>
    <row r="6090" spans="1:12" ht="15.75">
      <c r="C6090" s="171" t="str">
        <f>'FC04'!B$15</f>
        <v>Comercial</v>
      </c>
      <c r="F6090" s="171">
        <f>'FC04'!F$15</f>
        <v>0</v>
      </c>
      <c r="I6090" s="87" t="str">
        <f>Índice!$G$23</f>
        <v>2015-01-01</v>
      </c>
      <c r="J6090" s="88" t="str">
        <f>Índice!$G$25</f>
        <v>2015-12-31</v>
      </c>
      <c r="K6090" s="171" t="s">
        <v>1733</v>
      </c>
      <c r="L6090" s="171" t="s">
        <v>277</v>
      </c>
    </row>
    <row r="6091" spans="1:12" ht="15.75">
      <c r="C6091" s="171" t="str">
        <f>'FC04'!B$16</f>
        <v>Industrial</v>
      </c>
      <c r="F6091" s="171">
        <f>'FC04'!F$16</f>
        <v>0</v>
      </c>
      <c r="I6091" s="87" t="str">
        <f>Índice!$G$23</f>
        <v>2015-01-01</v>
      </c>
      <c r="J6091" s="88" t="str">
        <f>Índice!$G$25</f>
        <v>2015-12-31</v>
      </c>
      <c r="K6091" s="171" t="s">
        <v>1733</v>
      </c>
      <c r="L6091" s="171" t="s">
        <v>277</v>
      </c>
    </row>
    <row r="6092" spans="1:12" ht="15.75">
      <c r="C6092" s="171" t="str">
        <f>'FC04'!B$17</f>
        <v>Total Contribución</v>
      </c>
      <c r="F6092" s="171">
        <f>'FC04'!F$17</f>
        <v>0</v>
      </c>
      <c r="I6092" s="87" t="str">
        <f>Índice!$G$23</f>
        <v>2015-01-01</v>
      </c>
      <c r="J6092" s="88" t="str">
        <f>Índice!$G$25</f>
        <v>2015-12-31</v>
      </c>
      <c r="K6092" s="171" t="s">
        <v>1733</v>
      </c>
      <c r="L6092" s="171" t="s">
        <v>277</v>
      </c>
    </row>
    <row r="6093" spans="1:12" ht="15.75">
      <c r="C6093" s="171" t="str">
        <f>'FC04'!B$18</f>
        <v>Valor Neto Subsidios vs. Contribuciones</v>
      </c>
      <c r="F6093" s="171">
        <f>'FC04'!F$18</f>
        <v>0</v>
      </c>
      <c r="I6093" s="87" t="str">
        <f>Índice!$G$23</f>
        <v>2015-01-01</v>
      </c>
      <c r="J6093" s="88" t="str">
        <f>Índice!$G$25</f>
        <v>2015-12-31</v>
      </c>
      <c r="K6093" s="171" t="s">
        <v>1733</v>
      </c>
      <c r="L6093" s="171" t="s">
        <v>277</v>
      </c>
    </row>
    <row r="6094" spans="1:12" ht="15.75">
      <c r="C6094" s="171" t="str">
        <f>'FC04'!B$19</f>
        <v>Detalle deterioro cartera de municipios</v>
      </c>
      <c r="F6094" s="171">
        <f>'FC04'!F$19</f>
        <v>0</v>
      </c>
      <c r="I6094" s="87" t="str">
        <f>Índice!$G$23</f>
        <v>2015-01-01</v>
      </c>
      <c r="J6094" s="88" t="str">
        <f>Índice!$G$25</f>
        <v>2015-12-31</v>
      </c>
      <c r="K6094" s="171" t="s">
        <v>1733</v>
      </c>
      <c r="L6094" s="171" t="s">
        <v>277</v>
      </c>
    </row>
    <row r="6095" spans="1:12" ht="15.75">
      <c r="C6095" s="171" t="str">
        <f>'FC04'!B$20</f>
        <v>Subsidio FOES</v>
      </c>
      <c r="F6095" s="171">
        <f>'FC04'!F$20</f>
        <v>0</v>
      </c>
      <c r="I6095" s="87" t="str">
        <f>Índice!$G$23</f>
        <v>2015-01-01</v>
      </c>
      <c r="J6095" s="88" t="str">
        <f>Índice!$G$25</f>
        <v>2015-12-31</v>
      </c>
      <c r="K6095" s="171" t="s">
        <v>1733</v>
      </c>
      <c r="L6095" s="171" t="s">
        <v>277</v>
      </c>
    </row>
    <row r="6096" spans="1:12" ht="15.75">
      <c r="C6096" s="171" t="str">
        <f>'FC04'!B$21</f>
        <v>Subsidio FAER</v>
      </c>
      <c r="F6096" s="171">
        <f>'FC04'!F$21</f>
        <v>0</v>
      </c>
      <c r="I6096" s="87" t="str">
        <f>Índice!$G$23</f>
        <v>2015-01-01</v>
      </c>
      <c r="J6096" s="88" t="str">
        <f>Índice!$G$25</f>
        <v>2015-12-31</v>
      </c>
      <c r="K6096" s="171" t="s">
        <v>1733</v>
      </c>
      <c r="L6096" s="171" t="s">
        <v>277</v>
      </c>
    </row>
    <row r="6097" spans="1:12" ht="15.75">
      <c r="C6097" s="171" t="str">
        <f>'FC04'!B$22</f>
        <v>Subsidio FAZNI</v>
      </c>
      <c r="F6097" s="171">
        <f>'FC04'!F$22</f>
        <v>0</v>
      </c>
      <c r="I6097" s="87" t="str">
        <f>Índice!$G$23</f>
        <v>2015-01-01</v>
      </c>
      <c r="J6097" s="88" t="str">
        <f>Índice!$G$25</f>
        <v>2015-12-31</v>
      </c>
      <c r="K6097" s="171" t="s">
        <v>1733</v>
      </c>
      <c r="L6097" s="171" t="s">
        <v>277</v>
      </c>
    </row>
    <row r="6098" spans="1:12" ht="15.75">
      <c r="C6098" s="171" t="str">
        <f>'FC04'!B$23</f>
        <v>Subsidio PRONE</v>
      </c>
      <c r="F6098" s="171">
        <f>'FC04'!F$23</f>
        <v>0</v>
      </c>
      <c r="I6098" s="87" t="str">
        <f>Índice!$G$23</f>
        <v>2015-01-01</v>
      </c>
      <c r="J6098" s="88" t="str">
        <f>Índice!$G$25</f>
        <v>2015-12-31</v>
      </c>
      <c r="K6098" s="171" t="s">
        <v>1733</v>
      </c>
      <c r="L6098" s="171" t="s">
        <v>277</v>
      </c>
    </row>
    <row r="6099" spans="1:12" ht="15.75">
      <c r="A6099" s="224" t="s">
        <v>19</v>
      </c>
      <c r="B6099" s="22"/>
      <c r="C6099" s="217" t="s">
        <v>725</v>
      </c>
    </row>
    <row r="6100" spans="1:12" ht="15.75">
      <c r="A6100" s="224" t="s">
        <v>19</v>
      </c>
      <c r="C6100" s="171" t="str">
        <f>'FC04'!B$7</f>
        <v>Subsidios</v>
      </c>
    </row>
    <row r="6101" spans="1:12" ht="15.75">
      <c r="C6101" s="171" t="str">
        <f>'FC04'!B$8</f>
        <v>Estrato 1</v>
      </c>
      <c r="F6101" s="171">
        <f>'FC04'!G$8</f>
        <v>0</v>
      </c>
      <c r="I6101" s="87" t="str">
        <f>Índice!$G$23</f>
        <v>2015-01-01</v>
      </c>
      <c r="J6101" s="88" t="str">
        <f>Índice!$G$25</f>
        <v>2015-12-31</v>
      </c>
      <c r="K6101" s="171" t="s">
        <v>1733</v>
      </c>
      <c r="L6101" s="171" t="s">
        <v>278</v>
      </c>
    </row>
    <row r="6102" spans="1:12" ht="15.75">
      <c r="C6102" s="171" t="str">
        <f>'FC04'!B$9</f>
        <v>Estrato 2</v>
      </c>
      <c r="F6102" s="171">
        <f>'FC04'!G$9</f>
        <v>0</v>
      </c>
      <c r="I6102" s="87" t="str">
        <f>Índice!$G$23</f>
        <v>2015-01-01</v>
      </c>
      <c r="J6102" s="88" t="str">
        <f>Índice!$G$25</f>
        <v>2015-12-31</v>
      </c>
      <c r="K6102" s="171" t="s">
        <v>1733</v>
      </c>
      <c r="L6102" s="171" t="s">
        <v>278</v>
      </c>
    </row>
    <row r="6103" spans="1:12" ht="15.75">
      <c r="C6103" s="171" t="str">
        <f>'FC04'!B$10</f>
        <v>Estrato 3</v>
      </c>
      <c r="F6103" s="171">
        <f>'FC04'!G$10</f>
        <v>0</v>
      </c>
      <c r="I6103" s="87" t="str">
        <f>Índice!$G$23</f>
        <v>2015-01-01</v>
      </c>
      <c r="J6103" s="88" t="str">
        <f>Índice!$G$25</f>
        <v>2015-12-31</v>
      </c>
      <c r="K6103" s="171" t="s">
        <v>1733</v>
      </c>
      <c r="L6103" s="171" t="s">
        <v>278</v>
      </c>
    </row>
    <row r="6104" spans="1:12" ht="15.75">
      <c r="C6104" s="171" t="str">
        <f>'FC04'!B$11</f>
        <v>Total Subsidios</v>
      </c>
      <c r="F6104" s="171">
        <f>'FC04'!G$11</f>
        <v>0</v>
      </c>
      <c r="I6104" s="87" t="str">
        <f>Índice!$G$23</f>
        <v>2015-01-01</v>
      </c>
      <c r="J6104" s="88" t="str">
        <f>Índice!$G$25</f>
        <v>2015-12-31</v>
      </c>
      <c r="K6104" s="171" t="s">
        <v>1733</v>
      </c>
      <c r="L6104" s="171" t="s">
        <v>278</v>
      </c>
    </row>
    <row r="6105" spans="1:12" ht="15.75">
      <c r="A6105" s="224" t="s">
        <v>19</v>
      </c>
      <c r="C6105" s="171" t="str">
        <f>'FC04'!B$12</f>
        <v>Contribuciones</v>
      </c>
      <c r="F6105" s="171"/>
    </row>
    <row r="6106" spans="1:12" ht="15.75">
      <c r="C6106" s="171" t="str">
        <f>'FC04'!B$13</f>
        <v>Estrato 5</v>
      </c>
      <c r="F6106" s="171">
        <f>'FC04'!G$13</f>
        <v>0</v>
      </c>
      <c r="I6106" s="87" t="str">
        <f>Índice!$G$23</f>
        <v>2015-01-01</v>
      </c>
      <c r="J6106" s="88" t="str">
        <f>Índice!$G$25</f>
        <v>2015-12-31</v>
      </c>
      <c r="K6106" s="171" t="s">
        <v>1733</v>
      </c>
      <c r="L6106" s="171" t="s">
        <v>278</v>
      </c>
    </row>
    <row r="6107" spans="1:12" ht="15.75">
      <c r="C6107" s="171" t="str">
        <f>'FC04'!B$14</f>
        <v>Estrato 6</v>
      </c>
      <c r="F6107" s="171">
        <f>'FC04'!G$14</f>
        <v>0</v>
      </c>
      <c r="I6107" s="87" t="str">
        <f>Índice!$G$23</f>
        <v>2015-01-01</v>
      </c>
      <c r="J6107" s="88" t="str">
        <f>Índice!$G$25</f>
        <v>2015-12-31</v>
      </c>
      <c r="K6107" s="171" t="s">
        <v>1733</v>
      </c>
      <c r="L6107" s="171" t="s">
        <v>278</v>
      </c>
    </row>
    <row r="6108" spans="1:12" ht="15.75">
      <c r="C6108" s="171" t="str">
        <f>'FC04'!B$15</f>
        <v>Comercial</v>
      </c>
      <c r="F6108" s="171">
        <f>'FC04'!G$15</f>
        <v>0</v>
      </c>
      <c r="I6108" s="87" t="str">
        <f>Índice!$G$23</f>
        <v>2015-01-01</v>
      </c>
      <c r="J6108" s="88" t="str">
        <f>Índice!$G$25</f>
        <v>2015-12-31</v>
      </c>
      <c r="K6108" s="171" t="s">
        <v>1733</v>
      </c>
      <c r="L6108" s="171" t="s">
        <v>278</v>
      </c>
    </row>
    <row r="6109" spans="1:12" ht="15.75">
      <c r="C6109" s="171" t="str">
        <f>'FC04'!B$16</f>
        <v>Industrial</v>
      </c>
      <c r="F6109" s="171">
        <f>'FC04'!G$16</f>
        <v>0</v>
      </c>
      <c r="I6109" s="87" t="str">
        <f>Índice!$G$23</f>
        <v>2015-01-01</v>
      </c>
      <c r="J6109" s="88" t="str">
        <f>Índice!$G$25</f>
        <v>2015-12-31</v>
      </c>
      <c r="K6109" s="171" t="s">
        <v>1733</v>
      </c>
      <c r="L6109" s="171" t="s">
        <v>278</v>
      </c>
    </row>
    <row r="6110" spans="1:12" ht="15.75">
      <c r="C6110" s="171" t="str">
        <f>'FC04'!B$17</f>
        <v>Total Contribución</v>
      </c>
      <c r="F6110" s="171">
        <f>'FC04'!G$17</f>
        <v>0</v>
      </c>
      <c r="I6110" s="87" t="str">
        <f>Índice!$G$23</f>
        <v>2015-01-01</v>
      </c>
      <c r="J6110" s="88" t="str">
        <f>Índice!$G$25</f>
        <v>2015-12-31</v>
      </c>
      <c r="K6110" s="171" t="s">
        <v>1733</v>
      </c>
      <c r="L6110" s="171" t="s">
        <v>278</v>
      </c>
    </row>
    <row r="6111" spans="1:12" ht="15.75">
      <c r="C6111" s="171" t="str">
        <f>'FC04'!B$18</f>
        <v>Valor Neto Subsidios vs. Contribuciones</v>
      </c>
      <c r="F6111" s="171">
        <f>'FC04'!G$18</f>
        <v>0</v>
      </c>
      <c r="I6111" s="87" t="str">
        <f>Índice!$G$23</f>
        <v>2015-01-01</v>
      </c>
      <c r="J6111" s="88" t="str">
        <f>Índice!$G$25</f>
        <v>2015-12-31</v>
      </c>
      <c r="K6111" s="171" t="s">
        <v>1733</v>
      </c>
      <c r="L6111" s="171" t="s">
        <v>278</v>
      </c>
    </row>
    <row r="6112" spans="1:12" ht="15.75">
      <c r="C6112" s="171" t="str">
        <f>'FC04'!B$19</f>
        <v>Detalle deterioro cartera de municipios</v>
      </c>
      <c r="F6112" s="171">
        <f>'FC04'!G$19</f>
        <v>0</v>
      </c>
      <c r="I6112" s="87" t="str">
        <f>Índice!$G$23</f>
        <v>2015-01-01</v>
      </c>
      <c r="J6112" s="88" t="str">
        <f>Índice!$G$25</f>
        <v>2015-12-31</v>
      </c>
      <c r="K6112" s="171" t="s">
        <v>1733</v>
      </c>
      <c r="L6112" s="171" t="s">
        <v>278</v>
      </c>
    </row>
    <row r="6113" spans="1:12" ht="15.75">
      <c r="A6113" s="224" t="s">
        <v>19</v>
      </c>
      <c r="B6113" s="22"/>
      <c r="C6113" s="217" t="s">
        <v>724</v>
      </c>
    </row>
    <row r="6114" spans="1:12" ht="15.75">
      <c r="A6114" s="224" t="s">
        <v>19</v>
      </c>
      <c r="C6114" s="171" t="str">
        <f>'FC04'!B$7</f>
        <v>Subsidios</v>
      </c>
    </row>
    <row r="6115" spans="1:12" ht="15.75">
      <c r="C6115" s="171" t="str">
        <f>'FC04'!B$8</f>
        <v>Estrato 1</v>
      </c>
      <c r="F6115" s="171">
        <f>'FC04'!H$8</f>
        <v>0</v>
      </c>
      <c r="I6115" s="87" t="str">
        <f>Índice!$G$23</f>
        <v>2015-01-01</v>
      </c>
      <c r="J6115" s="88" t="str">
        <f>Índice!$G$25</f>
        <v>2015-12-31</v>
      </c>
      <c r="K6115" s="171" t="s">
        <v>1733</v>
      </c>
      <c r="L6115" s="171" t="s">
        <v>279</v>
      </c>
    </row>
    <row r="6116" spans="1:12" ht="15.75">
      <c r="C6116" s="171" t="str">
        <f>'FC04'!B$9</f>
        <v>Estrato 2</v>
      </c>
      <c r="F6116" s="171">
        <f>'FC04'!H$9</f>
        <v>0</v>
      </c>
      <c r="I6116" s="87" t="str">
        <f>Índice!$G$23</f>
        <v>2015-01-01</v>
      </c>
      <c r="J6116" s="88" t="str">
        <f>Índice!$G$25</f>
        <v>2015-12-31</v>
      </c>
      <c r="K6116" s="171" t="s">
        <v>1733</v>
      </c>
      <c r="L6116" s="171" t="s">
        <v>279</v>
      </c>
    </row>
    <row r="6117" spans="1:12" ht="15.75">
      <c r="C6117" s="171" t="str">
        <f>'FC04'!B$10</f>
        <v>Estrato 3</v>
      </c>
      <c r="F6117" s="171">
        <f>'FC04'!H$10</f>
        <v>0</v>
      </c>
      <c r="I6117" s="87" t="str">
        <f>Índice!$G$23</f>
        <v>2015-01-01</v>
      </c>
      <c r="J6117" s="88" t="str">
        <f>Índice!$G$25</f>
        <v>2015-12-31</v>
      </c>
      <c r="K6117" s="171" t="s">
        <v>1733</v>
      </c>
      <c r="L6117" s="171" t="s">
        <v>279</v>
      </c>
    </row>
    <row r="6118" spans="1:12" ht="15.75">
      <c r="C6118" s="171" t="str">
        <f>'FC04'!B$11</f>
        <v>Total Subsidios</v>
      </c>
      <c r="F6118" s="171">
        <f>'FC04'!H$11</f>
        <v>0</v>
      </c>
      <c r="I6118" s="87" t="str">
        <f>Índice!$G$23</f>
        <v>2015-01-01</v>
      </c>
      <c r="J6118" s="88" t="str">
        <f>Índice!$G$25</f>
        <v>2015-12-31</v>
      </c>
      <c r="K6118" s="171" t="s">
        <v>1733</v>
      </c>
      <c r="L6118" s="171" t="s">
        <v>279</v>
      </c>
    </row>
    <row r="6119" spans="1:12" ht="15.75">
      <c r="A6119" s="224" t="s">
        <v>19</v>
      </c>
      <c r="C6119" s="171" t="str">
        <f>'FC04'!B$12</f>
        <v>Contribuciones</v>
      </c>
      <c r="F6119" s="171"/>
    </row>
    <row r="6120" spans="1:12" ht="15.75">
      <c r="C6120" s="171" t="str">
        <f>'FC04'!B$13</f>
        <v>Estrato 5</v>
      </c>
      <c r="F6120" s="171">
        <f>'FC04'!H$13</f>
        <v>0</v>
      </c>
      <c r="I6120" s="87" t="str">
        <f>Índice!$G$23</f>
        <v>2015-01-01</v>
      </c>
      <c r="J6120" s="88" t="str">
        <f>Índice!$G$25</f>
        <v>2015-12-31</v>
      </c>
      <c r="K6120" s="171" t="s">
        <v>1733</v>
      </c>
      <c r="L6120" s="171" t="s">
        <v>279</v>
      </c>
    </row>
    <row r="6121" spans="1:12" ht="15.75">
      <c r="C6121" s="171" t="str">
        <f>'FC04'!B$14</f>
        <v>Estrato 6</v>
      </c>
      <c r="F6121" s="171">
        <f>'FC04'!H$14</f>
        <v>0</v>
      </c>
      <c r="I6121" s="87" t="str">
        <f>Índice!$G$23</f>
        <v>2015-01-01</v>
      </c>
      <c r="J6121" s="88" t="str">
        <f>Índice!$G$25</f>
        <v>2015-12-31</v>
      </c>
      <c r="K6121" s="171" t="s">
        <v>1733</v>
      </c>
      <c r="L6121" s="171" t="s">
        <v>279</v>
      </c>
    </row>
    <row r="6122" spans="1:12" ht="15.75">
      <c r="C6122" s="171" t="str">
        <f>'FC04'!B$15</f>
        <v>Comercial</v>
      </c>
      <c r="F6122" s="171">
        <f>'FC04'!H$15</f>
        <v>0</v>
      </c>
      <c r="I6122" s="87" t="str">
        <f>Índice!$G$23</f>
        <v>2015-01-01</v>
      </c>
      <c r="J6122" s="88" t="str">
        <f>Índice!$G$25</f>
        <v>2015-12-31</v>
      </c>
      <c r="K6122" s="171" t="s">
        <v>1733</v>
      </c>
      <c r="L6122" s="171" t="s">
        <v>279</v>
      </c>
    </row>
    <row r="6123" spans="1:12" ht="15.75">
      <c r="C6123" s="171" t="str">
        <f>'FC04'!B$16</f>
        <v>Industrial</v>
      </c>
      <c r="F6123" s="171">
        <f>'FC04'!H$16</f>
        <v>0</v>
      </c>
      <c r="I6123" s="87" t="str">
        <f>Índice!$G$23</f>
        <v>2015-01-01</v>
      </c>
      <c r="J6123" s="88" t="str">
        <f>Índice!$G$25</f>
        <v>2015-12-31</v>
      </c>
      <c r="K6123" s="171" t="s">
        <v>1733</v>
      </c>
      <c r="L6123" s="171" t="s">
        <v>279</v>
      </c>
    </row>
    <row r="6124" spans="1:12" ht="15.75">
      <c r="C6124" s="171" t="str">
        <f>'FC04'!B$17</f>
        <v>Total Contribución</v>
      </c>
      <c r="F6124" s="171">
        <f>'FC04'!H$17</f>
        <v>0</v>
      </c>
      <c r="I6124" s="87" t="str">
        <f>Índice!$G$23</f>
        <v>2015-01-01</v>
      </c>
      <c r="J6124" s="88" t="str">
        <f>Índice!$G$25</f>
        <v>2015-12-31</v>
      </c>
      <c r="K6124" s="171" t="s">
        <v>1733</v>
      </c>
      <c r="L6124" s="171" t="s">
        <v>279</v>
      </c>
    </row>
    <row r="6125" spans="1:12" ht="15.75">
      <c r="C6125" s="171" t="str">
        <f>'FC04'!B$18</f>
        <v>Valor Neto Subsidios vs. Contribuciones</v>
      </c>
      <c r="F6125" s="171">
        <f>'FC04'!H$18</f>
        <v>0</v>
      </c>
      <c r="I6125" s="87" t="str">
        <f>Índice!$G$23</f>
        <v>2015-01-01</v>
      </c>
      <c r="J6125" s="88" t="str">
        <f>Índice!$G$25</f>
        <v>2015-12-31</v>
      </c>
      <c r="K6125" s="171" t="s">
        <v>1733</v>
      </c>
      <c r="L6125" s="171" t="s">
        <v>279</v>
      </c>
    </row>
    <row r="6126" spans="1:12" ht="15.75">
      <c r="C6126" s="171" t="str">
        <f>'FC04'!B$19</f>
        <v>Detalle deterioro cartera de municipios</v>
      </c>
      <c r="F6126" s="171">
        <f>'FC04'!H$19</f>
        <v>0</v>
      </c>
      <c r="I6126" s="87" t="str">
        <f>Índice!$G$23</f>
        <v>2015-01-01</v>
      </c>
      <c r="J6126" s="88" t="str">
        <f>Índice!$G$25</f>
        <v>2015-12-31</v>
      </c>
      <c r="K6126" s="171" t="s">
        <v>1733</v>
      </c>
      <c r="L6126" s="171" t="s">
        <v>279</v>
      </c>
    </row>
    <row r="6127" spans="1:12" ht="15.75">
      <c r="A6127" s="224" t="s">
        <v>19</v>
      </c>
      <c r="B6127" s="22"/>
      <c r="C6127" s="217" t="s">
        <v>723</v>
      </c>
    </row>
    <row r="6128" spans="1:12" ht="15.75">
      <c r="A6128" s="224" t="s">
        <v>19</v>
      </c>
      <c r="C6128" s="171" t="str">
        <f>'FC04'!B$7</f>
        <v>Subsidios</v>
      </c>
    </row>
    <row r="6129" spans="1:12" ht="15.75">
      <c r="C6129" s="171" t="str">
        <f>'FC04'!B$8</f>
        <v>Estrato 1</v>
      </c>
      <c r="F6129" s="171">
        <f>'FC04'!I$8</f>
        <v>0</v>
      </c>
      <c r="I6129" s="87" t="str">
        <f>Índice!$G$23</f>
        <v>2015-01-01</v>
      </c>
      <c r="J6129" s="88" t="str">
        <f>Índice!$G$25</f>
        <v>2015-12-31</v>
      </c>
      <c r="K6129" s="171" t="s">
        <v>1733</v>
      </c>
      <c r="L6129" s="171" t="s">
        <v>1344</v>
      </c>
    </row>
    <row r="6130" spans="1:12" ht="15.75">
      <c r="C6130" s="171" t="str">
        <f>'FC04'!B$9</f>
        <v>Estrato 2</v>
      </c>
      <c r="F6130" s="171">
        <f>'FC04'!I$9</f>
        <v>0</v>
      </c>
      <c r="I6130" s="87" t="str">
        <f>Índice!$G$23</f>
        <v>2015-01-01</v>
      </c>
      <c r="J6130" s="88" t="str">
        <f>Índice!$G$25</f>
        <v>2015-12-31</v>
      </c>
      <c r="K6130" s="171" t="s">
        <v>1733</v>
      </c>
      <c r="L6130" s="171" t="s">
        <v>1344</v>
      </c>
    </row>
    <row r="6131" spans="1:12" ht="15.75">
      <c r="C6131" s="171" t="str">
        <f>'FC04'!B$10</f>
        <v>Estrato 3</v>
      </c>
      <c r="F6131" s="171">
        <f>'FC04'!I$10</f>
        <v>0</v>
      </c>
      <c r="I6131" s="87" t="str">
        <f>Índice!$G$23</f>
        <v>2015-01-01</v>
      </c>
      <c r="J6131" s="88" t="str">
        <f>Índice!$G$25</f>
        <v>2015-12-31</v>
      </c>
      <c r="K6131" s="171" t="s">
        <v>1733</v>
      </c>
      <c r="L6131" s="171" t="s">
        <v>1344</v>
      </c>
    </row>
    <row r="6132" spans="1:12" ht="15.75">
      <c r="C6132" s="171" t="str">
        <f>'FC04'!B$11</f>
        <v>Total Subsidios</v>
      </c>
      <c r="F6132" s="171">
        <f>'FC04'!I$11</f>
        <v>0</v>
      </c>
      <c r="I6132" s="87" t="str">
        <f>Índice!$G$23</f>
        <v>2015-01-01</v>
      </c>
      <c r="J6132" s="88" t="str">
        <f>Índice!$G$25</f>
        <v>2015-12-31</v>
      </c>
      <c r="K6132" s="171" t="s">
        <v>1733</v>
      </c>
      <c r="L6132" s="171" t="s">
        <v>1344</v>
      </c>
    </row>
    <row r="6133" spans="1:12" ht="15.75">
      <c r="A6133" s="224" t="s">
        <v>19</v>
      </c>
      <c r="C6133" s="171" t="str">
        <f>'FC04'!B$12</f>
        <v>Contribuciones</v>
      </c>
      <c r="F6133" s="171"/>
    </row>
    <row r="6134" spans="1:12" ht="15.75">
      <c r="C6134" s="171" t="str">
        <f>'FC04'!B$13</f>
        <v>Estrato 5</v>
      </c>
      <c r="F6134" s="171">
        <f>'FC04'!I$13</f>
        <v>0</v>
      </c>
      <c r="I6134" s="87" t="str">
        <f>Índice!$G$23</f>
        <v>2015-01-01</v>
      </c>
      <c r="J6134" s="88" t="str">
        <f>Índice!$G$25</f>
        <v>2015-12-31</v>
      </c>
      <c r="K6134" s="171" t="s">
        <v>1733</v>
      </c>
      <c r="L6134" s="171" t="s">
        <v>1344</v>
      </c>
    </row>
    <row r="6135" spans="1:12" ht="15.75">
      <c r="C6135" s="171" t="str">
        <f>'FC04'!B$14</f>
        <v>Estrato 6</v>
      </c>
      <c r="F6135" s="171">
        <f>'FC04'!I$14</f>
        <v>0</v>
      </c>
      <c r="I6135" s="87" t="str">
        <f>Índice!$G$23</f>
        <v>2015-01-01</v>
      </c>
      <c r="J6135" s="88" t="str">
        <f>Índice!$G$25</f>
        <v>2015-12-31</v>
      </c>
      <c r="K6135" s="171" t="s">
        <v>1733</v>
      </c>
      <c r="L6135" s="171" t="s">
        <v>1344</v>
      </c>
    </row>
    <row r="6136" spans="1:12" ht="15.75">
      <c r="C6136" s="171" t="str">
        <f>'FC04'!B$15</f>
        <v>Comercial</v>
      </c>
      <c r="F6136" s="171">
        <f>'FC04'!I$15</f>
        <v>0</v>
      </c>
      <c r="I6136" s="87" t="str">
        <f>Índice!$G$23</f>
        <v>2015-01-01</v>
      </c>
      <c r="J6136" s="88" t="str">
        <f>Índice!$G$25</f>
        <v>2015-12-31</v>
      </c>
      <c r="K6136" s="171" t="s">
        <v>1733</v>
      </c>
      <c r="L6136" s="171" t="s">
        <v>1344</v>
      </c>
    </row>
    <row r="6137" spans="1:12" ht="15.75">
      <c r="C6137" s="171" t="str">
        <f>'FC04'!B$16</f>
        <v>Industrial</v>
      </c>
      <c r="F6137" s="171">
        <f>'FC04'!I$16</f>
        <v>0</v>
      </c>
      <c r="I6137" s="87" t="str">
        <f>Índice!$G$23</f>
        <v>2015-01-01</v>
      </c>
      <c r="J6137" s="88" t="str">
        <f>Índice!$G$25</f>
        <v>2015-12-31</v>
      </c>
      <c r="K6137" s="171" t="s">
        <v>1733</v>
      </c>
      <c r="L6137" s="171" t="s">
        <v>1344</v>
      </c>
    </row>
    <row r="6138" spans="1:12" ht="15.75">
      <c r="C6138" s="171" t="str">
        <f>'FC04'!B$17</f>
        <v>Total Contribución</v>
      </c>
      <c r="F6138" s="171">
        <f>'FC04'!I$17</f>
        <v>0</v>
      </c>
      <c r="I6138" s="87" t="str">
        <f>Índice!$G$23</f>
        <v>2015-01-01</v>
      </c>
      <c r="J6138" s="88" t="str">
        <f>Índice!$G$25</f>
        <v>2015-12-31</v>
      </c>
      <c r="K6138" s="171" t="s">
        <v>1733</v>
      </c>
      <c r="L6138" s="171" t="s">
        <v>1344</v>
      </c>
    </row>
    <row r="6139" spans="1:12" ht="15.75">
      <c r="C6139" s="171" t="str">
        <f>'FC04'!B$18</f>
        <v>Valor Neto Subsidios vs. Contribuciones</v>
      </c>
      <c r="F6139" s="171">
        <f>'FC04'!I$18</f>
        <v>0</v>
      </c>
      <c r="I6139" s="87" t="str">
        <f>Índice!$G$23</f>
        <v>2015-01-01</v>
      </c>
      <c r="J6139" s="88" t="str">
        <f>Índice!$G$25</f>
        <v>2015-12-31</v>
      </c>
      <c r="K6139" s="171" t="s">
        <v>1733</v>
      </c>
      <c r="L6139" s="171" t="s">
        <v>1344</v>
      </c>
    </row>
    <row r="6140" spans="1:12" ht="15.75">
      <c r="C6140" s="171" t="str">
        <f>'FC04'!B$19</f>
        <v>Detalle deterioro cartera de municipios</v>
      </c>
      <c r="F6140" s="171">
        <f>'FC04'!I$19</f>
        <v>0</v>
      </c>
      <c r="I6140" s="87" t="str">
        <f>Índice!$G$23</f>
        <v>2015-01-01</v>
      </c>
      <c r="J6140" s="88" t="str">
        <f>Índice!$G$25</f>
        <v>2015-12-31</v>
      </c>
      <c r="K6140" s="171" t="s">
        <v>1733</v>
      </c>
      <c r="L6140" s="171" t="s">
        <v>1344</v>
      </c>
    </row>
    <row r="6141" spans="1:12" ht="15.75">
      <c r="C6141" s="171" t="str">
        <f>'FC04'!B$20</f>
        <v>Subsidio FOES</v>
      </c>
      <c r="F6141" s="171">
        <f>'FC04'!I$20</f>
        <v>0</v>
      </c>
      <c r="I6141" s="87" t="str">
        <f>Índice!$G$23</f>
        <v>2015-01-01</v>
      </c>
      <c r="J6141" s="88" t="str">
        <f>Índice!$G$25</f>
        <v>2015-12-31</v>
      </c>
      <c r="K6141" s="171" t="s">
        <v>1733</v>
      </c>
      <c r="L6141" s="171" t="s">
        <v>1344</v>
      </c>
    </row>
    <row r="6142" spans="1:12" ht="15.75">
      <c r="C6142" s="171" t="str">
        <f>'FC04'!B$21</f>
        <v>Subsidio FAER</v>
      </c>
      <c r="F6142" s="171">
        <f>'FC04'!I$21</f>
        <v>0</v>
      </c>
      <c r="I6142" s="87" t="str">
        <f>Índice!$G$23</f>
        <v>2015-01-01</v>
      </c>
      <c r="J6142" s="88" t="str">
        <f>Índice!$G$25</f>
        <v>2015-12-31</v>
      </c>
      <c r="K6142" s="171" t="s">
        <v>1733</v>
      </c>
      <c r="L6142" s="171" t="s">
        <v>1344</v>
      </c>
    </row>
    <row r="6143" spans="1:12" ht="15.75">
      <c r="C6143" s="171" t="str">
        <f>'FC04'!B$22</f>
        <v>Subsidio FAZNI</v>
      </c>
      <c r="F6143" s="171">
        <f>'FC04'!I$22</f>
        <v>0</v>
      </c>
      <c r="I6143" s="87" t="str">
        <f>Índice!$G$23</f>
        <v>2015-01-01</v>
      </c>
      <c r="J6143" s="88" t="str">
        <f>Índice!$G$25</f>
        <v>2015-12-31</v>
      </c>
      <c r="K6143" s="171" t="s">
        <v>1733</v>
      </c>
      <c r="L6143" s="171" t="s">
        <v>1344</v>
      </c>
    </row>
    <row r="6144" spans="1:12" ht="15.75">
      <c r="C6144" s="171" t="str">
        <f>'FC04'!B$23</f>
        <v>Subsidio PRONE</v>
      </c>
      <c r="F6144" s="171">
        <f>'FC04'!I$23</f>
        <v>0</v>
      </c>
      <c r="I6144" s="87" t="str">
        <f>Índice!$G$23</f>
        <v>2015-01-01</v>
      </c>
      <c r="J6144" s="88" t="str">
        <f>Índice!$G$25</f>
        <v>2015-12-31</v>
      </c>
      <c r="K6144" s="171" t="s">
        <v>1733</v>
      </c>
      <c r="L6144" s="171" t="s">
        <v>1344</v>
      </c>
    </row>
    <row r="6145" spans="1:12" s="184" customFormat="1" ht="15.75">
      <c r="A6145" s="183" t="s">
        <v>19</v>
      </c>
      <c r="C6145" s="185" t="s">
        <v>1748</v>
      </c>
      <c r="F6145" s="186"/>
      <c r="I6145" s="187"/>
      <c r="J6145" s="187"/>
      <c r="K6145" s="188"/>
      <c r="L6145" s="188"/>
    </row>
    <row r="6146" spans="1:12" ht="15.75">
      <c r="A6146" s="224"/>
      <c r="B6146" s="22"/>
      <c r="C6146" s="232" t="str">
        <f>'FC 05'!B6</f>
        <v>Información a revelar sobre acreedores comerciales y otras cuentas por pagar
[Texto]</v>
      </c>
      <c r="F6146" s="171" t="str">
        <f>'FC 05'!C$6</f>
        <v xml:space="preserve">Por incluir informacion </v>
      </c>
      <c r="I6146" s="87" t="str">
        <f>Índice!$G$23</f>
        <v>2015-01-01</v>
      </c>
      <c r="J6146" s="88" t="str">
        <f>Índice!$G$25</f>
        <v>2015-12-31</v>
      </c>
    </row>
    <row r="6147" spans="1:12" ht="15.75">
      <c r="A6147" s="224" t="s">
        <v>19</v>
      </c>
      <c r="C6147" s="232" t="str">
        <f>'FC 05'!B7</f>
        <v>Información a revelar sobre acreedores comerciales y otras cuentas por pagar 
[Partidas]</v>
      </c>
    </row>
    <row r="6148" spans="1:12" ht="15.75">
      <c r="A6148" s="224" t="s">
        <v>19</v>
      </c>
      <c r="B6148" s="22"/>
      <c r="C6148" s="217" t="s">
        <v>706</v>
      </c>
    </row>
    <row r="6149" spans="1:12" ht="15.75">
      <c r="C6149" s="232" t="str">
        <f>'FC 05'!B$8</f>
        <v>Proveedores (FC05)</v>
      </c>
      <c r="F6149" s="171">
        <f>'FC 05'!C$8</f>
        <v>0</v>
      </c>
      <c r="J6149" s="88" t="str">
        <f>Índice!$G$25</f>
        <v>2015-12-31</v>
      </c>
      <c r="K6149" s="171" t="s">
        <v>1749</v>
      </c>
      <c r="L6149" s="171" t="s">
        <v>669</v>
      </c>
    </row>
    <row r="6150" spans="1:12" ht="15.75">
      <c r="C6150" s="232" t="str">
        <f>'FC 05'!B$9</f>
        <v>Ingresos Diferidos (FC05)</v>
      </c>
      <c r="F6150" s="171">
        <f>'FC 05'!C$9</f>
        <v>0</v>
      </c>
      <c r="J6150" s="88" t="str">
        <f>Índice!$G$25</f>
        <v>2015-12-31</v>
      </c>
      <c r="K6150" s="171" t="s">
        <v>1749</v>
      </c>
      <c r="L6150" s="171" t="s">
        <v>669</v>
      </c>
    </row>
    <row r="6151" spans="1:12" ht="15.75">
      <c r="C6151" s="232" t="str">
        <f>'FC 05'!B$10</f>
        <v>Gastos acumulados por pagar (FC05)</v>
      </c>
      <c r="F6151" s="171">
        <f>'FC 05'!C$10</f>
        <v>0</v>
      </c>
      <c r="J6151" s="88" t="str">
        <f>Índice!$G$25</f>
        <v>2015-12-31</v>
      </c>
      <c r="K6151" s="171" t="s">
        <v>1749</v>
      </c>
      <c r="L6151" s="171" t="s">
        <v>669</v>
      </c>
    </row>
    <row r="6152" spans="1:12" ht="15.75">
      <c r="C6152" s="232" t="str">
        <f>'FC 05'!B$11</f>
        <v>Otras cuentas por pagar (FC05)</v>
      </c>
      <c r="F6152" s="171">
        <f>'FC 05'!C$11</f>
        <v>0</v>
      </c>
      <c r="J6152" s="88" t="str">
        <f>Índice!$G$25</f>
        <v>2015-12-31</v>
      </c>
      <c r="K6152" s="171" t="s">
        <v>1749</v>
      </c>
      <c r="L6152" s="171" t="s">
        <v>669</v>
      </c>
    </row>
    <row r="6153" spans="1:12" ht="15.75">
      <c r="C6153" s="232" t="str">
        <f>'FC 05'!B$12</f>
        <v>TOTAL  (FC05)</v>
      </c>
      <c r="F6153" s="171">
        <f>'FC 05'!C$12</f>
        <v>0</v>
      </c>
      <c r="J6153" s="88" t="str">
        <f>Índice!$G$25</f>
        <v>2015-12-31</v>
      </c>
      <c r="K6153" s="171" t="s">
        <v>1749</v>
      </c>
      <c r="L6153" s="171" t="s">
        <v>669</v>
      </c>
    </row>
    <row r="6154" spans="1:12" ht="15.75">
      <c r="A6154" s="224" t="s">
        <v>19</v>
      </c>
      <c r="B6154" s="22"/>
      <c r="C6154" s="217" t="s">
        <v>707</v>
      </c>
    </row>
    <row r="6155" spans="1:12" ht="15.75">
      <c r="C6155" s="232" t="str">
        <f>'FC 05'!B$8</f>
        <v>Proveedores (FC05)</v>
      </c>
      <c r="F6155" s="171">
        <f>'FC 05'!D$8</f>
        <v>0</v>
      </c>
      <c r="J6155" s="88" t="str">
        <f>Índice!$G$25</f>
        <v>2015-12-31</v>
      </c>
      <c r="K6155" s="171" t="s">
        <v>1749</v>
      </c>
      <c r="L6155" s="171" t="s">
        <v>670</v>
      </c>
    </row>
    <row r="6156" spans="1:12" ht="15.75">
      <c r="C6156" s="232" t="str">
        <f>'FC 05'!B$9</f>
        <v>Ingresos Diferidos (FC05)</v>
      </c>
      <c r="F6156" s="171">
        <f>'FC 05'!D$9</f>
        <v>0</v>
      </c>
      <c r="J6156" s="88" t="str">
        <f>Índice!$G$25</f>
        <v>2015-12-31</v>
      </c>
      <c r="K6156" s="171" t="s">
        <v>1749</v>
      </c>
      <c r="L6156" s="171" t="s">
        <v>670</v>
      </c>
    </row>
    <row r="6157" spans="1:12" ht="15.75">
      <c r="C6157" s="232" t="str">
        <f>'FC 05'!B$10</f>
        <v>Gastos acumulados por pagar (FC05)</v>
      </c>
      <c r="F6157" s="171">
        <f>'FC 05'!D$10</f>
        <v>0</v>
      </c>
      <c r="J6157" s="88" t="str">
        <f>Índice!$G$25</f>
        <v>2015-12-31</v>
      </c>
      <c r="K6157" s="171" t="s">
        <v>1749</v>
      </c>
      <c r="L6157" s="171" t="s">
        <v>670</v>
      </c>
    </row>
    <row r="6158" spans="1:12" ht="15.75">
      <c r="C6158" s="232" t="str">
        <f>'FC 05'!B$11</f>
        <v>Otras cuentas por pagar (FC05)</v>
      </c>
      <c r="F6158" s="171">
        <f>'FC 05'!D$11</f>
        <v>0</v>
      </c>
      <c r="J6158" s="88" t="str">
        <f>Índice!$G$25</f>
        <v>2015-12-31</v>
      </c>
      <c r="K6158" s="171" t="s">
        <v>1749</v>
      </c>
      <c r="L6158" s="171" t="s">
        <v>670</v>
      </c>
    </row>
    <row r="6159" spans="1:12" ht="15.75">
      <c r="C6159" s="232" t="str">
        <f>'FC 05'!B$12</f>
        <v>TOTAL  (FC05)</v>
      </c>
      <c r="F6159" s="171">
        <f>'FC 05'!D$12</f>
        <v>0</v>
      </c>
      <c r="J6159" s="88" t="str">
        <f>Índice!$G$25</f>
        <v>2015-12-31</v>
      </c>
      <c r="K6159" s="171" t="s">
        <v>1749</v>
      </c>
      <c r="L6159" s="171" t="s">
        <v>670</v>
      </c>
    </row>
    <row r="6160" spans="1:12" ht="15.75">
      <c r="A6160" s="224" t="s">
        <v>19</v>
      </c>
      <c r="B6160" s="22"/>
      <c r="C6160" s="217" t="s">
        <v>727</v>
      </c>
    </row>
    <row r="6161" spans="1:12" ht="15.75">
      <c r="C6161" s="232" t="str">
        <f>'FC 05'!B$8</f>
        <v>Proveedores (FC05)</v>
      </c>
      <c r="F6161" s="171">
        <f>'FC 05'!E$8</f>
        <v>0</v>
      </c>
      <c r="J6161" s="88" t="str">
        <f>Índice!$G$25</f>
        <v>2015-12-31</v>
      </c>
      <c r="K6161" s="171" t="s">
        <v>1749</v>
      </c>
      <c r="L6161" s="171" t="s">
        <v>671</v>
      </c>
    </row>
    <row r="6162" spans="1:12" ht="15.75">
      <c r="C6162" s="232" t="str">
        <f>'FC 05'!B$9</f>
        <v>Ingresos Diferidos (FC05)</v>
      </c>
      <c r="F6162" s="171">
        <f>'FC 05'!E$9</f>
        <v>0</v>
      </c>
      <c r="J6162" s="88" t="str">
        <f>Índice!$G$25</f>
        <v>2015-12-31</v>
      </c>
      <c r="K6162" s="171" t="s">
        <v>1749</v>
      </c>
      <c r="L6162" s="171" t="s">
        <v>671</v>
      </c>
    </row>
    <row r="6163" spans="1:12" ht="15.75">
      <c r="C6163" s="232" t="str">
        <f>'FC 05'!B$10</f>
        <v>Gastos acumulados por pagar (FC05)</v>
      </c>
      <c r="F6163" s="171">
        <f>'FC 05'!E$10</f>
        <v>0</v>
      </c>
      <c r="J6163" s="88" t="str">
        <f>Índice!$G$25</f>
        <v>2015-12-31</v>
      </c>
      <c r="K6163" s="171" t="s">
        <v>1749</v>
      </c>
      <c r="L6163" s="171" t="s">
        <v>671</v>
      </c>
    </row>
    <row r="6164" spans="1:12" ht="15.75">
      <c r="C6164" s="232" t="str">
        <f>'FC 05'!B$11</f>
        <v>Otras cuentas por pagar (FC05)</v>
      </c>
      <c r="F6164" s="171">
        <f>'FC 05'!E$11</f>
        <v>0</v>
      </c>
      <c r="J6164" s="88" t="str">
        <f>Índice!$G$25</f>
        <v>2015-12-31</v>
      </c>
      <c r="K6164" s="171" t="s">
        <v>1749</v>
      </c>
      <c r="L6164" s="171" t="s">
        <v>671</v>
      </c>
    </row>
    <row r="6165" spans="1:12" ht="15.75">
      <c r="C6165" s="232" t="str">
        <f>'FC 05'!B$12</f>
        <v>TOTAL  (FC05)</v>
      </c>
      <c r="F6165" s="171">
        <f>'FC 05'!E$12</f>
        <v>0</v>
      </c>
      <c r="J6165" s="88" t="str">
        <f>Índice!$G$25</f>
        <v>2015-12-31</v>
      </c>
      <c r="K6165" s="171" t="s">
        <v>1749</v>
      </c>
      <c r="L6165" s="171" t="s">
        <v>671</v>
      </c>
    </row>
    <row r="6166" spans="1:12" ht="15.75">
      <c r="A6166" s="224" t="s">
        <v>19</v>
      </c>
      <c r="B6166" s="22"/>
      <c r="C6166" s="217" t="s">
        <v>726</v>
      </c>
    </row>
    <row r="6167" spans="1:12" ht="15.75">
      <c r="C6167" s="232" t="str">
        <f>'FC 05'!B$8</f>
        <v>Proveedores (FC05)</v>
      </c>
      <c r="F6167" s="171">
        <f>'FC 05'!F$8</f>
        <v>0</v>
      </c>
      <c r="J6167" s="88" t="str">
        <f>Índice!$G$25</f>
        <v>2015-12-31</v>
      </c>
      <c r="K6167" s="171" t="s">
        <v>1749</v>
      </c>
      <c r="L6167" s="171" t="s">
        <v>672</v>
      </c>
    </row>
    <row r="6168" spans="1:12" ht="15.75">
      <c r="C6168" s="232" t="str">
        <f>'FC 05'!B$9</f>
        <v>Ingresos Diferidos (FC05)</v>
      </c>
      <c r="F6168" s="171">
        <f>'FC 05'!F$9</f>
        <v>0</v>
      </c>
      <c r="J6168" s="88" t="str">
        <f>Índice!$G$25</f>
        <v>2015-12-31</v>
      </c>
      <c r="K6168" s="171" t="s">
        <v>1749</v>
      </c>
      <c r="L6168" s="171" t="s">
        <v>672</v>
      </c>
    </row>
    <row r="6169" spans="1:12" ht="15.75">
      <c r="C6169" s="232" t="str">
        <f>'FC 05'!B$10</f>
        <v>Gastos acumulados por pagar (FC05)</v>
      </c>
      <c r="F6169" s="171">
        <f>'FC 05'!F$10</f>
        <v>0</v>
      </c>
      <c r="J6169" s="88" t="str">
        <f>Índice!$G$25</f>
        <v>2015-12-31</v>
      </c>
      <c r="K6169" s="171" t="s">
        <v>1749</v>
      </c>
      <c r="L6169" s="171" t="s">
        <v>672</v>
      </c>
    </row>
    <row r="6170" spans="1:12" ht="15.75">
      <c r="C6170" s="232" t="str">
        <f>'FC 05'!B$11</f>
        <v>Otras cuentas por pagar (FC05)</v>
      </c>
      <c r="F6170" s="171">
        <f>'FC 05'!F$11</f>
        <v>0</v>
      </c>
      <c r="J6170" s="88" t="str">
        <f>Índice!$G$25</f>
        <v>2015-12-31</v>
      </c>
      <c r="K6170" s="171" t="s">
        <v>1749</v>
      </c>
      <c r="L6170" s="171" t="s">
        <v>672</v>
      </c>
    </row>
    <row r="6171" spans="1:12" ht="15.75">
      <c r="C6171" s="232" t="str">
        <f>'FC 05'!B$12</f>
        <v>TOTAL  (FC05)</v>
      </c>
      <c r="F6171" s="171">
        <f>'FC 05'!F$12</f>
        <v>0</v>
      </c>
      <c r="J6171" s="88" t="str">
        <f>Índice!$G$25</f>
        <v>2015-12-31</v>
      </c>
      <c r="K6171" s="171" t="s">
        <v>1749</v>
      </c>
      <c r="L6171" s="171" t="s">
        <v>672</v>
      </c>
    </row>
    <row r="6172" spans="1:12" ht="15.75">
      <c r="A6172" s="224" t="s">
        <v>19</v>
      </c>
      <c r="B6172" s="22"/>
      <c r="C6172" s="217" t="s">
        <v>725</v>
      </c>
    </row>
    <row r="6173" spans="1:12" ht="15.75">
      <c r="C6173" s="232" t="str">
        <f>'FC 05'!B$8</f>
        <v>Proveedores (FC05)</v>
      </c>
      <c r="F6173" s="171">
        <f>'FC 05'!G$8</f>
        <v>0</v>
      </c>
      <c r="J6173" s="88" t="str">
        <f>Índice!$G$25</f>
        <v>2015-12-31</v>
      </c>
      <c r="K6173" s="171" t="s">
        <v>1749</v>
      </c>
      <c r="L6173" s="171" t="s">
        <v>675</v>
      </c>
    </row>
    <row r="6174" spans="1:12" ht="15.75">
      <c r="C6174" s="232" t="str">
        <f>'FC 05'!B$9</f>
        <v>Ingresos Diferidos (FC05)</v>
      </c>
      <c r="F6174" s="171">
        <f>'FC 05'!G$9</f>
        <v>0</v>
      </c>
      <c r="J6174" s="88" t="str">
        <f>Índice!$G$25</f>
        <v>2015-12-31</v>
      </c>
      <c r="K6174" s="171" t="s">
        <v>1749</v>
      </c>
      <c r="L6174" s="171" t="s">
        <v>675</v>
      </c>
    </row>
    <row r="6175" spans="1:12" ht="15.75">
      <c r="C6175" s="232" t="str">
        <f>'FC 05'!B$10</f>
        <v>Gastos acumulados por pagar (FC05)</v>
      </c>
      <c r="F6175" s="171">
        <f>'FC 05'!G$10</f>
        <v>0</v>
      </c>
      <c r="J6175" s="88" t="str">
        <f>Índice!$G$25</f>
        <v>2015-12-31</v>
      </c>
      <c r="K6175" s="171" t="s">
        <v>1749</v>
      </c>
      <c r="L6175" s="171" t="s">
        <v>675</v>
      </c>
    </row>
    <row r="6176" spans="1:12" ht="15.75">
      <c r="C6176" s="232" t="str">
        <f>'FC 05'!B$11</f>
        <v>Otras cuentas por pagar (FC05)</v>
      </c>
      <c r="F6176" s="171">
        <f>'FC 05'!G$11</f>
        <v>0</v>
      </c>
      <c r="J6176" s="88" t="str">
        <f>Índice!$G$25</f>
        <v>2015-12-31</v>
      </c>
      <c r="K6176" s="171" t="s">
        <v>1749</v>
      </c>
      <c r="L6176" s="171" t="s">
        <v>675</v>
      </c>
    </row>
    <row r="6177" spans="1:12" ht="15.75">
      <c r="C6177" s="232" t="str">
        <f>'FC 05'!B$12</f>
        <v>TOTAL  (FC05)</v>
      </c>
      <c r="F6177" s="171">
        <f>'FC 05'!G$12</f>
        <v>0</v>
      </c>
      <c r="J6177" s="88" t="str">
        <f>Índice!$G$25</f>
        <v>2015-12-31</v>
      </c>
      <c r="K6177" s="171" t="s">
        <v>1749</v>
      </c>
      <c r="L6177" s="171" t="s">
        <v>675</v>
      </c>
    </row>
    <row r="6178" spans="1:12" ht="15.75">
      <c r="A6178" s="224" t="s">
        <v>19</v>
      </c>
      <c r="B6178" s="22"/>
      <c r="C6178" s="217" t="s">
        <v>724</v>
      </c>
    </row>
    <row r="6179" spans="1:12" ht="15.75">
      <c r="C6179" s="232" t="str">
        <f>'FC 05'!B$8</f>
        <v>Proveedores (FC05)</v>
      </c>
      <c r="F6179" s="171">
        <f>'FC 05'!H$8</f>
        <v>0</v>
      </c>
      <c r="J6179" s="88" t="str">
        <f>Índice!$G$25</f>
        <v>2015-12-31</v>
      </c>
      <c r="K6179" s="171" t="s">
        <v>1749</v>
      </c>
      <c r="L6179" s="171" t="s">
        <v>866</v>
      </c>
    </row>
    <row r="6180" spans="1:12" ht="15.75">
      <c r="C6180" s="232" t="str">
        <f>'FC 05'!B$9</f>
        <v>Ingresos Diferidos (FC05)</v>
      </c>
      <c r="F6180" s="171">
        <f>'FC 05'!H$9</f>
        <v>0</v>
      </c>
      <c r="J6180" s="88" t="str">
        <f>Índice!$G$25</f>
        <v>2015-12-31</v>
      </c>
      <c r="K6180" s="171" t="s">
        <v>1749</v>
      </c>
      <c r="L6180" s="171" t="s">
        <v>866</v>
      </c>
    </row>
    <row r="6181" spans="1:12" ht="15.75">
      <c r="C6181" s="232" t="str">
        <f>'FC 05'!B$10</f>
        <v>Gastos acumulados por pagar (FC05)</v>
      </c>
      <c r="F6181" s="171">
        <f>'FC 05'!H$10</f>
        <v>0</v>
      </c>
      <c r="J6181" s="88" t="str">
        <f>Índice!$G$25</f>
        <v>2015-12-31</v>
      </c>
      <c r="K6181" s="171" t="s">
        <v>1749</v>
      </c>
      <c r="L6181" s="171" t="s">
        <v>866</v>
      </c>
    </row>
    <row r="6182" spans="1:12" ht="15.75">
      <c r="C6182" s="232" t="str">
        <f>'FC 05'!B$11</f>
        <v>Otras cuentas por pagar (FC05)</v>
      </c>
      <c r="F6182" s="171">
        <f>'FC 05'!H$11</f>
        <v>0</v>
      </c>
      <c r="J6182" s="88" t="str">
        <f>Índice!$G$25</f>
        <v>2015-12-31</v>
      </c>
      <c r="K6182" s="171" t="s">
        <v>1749</v>
      </c>
      <c r="L6182" s="171" t="s">
        <v>866</v>
      </c>
    </row>
    <row r="6183" spans="1:12" ht="15.75">
      <c r="C6183" s="232" t="str">
        <f>'FC 05'!B$12</f>
        <v>TOTAL  (FC05)</v>
      </c>
      <c r="F6183" s="171">
        <f>'FC 05'!H$12</f>
        <v>0</v>
      </c>
      <c r="J6183" s="88" t="str">
        <f>Índice!$G$25</f>
        <v>2015-12-31</v>
      </c>
      <c r="K6183" s="171" t="s">
        <v>1749</v>
      </c>
      <c r="L6183" s="171" t="s">
        <v>866</v>
      </c>
    </row>
    <row r="6184" spans="1:12" ht="15.75">
      <c r="A6184" s="224" t="s">
        <v>19</v>
      </c>
      <c r="B6184" s="22"/>
      <c r="C6184" s="217" t="s">
        <v>723</v>
      </c>
    </row>
    <row r="6185" spans="1:12" ht="15.75">
      <c r="C6185" s="232" t="str">
        <f>'FC 05'!B$8</f>
        <v>Proveedores (FC05)</v>
      </c>
      <c r="F6185" s="171">
        <f>'FC 05'!I$8</f>
        <v>0</v>
      </c>
      <c r="J6185" s="88" t="str">
        <f>Índice!$G$25</f>
        <v>2015-12-31</v>
      </c>
      <c r="K6185" s="171" t="s">
        <v>1749</v>
      </c>
      <c r="L6185" s="171" t="s">
        <v>867</v>
      </c>
    </row>
    <row r="6186" spans="1:12" ht="15.75">
      <c r="C6186" s="232" t="str">
        <f>'FC 05'!B$9</f>
        <v>Ingresos Diferidos (FC05)</v>
      </c>
      <c r="F6186" s="171">
        <f>'FC 05'!I$9</f>
        <v>0</v>
      </c>
      <c r="J6186" s="88" t="str">
        <f>Índice!$G$25</f>
        <v>2015-12-31</v>
      </c>
      <c r="K6186" s="171" t="s">
        <v>1749</v>
      </c>
      <c r="L6186" s="171" t="s">
        <v>867</v>
      </c>
    </row>
    <row r="6187" spans="1:12" ht="15.75">
      <c r="C6187" s="232" t="str">
        <f>'FC 05'!B$10</f>
        <v>Gastos acumulados por pagar (FC05)</v>
      </c>
      <c r="F6187" s="171">
        <f>'FC 05'!I$10</f>
        <v>0</v>
      </c>
      <c r="J6187" s="88" t="str">
        <f>Índice!$G$25</f>
        <v>2015-12-31</v>
      </c>
      <c r="K6187" s="171" t="s">
        <v>1749</v>
      </c>
      <c r="L6187" s="171" t="s">
        <v>867</v>
      </c>
    </row>
    <row r="6188" spans="1:12" ht="15.75">
      <c r="C6188" s="232" t="str">
        <f>'FC 05'!B$11</f>
        <v>Otras cuentas por pagar (FC05)</v>
      </c>
      <c r="F6188" s="171">
        <f>'FC 05'!I$11</f>
        <v>0</v>
      </c>
      <c r="J6188" s="88" t="str">
        <f>Índice!$G$25</f>
        <v>2015-12-31</v>
      </c>
      <c r="K6188" s="171" t="s">
        <v>1749</v>
      </c>
      <c r="L6188" s="171" t="s">
        <v>867</v>
      </c>
    </row>
    <row r="6189" spans="1:12" ht="15.75">
      <c r="C6189" s="232" t="str">
        <f>'FC 05'!B$12</f>
        <v>TOTAL  (FC05)</v>
      </c>
      <c r="F6189" s="171">
        <f>'FC 05'!I$12</f>
        <v>0</v>
      </c>
      <c r="J6189" s="88" t="str">
        <f>Índice!$G$25</f>
        <v>2015-12-31</v>
      </c>
      <c r="K6189" s="171" t="s">
        <v>1749</v>
      </c>
      <c r="L6189" s="171" t="s">
        <v>867</v>
      </c>
    </row>
    <row r="6190" spans="1:12" ht="15.75">
      <c r="A6190" s="224" t="s">
        <v>19</v>
      </c>
      <c r="B6190" s="22"/>
      <c r="C6190" s="217" t="s">
        <v>722</v>
      </c>
    </row>
    <row r="6191" spans="1:12" ht="15.75">
      <c r="C6191" s="232" t="str">
        <f>'FC 05'!B$8</f>
        <v>Proveedores (FC05)</v>
      </c>
      <c r="F6191" s="171">
        <f>'FC 05'!J$8</f>
        <v>0</v>
      </c>
      <c r="J6191" s="88" t="str">
        <f>Índice!$G$25</f>
        <v>2015-12-31</v>
      </c>
      <c r="K6191" s="171" t="s">
        <v>1749</v>
      </c>
      <c r="L6191" s="171" t="s">
        <v>744</v>
      </c>
    </row>
    <row r="6192" spans="1:12" ht="15.75">
      <c r="C6192" s="232" t="str">
        <f>'FC 05'!B$9</f>
        <v>Ingresos Diferidos (FC05)</v>
      </c>
      <c r="F6192" s="171">
        <f>'FC 05'!J$9</f>
        <v>0</v>
      </c>
      <c r="J6192" s="88" t="str">
        <f>Índice!$G$25</f>
        <v>2015-12-31</v>
      </c>
      <c r="K6192" s="171" t="s">
        <v>1749</v>
      </c>
      <c r="L6192" s="171" t="s">
        <v>744</v>
      </c>
    </row>
    <row r="6193" spans="1:12" ht="15.75">
      <c r="C6193" s="232" t="str">
        <f>'FC 05'!B$10</f>
        <v>Gastos acumulados por pagar (FC05)</v>
      </c>
      <c r="F6193" s="171">
        <f>'FC 05'!J$10</f>
        <v>0</v>
      </c>
      <c r="J6193" s="88" t="str">
        <f>Índice!$G$25</f>
        <v>2015-12-31</v>
      </c>
      <c r="K6193" s="171" t="s">
        <v>1749</v>
      </c>
      <c r="L6193" s="171" t="s">
        <v>744</v>
      </c>
    </row>
    <row r="6194" spans="1:12" ht="15.75">
      <c r="C6194" s="232" t="str">
        <f>'FC 05'!B$11</f>
        <v>Otras cuentas por pagar (FC05)</v>
      </c>
      <c r="F6194" s="171">
        <f>'FC 05'!J$11</f>
        <v>0</v>
      </c>
      <c r="J6194" s="88" t="str">
        <f>Índice!$G$25</f>
        <v>2015-12-31</v>
      </c>
      <c r="K6194" s="171" t="s">
        <v>1749</v>
      </c>
      <c r="L6194" s="171" t="s">
        <v>744</v>
      </c>
    </row>
    <row r="6195" spans="1:12" ht="15.75">
      <c r="C6195" s="232" t="str">
        <f>'FC 05'!B$12</f>
        <v>TOTAL  (FC05)</v>
      </c>
      <c r="F6195" s="171">
        <f>'FC 05'!J$12</f>
        <v>0</v>
      </c>
      <c r="J6195" s="88" t="str">
        <f>Índice!$G$25</f>
        <v>2015-12-31</v>
      </c>
      <c r="K6195" s="171" t="s">
        <v>1749</v>
      </c>
      <c r="L6195" s="171" t="s">
        <v>744</v>
      </c>
    </row>
    <row r="6196" spans="1:12" s="184" customFormat="1" ht="15.75">
      <c r="A6196" s="183" t="s">
        <v>19</v>
      </c>
      <c r="C6196" s="185" t="s">
        <v>1760</v>
      </c>
      <c r="F6196" s="186"/>
      <c r="I6196" s="187"/>
      <c r="J6196" s="187"/>
      <c r="K6196" s="188"/>
      <c r="L6196" s="188"/>
    </row>
    <row r="6197" spans="1:12" ht="15.75">
      <c r="A6197" s="224" t="s">
        <v>19</v>
      </c>
      <c r="B6197" s="22"/>
      <c r="C6197" s="233" t="str">
        <f>'FC 06'!B$6</f>
        <v>Información a revelar sobre depósitos en garantia de GLP según CREG 165 de 2008 a:</v>
      </c>
      <c r="F6197" s="1"/>
      <c r="I6197" s="87"/>
      <c r="J6197" s="88"/>
    </row>
    <row r="6198" spans="1:12" ht="15.75">
      <c r="A6198" s="224" t="s">
        <v>19</v>
      </c>
      <c r="B6198" s="22"/>
      <c r="C6198" s="217" t="s">
        <v>706</v>
      </c>
    </row>
    <row r="6199" spans="1:12" ht="15.75">
      <c r="C6199" s="233" t="str">
        <f>'FC 06'!C$6</f>
        <v>Valor de la Fiducia</v>
      </c>
      <c r="F6199" s="171">
        <f>'FC 06'!C7</f>
        <v>0</v>
      </c>
      <c r="I6199" s="87" t="str">
        <f>Índice!$G$23</f>
        <v>2015-01-01</v>
      </c>
      <c r="J6199" s="88" t="str">
        <f>Índice!$G$25</f>
        <v>2015-12-31</v>
      </c>
      <c r="K6199" s="171" t="s">
        <v>1755</v>
      </c>
      <c r="L6199" s="171" t="s">
        <v>1756</v>
      </c>
    </row>
    <row r="6200" spans="1:12" ht="15.75">
      <c r="C6200" s="233" t="str">
        <f>'FC 06'!D$6</f>
        <v>Valor Depósitos en Garantía</v>
      </c>
      <c r="F6200" s="171">
        <f>'FC 06'!D7</f>
        <v>0</v>
      </c>
      <c r="I6200" s="87" t="str">
        <f>Índice!$G$23</f>
        <v>2015-01-01</v>
      </c>
      <c r="J6200" s="88" t="str">
        <f>Índice!$G$25</f>
        <v>2015-12-31</v>
      </c>
      <c r="K6200" s="171" t="s">
        <v>1755</v>
      </c>
      <c r="L6200" s="171" t="s">
        <v>1756</v>
      </c>
    </row>
    <row r="6201" spans="1:12" ht="15.75">
      <c r="C6201" s="233" t="str">
        <f>'FC 06'!E$6</f>
        <v>PORCENTAJE</v>
      </c>
      <c r="F6201" s="238">
        <f>'FC 06'!E7</f>
        <v>0</v>
      </c>
      <c r="I6201" s="87" t="str">
        <f>Índice!$G$23</f>
        <v>2015-01-01</v>
      </c>
      <c r="J6201" s="88" t="str">
        <f>Índice!$G$25</f>
        <v>2015-12-31</v>
      </c>
      <c r="K6201" s="171" t="s">
        <v>1755</v>
      </c>
      <c r="L6201" s="171" t="s">
        <v>1756</v>
      </c>
    </row>
    <row r="6202" spans="1:12" ht="15.75">
      <c r="A6202" s="224" t="s">
        <v>19</v>
      </c>
      <c r="B6202" s="22"/>
      <c r="C6202" s="217" t="s">
        <v>707</v>
      </c>
      <c r="F6202" s="171"/>
    </row>
    <row r="6203" spans="1:12" ht="15.75">
      <c r="C6203" s="233" t="str">
        <f>'FC 06'!C$6</f>
        <v>Valor de la Fiducia</v>
      </c>
      <c r="F6203" s="171">
        <f>'FC 06'!C8</f>
        <v>0</v>
      </c>
      <c r="I6203" s="87" t="str">
        <f>Índice!$G$23</f>
        <v>2015-01-01</v>
      </c>
      <c r="J6203" s="88" t="str">
        <f>Índice!$G$25</f>
        <v>2015-12-31</v>
      </c>
      <c r="K6203" s="171" t="s">
        <v>1755</v>
      </c>
      <c r="L6203" s="171" t="s">
        <v>1757</v>
      </c>
    </row>
    <row r="6204" spans="1:12" ht="15.75">
      <c r="C6204" s="233" t="str">
        <f>'FC 06'!D$6</f>
        <v>Valor Depósitos en Garantía</v>
      </c>
      <c r="F6204" s="171">
        <f>'FC 06'!D8</f>
        <v>0</v>
      </c>
      <c r="I6204" s="87" t="str">
        <f>Índice!$G$23</f>
        <v>2015-01-01</v>
      </c>
      <c r="J6204" s="88" t="str">
        <f>Índice!$G$25</f>
        <v>2015-12-31</v>
      </c>
      <c r="K6204" s="171" t="s">
        <v>1755</v>
      </c>
      <c r="L6204" s="171" t="s">
        <v>1757</v>
      </c>
    </row>
    <row r="6205" spans="1:12" ht="15.75">
      <c r="C6205" s="233" t="str">
        <f>'FC 06'!E$6</f>
        <v>PORCENTAJE</v>
      </c>
      <c r="F6205" s="238">
        <f>'FC 06'!E8</f>
        <v>0</v>
      </c>
      <c r="I6205" s="87" t="str">
        <f>Índice!$G$23</f>
        <v>2015-01-01</v>
      </c>
      <c r="J6205" s="88" t="str">
        <f>Índice!$G$25</f>
        <v>2015-12-31</v>
      </c>
      <c r="K6205" s="171" t="s">
        <v>1755</v>
      </c>
      <c r="L6205" s="171" t="s">
        <v>1757</v>
      </c>
    </row>
    <row r="6206" spans="1:12" ht="15.75">
      <c r="A6206" s="224" t="s">
        <v>19</v>
      </c>
      <c r="B6206" s="22"/>
      <c r="C6206" s="217" t="s">
        <v>727</v>
      </c>
      <c r="F6206" s="171"/>
    </row>
    <row r="6207" spans="1:12" ht="15.75">
      <c r="C6207" s="233" t="str">
        <f>'FC 06'!C$6</f>
        <v>Valor de la Fiducia</v>
      </c>
      <c r="F6207" s="171">
        <f>'FC 06'!C9</f>
        <v>0</v>
      </c>
      <c r="I6207" s="87" t="str">
        <f>Índice!$G$23</f>
        <v>2015-01-01</v>
      </c>
      <c r="J6207" s="88" t="str">
        <f>Índice!$G$25</f>
        <v>2015-12-31</v>
      </c>
      <c r="K6207" s="171" t="s">
        <v>1755</v>
      </c>
      <c r="L6207" s="171" t="s">
        <v>1758</v>
      </c>
    </row>
    <row r="6208" spans="1:12" ht="15.75">
      <c r="C6208" s="233" t="str">
        <f>'FC 06'!D$6</f>
        <v>Valor Depósitos en Garantía</v>
      </c>
      <c r="F6208" s="171">
        <f>'FC 06'!D9</f>
        <v>0</v>
      </c>
      <c r="I6208" s="87" t="str">
        <f>Índice!$G$23</f>
        <v>2015-01-01</v>
      </c>
      <c r="J6208" s="88" t="str">
        <f>Índice!$G$25</f>
        <v>2015-12-31</v>
      </c>
      <c r="K6208" s="171" t="s">
        <v>1755</v>
      </c>
      <c r="L6208" s="171" t="s">
        <v>1758</v>
      </c>
    </row>
    <row r="6209" spans="1:12" ht="15.75">
      <c r="C6209" s="233" t="str">
        <f>'FC 06'!E$6</f>
        <v>PORCENTAJE</v>
      </c>
      <c r="F6209" s="238">
        <f>'FC 06'!E9</f>
        <v>0</v>
      </c>
      <c r="I6209" s="87" t="str">
        <f>Índice!$G$23</f>
        <v>2015-01-01</v>
      </c>
      <c r="J6209" s="88" t="str">
        <f>Índice!$G$25</f>
        <v>2015-12-31</v>
      </c>
      <c r="K6209" s="171" t="s">
        <v>1755</v>
      </c>
      <c r="L6209" s="171" t="s">
        <v>1758</v>
      </c>
    </row>
    <row r="6210" spans="1:12" ht="15.75">
      <c r="A6210" s="224" t="s">
        <v>19</v>
      </c>
      <c r="B6210" s="22"/>
      <c r="C6210" s="217" t="s">
        <v>726</v>
      </c>
      <c r="F6210" s="171"/>
    </row>
    <row r="6211" spans="1:12" ht="15.75">
      <c r="C6211" s="233" t="str">
        <f>'FC 06'!C$6</f>
        <v>Valor de la Fiducia</v>
      </c>
      <c r="F6211" s="171">
        <f>'FC 06'!C10</f>
        <v>0</v>
      </c>
      <c r="I6211" s="87" t="str">
        <f>Índice!$G$23</f>
        <v>2015-01-01</v>
      </c>
      <c r="J6211" s="88" t="str">
        <f>Índice!$G$25</f>
        <v>2015-12-31</v>
      </c>
      <c r="K6211" s="171" t="s">
        <v>1755</v>
      </c>
      <c r="L6211" s="171" t="s">
        <v>1759</v>
      </c>
    </row>
    <row r="6212" spans="1:12" ht="15.75">
      <c r="C6212" s="233" t="str">
        <f>'FC 06'!D$6</f>
        <v>Valor Depósitos en Garantía</v>
      </c>
      <c r="F6212" s="171">
        <f>'FC 06'!D10</f>
        <v>0</v>
      </c>
      <c r="I6212" s="87" t="str">
        <f>Índice!$G$23</f>
        <v>2015-01-01</v>
      </c>
      <c r="J6212" s="88" t="str">
        <f>Índice!$G$25</f>
        <v>2015-12-31</v>
      </c>
      <c r="K6212" s="171" t="s">
        <v>1755</v>
      </c>
      <c r="L6212" s="171" t="s">
        <v>1759</v>
      </c>
    </row>
    <row r="6213" spans="1:12" ht="15.75">
      <c r="C6213" s="233" t="str">
        <f>'FC 06'!E$6</f>
        <v>PORCENTAJE</v>
      </c>
      <c r="F6213" s="238">
        <f>'FC 06'!E10</f>
        <v>0</v>
      </c>
      <c r="I6213" s="87" t="str">
        <f>Índice!$G$23</f>
        <v>2015-01-01</v>
      </c>
      <c r="J6213" s="88" t="str">
        <f>Índice!$G$25</f>
        <v>2015-12-31</v>
      </c>
      <c r="K6213" s="171" t="s">
        <v>1755</v>
      </c>
      <c r="L6213" s="171" t="s">
        <v>1759</v>
      </c>
    </row>
  </sheetData>
  <sheetProtection selectLockedCells="1" selectUnlockedCells="1"/>
  <autoFilter ref="A6:X522"/>
  <conditionalFormatting sqref="J3426:J3427 J3429:J3440 J3442:J3443 J3445:J3456 J3459:J3460 J3462:J3473 J3475:J3476 J3478:J3489 J3492:J3493 J3495:J3506 J3508:J3509 J3511:J3522 J3525:J3526 J3528:J3539 J3541:J3542 J3544:J3555 J3558:J3559 J3561:J3572 J3574:J3575 J3577:J3588 J3591:J3592 J3594:J3605 J3607:J3608 J3610:J3621 J3624:J3625 J3627:J3638 J3640:J3641 J3643:J3654 J3657:J3658 J3660:J3671 J3673:J3674 J3676:J3687 J3690:J3691 J3693:J3704 J3706:J3707 J3709:J3720 J3723:J3724 J3726:J3737 J3739:J3740 J3742:J3754 J3757:J3765 J3767:J3776 J3778:J3786 J3788:J3799 J3802:J3810 J3812:J3821 J3823:J3831 J3833:J3844 J3847:J3855 J3857:J3866 J3868:J3876 J3878:J3889 J3892:J3900 J3902:J3911 J3913:J3921 J3923:J3934 J3937:J3945 J3947:J3956 J3958:J3966 J3968:J3979 J3982:J3990 J3992:J4001 J4003:J4011 J4013:J4024 J4027:J4035 J4037:J4046 J4048:J4056 J4058:J4069 J4072:J4080 J4082:J4091 J4093:J4101 J4103:J4114 J4117:J4125 J4127:J4136 J4138:J4146 J4148:J4159 J4162:J4170 J4172:J4181 J4183:J4191 J4193:J4205 J4209:J4213 J4215:J4218 J4220:J4224 J4226:J4240 J4243:J4247 J4249:J4252 J4254:J4258 J4260:J4274 J4278:J4282 J4284:J4287 J4289:J4293 J4295:J4309 J4312:J4316 J4318:J4321 J4323:J4327 J4329:J4343 J4347:J4351 J4353:J4356 J4358:J4362 J4364:J4378 J4381:J4385 J4387:J4390 J4392:J4396 J4398:J4412 J4416:J4420 J4422:J4425 J4427:J4431 J4433:J4447 J4450:J4454 J4456:J4459 J4461:J4465 J4467:J4481 J4485:J4489 J4491:J4494 J4496:J4500 J4502:J4516 J4519:J4523 J4525:J4528 J4530:J4534 J4536:J4550 J4554:J4558 J4560:J4563 J4565:J4569 J4571:J4585 J4588:J4592 J4594:J4597 J4599:J4603 J4605:J4619 J4623:J4627 J4629:J4632 J4634:J4638 J4640:J4654 J4657:J4661 J4663:J4666 J4668:J4672 J4674:J4688 J4692:J4696 J4698:J4701 J4703:J4707 J4709:J4723 J4726:J4730 J4732:J4735 J4737:J4741 J4743:J4757 J4761:J4765 J4767:J4770 J4772:J4776 J4778:J4792 J4795:J4799 J4801:J4804 J4806:J4810 J4812:J4826 J4830:J4834 J4836:J4839 J4841:J4845 J4847:J4861 J4864:J4868 J4870:J4873 J4875:J4879 J4881:J4896 J4900:J4903 J4905:J4908 J4910:J4927 J4930:J4933 J4935:J4938 J4940:J4955 J4959:J4962 J4964:J4967 J4969:J4986 J4989:J4992 J4994:J4997 J4999:J5014 J5018:J5021 J5023:J5026 J5028:J5045 J5048:J5051 J5053:J5056 J5058:J5073 J5077:J5080 J5082:J5085 J5087:J5104 J5107:J5110 J5112:J5115 J5117:J5132 J5136:J5139 J5141:J5144 J5146:J5163 J5166:J5169 J5171:J5174 J5176:J5191 J5195:J5198 J5200:J5203 J5205:J5222 J5225:J5228 J5230:J5233 J5235:J5250 J5254:J5257 J5259:J5262 J5264:J5281 J5284:J5287 J5289:J5292 J5294:J5309 J5313:J5316 J5318:J5321 J5323:J5340 J5343:J5346 J5348:J5351 J5353:J5368 J5372:J5375 J5377:J5380 J5382:J5399 J5402:J5405 J5407:J5410 J5412:J5427 J5431:J5434 J5436:J5439 J5441:J5458 J5461:J5464 J5466:J5469 J5471:J5487 J5491:J5494 J5496:J5500 J5502:J5508 J5510:J5515 J5518:J5521 J5523:J5527 J5529:J5535 J5537:J5542 J5546:J5549 J5551:J5555 J5557:J5563 J5565:J5570 J5573:J5576 J5578:J5582 J5584:J5590 J5592:J5597 J5601:J5604 J5606:J5610 J5612:J5618 J5620:J5625 J5628:J5631 J5633:J5637 J5639:J5645 J5647:J5652 J5656:J5659 J5661:J5665 J5667:J5673 J5675:J5680 J5683:J5686 J5688:J5692 J5694:J5700 J5702:J5707 J5711:J5714 J5716:J5720 J5722:J5728 J5730:J5735 J5738:J5741 J5743:J5747 J5749:J5755 J5757:J5762 J5766:J5769 J5771:J5775 J5777:J5783 J5785:J5790 J5793:J5796 J5798:J5802 J5804:J5810 J5812:J5817 J5821:J5824 J5826:J5830 J5832:J5838 J5840:J5845 J5848:J5851 J5853:J5857 J5859:J5865 J5867:J5872 J5876:J5879 J5881:J5885 J5887:J5893 J5895:J5900 J5903:J5906 J5908:J5912 J5914:J5920 J5922:J5927 J5931:J5934 J5936:J5940 J5942:J5948 J5950:J5955 J5958:J5961 J5963:J5967 J5969:J5975 J5977:J5982 J5986:J5989 J5991:J5995 J5997:J6003 J6005:J6010 J6013:J6016 J6018:J6022 J6024:J6030 J6032:J6038 J6041:J6044 J6046:J6052 J6055:J6058 J6060:J6066 J6069:J6072 J6074:J6080 J6083:J6086 J6101:J6104 J6106:J6112 J6115:J6118 J6120:J6126 J6129:J6132 J6149:J6153 J6155:J6159 J6161:J6165 J6167:J6171 J6173:J6177 J6179:J6183 J6185:J6189 J6191:J6197 J6199:J6201 J6203:J6205 J6207:J6209 J6211:J6213 J6088:J6098 J6134:J6146 J2904:J3423 J1325:J1384 J9:J717 J719:J787 J961:J1057 J1059:J1072 J1314:J1323 J1074:J1087 J1089:J1102 J1104:J1117 J1119:J1132 J1134:J1147 J1149:J1162 J1164:J1177 J1179:J1192 J1194:J1207 J1209:J1222 J1224:J1237 J1239:J1252 J1254:J1267 J1269:J1282 J1284:J1297 J1299:J1312 J789:J829 J831:J959 J1386:J1958 J1960:J2430 J2432:J2902">
    <cfRule type="cellIs" dxfId="4" priority="8569" operator="equal">
      <formula>42005</formula>
    </cfRule>
  </conditionalFormatting>
  <conditionalFormatting sqref="J3426:J3427 J3429:J3440 J3442:J3443 J3445:J3456 J3459:J3460 J3462:J3473 J3475:J3476 J3478:J3489 J3492:J3493 J3495:J3506 J3508:J3509 J3511:J3522 J3525:J3526 J3528:J3539 J3541:J3542 J3544:J3555 J3558:J3559 J3561:J3572 J3574:J3575 J3577:J3588 J3591:J3592 J3594:J3605 J3607:J3608 J3610:J3621 J3624:J3625 J3627:J3638 J3640:J3641 J3643:J3654 J3657:J3658 J3660:J3671 J3673:J3674 J3676:J3687 J3690:J3691 J3693:J3704 J3706:J3707 J3709:J3720 J3723:J3724 J3726:J3737 J3739:J3740 J3742:J3754 J3757:J3765 J3767:J3776 J3778:J3786 J3788:J3799 J3802:J3810 J3812:J3821 J3823:J3831 J3833:J3844 J3847:J3855 J3857:J3866 J3868:J3876 J3878:J3889 J3892:J3900 J3902:J3911 J3913:J3921 J3923:J3934 J3937:J3945 J3947:J3956 J3958:J3966 J3968:J3979 J3982:J3990 J3992:J4001 J4003:J4011 J4013:J4024 J4027:J4035 J4037:J4046 J4048:J4056 J4058:J4069 J4072:J4080 J4082:J4091 J4093:J4101 J4103:J4114 J4117:J4125 J4127:J4136 J4138:J4146 J4148:J4159 J4162:J4170 J4172:J4181 J4183:J4191 J4193:J4205 J4209:J4213 J4215:J4218 J4220:J4224 J4226:J4240 J4243:J4247 J4249:J4252 J4254:J4258 J4260:J4274 J4278:J4282 J4284:J4287 J4289:J4293 J4295:J4309 J4312:J4316 J4318:J4321 J4323:J4327 J4329:J4343 J4347:J4351 J4353:J4356 J4358:J4362 J4364:J4378 J4381:J4385 J4387:J4390 J4392:J4396 J4398:J4412 J4416:J4420 J4422:J4425 J4427:J4431 J4433:J4447 J4450:J4454 J4456:J4459 J4461:J4465 J4467:J4481 J4485:J4489 J4491:J4494 J4496:J4500 J4502:J4516 J4519:J4523 J4525:J4528 J4530:J4534 J4536:J4550 J4554:J4558 J4560:J4563 J4565:J4569 J4571:J4585 J4588:J4592 J4594:J4597 J4599:J4603 J4605:J4619 J4623:J4627 J4629:J4632 J4634:J4638 J4640:J4654 J4657:J4661 J4663:J4666 J4668:J4672 J4674:J4688 J4692:J4696 J4698:J4701 J4703:J4707 J4709:J4723 J4726:J4730 J4732:J4735 J4737:J4741 J4743:J4757 J4761:J4765 J4767:J4770 J4772:J4776 J4778:J4792 J4795:J4799 J4801:J4804 J4806:J4810 J4812:J4826 J4830:J4834 J4836:J4839 J4841:J4845 J4847:J4861 J4864:J4868 J4870:J4873 J4875:J4879 J4881:J4896 J4900:J4903 J4905:J4908 J4910:J4927 J4930:J4933 J4935:J4938 J4940:J4955 J4959:J4962 J4964:J4967 J4969:J4986 J4989:J4992 J4994:J4997 J4999:J5014 J5018:J5021 J5023:J5026 J5028:J5045 J5048:J5051 J5053:J5056 J5058:J5073 J5077:J5080 J5082:J5085 J5087:J5104 J5107:J5110 J5112:J5115 J5117:J5132 J5136:J5139 J5141:J5144 J5146:J5163 J5166:J5169 J5171:J5174 J5176:J5191 J5195:J5198 J5200:J5203 J5205:J5222 J5225:J5228 J5230:J5233 J5235:J5250 J5254:J5257 J5259:J5262 J5264:J5281 J5284:J5287 J5289:J5292 J5294:J5309 J5313:J5316 J5318:J5321 J5323:J5340 J5343:J5346 J5348:J5351 J5353:J5368 J5372:J5375 J5377:J5380 J5382:J5399 J5402:J5405 J5407:J5410 J5412:J5427 J5431:J5434 J5436:J5439 J5441:J5458 J5461:J5464 J5466:J5469 J5471:J5487 J5491:J5494 J5496:J5500 J5502:J5508 J5510:J5515 J5518:J5521 J5523:J5527 J5529:J5535 J5537:J5542 J5546:J5549 J5551:J5555 J5557:J5563 J5565:J5570 J5573:J5576 J5578:J5582 J5584:J5590 J5592:J5597 J5601:J5604 J5606:J5610 J5612:J5618 J5620:J5625 J5628:J5631 J5633:J5637 J5639:J5645 J5647:J5652 J5656:J5659 J5661:J5665 J5667:J5673 J5675:J5680 J5683:J5686 J5688:J5692 J5694:J5700 J5702:J5707 J5711:J5714 J5716:J5720 J5722:J5728 J5730:J5735 J5738:J5741 J5743:J5747 J5749:J5755 J5757:J5762 J5766:J5769 J5771:J5775 J5777:J5783 J5785:J5790 J5793:J5796 J5798:J5802 J5804:J5810 J5812:J5817 J5821:J5824 J5826:J5830 J5832:J5838 J5840:J5845 J5848:J5851 J5853:J5857 J5859:J5865 J5867:J5872 J5876:J5879 J5881:J5885 J5887:J5893 J5895:J5900 J5903:J5906 J5908:J5912 J5914:J5920 J5922:J5927 J5931:J5934 J5936:J5940 J5942:J5948 J5950:J5955 J5958:J5961 J5963:J5967 J5969:J5975 J5977:J5982 J5986:J5989 J5991:J5995 J5997:J6003 J6005:J6010 J6013:J6016 J6018:J6022 J6024:J6030 J6032:J6038 J6041:J6044 J6046:J6052 J6055:J6058 J6060:J6066 J6069:J6072 J6074:J6080 J6083:J6086 J6101:J6104 J6106:J6112 J6115:J6118 J6120:J6126 J6129:J6132 J6149:J6153 J6155:J6159 J6161:J6165 J6167:J6171 J6173:J6177 J6179:J6183 J6185:J6189 J6191:J6197 J6199:J6201 J6203:J6205 J6207:J6209 J6211:J6213 J6088:J6098 J6134:J6146 J2904:J3423 J1325:J1384 J9:J717 J719:J787 J961:J1057 J1059:J1072 J1314:J1323 J1074:J1087 J1089:J1102 J1104:J1117 J1119:J1132 J1134:J1147 J1149:J1162 J1164:J1177 J1179:J1192 J1194:J1207 J1209:J1222 J1224:J1237 J1239:J1252 J1254:J1267 J1269:J1282 J1284:J1297 J1299:J1312 J789:J829 J831:J959 J1386:J1958 J1960:J2430 J2432:J2902">
    <cfRule type="cellIs" dxfId="3" priority="8560" operator="equal">
      <formula>$I$9</formula>
    </cfRule>
    <cfRule type="cellIs" dxfId="2" priority="8561" operator="equal">
      <formula>42005</formula>
    </cfRule>
    <cfRule type="cellIs" dxfId="1" priority="8562" operator="equal">
      <formula>42005</formula>
    </cfRule>
    <cfRule type="cellIs" dxfId="0" priority="8563" operator="equal">
      <formula>42005</formula>
    </cfRule>
  </conditionalFormatting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X739"/>
  <sheetViews>
    <sheetView showRowColHeaders="0" zoomScale="85" zoomScaleNormal="85" workbookViewId="0"/>
  </sheetViews>
  <sheetFormatPr baseColWidth="10" defaultRowHeight="15.75"/>
  <cols>
    <col min="1" max="1" width="34.6640625" style="26" customWidth="1"/>
    <col min="2" max="2" width="90" style="26" customWidth="1"/>
    <col min="3" max="3" width="34.6640625" style="26" customWidth="1"/>
    <col min="4" max="4" width="66.1640625" style="26" customWidth="1"/>
    <col min="5" max="10" width="34.6640625" style="26" customWidth="1"/>
    <col min="11" max="11" width="39.33203125" style="26" customWidth="1"/>
    <col min="12" max="12" width="19.33203125" style="26" customWidth="1"/>
    <col min="13" max="13" width="38.33203125" style="26" customWidth="1"/>
    <col min="14" max="14" width="22" style="26" bestFit="1" customWidth="1"/>
    <col min="15" max="15" width="21.6640625" style="26" customWidth="1"/>
    <col min="16" max="16" width="22" style="26" bestFit="1" customWidth="1"/>
    <col min="17" max="17" width="12.6640625" style="26" bestFit="1" customWidth="1"/>
    <col min="18" max="18" width="22" style="26" bestFit="1" customWidth="1"/>
    <col min="19" max="19" width="12.6640625" style="26" bestFit="1" customWidth="1"/>
    <col min="20" max="20" width="22" style="26" bestFit="1" customWidth="1"/>
    <col min="21" max="21" width="12.6640625" style="26" bestFit="1" customWidth="1"/>
    <col min="22" max="22" width="22" style="1" bestFit="1" customWidth="1"/>
    <col min="23" max="23" width="12.6640625" style="1" bestFit="1" customWidth="1"/>
    <col min="24" max="24" width="22" style="1" bestFit="1" customWidth="1"/>
    <col min="25" max="16384" width="12" style="1"/>
  </cols>
  <sheetData>
    <row r="1" spans="1:24" s="22" customFormat="1" ht="20.25" customHeight="1">
      <c r="A1" s="10" t="s">
        <v>7</v>
      </c>
      <c r="B1" s="7" t="s">
        <v>8</v>
      </c>
      <c r="C1" s="7" t="s">
        <v>9</v>
      </c>
      <c r="D1" s="7" t="s">
        <v>10</v>
      </c>
      <c r="E1" s="7" t="s">
        <v>11</v>
      </c>
      <c r="F1" s="7" t="s">
        <v>12</v>
      </c>
      <c r="G1" s="7" t="s">
        <v>13</v>
      </c>
      <c r="H1" s="7" t="s">
        <v>14</v>
      </c>
      <c r="I1" s="10" t="s">
        <v>15</v>
      </c>
      <c r="J1" s="7" t="s">
        <v>16</v>
      </c>
      <c r="K1" s="7" t="s">
        <v>17</v>
      </c>
      <c r="L1" s="7" t="s">
        <v>18</v>
      </c>
      <c r="M1" s="7" t="s">
        <v>17</v>
      </c>
      <c r="N1" s="7" t="s">
        <v>18</v>
      </c>
      <c r="O1" s="7" t="s">
        <v>17</v>
      </c>
      <c r="P1" s="7" t="s">
        <v>18</v>
      </c>
      <c r="Q1" s="7" t="s">
        <v>17</v>
      </c>
      <c r="R1" s="7" t="s">
        <v>18</v>
      </c>
      <c r="S1" s="7" t="s">
        <v>17</v>
      </c>
      <c r="T1" s="7" t="s">
        <v>18</v>
      </c>
      <c r="U1" s="7" t="s">
        <v>17</v>
      </c>
      <c r="V1" s="7" t="s">
        <v>18</v>
      </c>
      <c r="W1" s="7" t="s">
        <v>17</v>
      </c>
      <c r="X1" s="7" t="s">
        <v>18</v>
      </c>
    </row>
    <row r="2" spans="1:24" s="22" customFormat="1" ht="15" customHeight="1">
      <c r="A2" s="23" t="s">
        <v>20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1:24" s="22" customFormat="1">
      <c r="A3" s="23" t="s">
        <v>20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1:24" s="22" customFormat="1">
      <c r="A4" s="23" t="s">
        <v>20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s="22" customFormat="1" ht="15.75" customHeight="1">
      <c r="A5" s="23" t="s">
        <v>21</v>
      </c>
      <c r="B5" s="24" t="s">
        <v>1847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1:24" s="22" customFormat="1" ht="15.75" customHeight="1">
      <c r="A6" s="23" t="s">
        <v>22</v>
      </c>
      <c r="B6" s="24" t="str">
        <f>CONCATENATE(C6,D6,E6)</f>
        <v>&lt;xbrli:unit id="peso"&gt;
&lt;xbrli:measure&gt;iso4217:COP&lt;/xbrli:measure&gt;
&lt;/xbrli:unit&gt;</v>
      </c>
      <c r="C6" s="24" t="s">
        <v>32</v>
      </c>
      <c r="D6" s="25" t="s">
        <v>30</v>
      </c>
      <c r="E6" s="24" t="s">
        <v>23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1:24" s="22" customFormat="1" ht="15.75" customHeight="1">
      <c r="A7" s="23" t="s">
        <v>22</v>
      </c>
      <c r="B7" s="24" t="str">
        <f>CONCATENATE(C7,D7,E7)</f>
        <v>&lt;xbrli:unit id="entero"&gt;
&lt;xbrli:measure&gt;xbrli:pure&lt;/xbrli:measure&gt;
&lt;/xbrli:unit&gt;</v>
      </c>
      <c r="C7" s="24" t="s">
        <v>34</v>
      </c>
      <c r="D7" s="25" t="s">
        <v>33</v>
      </c>
      <c r="E7" s="24" t="s">
        <v>23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1:24" s="22" customFormat="1" ht="17.25" customHeight="1">
      <c r="A8" s="23" t="s">
        <v>22</v>
      </c>
      <c r="B8" s="24" t="str">
        <f>CONCATENATE(C8,D8,E8)</f>
        <v>&lt;xbrli:unit id="pesoXaccion"&gt;
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&lt;/xbrli:unit&gt;</v>
      </c>
      <c r="C8" s="24" t="s">
        <v>39</v>
      </c>
      <c r="D8" s="25" t="s">
        <v>37</v>
      </c>
      <c r="E8" s="24" t="s">
        <v>38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s="22" customFormat="1" ht="15.75" customHeight="1">
      <c r="A9" s="23" t="s">
        <v>22</v>
      </c>
      <c r="B9" s="24" t="str">
        <f>CONCATENATE(C9,D9,E9)</f>
        <v>&lt;xbrli:unit id="porcentaje"&gt;
&lt;xbrli:measure&gt;xbrli:pure&lt;/xbrli:measure&gt;
&lt;/xbrli:unit&gt;</v>
      </c>
      <c r="C9" s="24" t="s">
        <v>44</v>
      </c>
      <c r="D9" s="25" t="s">
        <v>33</v>
      </c>
      <c r="E9" s="24" t="s">
        <v>23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s="22" customFormat="1" ht="15.75" customHeight="1">
      <c r="A10" s="23" t="s">
        <v>22</v>
      </c>
      <c r="B10" s="24" t="str">
        <f>CONCATENATE(C10,D10,E10)</f>
        <v>&lt;xbrli:unit id="decimal"&gt;
&lt;xbrli:measure&gt;xbrli:pure&lt;/xbrli:measure&gt;
&lt;/xbrli:unit&gt;</v>
      </c>
      <c r="C10" s="24" t="s">
        <v>49</v>
      </c>
      <c r="D10" s="25" t="s">
        <v>33</v>
      </c>
      <c r="E10" s="24" t="s">
        <v>23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1:24" s="22" customFormat="1">
      <c r="A11" s="23" t="s">
        <v>24</v>
      </c>
      <c r="B11" s="23" t="s">
        <v>25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4" s="22" customFormat="1">
      <c r="A12" s="23" t="s">
        <v>20</v>
      </c>
      <c r="B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1:24" s="22" customFormat="1">
      <c r="A13" s="23" t="s">
        <v>26</v>
      </c>
      <c r="B13" s="23" t="s">
        <v>27</v>
      </c>
      <c r="C13" s="23"/>
      <c r="D13" s="23">
        <v>0</v>
      </c>
      <c r="E13" s="23" t="s">
        <v>31</v>
      </c>
      <c r="F13" s="23"/>
      <c r="G13" s="90" t="str">
        <f>Reporte2!$C$8</f>
        <v xml:space="preserve">Por incluir informacion </v>
      </c>
      <c r="H13" s="23" t="s">
        <v>188</v>
      </c>
      <c r="J13" s="5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1:24" s="22" customFormat="1">
      <c r="A14" s="23" t="s">
        <v>26</v>
      </c>
      <c r="B14" s="23" t="s">
        <v>28</v>
      </c>
      <c r="C14" s="23"/>
      <c r="D14" s="23"/>
      <c r="E14" s="23"/>
      <c r="F14" s="23"/>
      <c r="G14" s="90" t="str">
        <f>Reporte2!$C$8</f>
        <v xml:space="preserve">Por incluir informacion </v>
      </c>
      <c r="H14" s="23" t="s">
        <v>188</v>
      </c>
      <c r="J14" s="5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22" customFormat="1">
      <c r="A15" s="23" t="s">
        <v>26</v>
      </c>
      <c r="B15" s="23" t="s">
        <v>35</v>
      </c>
      <c r="C15" s="23"/>
      <c r="D15" s="23">
        <v>0</v>
      </c>
      <c r="E15" s="23" t="s">
        <v>36</v>
      </c>
      <c r="F15" s="23"/>
      <c r="G15" s="90" t="str">
        <f>Reporte2!$C$8</f>
        <v xml:space="preserve">Por incluir informacion </v>
      </c>
      <c r="H15" s="23" t="s">
        <v>188</v>
      </c>
      <c r="J15" s="5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s="22" customFormat="1">
      <c r="A16" s="23" t="s">
        <v>26</v>
      </c>
      <c r="B16" s="23" t="s">
        <v>40</v>
      </c>
      <c r="C16" s="23"/>
      <c r="D16" s="23" t="s">
        <v>50</v>
      </c>
      <c r="E16" s="23" t="s">
        <v>41</v>
      </c>
      <c r="F16" s="23"/>
      <c r="G16" s="90" t="str">
        <f>Reporte2!$C$8</f>
        <v xml:space="preserve">Por incluir informacion </v>
      </c>
      <c r="H16" s="23" t="s">
        <v>188</v>
      </c>
      <c r="J16" s="5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s="22" customFormat="1">
      <c r="A17" s="23" t="s">
        <v>26</v>
      </c>
      <c r="B17" s="23" t="s">
        <v>42</v>
      </c>
      <c r="C17" s="23"/>
      <c r="D17" s="23" t="s">
        <v>50</v>
      </c>
      <c r="E17" s="23" t="s">
        <v>43</v>
      </c>
      <c r="F17" s="23"/>
      <c r="G17" s="90" t="str">
        <f>Reporte2!$C$8</f>
        <v xml:space="preserve">Por incluir informacion </v>
      </c>
      <c r="H17" s="23" t="s">
        <v>188</v>
      </c>
      <c r="J17" s="5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  <row r="18" spans="1:24" s="22" customFormat="1">
      <c r="A18" s="23" t="s">
        <v>26</v>
      </c>
      <c r="B18" s="23" t="s">
        <v>47</v>
      </c>
      <c r="C18" s="23"/>
      <c r="D18" s="23" t="s">
        <v>50</v>
      </c>
      <c r="E18" s="23" t="s">
        <v>48</v>
      </c>
      <c r="F18" s="23"/>
      <c r="G18" s="90" t="str">
        <f>Reporte2!$C$8</f>
        <v xml:space="preserve">Por incluir informacion </v>
      </c>
      <c r="H18" s="23" t="s">
        <v>188</v>
      </c>
      <c r="J18" s="5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</row>
    <row r="19" spans="1:24" s="22" customFormat="1">
      <c r="A19" s="23" t="s">
        <v>20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s="22" customFormat="1">
      <c r="A20" s="23" t="s">
        <v>20</v>
      </c>
      <c r="B20" s="94" t="str">
        <f>data!C8</f>
        <v>--Reporte 1--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</row>
    <row r="21" spans="1:24">
      <c r="A21" s="23" t="s">
        <v>26</v>
      </c>
      <c r="B21" s="94" t="str">
        <f>data!C9</f>
        <v>Comentarios de la gerencia                                             [Texto]</v>
      </c>
      <c r="C21" s="89" t="s">
        <v>190</v>
      </c>
      <c r="D21" s="23"/>
      <c r="E21" s="23"/>
      <c r="G21" s="23" t="s">
        <v>28</v>
      </c>
    </row>
    <row r="22" spans="1:24">
      <c r="A22" s="23" t="s">
        <v>26</v>
      </c>
      <c r="B22" s="94" t="str">
        <f>data!C10</f>
        <v>Hipótesis de negocio en marcha (Información a revelar sobre la naturaleza del negocio)                            [Texto]</v>
      </c>
      <c r="C22" s="89" t="s">
        <v>189</v>
      </c>
      <c r="G22" s="23" t="s">
        <v>28</v>
      </c>
    </row>
    <row r="23" spans="1:24" s="26" customFormat="1">
      <c r="A23" s="23" t="s">
        <v>26</v>
      </c>
      <c r="B23" s="94" t="str">
        <f>data!C11</f>
        <v>Información a revelar sobre los objetivos de la gerencia y sus estrategias para alcanzar esos objetivos [Texto]</v>
      </c>
      <c r="C23" s="23" t="s">
        <v>191</v>
      </c>
      <c r="G23" s="23" t="s">
        <v>28</v>
      </c>
      <c r="V23" s="1"/>
      <c r="W23" s="1"/>
      <c r="X23" s="1"/>
    </row>
    <row r="24" spans="1:24" s="26" customFormat="1">
      <c r="A24" s="23" t="s">
        <v>26</v>
      </c>
      <c r="B24" s="94" t="str">
        <f>data!C12</f>
        <v>Objetivos de los estados financieros                                  [Texto]</v>
      </c>
      <c r="C24" s="23" t="s">
        <v>192</v>
      </c>
      <c r="G24" s="23" t="s">
        <v>28</v>
      </c>
      <c r="V24" s="1"/>
      <c r="W24" s="1"/>
      <c r="X24" s="1"/>
    </row>
    <row r="25" spans="1:24" s="26" customFormat="1">
      <c r="A25" s="23" t="s">
        <v>20</v>
      </c>
      <c r="B25" s="94" t="str">
        <f>data!C13</f>
        <v>--Reporte 2--</v>
      </c>
      <c r="C25" s="23"/>
      <c r="G25" s="23" t="s">
        <v>28</v>
      </c>
      <c r="V25" s="1"/>
      <c r="W25" s="1"/>
      <c r="X25" s="1"/>
    </row>
    <row r="26" spans="1:24" s="26" customFormat="1">
      <c r="A26" s="23" t="s">
        <v>26</v>
      </c>
      <c r="B26" s="94" t="str">
        <f>data!C14</f>
        <v>Información a revelar sobre información general sobre los estados financieros                 [Texto]</v>
      </c>
      <c r="C26" s="23" t="s">
        <v>193</v>
      </c>
      <c r="G26" s="23" t="s">
        <v>28</v>
      </c>
      <c r="V26" s="1"/>
      <c r="W26" s="1"/>
      <c r="X26" s="1"/>
    </row>
    <row r="27" spans="1:24" s="26" customFormat="1">
      <c r="A27" s="23" t="s">
        <v>26</v>
      </c>
      <c r="B27" s="94" t="str">
        <f>data!C15</f>
        <v>Nombre de la entidad que informa u otras formas de identificación</v>
      </c>
      <c r="C27" s="23" t="s">
        <v>194</v>
      </c>
      <c r="G27" s="23" t="s">
        <v>28</v>
      </c>
      <c r="V27" s="1"/>
      <c r="W27" s="1"/>
      <c r="X27" s="1"/>
    </row>
    <row r="28" spans="1:24" s="22" customFormat="1">
      <c r="A28" s="23" t="s">
        <v>26</v>
      </c>
      <c r="B28" s="94" t="str">
        <f>data!C16</f>
        <v>Identificación de la Empresa (ID)</v>
      </c>
      <c r="C28" s="23" t="s">
        <v>195</v>
      </c>
      <c r="D28" s="23"/>
      <c r="E28" s="23"/>
      <c r="F28" s="23"/>
      <c r="G28" s="23" t="s">
        <v>28</v>
      </c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</row>
    <row r="29" spans="1:24">
      <c r="A29" s="23" t="s">
        <v>26</v>
      </c>
      <c r="B29" s="94" t="str">
        <f>data!C17</f>
        <v>Explicación del cambio en el nombre de la entidad que informa u otras formas de identificación desde el final del periodo sobre el que se informa precedente</v>
      </c>
      <c r="C29" s="26" t="s">
        <v>196</v>
      </c>
      <c r="D29" s="23"/>
      <c r="E29" s="23"/>
      <c r="G29" s="23" t="s">
        <v>28</v>
      </c>
    </row>
    <row r="30" spans="1:24">
      <c r="A30" s="23" t="s">
        <v>26</v>
      </c>
      <c r="B30" s="94" t="str">
        <f>data!C18</f>
        <v>Fecha del estado situación financiera y periodo a que se refiere el estado de resultados</v>
      </c>
      <c r="C30" s="26" t="s">
        <v>197</v>
      </c>
      <c r="G30" s="23" t="s">
        <v>28</v>
      </c>
    </row>
    <row r="31" spans="1:24">
      <c r="A31" s="23" t="s">
        <v>26</v>
      </c>
      <c r="B31" s="94" t="str">
        <f>data!C19</f>
        <v>Periodo cubierto por los estados financieros</v>
      </c>
      <c r="C31" s="26" t="s">
        <v>198</v>
      </c>
      <c r="G31" s="23" t="s">
        <v>28</v>
      </c>
    </row>
    <row r="32" spans="1:24">
      <c r="A32" s="23" t="s">
        <v>26</v>
      </c>
      <c r="B32" s="94" t="str">
        <f>data!C20</f>
        <v>Descripción de la moneda de presentación</v>
      </c>
      <c r="C32" s="26" t="s">
        <v>199</v>
      </c>
      <c r="G32" s="23" t="s">
        <v>28</v>
      </c>
    </row>
    <row r="33" spans="1:24">
      <c r="A33" s="23" t="s">
        <v>26</v>
      </c>
      <c r="B33" s="94" t="str">
        <f>data!C21</f>
        <v>Grado de redondeo utilizado en los estados financieros</v>
      </c>
      <c r="C33" s="26" t="s">
        <v>200</v>
      </c>
      <c r="G33" s="23" t="s">
        <v>28</v>
      </c>
    </row>
    <row r="34" spans="1:24">
      <c r="A34" s="23" t="s">
        <v>20</v>
      </c>
      <c r="B34" s="94" t="str">
        <f>data!C22</f>
        <v>--Reporte 3--</v>
      </c>
      <c r="G34" s="23"/>
    </row>
    <row r="35" spans="1:24">
      <c r="A35" s="23" t="s">
        <v>20</v>
      </c>
      <c r="B35" s="95" t="str">
        <f>data!C24</f>
        <v>ACTIVOS</v>
      </c>
      <c r="C35" s="26" t="s">
        <v>213</v>
      </c>
      <c r="G35" s="23"/>
    </row>
    <row r="36" spans="1:24">
      <c r="A36" s="23" t="s">
        <v>20</v>
      </c>
      <c r="B36" s="95" t="str">
        <f>data!C25</f>
        <v>Activos corrientes</v>
      </c>
      <c r="C36" s="26" t="s">
        <v>214</v>
      </c>
      <c r="G36" s="23"/>
    </row>
    <row r="37" spans="1:24">
      <c r="A37" s="23" t="s">
        <v>26</v>
      </c>
      <c r="B37" s="95" t="str">
        <f>data!C26</f>
        <v>Efectivo y equivalentes al efectivo</v>
      </c>
      <c r="C37" s="26" t="s">
        <v>217</v>
      </c>
      <c r="G37" s="23" t="s">
        <v>27</v>
      </c>
    </row>
    <row r="38" spans="1:24">
      <c r="A38" s="23" t="s">
        <v>26</v>
      </c>
      <c r="B38" s="95" t="str">
        <f>data!C27</f>
        <v>Inversiones</v>
      </c>
      <c r="C38" s="26" t="s">
        <v>218</v>
      </c>
      <c r="G38" s="23" t="s">
        <v>27</v>
      </c>
    </row>
    <row r="39" spans="1:24">
      <c r="A39" s="23" t="s">
        <v>26</v>
      </c>
      <c r="B39" s="95" t="str">
        <f>data!C28</f>
        <v>Cuentas comerciales por cobrar y otras cuentas por cobrar corrientes</v>
      </c>
      <c r="C39" s="26" t="s">
        <v>219</v>
      </c>
      <c r="G39" s="23" t="s">
        <v>27</v>
      </c>
    </row>
    <row r="40" spans="1:24">
      <c r="A40" s="23" t="s">
        <v>26</v>
      </c>
      <c r="B40" s="95" t="str">
        <f>data!C29</f>
        <v>Deterioro de cuentas por cobrar</v>
      </c>
      <c r="C40" s="26" t="s">
        <v>220</v>
      </c>
      <c r="G40" s="23" t="s">
        <v>27</v>
      </c>
    </row>
    <row r="41" spans="1:24">
      <c r="A41" s="23" t="s">
        <v>26</v>
      </c>
      <c r="B41" s="95" t="str">
        <f>data!C30</f>
        <v>Inventarios corrientes</v>
      </c>
      <c r="C41" s="26" t="s">
        <v>221</v>
      </c>
      <c r="G41" s="23" t="s">
        <v>27</v>
      </c>
    </row>
    <row r="42" spans="1:24">
      <c r="A42" s="23" t="s">
        <v>26</v>
      </c>
      <c r="B42" s="95" t="str">
        <f>data!C31</f>
        <v>Activos por impuestos corrientes</v>
      </c>
      <c r="C42" s="26" t="s">
        <v>222</v>
      </c>
      <c r="G42" s="23" t="s">
        <v>27</v>
      </c>
    </row>
    <row r="43" spans="1:24">
      <c r="A43" s="23" t="s">
        <v>26</v>
      </c>
      <c r="B43" s="95" t="str">
        <f>data!C32</f>
        <v>Otros activos corrientes</v>
      </c>
      <c r="C43" s="26" t="s">
        <v>223</v>
      </c>
      <c r="G43" s="23" t="s">
        <v>27</v>
      </c>
    </row>
    <row r="44" spans="1:24">
      <c r="A44" s="23" t="s">
        <v>26</v>
      </c>
      <c r="B44" s="95" t="str">
        <f>data!C33</f>
        <v>Total de activos corrientes</v>
      </c>
      <c r="C44" s="26" t="s">
        <v>224</v>
      </c>
      <c r="G44" s="23" t="s">
        <v>27</v>
      </c>
    </row>
    <row r="45" spans="1:24">
      <c r="A45" s="23" t="s">
        <v>20</v>
      </c>
      <c r="B45" s="95" t="str">
        <f>data!C34</f>
        <v>Activos no corrientes</v>
      </c>
      <c r="C45" s="26" t="s">
        <v>215</v>
      </c>
      <c r="G45" s="23"/>
    </row>
    <row r="46" spans="1:24" s="22" customFormat="1">
      <c r="A46" s="23" t="s">
        <v>26</v>
      </c>
      <c r="B46" s="95" t="str">
        <f>data!C35</f>
        <v>Inversiones no corrientes</v>
      </c>
      <c r="C46" s="26" t="s">
        <v>1815</v>
      </c>
      <c r="D46" s="23"/>
      <c r="E46" s="23"/>
      <c r="F46" s="23"/>
      <c r="G46" s="23" t="s">
        <v>27</v>
      </c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</row>
    <row r="47" spans="1:24">
      <c r="A47" s="23" t="s">
        <v>26</v>
      </c>
      <c r="B47" s="95" t="str">
        <f>data!C36</f>
        <v>Propiedad de inversión</v>
      </c>
      <c r="C47" s="26" t="s">
        <v>225</v>
      </c>
      <c r="G47" s="23" t="s">
        <v>27</v>
      </c>
    </row>
    <row r="48" spans="1:24">
      <c r="A48" s="23" t="s">
        <v>26</v>
      </c>
      <c r="B48" s="95" t="str">
        <f>data!C37</f>
        <v>Propiedades, planta y equipo</v>
      </c>
      <c r="C48" s="26" t="s">
        <v>226</v>
      </c>
      <c r="G48" s="23" t="s">
        <v>27</v>
      </c>
    </row>
    <row r="49" spans="1:7">
      <c r="A49" s="23" t="s">
        <v>26</v>
      </c>
      <c r="B49" s="95" t="str">
        <f>data!C38</f>
        <v>Plusvalía</v>
      </c>
      <c r="C49" s="26" t="s">
        <v>227</v>
      </c>
      <c r="G49" s="23" t="s">
        <v>27</v>
      </c>
    </row>
    <row r="50" spans="1:7">
      <c r="A50" s="23" t="s">
        <v>26</v>
      </c>
      <c r="B50" s="95" t="str">
        <f>data!C39</f>
        <v>Cuentas comerciales por cobrar y otras cuentas por cobrar no corrientes</v>
      </c>
      <c r="C50" s="26" t="s">
        <v>228</v>
      </c>
      <c r="G50" s="23" t="s">
        <v>27</v>
      </c>
    </row>
    <row r="51" spans="1:7">
      <c r="A51" s="23" t="s">
        <v>26</v>
      </c>
      <c r="B51" s="95" t="str">
        <f>data!C40</f>
        <v>Deterioro de cuentas por cobrar no corriente</v>
      </c>
      <c r="C51" s="26" t="s">
        <v>229</v>
      </c>
      <c r="G51" s="23" t="s">
        <v>27</v>
      </c>
    </row>
    <row r="52" spans="1:7">
      <c r="A52" s="23" t="s">
        <v>26</v>
      </c>
      <c r="B52" s="95" t="str">
        <f>data!C41</f>
        <v>Inventarios no corrientes</v>
      </c>
      <c r="C52" s="26" t="s">
        <v>230</v>
      </c>
      <c r="G52" s="23" t="s">
        <v>27</v>
      </c>
    </row>
    <row r="53" spans="1:7">
      <c r="A53" s="23" t="s">
        <v>26</v>
      </c>
      <c r="B53" s="95" t="str">
        <f>data!C42</f>
        <v>Activos por impuestos diferidos</v>
      </c>
      <c r="C53" s="26" t="s">
        <v>231</v>
      </c>
      <c r="G53" s="23" t="s">
        <v>27</v>
      </c>
    </row>
    <row r="54" spans="1:7">
      <c r="A54" s="23" t="s">
        <v>26</v>
      </c>
      <c r="B54" s="95" t="str">
        <f>data!C43</f>
        <v>Activos por impuestos no corrientes</v>
      </c>
      <c r="C54" s="26" t="s">
        <v>232</v>
      </c>
      <c r="G54" s="23" t="s">
        <v>27</v>
      </c>
    </row>
    <row r="55" spans="1:7">
      <c r="A55" s="23" t="s">
        <v>26</v>
      </c>
      <c r="B55" s="95" t="str">
        <f>data!C44</f>
        <v>Otros activos no corrientes</v>
      </c>
      <c r="C55" s="26" t="s">
        <v>233</v>
      </c>
      <c r="G55" s="23" t="s">
        <v>27</v>
      </c>
    </row>
    <row r="56" spans="1:7">
      <c r="A56" s="23" t="s">
        <v>26</v>
      </c>
      <c r="B56" s="95" t="str">
        <f>data!C45</f>
        <v>Total de activos no corrientes</v>
      </c>
      <c r="C56" s="26" t="s">
        <v>234</v>
      </c>
      <c r="G56" s="23" t="s">
        <v>27</v>
      </c>
    </row>
    <row r="57" spans="1:7">
      <c r="A57" s="23" t="s">
        <v>26</v>
      </c>
      <c r="B57" s="95" t="str">
        <f>data!C46</f>
        <v>TOTAL DE ACTIVOS</v>
      </c>
      <c r="C57" s="26" t="s">
        <v>216</v>
      </c>
      <c r="G57" s="23" t="s">
        <v>27</v>
      </c>
    </row>
    <row r="58" spans="1:7">
      <c r="A58" s="23" t="s">
        <v>20</v>
      </c>
      <c r="B58" s="95" t="str">
        <f>data!C47</f>
        <v>PASIVOS</v>
      </c>
      <c r="C58" s="26" t="s">
        <v>235</v>
      </c>
      <c r="G58" s="23"/>
    </row>
    <row r="59" spans="1:7">
      <c r="A59" s="23" t="s">
        <v>20</v>
      </c>
      <c r="B59" s="95" t="str">
        <f>data!C48</f>
        <v>Pasivos corrientes</v>
      </c>
      <c r="C59" s="26" t="s">
        <v>236</v>
      </c>
      <c r="G59" s="23"/>
    </row>
    <row r="60" spans="1:7">
      <c r="A60" s="23" t="s">
        <v>20</v>
      </c>
      <c r="B60" s="95" t="str">
        <f>data!C49</f>
        <v>Acreedores comerciales y otras cuentas por pagar</v>
      </c>
      <c r="C60" s="26" t="s">
        <v>239</v>
      </c>
      <c r="G60" s="23"/>
    </row>
    <row r="61" spans="1:7">
      <c r="A61" s="23" t="s">
        <v>26</v>
      </c>
      <c r="B61" s="95" t="str">
        <f>data!C50</f>
        <v>Proveedores</v>
      </c>
      <c r="C61" s="26" t="s">
        <v>246</v>
      </c>
      <c r="G61" s="23" t="s">
        <v>27</v>
      </c>
    </row>
    <row r="62" spans="1:7">
      <c r="A62" s="23" t="s">
        <v>26</v>
      </c>
      <c r="B62" s="95" t="str">
        <f>data!C51</f>
        <v>Ingresos Diferidos</v>
      </c>
      <c r="C62" s="26" t="s">
        <v>247</v>
      </c>
      <c r="G62" s="23" t="s">
        <v>27</v>
      </c>
    </row>
    <row r="63" spans="1:7">
      <c r="A63" s="23" t="s">
        <v>26</v>
      </c>
      <c r="B63" s="95" t="str">
        <f>data!C52</f>
        <v>Gastos acumulados por pagar</v>
      </c>
      <c r="C63" s="26" t="s">
        <v>248</v>
      </c>
      <c r="G63" s="23" t="s">
        <v>27</v>
      </c>
    </row>
    <row r="64" spans="1:7">
      <c r="A64" s="23" t="s">
        <v>26</v>
      </c>
      <c r="B64" s="95" t="str">
        <f>data!C53</f>
        <v>Otras cuentas por pagar</v>
      </c>
      <c r="C64" s="26" t="s">
        <v>249</v>
      </c>
      <c r="G64" s="23" t="s">
        <v>27</v>
      </c>
    </row>
    <row r="65" spans="1:7">
      <c r="A65" s="23" t="s">
        <v>26</v>
      </c>
      <c r="B65" s="95" t="str">
        <f>data!C54</f>
        <v>Total Acreedores  comerciales y otras cuentas por pagar</v>
      </c>
      <c r="C65" s="26" t="s">
        <v>250</v>
      </c>
      <c r="G65" s="23" t="s">
        <v>27</v>
      </c>
    </row>
    <row r="66" spans="1:7">
      <c r="A66" s="23" t="s">
        <v>26</v>
      </c>
      <c r="B66" s="95" t="str">
        <f>data!C55</f>
        <v>Obligaciones financieras</v>
      </c>
      <c r="C66" s="26" t="s">
        <v>240</v>
      </c>
      <c r="G66" s="23" t="s">
        <v>27</v>
      </c>
    </row>
    <row r="67" spans="1:7">
      <c r="A67" s="23" t="s">
        <v>26</v>
      </c>
      <c r="B67" s="95" t="str">
        <f>data!C56</f>
        <v>Obligaciones laborales</v>
      </c>
      <c r="C67" s="26" t="s">
        <v>241</v>
      </c>
      <c r="G67" s="23" t="s">
        <v>27</v>
      </c>
    </row>
    <row r="68" spans="1:7">
      <c r="A68" s="23" t="s">
        <v>26</v>
      </c>
      <c r="B68" s="95" t="str">
        <f>data!C57</f>
        <v>Pasivos por impuestos corrientes</v>
      </c>
      <c r="C68" s="26" t="s">
        <v>242</v>
      </c>
      <c r="G68" s="23" t="s">
        <v>27</v>
      </c>
    </row>
    <row r="69" spans="1:7">
      <c r="A69" s="23" t="s">
        <v>26</v>
      </c>
      <c r="B69" s="95" t="str">
        <f>data!C58</f>
        <v>Provisiones</v>
      </c>
      <c r="C69" s="26" t="s">
        <v>243</v>
      </c>
      <c r="G69" s="23" t="s">
        <v>27</v>
      </c>
    </row>
    <row r="70" spans="1:7">
      <c r="A70" s="23" t="s">
        <v>26</v>
      </c>
      <c r="B70" s="95" t="str">
        <f>data!C59</f>
        <v>Otros pasivos corrientes</v>
      </c>
      <c r="C70" s="26" t="s">
        <v>244</v>
      </c>
      <c r="G70" s="23" t="s">
        <v>27</v>
      </c>
    </row>
    <row r="71" spans="1:7">
      <c r="A71" s="23" t="s">
        <v>26</v>
      </c>
      <c r="B71" s="95" t="str">
        <f>data!C60</f>
        <v>Total pasivos corrientes</v>
      </c>
      <c r="C71" s="26" t="s">
        <v>245</v>
      </c>
      <c r="G71" s="23" t="s">
        <v>27</v>
      </c>
    </row>
    <row r="72" spans="1:7">
      <c r="A72" s="23" t="s">
        <v>20</v>
      </c>
      <c r="B72" s="95" t="str">
        <f>data!C61</f>
        <v>Pasivos no corrientes</v>
      </c>
      <c r="C72" s="26" t="s">
        <v>237</v>
      </c>
      <c r="G72" s="23"/>
    </row>
    <row r="73" spans="1:7">
      <c r="A73" s="23" t="s">
        <v>20</v>
      </c>
      <c r="B73" s="95" t="str">
        <f>data!C62</f>
        <v>Acreedores comerciales y otras cuentas por pagar</v>
      </c>
      <c r="C73" s="26" t="s">
        <v>256</v>
      </c>
      <c r="G73" s="23"/>
    </row>
    <row r="74" spans="1:7">
      <c r="A74" s="23" t="s">
        <v>26</v>
      </c>
      <c r="B74" s="95" t="str">
        <f>data!C63</f>
        <v>Proveedores no corrientes</v>
      </c>
      <c r="C74" s="26" t="s">
        <v>251</v>
      </c>
      <c r="G74" s="23" t="s">
        <v>27</v>
      </c>
    </row>
    <row r="75" spans="1:7">
      <c r="A75" s="23" t="s">
        <v>26</v>
      </c>
      <c r="B75" s="95" t="str">
        <f>data!C64</f>
        <v>Ingresos Diferidos no corrientes</v>
      </c>
      <c r="C75" s="26" t="s">
        <v>252</v>
      </c>
      <c r="G75" s="23" t="s">
        <v>27</v>
      </c>
    </row>
    <row r="76" spans="1:7">
      <c r="A76" s="23" t="s">
        <v>26</v>
      </c>
      <c r="B76" s="95" t="str">
        <f>data!C65</f>
        <v>Gastos acumulados por pagar no corrientes</v>
      </c>
      <c r="C76" s="26" t="s">
        <v>253</v>
      </c>
      <c r="G76" s="23" t="s">
        <v>27</v>
      </c>
    </row>
    <row r="77" spans="1:7">
      <c r="A77" s="23" t="s">
        <v>26</v>
      </c>
      <c r="B77" s="95" t="str">
        <f>data!C66</f>
        <v>Otras cuentas por pagar no corrientes</v>
      </c>
      <c r="C77" s="26" t="s">
        <v>254</v>
      </c>
      <c r="G77" s="23" t="s">
        <v>27</v>
      </c>
    </row>
    <row r="78" spans="1:7">
      <c r="A78" s="23" t="s">
        <v>26</v>
      </c>
      <c r="B78" s="95" t="str">
        <f>data!C67</f>
        <v>Total Acreedores  comerciales y otras cuentas por pagar no corrientes</v>
      </c>
      <c r="C78" s="26" t="s">
        <v>255</v>
      </c>
      <c r="G78" s="23" t="s">
        <v>27</v>
      </c>
    </row>
    <row r="79" spans="1:7">
      <c r="A79" s="23" t="s">
        <v>26</v>
      </c>
      <c r="B79" s="95" t="str">
        <f>data!C68</f>
        <v>Obligaciones financieras no corrientes</v>
      </c>
      <c r="C79" s="26" t="s">
        <v>257</v>
      </c>
      <c r="G79" s="23" t="s">
        <v>27</v>
      </c>
    </row>
    <row r="80" spans="1:7">
      <c r="A80" s="23" t="s">
        <v>26</v>
      </c>
      <c r="B80" s="95" t="str">
        <f>data!C69</f>
        <v>Obligaciones laborales no corrientes</v>
      </c>
      <c r="C80" s="26" t="s">
        <v>258</v>
      </c>
      <c r="G80" s="23" t="s">
        <v>27</v>
      </c>
    </row>
    <row r="81" spans="1:7">
      <c r="A81" s="23" t="s">
        <v>26</v>
      </c>
      <c r="B81" s="95" t="str">
        <f>data!C70</f>
        <v>Pasivos por impuestos diferidos</v>
      </c>
      <c r="C81" s="26" t="s">
        <v>259</v>
      </c>
      <c r="G81" s="23" t="s">
        <v>27</v>
      </c>
    </row>
    <row r="82" spans="1:7">
      <c r="A82" s="23" t="s">
        <v>26</v>
      </c>
      <c r="B82" s="95" t="str">
        <f>data!C71</f>
        <v>Pasivos por impuestos no corrientes</v>
      </c>
      <c r="C82" s="26" t="s">
        <v>260</v>
      </c>
      <c r="G82" s="23" t="s">
        <v>27</v>
      </c>
    </row>
    <row r="83" spans="1:7">
      <c r="A83" s="23" t="s">
        <v>26</v>
      </c>
      <c r="B83" s="95" t="str">
        <f>data!C72</f>
        <v>Provisiones no corrientes</v>
      </c>
      <c r="C83" s="26" t="s">
        <v>261</v>
      </c>
      <c r="G83" s="23" t="s">
        <v>27</v>
      </c>
    </row>
    <row r="84" spans="1:7">
      <c r="A84" s="23" t="s">
        <v>26</v>
      </c>
      <c r="B84" s="95" t="str">
        <f>data!C73</f>
        <v>Otros pasivos no corrientes</v>
      </c>
      <c r="C84" s="26" t="s">
        <v>262</v>
      </c>
      <c r="G84" s="23" t="s">
        <v>27</v>
      </c>
    </row>
    <row r="85" spans="1:7">
      <c r="A85" s="23" t="s">
        <v>26</v>
      </c>
      <c r="B85" s="95" t="str">
        <f>data!C74</f>
        <v>Total pasivos no corrientes</v>
      </c>
      <c r="C85" s="26" t="s">
        <v>263</v>
      </c>
      <c r="G85" s="23" t="s">
        <v>27</v>
      </c>
    </row>
    <row r="86" spans="1:7">
      <c r="A86" s="23" t="s">
        <v>26</v>
      </c>
      <c r="B86" s="95" t="str">
        <f>data!C75</f>
        <v>Total pasivos</v>
      </c>
      <c r="C86" s="26" t="s">
        <v>238</v>
      </c>
      <c r="G86" s="23" t="s">
        <v>27</v>
      </c>
    </row>
    <row r="87" spans="1:7">
      <c r="A87" s="23" t="s">
        <v>20</v>
      </c>
      <c r="B87" s="95" t="str">
        <f>data!C76</f>
        <v>PATRIMONIO Y PASIVOS</v>
      </c>
      <c r="C87" s="26" t="s">
        <v>272</v>
      </c>
      <c r="G87" s="23"/>
    </row>
    <row r="88" spans="1:7">
      <c r="A88" s="23" t="s">
        <v>20</v>
      </c>
      <c r="B88" s="95" t="str">
        <f>data!C77</f>
        <v>PATRIMONIO</v>
      </c>
      <c r="C88" s="26" t="s">
        <v>265</v>
      </c>
      <c r="G88" s="23"/>
    </row>
    <row r="89" spans="1:7">
      <c r="A89" s="23" t="s">
        <v>26</v>
      </c>
      <c r="B89" s="95" t="str">
        <f>data!C78</f>
        <v>Capital pagado</v>
      </c>
      <c r="C89" s="26" t="s">
        <v>266</v>
      </c>
      <c r="G89" s="23" t="s">
        <v>27</v>
      </c>
    </row>
    <row r="90" spans="1:7">
      <c r="A90" s="23" t="s">
        <v>26</v>
      </c>
      <c r="B90" s="95" t="str">
        <f>data!C79</f>
        <v>Utilidad o pérdida del ejercicio</v>
      </c>
      <c r="C90" s="26" t="s">
        <v>267</v>
      </c>
      <c r="G90" s="23" t="s">
        <v>27</v>
      </c>
    </row>
    <row r="91" spans="1:7">
      <c r="A91" s="23" t="s">
        <v>26</v>
      </c>
      <c r="B91" s="95" t="str">
        <f>data!C80</f>
        <v>Ganancias acumuladas</v>
      </c>
      <c r="C91" s="26" t="s">
        <v>268</v>
      </c>
      <c r="G91" s="23" t="s">
        <v>27</v>
      </c>
    </row>
    <row r="92" spans="1:7">
      <c r="A92" s="23" t="s">
        <v>26</v>
      </c>
      <c r="B92" s="95" t="str">
        <f>data!C81</f>
        <v>Reservas</v>
      </c>
      <c r="C92" s="26" t="s">
        <v>269</v>
      </c>
      <c r="G92" s="23" t="s">
        <v>27</v>
      </c>
    </row>
    <row r="93" spans="1:7">
      <c r="A93" s="23" t="s">
        <v>26</v>
      </c>
      <c r="B93" s="95" t="str">
        <f>data!C82</f>
        <v>Otras participaciones en el patrimonio</v>
      </c>
      <c r="C93" s="26" t="s">
        <v>270</v>
      </c>
      <c r="G93" s="23" t="s">
        <v>27</v>
      </c>
    </row>
    <row r="94" spans="1:7">
      <c r="A94" s="23" t="s">
        <v>26</v>
      </c>
      <c r="B94" s="95" t="str">
        <f>data!C83</f>
        <v>Total patrimonio</v>
      </c>
      <c r="C94" s="26" t="s">
        <v>271</v>
      </c>
      <c r="G94" s="23" t="s">
        <v>27</v>
      </c>
    </row>
    <row r="95" spans="1:7">
      <c r="A95" s="23" t="s">
        <v>26</v>
      </c>
      <c r="B95" s="95" t="str">
        <f>data!C84</f>
        <v>TOTAL DE PATRIMONIO Y PASIVOS</v>
      </c>
      <c r="C95" s="26" t="s">
        <v>264</v>
      </c>
      <c r="G95" s="23" t="s">
        <v>27</v>
      </c>
    </row>
    <row r="96" spans="1:7">
      <c r="A96" s="23" t="s">
        <v>20</v>
      </c>
      <c r="B96" s="95" t="str">
        <f>data!C659</f>
        <v>RESULTADO DEL PERIODO</v>
      </c>
      <c r="C96" s="26" t="s">
        <v>289</v>
      </c>
      <c r="G96" s="23"/>
    </row>
    <row r="97" spans="1:7">
      <c r="A97" s="23" t="s">
        <v>20</v>
      </c>
      <c r="B97" s="95" t="str">
        <f>data!C660</f>
        <v>Estado de Resultados Integral por servicios</v>
      </c>
      <c r="C97" s="26" t="s">
        <v>290</v>
      </c>
      <c r="G97" s="23"/>
    </row>
    <row r="98" spans="1:7">
      <c r="A98" s="23" t="s">
        <v>26</v>
      </c>
      <c r="B98" s="95" t="str">
        <f>data!C661</f>
        <v xml:space="preserve">Ingresos de actividades ordinarias </v>
      </c>
      <c r="C98" s="26" t="s">
        <v>291</v>
      </c>
      <c r="G98" s="23" t="s">
        <v>27</v>
      </c>
    </row>
    <row r="99" spans="1:7">
      <c r="A99" s="23" t="s">
        <v>26</v>
      </c>
      <c r="B99" s="95" t="str">
        <f>data!C662</f>
        <v>Costo de ventas</v>
      </c>
      <c r="C99" s="26" t="s">
        <v>292</v>
      </c>
      <c r="G99" s="23" t="s">
        <v>27</v>
      </c>
    </row>
    <row r="100" spans="1:7">
      <c r="A100" s="23" t="s">
        <v>26</v>
      </c>
      <c r="B100" s="95" t="str">
        <f>data!C663</f>
        <v>Ganancia Bruta</v>
      </c>
      <c r="C100" s="26" t="s">
        <v>293</v>
      </c>
      <c r="G100" s="23" t="s">
        <v>27</v>
      </c>
    </row>
    <row r="101" spans="1:7">
      <c r="A101" s="23" t="s">
        <v>26</v>
      </c>
      <c r="B101" s="95" t="str">
        <f>data!C664</f>
        <v>Costos de distribución</v>
      </c>
      <c r="C101" s="26" t="s">
        <v>294</v>
      </c>
      <c r="G101" s="23" t="s">
        <v>27</v>
      </c>
    </row>
    <row r="102" spans="1:7">
      <c r="A102" s="23" t="s">
        <v>26</v>
      </c>
      <c r="B102" s="95" t="str">
        <f>data!C665</f>
        <v>Gastos de administración</v>
      </c>
      <c r="C102" s="26" t="s">
        <v>295</v>
      </c>
      <c r="G102" s="23" t="s">
        <v>27</v>
      </c>
    </row>
    <row r="103" spans="1:7">
      <c r="A103" s="23" t="s">
        <v>26</v>
      </c>
      <c r="B103" s="95" t="str">
        <f>data!C666</f>
        <v>Otros gastos</v>
      </c>
      <c r="C103" s="26" t="s">
        <v>296</v>
      </c>
      <c r="G103" s="23" t="s">
        <v>27</v>
      </c>
    </row>
    <row r="104" spans="1:7">
      <c r="A104" s="23" t="s">
        <v>26</v>
      </c>
      <c r="B104" s="95" t="str">
        <f>data!C667</f>
        <v>Otras ganancias (pérdidas)</v>
      </c>
      <c r="C104" s="26" t="s">
        <v>297</v>
      </c>
      <c r="G104" s="23" t="s">
        <v>27</v>
      </c>
    </row>
    <row r="105" spans="1:7">
      <c r="A105" s="23" t="s">
        <v>26</v>
      </c>
      <c r="B105" s="95" t="str">
        <f>data!C668</f>
        <v>Costos financieros</v>
      </c>
      <c r="C105" s="26" t="s">
        <v>298</v>
      </c>
      <c r="G105" s="23" t="s">
        <v>27</v>
      </c>
    </row>
    <row r="106" spans="1:7">
      <c r="A106" s="23" t="s">
        <v>26</v>
      </c>
      <c r="B106" s="95" t="str">
        <f>data!C669</f>
        <v>Otros ingresos</v>
      </c>
      <c r="C106" s="26" t="s">
        <v>299</v>
      </c>
      <c r="G106" s="23" t="s">
        <v>27</v>
      </c>
    </row>
    <row r="107" spans="1:7">
      <c r="A107" s="23" t="s">
        <v>26</v>
      </c>
      <c r="B107" s="95" t="str">
        <f>data!C670</f>
        <v>Ingresos financieros</v>
      </c>
      <c r="C107" s="26" t="s">
        <v>300</v>
      </c>
      <c r="G107" s="23" t="s">
        <v>27</v>
      </c>
    </row>
    <row r="108" spans="1:7">
      <c r="A108" s="23" t="s">
        <v>26</v>
      </c>
      <c r="B108" s="95" t="str">
        <f>data!C671</f>
        <v>Ganancia (pérdida), antes De Impuestos</v>
      </c>
      <c r="C108" s="26" t="s">
        <v>301</v>
      </c>
      <c r="G108" s="23" t="s">
        <v>27</v>
      </c>
    </row>
    <row r="109" spans="1:7">
      <c r="A109" s="23" t="s">
        <v>26</v>
      </c>
      <c r="B109" s="95" t="str">
        <f>data!C672</f>
        <v>Gasto (ingreso) por impuestos</v>
      </c>
      <c r="C109" s="26" t="s">
        <v>302</v>
      </c>
      <c r="G109" s="23" t="s">
        <v>27</v>
      </c>
    </row>
    <row r="110" spans="1:7">
      <c r="A110" s="23" t="s">
        <v>26</v>
      </c>
      <c r="B110" s="95" t="str">
        <f>data!C673</f>
        <v>Ganancia (pérdida) procedente de operaciones continuadas</v>
      </c>
      <c r="C110" s="26" t="s">
        <v>303</v>
      </c>
      <c r="G110" s="23" t="s">
        <v>27</v>
      </c>
    </row>
    <row r="111" spans="1:7">
      <c r="A111" s="23" t="s">
        <v>26</v>
      </c>
      <c r="B111" s="95" t="str">
        <f>data!C674</f>
        <v xml:space="preserve">Ganancia (pérdida) procedente de operaciones discontinuadas </v>
      </c>
      <c r="C111" s="26" t="s">
        <v>304</v>
      </c>
      <c r="G111" s="23" t="s">
        <v>27</v>
      </c>
    </row>
    <row r="112" spans="1:7">
      <c r="A112" s="23" t="s">
        <v>26</v>
      </c>
      <c r="B112" s="95" t="str">
        <f>data!C675</f>
        <v>Ganancia (Pérdida)</v>
      </c>
      <c r="C112" s="26" t="s">
        <v>305</v>
      </c>
      <c r="G112" s="23" t="s">
        <v>27</v>
      </c>
    </row>
    <row r="113" spans="1:24">
      <c r="A113" s="23" t="s">
        <v>20</v>
      </c>
      <c r="B113" s="95" t="str">
        <f>data!C676</f>
        <v>Otro Resultado Integral</v>
      </c>
      <c r="C113" s="26" t="s">
        <v>306</v>
      </c>
      <c r="G113" s="23"/>
    </row>
    <row r="114" spans="1:24">
      <c r="A114" s="23" t="s">
        <v>26</v>
      </c>
      <c r="B114" s="95" t="str">
        <f>data!C677</f>
        <v>Ingresos no realizados</v>
      </c>
      <c r="C114" s="26" t="s">
        <v>307</v>
      </c>
      <c r="G114" s="23" t="s">
        <v>27</v>
      </c>
    </row>
    <row r="115" spans="1:24" s="22" customFormat="1">
      <c r="A115" s="23" t="s">
        <v>26</v>
      </c>
      <c r="B115" s="95" t="str">
        <f>data!C678</f>
        <v>Gastos no realizados</v>
      </c>
      <c r="C115" s="23" t="s">
        <v>308</v>
      </c>
      <c r="D115" s="23"/>
      <c r="E115" s="23"/>
      <c r="F115" s="23"/>
      <c r="G115" s="23" t="s">
        <v>27</v>
      </c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</row>
    <row r="116" spans="1:24">
      <c r="A116" s="23" t="s">
        <v>26</v>
      </c>
      <c r="B116" s="95" t="str">
        <f>data!C679</f>
        <v>Total Otro Resultado Integral</v>
      </c>
      <c r="C116" s="26" t="s">
        <v>309</v>
      </c>
      <c r="G116" s="23" t="s">
        <v>27</v>
      </c>
    </row>
    <row r="117" spans="1:24">
      <c r="A117" s="23" t="s">
        <v>26</v>
      </c>
      <c r="B117" s="95" t="str">
        <f>data!C680</f>
        <v>RESULTADO INTEGRAL TOTAL</v>
      </c>
      <c r="C117" s="26" t="s">
        <v>310</v>
      </c>
      <c r="G117" s="23" t="s">
        <v>27</v>
      </c>
    </row>
    <row r="118" spans="1:24">
      <c r="A118" s="23" t="s">
        <v>20</v>
      </c>
      <c r="B118" s="95" t="str">
        <f>data!C681</f>
        <v>--Nota 01--</v>
      </c>
      <c r="C118" s="26" t="s">
        <v>581</v>
      </c>
    </row>
    <row r="119" spans="1:24">
      <c r="A119" s="23" t="s">
        <v>26</v>
      </c>
      <c r="B119" s="95" t="str">
        <f>data!C682</f>
        <v>Información a revelar sobre efectivo y equivalentes de efectivo                                                                 [Texto]</v>
      </c>
      <c r="C119" s="26" t="s">
        <v>1809</v>
      </c>
      <c r="G119" s="23" t="s">
        <v>28</v>
      </c>
    </row>
    <row r="120" spans="1:24">
      <c r="A120" s="23" t="s">
        <v>20</v>
      </c>
      <c r="B120" s="95" t="str">
        <f>data!C683</f>
        <v>Efectivo</v>
      </c>
      <c r="C120" s="26" t="s">
        <v>583</v>
      </c>
      <c r="G120" s="23"/>
    </row>
    <row r="121" spans="1:24">
      <c r="A121" s="23" t="s">
        <v>26</v>
      </c>
      <c r="B121" s="95" t="str">
        <f>data!C684</f>
        <v xml:space="preserve">   Caja</v>
      </c>
      <c r="C121" s="26" t="s">
        <v>586</v>
      </c>
      <c r="G121" s="23" t="s">
        <v>27</v>
      </c>
    </row>
    <row r="122" spans="1:24">
      <c r="A122" s="23" t="s">
        <v>26</v>
      </c>
      <c r="B122" s="95" t="str">
        <f>data!C685</f>
        <v xml:space="preserve">   Bancos</v>
      </c>
      <c r="C122" s="26" t="s">
        <v>587</v>
      </c>
      <c r="G122" s="23" t="s">
        <v>27</v>
      </c>
    </row>
    <row r="123" spans="1:24">
      <c r="A123" s="23" t="s">
        <v>26</v>
      </c>
      <c r="B123" s="95" t="str">
        <f>data!C686</f>
        <v>Total efectivo</v>
      </c>
      <c r="C123" s="26" t="s">
        <v>585</v>
      </c>
      <c r="G123" s="23" t="s">
        <v>27</v>
      </c>
    </row>
    <row r="124" spans="1:24">
      <c r="A124" s="23" t="s">
        <v>20</v>
      </c>
      <c r="B124" s="95" t="str">
        <f>data!C687</f>
        <v>Equivalentes de efectivo</v>
      </c>
      <c r="C124" s="26" t="s">
        <v>584</v>
      </c>
      <c r="G124" s="23"/>
    </row>
    <row r="125" spans="1:24">
      <c r="A125" s="23" t="s">
        <v>26</v>
      </c>
      <c r="B125" s="95" t="str">
        <f>data!C688</f>
        <v>Depósitos a corto plazo clasificadas como equivalentes  de efectivo</v>
      </c>
      <c r="C125" s="26" t="s">
        <v>588</v>
      </c>
      <c r="G125" s="23" t="s">
        <v>27</v>
      </c>
    </row>
    <row r="126" spans="1:24">
      <c r="A126" s="23" t="s">
        <v>26</v>
      </c>
      <c r="B126" s="95" t="str">
        <f>data!C689</f>
        <v>Inversiones a corto plazo clasificadas como equivalentes de efectivo</v>
      </c>
      <c r="C126" s="26" t="s">
        <v>589</v>
      </c>
      <c r="G126" s="23" t="s">
        <v>27</v>
      </c>
    </row>
    <row r="127" spans="1:24">
      <c r="A127" s="23" t="s">
        <v>26</v>
      </c>
      <c r="B127" s="95" t="str">
        <f>data!C690</f>
        <v>Otros conceptos clasificados como equivalentes de efectivo</v>
      </c>
      <c r="C127" s="26" t="s">
        <v>590</v>
      </c>
      <c r="G127" s="23" t="s">
        <v>27</v>
      </c>
    </row>
    <row r="128" spans="1:24">
      <c r="A128" s="23" t="s">
        <v>26</v>
      </c>
      <c r="B128" s="95" t="str">
        <f>data!C691</f>
        <v>Total equivalentes de efectivo</v>
      </c>
      <c r="C128" s="26" t="s">
        <v>591</v>
      </c>
      <c r="G128" s="23" t="s">
        <v>27</v>
      </c>
    </row>
    <row r="129" spans="1:7">
      <c r="A129" s="23" t="s">
        <v>26</v>
      </c>
      <c r="B129" s="95" t="str">
        <f>data!C692</f>
        <v>Total efectivo y equivalentes de efectivo</v>
      </c>
      <c r="C129" s="26" t="s">
        <v>217</v>
      </c>
      <c r="G129" s="23" t="s">
        <v>27</v>
      </c>
    </row>
    <row r="130" spans="1:7">
      <c r="A130" s="23" t="s">
        <v>20</v>
      </c>
      <c r="B130" s="95" t="str">
        <f>data!C693</f>
        <v>--Nota 02--</v>
      </c>
      <c r="C130" s="26" t="s">
        <v>592</v>
      </c>
      <c r="G130" s="23"/>
    </row>
    <row r="131" spans="1:7">
      <c r="A131" s="23" t="s">
        <v>20</v>
      </c>
      <c r="B131" s="95" t="str">
        <f>data!C694</f>
        <v>Información a revelar sobre inversiones                                                                                                                           [Texto]</v>
      </c>
      <c r="C131" s="26" t="s">
        <v>593</v>
      </c>
      <c r="G131" s="23" t="s">
        <v>28</v>
      </c>
    </row>
    <row r="132" spans="1:7">
      <c r="A132" s="23" t="s">
        <v>20</v>
      </c>
      <c r="B132" s="95" t="str">
        <f>data!C695</f>
        <v>Inversiones</v>
      </c>
      <c r="C132" s="26" t="s">
        <v>598</v>
      </c>
      <c r="G132" s="23"/>
    </row>
    <row r="133" spans="1:7">
      <c r="A133" s="23" t="s">
        <v>20</v>
      </c>
      <c r="B133" s="95" t="str">
        <f>data!C696</f>
        <v>Inversiones en renta fija (CDT, bonos, títulos)</v>
      </c>
      <c r="C133" s="26" t="s">
        <v>594</v>
      </c>
      <c r="G133" s="23" t="s">
        <v>27</v>
      </c>
    </row>
    <row r="134" spans="1:7">
      <c r="A134" s="23" t="s">
        <v>20</v>
      </c>
      <c r="B134" s="95" t="str">
        <f>data!C697</f>
        <v>Inversiones en renta variable (Acciones, cuotas de interés social)</v>
      </c>
      <c r="C134" s="26" t="s">
        <v>595</v>
      </c>
      <c r="G134" s="23" t="s">
        <v>27</v>
      </c>
    </row>
    <row r="135" spans="1:7">
      <c r="A135" s="23" t="s">
        <v>20</v>
      </c>
      <c r="B135" s="95" t="str">
        <f>data!C698</f>
        <v>Deterioro de Inversiones</v>
      </c>
      <c r="C135" s="26" t="s">
        <v>596</v>
      </c>
      <c r="G135" s="23" t="s">
        <v>27</v>
      </c>
    </row>
    <row r="136" spans="1:7">
      <c r="A136" s="23" t="s">
        <v>20</v>
      </c>
      <c r="B136" s="95" t="str">
        <f>data!C699</f>
        <v>Total Inversiones</v>
      </c>
      <c r="C136" s="26" t="s">
        <v>597</v>
      </c>
      <c r="G136" s="23" t="s">
        <v>27</v>
      </c>
    </row>
    <row r="137" spans="1:7">
      <c r="A137" s="23" t="s">
        <v>20</v>
      </c>
      <c r="B137" s="95" t="str">
        <f>data!C700</f>
        <v>Información a revelar sobre dividendos y otras distribuciones reconocidas como ingreso en el periodo [Texto]</v>
      </c>
      <c r="C137" s="26" t="s">
        <v>599</v>
      </c>
      <c r="G137" s="23" t="s">
        <v>28</v>
      </c>
    </row>
    <row r="138" spans="1:7">
      <c r="A138" s="23" t="s">
        <v>20</v>
      </c>
      <c r="B138" s="95" t="str">
        <f>data!C701</f>
        <v>Dividendos y otras distribuciones</v>
      </c>
      <c r="C138" s="169" t="s">
        <v>610</v>
      </c>
      <c r="G138" s="23"/>
    </row>
    <row r="139" spans="1:7">
      <c r="A139" s="23" t="s">
        <v>20</v>
      </c>
      <c r="B139" s="95" t="str">
        <f>data!C702</f>
        <v>Dividendos</v>
      </c>
      <c r="C139" s="26" t="s">
        <v>600</v>
      </c>
      <c r="G139" s="23" t="s">
        <v>27</v>
      </c>
    </row>
    <row r="140" spans="1:7">
      <c r="A140" s="23" t="s">
        <v>20</v>
      </c>
      <c r="B140" s="95" t="str">
        <f>data!C703</f>
        <v>Otras distribuciones reconocidas como ingresos en el periodo</v>
      </c>
      <c r="C140" s="26" t="s">
        <v>601</v>
      </c>
      <c r="G140" s="23" t="s">
        <v>27</v>
      </c>
    </row>
    <row r="141" spans="1:7">
      <c r="A141" s="23" t="s">
        <v>20</v>
      </c>
      <c r="B141" s="94" t="str">
        <f>data!C716</f>
        <v>--Nota 03 C1--</v>
      </c>
      <c r="G141" s="23"/>
    </row>
    <row r="142" spans="1:7">
      <c r="A142" s="23" t="s">
        <v>20</v>
      </c>
      <c r="B142" s="94" t="str">
        <f>data!C717</f>
        <v>Cuentas comerciales por cobrar  y otras cuentas por cobrar</v>
      </c>
      <c r="G142" s="23"/>
    </row>
    <row r="143" spans="1:7">
      <c r="A143" s="23" t="s">
        <v>20</v>
      </c>
      <c r="B143" s="94" t="str">
        <f>data!C718</f>
        <v>-01-</v>
      </c>
      <c r="C143" s="169"/>
      <c r="G143" s="23"/>
    </row>
    <row r="144" spans="1:7">
      <c r="A144" s="23" t="s">
        <v>20</v>
      </c>
      <c r="B144" s="217" t="str">
        <f>data!C719</f>
        <v>Acueducto</v>
      </c>
      <c r="C144" s="26" t="s">
        <v>611</v>
      </c>
      <c r="G144" s="23" t="s">
        <v>27</v>
      </c>
    </row>
    <row r="145" spans="1:24">
      <c r="A145" s="23" t="s">
        <v>20</v>
      </c>
      <c r="B145" s="217" t="str">
        <f>data!C720</f>
        <v>Alcantarillado</v>
      </c>
      <c r="C145" s="26" t="s">
        <v>612</v>
      </c>
      <c r="G145" s="23" t="s">
        <v>27</v>
      </c>
    </row>
    <row r="146" spans="1:24">
      <c r="A146" s="23" t="s">
        <v>20</v>
      </c>
      <c r="B146" s="217" t="str">
        <f>data!C721</f>
        <v>Aseo</v>
      </c>
      <c r="C146" s="26" t="s">
        <v>613</v>
      </c>
      <c r="G146" s="23" t="s">
        <v>27</v>
      </c>
    </row>
    <row r="147" spans="1:24">
      <c r="A147" s="23" t="s">
        <v>20</v>
      </c>
      <c r="B147" s="217" t="str">
        <f>data!C722</f>
        <v>Energía</v>
      </c>
      <c r="C147" s="26" t="s">
        <v>614</v>
      </c>
      <c r="G147" s="23" t="s">
        <v>27</v>
      </c>
    </row>
    <row r="148" spans="1:24" s="22" customFormat="1">
      <c r="A148" s="23" t="s">
        <v>20</v>
      </c>
      <c r="B148" s="217" t="str">
        <f>data!C723</f>
        <v>Gas combustible por redes</v>
      </c>
      <c r="C148" s="23" t="s">
        <v>615</v>
      </c>
      <c r="D148" s="23"/>
      <c r="E148" s="23"/>
      <c r="F148" s="23"/>
      <c r="G148" s="23" t="s">
        <v>27</v>
      </c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</row>
    <row r="149" spans="1:24">
      <c r="A149" s="23" t="s">
        <v>20</v>
      </c>
      <c r="B149" s="217" t="str">
        <f>data!C724</f>
        <v>GLP</v>
      </c>
      <c r="C149" s="26" t="s">
        <v>616</v>
      </c>
      <c r="G149" s="23" t="s">
        <v>27</v>
      </c>
    </row>
    <row r="150" spans="1:24">
      <c r="A150" s="23" t="s">
        <v>20</v>
      </c>
      <c r="B150" s="217" t="str">
        <f>data!C725</f>
        <v>Intereses pendientes de cobro</v>
      </c>
      <c r="C150" s="26" t="s">
        <v>617</v>
      </c>
      <c r="G150" s="23" t="s">
        <v>27</v>
      </c>
    </row>
    <row r="151" spans="1:24">
      <c r="A151" s="23" t="s">
        <v>20</v>
      </c>
      <c r="B151" s="217" t="str">
        <f>data!C726</f>
        <v>Otras cuentas por cobrar</v>
      </c>
      <c r="C151" s="26" t="s">
        <v>618</v>
      </c>
      <c r="G151" s="23" t="s">
        <v>27</v>
      </c>
    </row>
    <row r="152" spans="1:24">
      <c r="A152" s="23" t="s">
        <v>20</v>
      </c>
      <c r="B152" s="217" t="str">
        <f>data!C727</f>
        <v>Total cuentas por cobrar</v>
      </c>
      <c r="C152" s="26" t="s">
        <v>1816</v>
      </c>
      <c r="G152" s="23" t="s">
        <v>27</v>
      </c>
    </row>
    <row r="153" spans="1:24">
      <c r="A153" s="23" t="s">
        <v>20</v>
      </c>
      <c r="B153" s="217" t="str">
        <f>data!C818</f>
        <v>--Nota 03 C2--</v>
      </c>
      <c r="C153" s="169" t="s">
        <v>619</v>
      </c>
      <c r="G153" s="23"/>
    </row>
    <row r="154" spans="1:24">
      <c r="A154" s="23" t="s">
        <v>20</v>
      </c>
      <c r="B154" s="217" t="str">
        <f>data!C819</f>
        <v>-01-</v>
      </c>
      <c r="G154" s="23"/>
    </row>
    <row r="155" spans="1:24">
      <c r="A155" s="23" t="s">
        <v>20</v>
      </c>
      <c r="B155" s="217" t="str">
        <f>data!C820</f>
        <v>Deterioro de cuentas por cobrar parte corriente</v>
      </c>
      <c r="C155" s="26" t="s">
        <v>620</v>
      </c>
      <c r="G155" s="23"/>
    </row>
    <row r="156" spans="1:24">
      <c r="A156" s="23" t="s">
        <v>20</v>
      </c>
      <c r="B156" s="217" t="str">
        <f>data!C821</f>
        <v>Saldo al inicio del periodo</v>
      </c>
      <c r="C156" s="26" t="s">
        <v>627</v>
      </c>
      <c r="G156" s="23" t="s">
        <v>27</v>
      </c>
    </row>
    <row r="157" spans="1:24">
      <c r="A157" s="23" t="s">
        <v>20</v>
      </c>
      <c r="B157" s="217" t="str">
        <f>data!C822</f>
        <v>Gasto por deterioro de cuentas por cobrar</v>
      </c>
      <c r="C157" s="26" t="s">
        <v>628</v>
      </c>
      <c r="G157" s="23" t="s">
        <v>27</v>
      </c>
    </row>
    <row r="158" spans="1:24">
      <c r="A158" s="23" t="s">
        <v>20</v>
      </c>
      <c r="B158" s="217" t="str">
        <f>data!C823</f>
        <v>Recuperaciones</v>
      </c>
      <c r="C158" s="26" t="s">
        <v>629</v>
      </c>
      <c r="G158" s="23" t="s">
        <v>27</v>
      </c>
    </row>
    <row r="159" spans="1:24">
      <c r="A159" s="23" t="s">
        <v>20</v>
      </c>
      <c r="B159" s="217" t="str">
        <f>data!C824</f>
        <v>Saldo final Deterioro</v>
      </c>
      <c r="C159" s="26" t="s">
        <v>622</v>
      </c>
      <c r="G159" s="23" t="s">
        <v>27</v>
      </c>
    </row>
    <row r="160" spans="1:24">
      <c r="A160" s="23" t="s">
        <v>20</v>
      </c>
      <c r="B160" s="217" t="str">
        <f>data!C825</f>
        <v>Deterioro de cuentas por cobrar parte no corriente</v>
      </c>
      <c r="C160" s="26" t="s">
        <v>621</v>
      </c>
      <c r="G160" s="23"/>
    </row>
    <row r="161" spans="1:24">
      <c r="A161" s="23" t="s">
        <v>20</v>
      </c>
      <c r="B161" s="217" t="str">
        <f>data!C826</f>
        <v>Saldo al inicio del periodo (nc)</v>
      </c>
      <c r="C161" s="26" t="s">
        <v>624</v>
      </c>
      <c r="G161" s="23" t="s">
        <v>27</v>
      </c>
    </row>
    <row r="162" spans="1:24">
      <c r="A162" s="23" t="s">
        <v>20</v>
      </c>
      <c r="B162" s="217" t="str">
        <f>data!C827</f>
        <v>Gasto por deterioro de cuentas por cobrar (nc)</v>
      </c>
      <c r="C162" s="26" t="s">
        <v>625</v>
      </c>
      <c r="G162" s="23" t="s">
        <v>27</v>
      </c>
    </row>
    <row r="163" spans="1:24">
      <c r="A163" s="23" t="s">
        <v>20</v>
      </c>
      <c r="B163" s="217" t="str">
        <f>data!C828</f>
        <v>Recuperaciones (nc)</v>
      </c>
      <c r="C163" s="26" t="s">
        <v>626</v>
      </c>
      <c r="G163" s="23" t="s">
        <v>27</v>
      </c>
    </row>
    <row r="164" spans="1:24">
      <c r="A164" s="23" t="s">
        <v>20</v>
      </c>
      <c r="B164" s="217" t="str">
        <f>data!C829</f>
        <v>Saldo final Deterioro (nc)</v>
      </c>
      <c r="C164" s="26" t="s">
        <v>623</v>
      </c>
      <c r="G164" s="23" t="s">
        <v>27</v>
      </c>
    </row>
    <row r="165" spans="1:24">
      <c r="A165" s="23" t="s">
        <v>20</v>
      </c>
      <c r="B165" s="217" t="str">
        <f>data!C907</f>
        <v>--Nota 03 C3--</v>
      </c>
      <c r="C165" s="169" t="s">
        <v>609</v>
      </c>
      <c r="G165" s="23"/>
    </row>
    <row r="166" spans="1:24">
      <c r="A166" s="23" t="s">
        <v>20</v>
      </c>
      <c r="B166" s="217" t="str">
        <f>data!C908</f>
        <v>Acueducto (Revelación)</v>
      </c>
      <c r="C166" s="26" t="s">
        <v>602</v>
      </c>
      <c r="G166" s="23" t="s">
        <v>28</v>
      </c>
    </row>
    <row r="167" spans="1:24">
      <c r="A167" s="23" t="s">
        <v>20</v>
      </c>
      <c r="B167" s="217" t="str">
        <f>data!C909</f>
        <v>Alcantarillado (Revelación)</v>
      </c>
      <c r="C167" s="26" t="s">
        <v>603</v>
      </c>
      <c r="G167" s="23" t="s">
        <v>28</v>
      </c>
    </row>
    <row r="168" spans="1:24">
      <c r="A168" s="23" t="s">
        <v>20</v>
      </c>
      <c r="B168" s="217" t="str">
        <f>data!C910</f>
        <v>Aseo (Revelación)</v>
      </c>
      <c r="C168" s="26" t="s">
        <v>604</v>
      </c>
      <c r="G168" s="23" t="s">
        <v>28</v>
      </c>
    </row>
    <row r="169" spans="1:24">
      <c r="A169" s="23" t="s">
        <v>20</v>
      </c>
      <c r="B169" s="217" t="str">
        <f>data!C911</f>
        <v>Energía (Revelación)</v>
      </c>
      <c r="C169" s="26" t="s">
        <v>605</v>
      </c>
      <c r="G169" s="23" t="s">
        <v>28</v>
      </c>
    </row>
    <row r="170" spans="1:24">
      <c r="A170" s="23" t="s">
        <v>20</v>
      </c>
      <c r="B170" s="217" t="str">
        <f>data!C912</f>
        <v>Gas combustible por redes (Revelación)</v>
      </c>
      <c r="C170" s="23" t="s">
        <v>606</v>
      </c>
      <c r="G170" s="23" t="s">
        <v>28</v>
      </c>
    </row>
    <row r="171" spans="1:24">
      <c r="A171" s="23" t="s">
        <v>20</v>
      </c>
      <c r="B171" s="217" t="str">
        <f>data!C913</f>
        <v>GLP (Revelación)</v>
      </c>
      <c r="C171" s="26" t="s">
        <v>607</v>
      </c>
      <c r="G171" s="23" t="s">
        <v>28</v>
      </c>
    </row>
    <row r="172" spans="1:24">
      <c r="A172" s="23" t="s">
        <v>20</v>
      </c>
      <c r="B172" s="217" t="str">
        <f>data!C914</f>
        <v>Otras cuenta por cobrar (Revelación)</v>
      </c>
      <c r="C172" s="26" t="s">
        <v>608</v>
      </c>
      <c r="G172" s="23" t="s">
        <v>28</v>
      </c>
    </row>
    <row r="173" spans="1:24">
      <c r="A173" s="23" t="s">
        <v>20</v>
      </c>
      <c r="B173" s="217" t="str">
        <f>data!C915</f>
        <v>--Nota 04--</v>
      </c>
      <c r="C173" s="26" t="s">
        <v>852</v>
      </c>
      <c r="G173" s="23"/>
    </row>
    <row r="174" spans="1:24" s="22" customFormat="1">
      <c r="A174" s="23" t="s">
        <v>20</v>
      </c>
      <c r="B174" s="94" t="str">
        <f>data!C916</f>
        <v>Inventarios</v>
      </c>
      <c r="C174" s="26" t="s">
        <v>633</v>
      </c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</row>
    <row r="175" spans="1:24">
      <c r="A175" s="23" t="s">
        <v>20</v>
      </c>
      <c r="B175" s="94" t="str">
        <f>data!C917</f>
        <v>-01-</v>
      </c>
      <c r="G175" s="23"/>
    </row>
    <row r="176" spans="1:24">
      <c r="A176" s="23" t="s">
        <v>20</v>
      </c>
      <c r="B176" s="94" t="str">
        <f>data!C918</f>
        <v>Información a revelar sobre inventarios                                                                                 [Texto]</v>
      </c>
      <c r="C176" s="169" t="s">
        <v>630</v>
      </c>
      <c r="G176" s="23" t="s">
        <v>28</v>
      </c>
    </row>
    <row r="177" spans="1:7">
      <c r="A177" s="23" t="s">
        <v>20</v>
      </c>
      <c r="B177" s="94" t="str">
        <f>data!C919</f>
        <v>Descripción de las políticas contables para la medición de inventarios                                                               [Texto]</v>
      </c>
      <c r="C177" s="23" t="s">
        <v>631</v>
      </c>
      <c r="G177" s="23" t="s">
        <v>28</v>
      </c>
    </row>
    <row r="178" spans="1:7">
      <c r="A178" s="23" t="s">
        <v>20</v>
      </c>
      <c r="B178" s="94" t="str">
        <f>data!C920</f>
        <v>Descripción de las fórmulas del costo de inventario (sistema de inventario)</v>
      </c>
      <c r="C178" s="26" t="s">
        <v>632</v>
      </c>
      <c r="G178" s="23" t="s">
        <v>28</v>
      </c>
    </row>
    <row r="179" spans="1:7">
      <c r="A179" s="23" t="s">
        <v>20</v>
      </c>
      <c r="B179" s="94" t="str">
        <f>data!C921</f>
        <v>Mantenidos para la venta</v>
      </c>
      <c r="C179" s="26" t="s">
        <v>634</v>
      </c>
      <c r="G179" s="23" t="s">
        <v>27</v>
      </c>
    </row>
    <row r="180" spans="1:7">
      <c r="A180" s="23" t="s">
        <v>20</v>
      </c>
      <c r="B180" s="94" t="str">
        <f>data!C922</f>
        <v>Proceso de Producción</v>
      </c>
      <c r="C180" s="26" t="s">
        <v>635</v>
      </c>
      <c r="G180" s="23" t="s">
        <v>27</v>
      </c>
    </row>
    <row r="181" spans="1:7">
      <c r="A181" s="23" t="s">
        <v>20</v>
      </c>
      <c r="B181" s="94" t="str">
        <f>data!C923</f>
        <v>Materiales</v>
      </c>
      <c r="C181" s="26" t="s">
        <v>636</v>
      </c>
      <c r="G181" s="23" t="s">
        <v>27</v>
      </c>
    </row>
    <row r="182" spans="1:7">
      <c r="A182" s="23" t="s">
        <v>20</v>
      </c>
      <c r="B182" s="94" t="str">
        <f>data!C924</f>
        <v>Total inventarios</v>
      </c>
      <c r="C182" s="26" t="s">
        <v>1817</v>
      </c>
      <c r="G182" s="23" t="s">
        <v>27</v>
      </c>
    </row>
    <row r="183" spans="1:7">
      <c r="A183" s="23" t="s">
        <v>20</v>
      </c>
      <c r="B183" s="94" t="str">
        <f>data!C925</f>
        <v>Deterioro del inventario</v>
      </c>
      <c r="C183" s="26" t="s">
        <v>637</v>
      </c>
      <c r="G183" s="23" t="s">
        <v>27</v>
      </c>
    </row>
    <row r="184" spans="1:7">
      <c r="A184" s="23" t="s">
        <v>20</v>
      </c>
      <c r="B184" s="94" t="str">
        <f>data!C926</f>
        <v>Costo de inventarios reconocidos como gasto durante el periodo</v>
      </c>
      <c r="C184" s="26" t="s">
        <v>638</v>
      </c>
      <c r="G184" s="23" t="s">
        <v>27</v>
      </c>
    </row>
    <row r="185" spans="1:7">
      <c r="A185" s="23" t="s">
        <v>20</v>
      </c>
      <c r="B185" s="94" t="str">
        <f>data!C945</f>
        <v>--Nota 05--</v>
      </c>
      <c r="C185" s="26" t="s">
        <v>639</v>
      </c>
      <c r="G185" s="23"/>
    </row>
    <row r="186" spans="1:7">
      <c r="A186" s="23" t="s">
        <v>20</v>
      </c>
      <c r="B186" s="94" t="str">
        <f>data!C946</f>
        <v>Explicacion del importe de los activos y pasivos por impuestos diferidos y las correcciones valorativas al final del periodo sobre el que se informa.                                                                           [Texto]</v>
      </c>
      <c r="C186" s="26" t="s">
        <v>1794</v>
      </c>
      <c r="G186" s="23" t="s">
        <v>28</v>
      </c>
    </row>
    <row r="187" spans="1:7">
      <c r="A187" s="23" t="s">
        <v>20</v>
      </c>
      <c r="B187" s="94" t="str">
        <f>data!C947</f>
        <v>Informacion sobre el análisis de los cambios en los activos y pasivos por impuestos diferidos y en las correcciones valorativas durante el periodo.                                                                                                                                           [Texto]</v>
      </c>
      <c r="C187" s="26" t="s">
        <v>1793</v>
      </c>
      <c r="G187" s="23" t="s">
        <v>28</v>
      </c>
    </row>
    <row r="188" spans="1:7">
      <c r="A188" s="23" t="s">
        <v>20</v>
      </c>
      <c r="B188" s="94" t="str">
        <f>data!C948</f>
        <v>Fecha de caducidad, en su caso, de las diferencias temporarias, y de las pérdidas y los créditos fiscales no utilizados                                                                                                                                    [Texto]</v>
      </c>
      <c r="C188" s="26" t="s">
        <v>1792</v>
      </c>
      <c r="G188" s="23" t="s">
        <v>28</v>
      </c>
    </row>
    <row r="189" spans="1:7">
      <c r="A189" s="23" t="s">
        <v>20</v>
      </c>
      <c r="B189" s="94" t="str">
        <f>data!C949</f>
        <v>--Nota 06--</v>
      </c>
      <c r="C189" s="26" t="s">
        <v>640</v>
      </c>
      <c r="G189" s="23"/>
    </row>
    <row r="190" spans="1:7">
      <c r="A190" s="23" t="s">
        <v>20</v>
      </c>
      <c r="B190" s="217" t="str">
        <f>data!C950</f>
        <v>Información a revelar sobre otros activos                                           [Texto]</v>
      </c>
      <c r="C190" s="23" t="s">
        <v>1811</v>
      </c>
      <c r="G190" s="23" t="s">
        <v>28</v>
      </c>
    </row>
    <row r="191" spans="1:7">
      <c r="A191" s="23" t="s">
        <v>20</v>
      </c>
      <c r="B191" s="94">
        <f>data!C951</f>
        <v>0</v>
      </c>
      <c r="G191" s="23"/>
    </row>
    <row r="192" spans="1:7">
      <c r="A192" s="23" t="s">
        <v>20</v>
      </c>
      <c r="B192" s="94" t="str">
        <f>data!C952</f>
        <v>-01-</v>
      </c>
      <c r="C192" s="26" t="s">
        <v>642</v>
      </c>
      <c r="G192" s="23"/>
    </row>
    <row r="193" spans="1:7">
      <c r="A193" s="23" t="s">
        <v>20</v>
      </c>
      <c r="B193" s="94" t="str">
        <f>data!C953</f>
        <v>Otros activos financieros</v>
      </c>
      <c r="C193" s="26" t="s">
        <v>643</v>
      </c>
      <c r="G193" s="23" t="s">
        <v>27</v>
      </c>
    </row>
    <row r="194" spans="1:7">
      <c r="A194" s="23" t="s">
        <v>20</v>
      </c>
      <c r="B194" s="94" t="str">
        <f>data!C954</f>
        <v>Otros activos no financieros</v>
      </c>
      <c r="C194" s="26" t="s">
        <v>644</v>
      </c>
      <c r="G194" s="23" t="s">
        <v>27</v>
      </c>
    </row>
    <row r="195" spans="1:7">
      <c r="A195" s="23" t="s">
        <v>20</v>
      </c>
      <c r="B195" s="94" t="str">
        <f>data!C955</f>
        <v>TOTAL (Nota 06)</v>
      </c>
      <c r="C195" s="26" t="s">
        <v>869</v>
      </c>
      <c r="G195" s="23" t="s">
        <v>27</v>
      </c>
    </row>
    <row r="196" spans="1:7">
      <c r="A196" s="23" t="s">
        <v>20</v>
      </c>
      <c r="B196" s="94" t="str">
        <f>data!C964</f>
        <v>--Nota 07--</v>
      </c>
      <c r="C196" s="26" t="s">
        <v>645</v>
      </c>
      <c r="G196" s="23"/>
    </row>
    <row r="197" spans="1:7">
      <c r="A197" s="23" t="s">
        <v>20</v>
      </c>
      <c r="B197" s="94" t="str">
        <f>data!C965</f>
        <v>Información a revelar sobre propiedades de inversión                                                                      [Texto]</v>
      </c>
      <c r="C197" s="26" t="s">
        <v>646</v>
      </c>
      <c r="G197" s="23" t="s">
        <v>28</v>
      </c>
    </row>
    <row r="198" spans="1:7">
      <c r="A198" s="23" t="s">
        <v>20</v>
      </c>
      <c r="B198" s="94" t="str">
        <f>data!C966</f>
        <v>Incremento (disminución) por otros cambios, propiedades de inversión</v>
      </c>
      <c r="C198" s="26" t="s">
        <v>647</v>
      </c>
      <c r="G198" s="23" t="s">
        <v>27</v>
      </c>
    </row>
    <row r="199" spans="1:7">
      <c r="A199" s="23" t="s">
        <v>20</v>
      </c>
      <c r="B199" s="94" t="str">
        <f>data!C967</f>
        <v>--Nota 08 C1--</v>
      </c>
      <c r="C199" s="169" t="s">
        <v>610</v>
      </c>
      <c r="G199" s="23"/>
    </row>
    <row r="200" spans="1:7">
      <c r="A200" s="23" t="s">
        <v>20</v>
      </c>
      <c r="B200" s="94" t="str">
        <f>data!C968</f>
        <v>Información a revelar sobre información comparativa preparada de conformidad con PCGA anteriores</v>
      </c>
      <c r="C200" s="169" t="s">
        <v>610</v>
      </c>
      <c r="G200" s="23"/>
    </row>
    <row r="201" spans="1:7">
      <c r="A201" s="23" t="s">
        <v>20</v>
      </c>
      <c r="B201" s="94" t="str">
        <f>data!C969</f>
        <v>-01-</v>
      </c>
      <c r="G201" s="23"/>
    </row>
    <row r="202" spans="1:7">
      <c r="A202" s="23" t="s">
        <v>26</v>
      </c>
      <c r="B202" s="94" t="str">
        <f>data!C970</f>
        <v>Información a revelar sobre propiedad planta y equipo [Texto]</v>
      </c>
      <c r="C202" s="26" t="s">
        <v>663</v>
      </c>
      <c r="G202" s="23" t="s">
        <v>28</v>
      </c>
    </row>
    <row r="203" spans="1:7">
      <c r="A203" s="23" t="s">
        <v>26</v>
      </c>
      <c r="B203" s="94" t="str">
        <f>data!C971</f>
        <v>Bases de medición, propiedades, planta y equipo</v>
      </c>
      <c r="C203" s="26" t="s">
        <v>652</v>
      </c>
      <c r="G203" s="23" t="s">
        <v>28</v>
      </c>
    </row>
    <row r="204" spans="1:7">
      <c r="A204" s="23" t="s">
        <v>26</v>
      </c>
      <c r="B204" s="94" t="str">
        <f>data!C972</f>
        <v>Método de depreciación, propiedades, planta y equipo</v>
      </c>
      <c r="C204" s="26" t="s">
        <v>653</v>
      </c>
      <c r="G204" s="23" t="s">
        <v>28</v>
      </c>
    </row>
    <row r="205" spans="1:7">
      <c r="A205" s="23" t="s">
        <v>26</v>
      </c>
      <c r="B205" s="94" t="str">
        <f>data!C973</f>
        <v>Vidas útiles o tasas de depreciación, propiedades, planta y equipo</v>
      </c>
      <c r="C205" s="26" t="s">
        <v>654</v>
      </c>
      <c r="G205" s="23" t="s">
        <v>28</v>
      </c>
    </row>
    <row r="206" spans="1:7">
      <c r="A206" s="23" t="s">
        <v>20</v>
      </c>
      <c r="B206" s="94" t="str">
        <f>data!C1054</f>
        <v>--Nota 08 C2--</v>
      </c>
      <c r="C206" s="169" t="s">
        <v>610</v>
      </c>
      <c r="G206" s="23"/>
    </row>
    <row r="207" spans="1:7">
      <c r="A207" s="23" t="s">
        <v>20</v>
      </c>
      <c r="B207" s="94" t="str">
        <f>data!C1055</f>
        <v>Información a revelar sobre información comparativa preparada de conformidad con PCGA anteriores</v>
      </c>
      <c r="C207" s="169" t="s">
        <v>610</v>
      </c>
      <c r="G207" s="23"/>
    </row>
    <row r="208" spans="1:7">
      <c r="A208" s="23" t="s">
        <v>20</v>
      </c>
      <c r="B208" s="94" t="str">
        <f>data!C1056</f>
        <v>Conciliación de cambios en propiedades, planta y equipo</v>
      </c>
      <c r="C208" s="26" t="s">
        <v>662</v>
      </c>
      <c r="G208" s="23"/>
    </row>
    <row r="209" spans="1:7">
      <c r="A209" s="23" t="s">
        <v>20</v>
      </c>
      <c r="B209" s="94" t="str">
        <f>data!C1057</f>
        <v>-01-</v>
      </c>
      <c r="G209" s="23"/>
    </row>
    <row r="210" spans="1:7">
      <c r="A210" s="23" t="s">
        <v>26</v>
      </c>
      <c r="B210" s="94" t="str">
        <f>data!C1058</f>
        <v>Propiedades, planta y equipo al comienzo del periodo</v>
      </c>
      <c r="C210" s="26" t="s">
        <v>226</v>
      </c>
      <c r="G210" s="23" t="s">
        <v>27</v>
      </c>
    </row>
    <row r="211" spans="1:7">
      <c r="A211" s="23" t="s">
        <v>20</v>
      </c>
      <c r="B211" s="94" t="str">
        <f>data!C1059</f>
        <v>Cambios en propiedades, planta y equipo</v>
      </c>
      <c r="C211" s="26" t="s">
        <v>661</v>
      </c>
      <c r="G211" s="23"/>
    </row>
    <row r="212" spans="1:7">
      <c r="A212" s="23" t="s">
        <v>26</v>
      </c>
      <c r="B212" s="94" t="str">
        <f>data!C1060</f>
        <v>Incrementos de propiedades, planta y equipo</v>
      </c>
      <c r="C212" s="26" t="s">
        <v>660</v>
      </c>
      <c r="G212" s="23" t="s">
        <v>27</v>
      </c>
    </row>
    <row r="213" spans="1:7">
      <c r="A213" s="23" t="s">
        <v>26</v>
      </c>
      <c r="B213" s="94" t="str">
        <f>data!C1061</f>
        <v>Incremento (disminución) por diferencias de cambio netas, propiedades, planta y equipo</v>
      </c>
      <c r="C213" s="26" t="s">
        <v>659</v>
      </c>
      <c r="G213" s="23" t="s">
        <v>27</v>
      </c>
    </row>
    <row r="214" spans="1:7">
      <c r="A214" s="23" t="s">
        <v>26</v>
      </c>
      <c r="B214" s="94" t="str">
        <f>data!C1062</f>
        <v>Depreciación, propiedades, planta y equipo</v>
      </c>
      <c r="C214" s="26" t="s">
        <v>655</v>
      </c>
      <c r="G214" s="23" t="s">
        <v>27</v>
      </c>
    </row>
    <row r="215" spans="1:7">
      <c r="A215" s="23" t="s">
        <v>26</v>
      </c>
      <c r="B215" s="94" t="str">
        <f>data!C1063</f>
        <v>Pérdidas por deterioro de valor reconocidas en el resultado del periodo, propiedades, planta y equipo</v>
      </c>
      <c r="C215" s="26" t="s">
        <v>656</v>
      </c>
      <c r="G215" s="23" t="s">
        <v>27</v>
      </c>
    </row>
    <row r="216" spans="1:7">
      <c r="A216" s="23" t="s">
        <v>26</v>
      </c>
      <c r="B216" s="94" t="str">
        <f>data!C1064</f>
        <v>Reversión de pérdidas por deterioro de valor reconocidas en el resultado del periodo, propiedades, planta y equipo</v>
      </c>
      <c r="C216" s="26" t="s">
        <v>657</v>
      </c>
      <c r="G216" s="23" t="s">
        <v>27</v>
      </c>
    </row>
    <row r="217" spans="1:7">
      <c r="A217" s="23" t="s">
        <v>26</v>
      </c>
      <c r="B217" s="94" t="str">
        <f>data!C1065</f>
        <v>Disposiciones, propiedades, planta y equipo</v>
      </c>
      <c r="C217" s="26" t="s">
        <v>658</v>
      </c>
      <c r="G217" s="23" t="s">
        <v>27</v>
      </c>
    </row>
    <row r="218" spans="1:7">
      <c r="A218" s="23" t="s">
        <v>26</v>
      </c>
      <c r="B218" s="94" t="str">
        <f>data!C1066</f>
        <v>Total incremento (disminución) en propiedades, planta y equipo</v>
      </c>
      <c r="C218" s="26" t="s">
        <v>868</v>
      </c>
      <c r="G218" s="23" t="s">
        <v>27</v>
      </c>
    </row>
    <row r="219" spans="1:7">
      <c r="A219" s="23" t="s">
        <v>26</v>
      </c>
      <c r="B219" s="94" t="str">
        <f>data!C1067</f>
        <v>Propiedades, planta y equipo al final del periodo</v>
      </c>
      <c r="C219" s="26" t="s">
        <v>1818</v>
      </c>
      <c r="G219" s="23" t="s">
        <v>27</v>
      </c>
    </row>
    <row r="220" spans="1:7">
      <c r="A220" s="23" t="s">
        <v>26</v>
      </c>
      <c r="B220" s="94" t="str">
        <f>data!C1068</f>
        <v>Propiedades, planta y equipo, restricciones en la titularidad</v>
      </c>
      <c r="C220" s="26" t="s">
        <v>651</v>
      </c>
      <c r="G220" s="23" t="s">
        <v>27</v>
      </c>
    </row>
    <row r="221" spans="1:7">
      <c r="A221" s="23" t="s">
        <v>26</v>
      </c>
      <c r="B221" s="94" t="str">
        <f>data!C1069</f>
        <v>Descripción de la existencia de restricciones en la titularidad, propiedades, planta y equipo</v>
      </c>
      <c r="C221" s="26" t="s">
        <v>650</v>
      </c>
      <c r="G221" s="23" t="s">
        <v>28</v>
      </c>
    </row>
    <row r="222" spans="1:7">
      <c r="A222" s="23" t="s">
        <v>26</v>
      </c>
      <c r="B222" s="94" t="str">
        <f>data!C1070</f>
        <v>Propiedades, planta y equipo, pignoradas como garantía</v>
      </c>
      <c r="C222" s="26" t="s">
        <v>649</v>
      </c>
      <c r="G222" s="23" t="s">
        <v>27</v>
      </c>
    </row>
    <row r="223" spans="1:7">
      <c r="A223" s="23" t="s">
        <v>26</v>
      </c>
      <c r="B223" s="94" t="str">
        <f>data!C1071</f>
        <v>Compromisos contractuales para la adquisición de propiedades, planta y equipo</v>
      </c>
      <c r="C223" s="26" t="s">
        <v>648</v>
      </c>
      <c r="G223" s="23" t="s">
        <v>27</v>
      </c>
    </row>
    <row r="224" spans="1:7">
      <c r="A224" s="23" t="s">
        <v>20</v>
      </c>
      <c r="B224" s="94" t="str">
        <f>data!C1334</f>
        <v>--Nota 09--</v>
      </c>
      <c r="G224" s="23"/>
    </row>
    <row r="225" spans="1:24">
      <c r="A225" s="23" t="s">
        <v>20</v>
      </c>
      <c r="B225" s="94" t="str">
        <f>data!C1335</f>
        <v>Información a revelar sobre obligaciones financieras                               [Texto]</v>
      </c>
      <c r="C225" s="26" t="s">
        <v>728</v>
      </c>
      <c r="G225" s="23" t="s">
        <v>28</v>
      </c>
    </row>
    <row r="226" spans="1:24">
      <c r="A226" s="23" t="s">
        <v>20</v>
      </c>
      <c r="B226" s="94" t="str">
        <f>data!C1336</f>
        <v xml:space="preserve">Información a revelar sobre obligaciones financieras </v>
      </c>
      <c r="C226" s="26" t="s">
        <v>1009</v>
      </c>
      <c r="G226" s="23"/>
    </row>
    <row r="227" spans="1:24">
      <c r="A227" s="23" t="s">
        <v>20</v>
      </c>
      <c r="B227" s="94" t="str">
        <f>data!C1337</f>
        <v>Obligaciones financieras (Nota 09)</v>
      </c>
      <c r="C227" s="26" t="s">
        <v>729</v>
      </c>
      <c r="G227" s="23" t="s">
        <v>27</v>
      </c>
    </row>
    <row r="228" spans="1:24">
      <c r="A228" s="23" t="s">
        <v>20</v>
      </c>
      <c r="B228" s="94" t="str">
        <f>data!C1338</f>
        <v xml:space="preserve">Información a revelar </v>
      </c>
      <c r="C228" s="26" t="s">
        <v>734</v>
      </c>
      <c r="G228" s="23"/>
    </row>
    <row r="229" spans="1:24">
      <c r="A229" s="23" t="s">
        <v>20</v>
      </c>
      <c r="B229" s="94" t="str">
        <f>data!C1339</f>
        <v>Valor de las obligaciones al inicio del periodo</v>
      </c>
      <c r="C229" s="26" t="s">
        <v>1323</v>
      </c>
      <c r="G229" s="23" t="s">
        <v>27</v>
      </c>
    </row>
    <row r="230" spans="1:24">
      <c r="A230" s="23" t="s">
        <v>20</v>
      </c>
      <c r="B230" s="94" t="str">
        <f>data!C1340</f>
        <v>pagos efectuados en el periodo informado</v>
      </c>
      <c r="C230" s="26" t="s">
        <v>730</v>
      </c>
      <c r="G230" s="23" t="s">
        <v>27</v>
      </c>
    </row>
    <row r="231" spans="1:24">
      <c r="A231" s="23" t="s">
        <v>20</v>
      </c>
      <c r="B231" s="94" t="str">
        <f>data!C1341</f>
        <v>Intereses pagados en el periodo informado</v>
      </c>
      <c r="C231" s="26" t="s">
        <v>731</v>
      </c>
      <c r="G231" s="23" t="s">
        <v>27</v>
      </c>
    </row>
    <row r="232" spans="1:24">
      <c r="A232" s="23" t="s">
        <v>20</v>
      </c>
      <c r="B232" s="94" t="str">
        <f>data!C1342</f>
        <v>Valor en mora</v>
      </c>
      <c r="C232" s="26" t="s">
        <v>732</v>
      </c>
      <c r="G232" s="23" t="s">
        <v>27</v>
      </c>
    </row>
    <row r="233" spans="1:24">
      <c r="A233" s="23" t="s">
        <v>20</v>
      </c>
      <c r="B233" s="94" t="str">
        <f>data!C1343</f>
        <v>Meses de mora</v>
      </c>
      <c r="C233" s="26" t="s">
        <v>733</v>
      </c>
      <c r="G233" s="23" t="s">
        <v>27</v>
      </c>
    </row>
    <row r="234" spans="1:24">
      <c r="A234" s="23" t="s">
        <v>20</v>
      </c>
      <c r="B234" s="94" t="str">
        <f>data!C1346</f>
        <v>--Nota 10--</v>
      </c>
      <c r="G234" s="23"/>
    </row>
    <row r="235" spans="1:24">
      <c r="A235" s="23" t="s">
        <v>20</v>
      </c>
      <c r="B235" s="94" t="str">
        <f>data!C1347</f>
        <v>Clases de gasto de beneficios a los empleados</v>
      </c>
      <c r="C235" s="26" t="s">
        <v>735</v>
      </c>
      <c r="G235" s="23"/>
    </row>
    <row r="236" spans="1:24">
      <c r="A236" s="23" t="s">
        <v>20</v>
      </c>
      <c r="B236" s="94" t="str">
        <f>data!C1348</f>
        <v>Beneficios</v>
      </c>
      <c r="C236" s="26" t="s">
        <v>745</v>
      </c>
      <c r="G236" s="23" t="s">
        <v>27</v>
      </c>
    </row>
    <row r="237" spans="1:24">
      <c r="A237" s="23" t="s">
        <v>20</v>
      </c>
      <c r="B237" s="94" t="str">
        <f>data!C1349</f>
        <v>Naturaleza de los beneficios</v>
      </c>
      <c r="C237" s="26" t="s">
        <v>746</v>
      </c>
      <c r="G237" s="23" t="s">
        <v>28</v>
      </c>
    </row>
    <row r="238" spans="1:24">
      <c r="A238" s="23" t="s">
        <v>20</v>
      </c>
      <c r="B238" s="94" t="str">
        <f>data!C1359</f>
        <v>--Nota 11--</v>
      </c>
      <c r="G238" s="23"/>
    </row>
    <row r="239" spans="1:24" s="22" customFormat="1">
      <c r="A239" s="23" t="s">
        <v>20</v>
      </c>
      <c r="B239" s="94" t="str">
        <f>data!C1360</f>
        <v>Provisiones</v>
      </c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</row>
    <row r="240" spans="1:24" s="22" customFormat="1">
      <c r="A240" s="23" t="s">
        <v>20</v>
      </c>
      <c r="B240" s="94" t="str">
        <f>data!C1361</f>
        <v>Corrientes</v>
      </c>
      <c r="C240" s="23" t="s">
        <v>863</v>
      </c>
      <c r="D240" s="23"/>
      <c r="E240" s="23"/>
      <c r="F240" s="23"/>
      <c r="G240" s="23" t="s">
        <v>27</v>
      </c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</row>
    <row r="241" spans="1:24" s="22" customFormat="1">
      <c r="A241" s="23" t="s">
        <v>20</v>
      </c>
      <c r="B241" s="94" t="str">
        <f>data!C1362</f>
        <v>No Corrientes</v>
      </c>
      <c r="C241" s="23" t="s">
        <v>864</v>
      </c>
      <c r="D241" s="23"/>
      <c r="E241" s="23"/>
      <c r="F241" s="23"/>
      <c r="G241" s="23" t="s">
        <v>27</v>
      </c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</row>
    <row r="242" spans="1:24" s="22" customFormat="1">
      <c r="A242" s="23" t="s">
        <v>20</v>
      </c>
      <c r="B242" s="94" t="str">
        <f>data!C1363</f>
        <v>TOTAL (Nota 11)</v>
      </c>
      <c r="C242" s="23" t="s">
        <v>865</v>
      </c>
      <c r="D242" s="23"/>
      <c r="E242" s="23"/>
      <c r="F242" s="23"/>
      <c r="G242" s="23" t="s">
        <v>27</v>
      </c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</row>
    <row r="243" spans="1:24" s="22" customFormat="1">
      <c r="A243" s="23" t="s">
        <v>20</v>
      </c>
      <c r="B243" s="94" t="str">
        <f>data!C1364</f>
        <v>Información a revelar                                                                                          [Texto]</v>
      </c>
      <c r="C243" s="23" t="s">
        <v>747</v>
      </c>
      <c r="D243" s="23"/>
      <c r="E243" s="23"/>
      <c r="F243" s="23"/>
      <c r="G243" s="23" t="s">
        <v>28</v>
      </c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</row>
    <row r="244" spans="1:24" s="22" customFormat="1">
      <c r="A244" s="23" t="s">
        <v>20</v>
      </c>
      <c r="B244" s="94" t="str">
        <f>data!C1384</f>
        <v>--Nota 13--</v>
      </c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</row>
    <row r="245" spans="1:24" s="22" customFormat="1">
      <c r="A245" s="23" t="s">
        <v>20</v>
      </c>
      <c r="B245" s="94" t="str">
        <f>data!C1385</f>
        <v>Información a revelar por el arrendatario sobre arrendamientos financieros y operativos</v>
      </c>
      <c r="C245" s="23" t="s">
        <v>1008</v>
      </c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</row>
    <row r="246" spans="1:24" s="22" customFormat="1">
      <c r="A246" s="23" t="s">
        <v>26</v>
      </c>
      <c r="B246" s="94" t="str">
        <f>data!C1386</f>
        <v>Información a revelar sobre arrendamientos [Texto]</v>
      </c>
      <c r="C246" s="23" t="s">
        <v>770</v>
      </c>
      <c r="D246" s="23"/>
      <c r="E246" s="23"/>
      <c r="F246" s="23"/>
      <c r="G246" s="23" t="s">
        <v>28</v>
      </c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</row>
    <row r="247" spans="1:24" s="22" customFormat="1">
      <c r="A247" s="23" t="s">
        <v>20</v>
      </c>
      <c r="B247" s="94" t="str">
        <f>data!C1387</f>
        <v>Pagos de arriendos y subarriendos reconocidos como gasto [sinopsis]</v>
      </c>
      <c r="C247" s="23" t="s">
        <v>759</v>
      </c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</row>
    <row r="248" spans="1:24" s="22" customFormat="1">
      <c r="A248" s="23" t="s">
        <v>26</v>
      </c>
      <c r="B248" s="94" t="str">
        <f>data!C1388</f>
        <v>Cuotas contingentes reconocidas como gasto</v>
      </c>
      <c r="C248" s="23" t="s">
        <v>760</v>
      </c>
      <c r="D248" s="23"/>
      <c r="E248" s="23"/>
      <c r="F248" s="23"/>
      <c r="G248" s="23" t="s">
        <v>27</v>
      </c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</row>
    <row r="249" spans="1:24" s="22" customFormat="1">
      <c r="A249" s="23" t="s">
        <v>26</v>
      </c>
      <c r="B249" s="94" t="str">
        <f>data!C1389</f>
        <v>Pagos de subarriendos reconocidos como gasto</v>
      </c>
      <c r="C249" s="23" t="s">
        <v>761</v>
      </c>
      <c r="D249" s="23"/>
      <c r="E249" s="23"/>
      <c r="F249" s="23"/>
      <c r="G249" s="23" t="s">
        <v>27</v>
      </c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</row>
    <row r="250" spans="1:24" s="22" customFormat="1">
      <c r="A250" s="23" t="s">
        <v>26</v>
      </c>
      <c r="B250" s="94" t="str">
        <f>data!C1390</f>
        <v>Pagos por arrendamientos reconocidos como gasto</v>
      </c>
      <c r="C250" s="23" t="s">
        <v>762</v>
      </c>
      <c r="D250" s="23"/>
      <c r="E250" s="23"/>
      <c r="F250" s="23"/>
      <c r="G250" s="23" t="s">
        <v>27</v>
      </c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</row>
    <row r="251" spans="1:24" s="22" customFormat="1">
      <c r="A251" s="23" t="s">
        <v>26</v>
      </c>
      <c r="B251" s="94" t="str">
        <f>data!C1391</f>
        <v>Total de pagos de arriendos y subarriendos reconocidos como gasto</v>
      </c>
      <c r="C251" s="23" t="s">
        <v>763</v>
      </c>
      <c r="D251" s="23"/>
      <c r="E251" s="23"/>
      <c r="F251" s="23"/>
      <c r="G251" s="23" t="s">
        <v>27</v>
      </c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</row>
    <row r="252" spans="1:24">
      <c r="A252" s="23" t="s">
        <v>20</v>
      </c>
      <c r="B252" s="94" t="str">
        <f>data!C1392</f>
        <v>Descripción de los acuerdos de arrendamiento significativos</v>
      </c>
      <c r="C252" s="26" t="s">
        <v>764</v>
      </c>
      <c r="G252" s="23"/>
    </row>
    <row r="253" spans="1:24">
      <c r="A253" s="23" t="s">
        <v>26</v>
      </c>
      <c r="B253" s="94" t="str">
        <f>data!C1393</f>
        <v>Información sobre cuotas contingentes</v>
      </c>
      <c r="C253" s="26" t="s">
        <v>765</v>
      </c>
      <c r="G253" s="23" t="s">
        <v>28</v>
      </c>
    </row>
    <row r="254" spans="1:24">
      <c r="A254" s="23" t="s">
        <v>26</v>
      </c>
      <c r="B254" s="94" t="str">
        <f>data!C1394</f>
        <v>Información sobre opciones de renovación o adquisición</v>
      </c>
      <c r="C254" s="26" t="s">
        <v>766</v>
      </c>
      <c r="G254" s="23" t="s">
        <v>28</v>
      </c>
    </row>
    <row r="255" spans="1:24">
      <c r="A255" s="23" t="s">
        <v>26</v>
      </c>
      <c r="B255" s="94" t="str">
        <f>data!C1395</f>
        <v>Información sobre cláusulas de revisión</v>
      </c>
      <c r="C255" s="26" t="s">
        <v>767</v>
      </c>
      <c r="G255" s="23" t="s">
        <v>28</v>
      </c>
    </row>
    <row r="256" spans="1:24">
      <c r="A256" s="23" t="s">
        <v>26</v>
      </c>
      <c r="B256" s="94" t="str">
        <f>data!C1396</f>
        <v>Información sobre subarrendamientos</v>
      </c>
      <c r="C256" s="26" t="s">
        <v>768</v>
      </c>
      <c r="G256" s="23" t="s">
        <v>28</v>
      </c>
    </row>
    <row r="257" spans="1:24">
      <c r="A257" s="23" t="s">
        <v>26</v>
      </c>
      <c r="B257" s="94" t="str">
        <f>data!C1397</f>
        <v>Información sobre restricciones impuestas por los acuerdos de arrendamientos</v>
      </c>
      <c r="C257" s="26" t="s">
        <v>769</v>
      </c>
      <c r="G257" s="23" t="s">
        <v>28</v>
      </c>
    </row>
    <row r="258" spans="1:24">
      <c r="A258" s="23" t="s">
        <v>20</v>
      </c>
      <c r="B258" s="94" t="str">
        <f>data!C1398</f>
        <v>--Nota 14--</v>
      </c>
      <c r="G258" s="23"/>
    </row>
    <row r="259" spans="1:24" ht="15.75" customHeight="1">
      <c r="A259" s="23" t="s">
        <v>26</v>
      </c>
      <c r="B259" s="94" t="str">
        <f>data!C1399</f>
        <v>Información a revelar sobre la adopción por primera vez de las NIIF</v>
      </c>
      <c r="C259" s="169" t="s">
        <v>775</v>
      </c>
      <c r="G259" s="23" t="s">
        <v>28</v>
      </c>
    </row>
    <row r="260" spans="1:24" ht="15.75" customHeight="1">
      <c r="A260" s="23" t="s">
        <v>26</v>
      </c>
      <c r="B260" s="94" t="str">
        <f>data!C1400</f>
        <v>Información a revelar sobre información comparativa preparada de conformidad con PCGA anteriores</v>
      </c>
      <c r="C260" s="169" t="s">
        <v>776</v>
      </c>
      <c r="G260" s="23" t="s">
        <v>28</v>
      </c>
    </row>
    <row r="261" spans="1:24" ht="15.75" customHeight="1">
      <c r="A261" s="23" t="s">
        <v>20</v>
      </c>
      <c r="B261" s="94" t="str">
        <f>data!C1401</f>
        <v>Información a revelar sobre información comparativa preparada de conformidad con PCGA anteriores</v>
      </c>
      <c r="G261" s="23"/>
    </row>
    <row r="262" spans="1:24" ht="15.75" customHeight="1">
      <c r="A262" s="23" t="s">
        <v>26</v>
      </c>
      <c r="B262" s="94" t="str">
        <f>data!C1402</f>
        <v>Patrimonio</v>
      </c>
      <c r="C262" s="26" t="s">
        <v>271</v>
      </c>
      <c r="G262" s="23" t="s">
        <v>27</v>
      </c>
    </row>
    <row r="263" spans="1:24" ht="15.75" customHeight="1">
      <c r="A263" s="23" t="s">
        <v>26</v>
      </c>
      <c r="B263" s="94" t="str">
        <f>data!C1403</f>
        <v>Impacto patrimonial derivado de la transición</v>
      </c>
      <c r="C263" s="26" t="s">
        <v>1804</v>
      </c>
      <c r="G263" s="23" t="s">
        <v>27</v>
      </c>
    </row>
    <row r="264" spans="1:24" ht="15.75" customHeight="1">
      <c r="A264" s="23" t="s">
        <v>26</v>
      </c>
      <c r="B264" s="94" t="str">
        <f>data!C1404</f>
        <v>Explicación del efecto de la transición la situación financiera informada</v>
      </c>
      <c r="C264" s="26" t="s">
        <v>772</v>
      </c>
      <c r="G264" s="23" t="s">
        <v>28</v>
      </c>
    </row>
    <row r="265" spans="1:24" ht="15.75" customHeight="1">
      <c r="A265" s="23" t="s">
        <v>26</v>
      </c>
      <c r="B265" s="94" t="str">
        <f>data!C1405</f>
        <v>Explicación del efecto de la transición en el rendimiento financiero informado</v>
      </c>
      <c r="C265" s="26" t="s">
        <v>773</v>
      </c>
      <c r="G265" s="23" t="s">
        <v>28</v>
      </c>
    </row>
    <row r="266" spans="1:24" s="22" customFormat="1" ht="15.75" customHeight="1">
      <c r="A266" s="23" t="s">
        <v>26</v>
      </c>
      <c r="B266" s="94" t="str">
        <f>data!C1406</f>
        <v>Explicación del hecho de que no se presentan estados financieros de periodos anteriores</v>
      </c>
      <c r="C266" s="23" t="s">
        <v>774</v>
      </c>
      <c r="D266" s="23"/>
      <c r="E266" s="23"/>
      <c r="F266" s="23"/>
      <c r="G266" s="23" t="s">
        <v>28</v>
      </c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</row>
    <row r="267" spans="1:24" ht="15.75" customHeight="1">
      <c r="A267" s="23" t="s">
        <v>20</v>
      </c>
      <c r="B267" s="94" t="str">
        <f>data!C1413</f>
        <v>--Nota 15--</v>
      </c>
      <c r="G267" s="23"/>
    </row>
    <row r="268" spans="1:24" ht="15.75" customHeight="1">
      <c r="A268" s="23" t="s">
        <v>26</v>
      </c>
      <c r="B268" s="94" t="str">
        <f>data!C1414</f>
        <v>Información a revelar sobre notas y otra información explicativa                                                                                                         [Texto]</v>
      </c>
      <c r="C268" s="174" t="s">
        <v>781</v>
      </c>
      <c r="G268" s="23" t="s">
        <v>28</v>
      </c>
    </row>
    <row r="269" spans="1:24" ht="15.75" customHeight="1">
      <c r="A269" s="23" t="s">
        <v>26</v>
      </c>
      <c r="B269" s="94" t="str">
        <f>data!C1415</f>
        <v>Nombre de la entidad que informa u otras formas de identificación (Nota 15)</v>
      </c>
      <c r="C269" s="26" t="s">
        <v>194</v>
      </c>
      <c r="G269" s="23" t="s">
        <v>28</v>
      </c>
    </row>
    <row r="270" spans="1:24" ht="15.75" customHeight="1">
      <c r="A270" s="23" t="s">
        <v>26</v>
      </c>
      <c r="B270" s="94" t="str">
        <f>data!C1416</f>
        <v>Sede de la entidad</v>
      </c>
      <c r="C270" s="26" t="s">
        <v>782</v>
      </c>
      <c r="G270" s="23" t="s">
        <v>28</v>
      </c>
    </row>
    <row r="271" spans="1:24" ht="15.75" customHeight="1">
      <c r="A271" s="23" t="s">
        <v>26</v>
      </c>
      <c r="B271" s="94" t="str">
        <f>data!C1417</f>
        <v>Forma legal de la entidad</v>
      </c>
      <c r="C271" s="26" t="s">
        <v>783</v>
      </c>
      <c r="G271" s="23" t="s">
        <v>28</v>
      </c>
    </row>
    <row r="272" spans="1:24" ht="15.75" customHeight="1">
      <c r="A272" s="23" t="s">
        <v>26</v>
      </c>
      <c r="B272" s="94" t="str">
        <f>data!C1418</f>
        <v>País de constitución</v>
      </c>
      <c r="C272" s="26" t="s">
        <v>784</v>
      </c>
      <c r="G272" s="23" t="s">
        <v>28</v>
      </c>
    </row>
    <row r="273" spans="1:7" ht="15.75" customHeight="1">
      <c r="A273" s="23" t="s">
        <v>26</v>
      </c>
      <c r="B273" s="94" t="str">
        <f>data!C1419</f>
        <v>Dirección de la sede social de la entidad</v>
      </c>
      <c r="C273" s="26" t="s">
        <v>785</v>
      </c>
      <c r="G273" s="23" t="s">
        <v>28</v>
      </c>
    </row>
    <row r="274" spans="1:7" ht="15.75" customHeight="1">
      <c r="A274" s="23" t="s">
        <v>26</v>
      </c>
      <c r="B274" s="94" t="str">
        <f>data!C1420</f>
        <v>Domicilio principal donde desarrolla sus actividades</v>
      </c>
      <c r="C274" s="26" t="s">
        <v>786</v>
      </c>
      <c r="G274" s="23" t="s">
        <v>28</v>
      </c>
    </row>
    <row r="275" spans="1:7" ht="15.75" customHeight="1">
      <c r="A275" s="23" t="s">
        <v>26</v>
      </c>
      <c r="B275" s="94" t="str">
        <f>data!C1421</f>
        <v>Descripción de la naturaleza de las operaciones de la entidad y actividades principales</v>
      </c>
      <c r="C275" s="26" t="s">
        <v>787</v>
      </c>
      <c r="G275" s="23" t="s">
        <v>28</v>
      </c>
    </row>
    <row r="276" spans="1:7" ht="15.75" customHeight="1">
      <c r="A276" s="23" t="s">
        <v>26</v>
      </c>
      <c r="B276" s="94" t="str">
        <f>data!C1422</f>
        <v>Duración de la vida de entidades de vida limitada</v>
      </c>
      <c r="C276" s="26" t="s">
        <v>788</v>
      </c>
      <c r="G276" s="23" t="s">
        <v>28</v>
      </c>
    </row>
    <row r="277" spans="1:7" ht="15.75" customHeight="1">
      <c r="A277" s="23" t="s">
        <v>26</v>
      </c>
      <c r="B277" s="94" t="str">
        <f>data!C1423</f>
        <v>Declaración de cumplimiento con las NIIF [bloque de texto]</v>
      </c>
      <c r="C277" s="26" t="s">
        <v>789</v>
      </c>
      <c r="G277" s="23" t="s">
        <v>28</v>
      </c>
    </row>
    <row r="278" spans="1:7" ht="15.75" customHeight="1">
      <c r="A278" s="23" t="s">
        <v>26</v>
      </c>
      <c r="B278" s="94" t="str">
        <f>data!C1424</f>
        <v>Conclusión de la gerencia sobre la presentación razonable como consecuencia de la falta de aplicación</v>
      </c>
      <c r="C278" s="26" t="s">
        <v>790</v>
      </c>
      <c r="G278" s="23" t="s">
        <v>28</v>
      </c>
    </row>
    <row r="279" spans="1:7" ht="15.75" customHeight="1">
      <c r="A279" s="23" t="s">
        <v>26</v>
      </c>
      <c r="B279" s="94" t="str">
        <f>data!C1425</f>
        <v>Explicación del efecto financiero de faltas de aplicación de las NIIF</v>
      </c>
      <c r="C279" s="26" t="s">
        <v>791</v>
      </c>
      <c r="G279" s="23" t="s">
        <v>28</v>
      </c>
    </row>
    <row r="280" spans="1:7" ht="15.75" customHeight="1">
      <c r="A280" s="23" t="s">
        <v>26</v>
      </c>
      <c r="B280" s="94" t="str">
        <f>data!C1426</f>
        <v>Explicación de ajustes que serían necesarios para lograr la presentación fiel</v>
      </c>
      <c r="C280" s="26" t="s">
        <v>792</v>
      </c>
      <c r="G280" s="23" t="s">
        <v>28</v>
      </c>
    </row>
    <row r="281" spans="1:7" ht="15.75" customHeight="1">
      <c r="A281" s="23" t="s">
        <v>26</v>
      </c>
      <c r="B281" s="94" t="str">
        <f>data!C1427</f>
        <v>Información a revelar sobre incertidumbres sobre la capacidad de la entidad para continuar como negocio en marcha [bloque de texto[</v>
      </c>
      <c r="C281" s="26" t="s">
        <v>793</v>
      </c>
      <c r="G281" s="23" t="s">
        <v>28</v>
      </c>
    </row>
    <row r="282" spans="1:7" ht="15.75" customHeight="1">
      <c r="A282" s="23" t="s">
        <v>26</v>
      </c>
      <c r="B282" s="94" t="str">
        <f>data!C1428</f>
        <v>Explicación del hecho y bases para la elaboración de los estados financieros cuando no es aplicable la hipótesis de negocio en marcha</v>
      </c>
      <c r="C282" s="26" t="s">
        <v>794</v>
      </c>
      <c r="G282" s="23" t="s">
        <v>28</v>
      </c>
    </row>
    <row r="283" spans="1:7" ht="15.75" customHeight="1">
      <c r="A283" s="23" t="s">
        <v>26</v>
      </c>
      <c r="B283" s="94" t="str">
        <f>data!C1429</f>
        <v>Explicación de la razón por la que no se considera a la entidad como negocio en marcha</v>
      </c>
      <c r="C283" s="26" t="s">
        <v>795</v>
      </c>
      <c r="G283" s="23" t="s">
        <v>28</v>
      </c>
    </row>
    <row r="284" spans="1:7" ht="15.75" customHeight="1">
      <c r="A284" s="23" t="s">
        <v>26</v>
      </c>
      <c r="B284" s="94" t="str">
        <f>data!C1430</f>
        <v>Descripción de la razón para utilizar un periodo sobre el que se informa de duración inferior o superior</v>
      </c>
      <c r="C284" s="26" t="s">
        <v>796</v>
      </c>
      <c r="G284" s="23" t="s">
        <v>28</v>
      </c>
    </row>
    <row r="285" spans="1:7" ht="15.75" customHeight="1">
      <c r="A285" s="23" t="s">
        <v>20</v>
      </c>
      <c r="B285" s="94" t="str">
        <f>data!C1431</f>
        <v>--Nota 16--</v>
      </c>
      <c r="G285" s="23"/>
    </row>
    <row r="286" spans="1:7" ht="15.75" customHeight="1">
      <c r="A286" s="23" t="s">
        <v>20</v>
      </c>
      <c r="B286" s="94" t="str">
        <f>data!C1432</f>
        <v>Información a revelar sobre efectivo y equivalentes al efectivo [Texto]</v>
      </c>
      <c r="C286" s="26" t="s">
        <v>582</v>
      </c>
      <c r="G286" s="23" t="s">
        <v>28</v>
      </c>
    </row>
    <row r="287" spans="1:7" ht="15.75" customHeight="1">
      <c r="A287" s="23" t="s">
        <v>20</v>
      </c>
      <c r="B287" s="94" t="str">
        <f>data!C1433</f>
        <v>Información a revelar sobre inversiones [Texto]</v>
      </c>
      <c r="C287" s="26" t="s">
        <v>798</v>
      </c>
      <c r="G287" s="23" t="s">
        <v>28</v>
      </c>
    </row>
    <row r="288" spans="1:7" ht="15.75" customHeight="1">
      <c r="A288" s="23" t="s">
        <v>20</v>
      </c>
      <c r="B288" s="94" t="str">
        <f>data!C1434</f>
        <v>Información a revelar sobre cuentas comerciales por cobrar y otras cuentas por cobrar corrientes [Texto]</v>
      </c>
      <c r="C288" s="26" t="s">
        <v>799</v>
      </c>
      <c r="G288" s="23" t="s">
        <v>28</v>
      </c>
    </row>
    <row r="289" spans="1:7" ht="15.75" customHeight="1">
      <c r="A289" s="23" t="s">
        <v>20</v>
      </c>
      <c r="B289" s="94" t="str">
        <f>data!C1435</f>
        <v>Información a revelar sobre deterioro de cuentas por cobrar [Texto]</v>
      </c>
      <c r="C289" s="26" t="s">
        <v>800</v>
      </c>
      <c r="G289" s="23" t="s">
        <v>28</v>
      </c>
    </row>
    <row r="290" spans="1:7" ht="15.75" customHeight="1">
      <c r="A290" s="23" t="s">
        <v>20</v>
      </c>
      <c r="B290" s="94" t="str">
        <f>data!C1436</f>
        <v>Información a revelar sobre inventarios corrientes [Texto]</v>
      </c>
      <c r="C290" s="26" t="s">
        <v>801</v>
      </c>
      <c r="G290" s="23" t="s">
        <v>28</v>
      </c>
    </row>
    <row r="291" spans="1:7" ht="15.75" customHeight="1">
      <c r="A291" s="23" t="s">
        <v>20</v>
      </c>
      <c r="B291" s="94" t="str">
        <f>data!C1437</f>
        <v>Información a revelar sobre activos por impuestos corrientes [Texto]</v>
      </c>
      <c r="C291" s="26" t="s">
        <v>802</v>
      </c>
      <c r="G291" s="23" t="s">
        <v>28</v>
      </c>
    </row>
    <row r="292" spans="1:7" ht="15.75" customHeight="1">
      <c r="A292" s="23" t="s">
        <v>20</v>
      </c>
      <c r="B292" s="94" t="str">
        <f>data!C1438</f>
        <v>Información a revelar sobre otros activos corrientes [Texto]</v>
      </c>
      <c r="C292" s="26" t="s">
        <v>641</v>
      </c>
      <c r="G292" s="23" t="s">
        <v>28</v>
      </c>
    </row>
    <row r="293" spans="1:7" ht="15.75" customHeight="1">
      <c r="A293" s="23" t="s">
        <v>20</v>
      </c>
      <c r="B293" s="94" t="str">
        <f>data!C1439</f>
        <v>Información a revelar sobre inversiones no corrientes [Texto]</v>
      </c>
      <c r="C293" s="26" t="s">
        <v>854</v>
      </c>
      <c r="G293" s="23" t="s">
        <v>28</v>
      </c>
    </row>
    <row r="294" spans="1:7" ht="15.75" customHeight="1">
      <c r="A294" s="23" t="s">
        <v>20</v>
      </c>
      <c r="B294" s="94" t="str">
        <f>data!C1440</f>
        <v>Información a revelar sobre propiedades de inversión [Texto]</v>
      </c>
      <c r="C294" s="26" t="s">
        <v>646</v>
      </c>
      <c r="G294" s="23" t="s">
        <v>28</v>
      </c>
    </row>
    <row r="295" spans="1:7" ht="15.75" customHeight="1">
      <c r="A295" s="23" t="s">
        <v>20</v>
      </c>
      <c r="B295" s="94" t="str">
        <f>data!C1441</f>
        <v>Información a revelar sobre propiedades, planta y equipo [Texto]</v>
      </c>
      <c r="C295" s="26" t="s">
        <v>803</v>
      </c>
      <c r="G295" s="23" t="s">
        <v>28</v>
      </c>
    </row>
    <row r="296" spans="1:7" ht="15.75" customHeight="1">
      <c r="A296" s="23" t="s">
        <v>20</v>
      </c>
      <c r="B296" s="94" t="str">
        <f>data!C1442</f>
        <v>Información a revelar sobre plusvalía [Texto]</v>
      </c>
      <c r="C296" s="26" t="s">
        <v>804</v>
      </c>
      <c r="G296" s="23" t="s">
        <v>28</v>
      </c>
    </row>
    <row r="297" spans="1:7" ht="15.75" customHeight="1">
      <c r="A297" s="23" t="s">
        <v>20</v>
      </c>
      <c r="B297" s="94" t="str">
        <f>data!C1443</f>
        <v>Información a revelar sobre cuentas comerciales por cobrar y otras cuentas por cobrar no corrientes [Texto]</v>
      </c>
      <c r="C297" s="26" t="s">
        <v>805</v>
      </c>
      <c r="G297" s="23" t="s">
        <v>28</v>
      </c>
    </row>
    <row r="298" spans="1:7" ht="15.75" customHeight="1">
      <c r="A298" s="23" t="s">
        <v>20</v>
      </c>
      <c r="B298" s="94" t="str">
        <f>data!C1444</f>
        <v>Información a revelar sobre deterioro de cuentas por cobrar no corriente [Texto]</v>
      </c>
      <c r="C298" s="26" t="s">
        <v>855</v>
      </c>
      <c r="G298" s="23" t="s">
        <v>28</v>
      </c>
    </row>
    <row r="299" spans="1:7" ht="15.75" customHeight="1">
      <c r="A299" s="23" t="s">
        <v>20</v>
      </c>
      <c r="B299" s="94" t="str">
        <f>data!C1445</f>
        <v>Información a revelar sobre inventarios no corrientes [Texto]</v>
      </c>
      <c r="C299" s="26" t="s">
        <v>806</v>
      </c>
      <c r="G299" s="23" t="s">
        <v>28</v>
      </c>
    </row>
    <row r="300" spans="1:7" ht="15.75" customHeight="1">
      <c r="A300" s="23" t="s">
        <v>20</v>
      </c>
      <c r="B300" s="94" t="str">
        <f>data!C1446</f>
        <v>Información a revelar sobre activos por impuestos diferidos [Texto]</v>
      </c>
      <c r="C300" s="26" t="s">
        <v>807</v>
      </c>
      <c r="G300" s="23" t="s">
        <v>28</v>
      </c>
    </row>
    <row r="301" spans="1:7" ht="15.75" customHeight="1">
      <c r="A301" s="23" t="s">
        <v>20</v>
      </c>
      <c r="B301" s="94" t="str">
        <f>data!C1447</f>
        <v>Información a revelar sobre activos por impuestos no corrientes [Texto]</v>
      </c>
      <c r="C301" s="26" t="s">
        <v>808</v>
      </c>
      <c r="G301" s="23" t="s">
        <v>28</v>
      </c>
    </row>
    <row r="302" spans="1:7" ht="15.75" customHeight="1">
      <c r="A302" s="23" t="s">
        <v>20</v>
      </c>
      <c r="B302" s="94" t="str">
        <f>data!C1448</f>
        <v>Información a revelar sobre otros activos no corrientes [Texto]</v>
      </c>
      <c r="C302" s="26" t="s">
        <v>809</v>
      </c>
      <c r="G302" s="23" t="s">
        <v>28</v>
      </c>
    </row>
    <row r="303" spans="1:7" ht="15.75" customHeight="1">
      <c r="A303" s="23" t="s">
        <v>20</v>
      </c>
      <c r="B303" s="94" t="str">
        <f>data!C1449</f>
        <v>Información a revelar sobre proveedores [Texto]</v>
      </c>
      <c r="C303" s="26" t="s">
        <v>810</v>
      </c>
      <c r="G303" s="23" t="s">
        <v>28</v>
      </c>
    </row>
    <row r="304" spans="1:7" ht="15.75" customHeight="1">
      <c r="A304" s="23" t="s">
        <v>20</v>
      </c>
      <c r="B304" s="94" t="str">
        <f>data!C1450</f>
        <v>Información a revelar sobre ingresos diferidos [Texto]</v>
      </c>
      <c r="C304" s="26" t="s">
        <v>811</v>
      </c>
      <c r="G304" s="23" t="s">
        <v>28</v>
      </c>
    </row>
    <row r="305" spans="1:7" ht="15.75" customHeight="1">
      <c r="A305" s="23" t="s">
        <v>20</v>
      </c>
      <c r="B305" s="94" t="str">
        <f>data!C1451</f>
        <v>Información a revelar sobre gastos acumulados por pagar [Texto]</v>
      </c>
      <c r="C305" s="26" t="s">
        <v>812</v>
      </c>
      <c r="G305" s="23" t="s">
        <v>28</v>
      </c>
    </row>
    <row r="306" spans="1:7" ht="15.75" customHeight="1">
      <c r="A306" s="23" t="s">
        <v>20</v>
      </c>
      <c r="B306" s="94" t="str">
        <f>data!C1452</f>
        <v>Información a revelar sobre otras cuentas por pagar [Texto]</v>
      </c>
      <c r="C306" s="26" t="s">
        <v>813</v>
      </c>
      <c r="G306" s="23" t="s">
        <v>28</v>
      </c>
    </row>
    <row r="307" spans="1:7" ht="15.75" customHeight="1">
      <c r="A307" s="23" t="s">
        <v>20</v>
      </c>
      <c r="B307" s="94" t="str">
        <f>data!C1453</f>
        <v>Información a revelar sobre obligaciones financieras [Texto]</v>
      </c>
      <c r="C307" s="26" t="s">
        <v>814</v>
      </c>
      <c r="G307" s="23" t="s">
        <v>28</v>
      </c>
    </row>
    <row r="308" spans="1:7" ht="15.75" customHeight="1">
      <c r="A308" s="23" t="s">
        <v>20</v>
      </c>
      <c r="B308" s="94" t="str">
        <f>data!C1454</f>
        <v>Información a revelar sobre obligaciones laborales [Texto]</v>
      </c>
      <c r="C308" s="26" t="s">
        <v>815</v>
      </c>
      <c r="G308" s="23" t="s">
        <v>28</v>
      </c>
    </row>
    <row r="309" spans="1:7" ht="15.75" customHeight="1">
      <c r="A309" s="23" t="s">
        <v>20</v>
      </c>
      <c r="B309" s="94" t="str">
        <f>data!C1455</f>
        <v>Información a revelar sobre pasivos por impuestos corrientes [Texto]</v>
      </c>
      <c r="C309" s="26" t="s">
        <v>816</v>
      </c>
      <c r="G309" s="23" t="s">
        <v>28</v>
      </c>
    </row>
    <row r="310" spans="1:7" ht="15.75" customHeight="1">
      <c r="A310" s="23" t="s">
        <v>20</v>
      </c>
      <c r="B310" s="94" t="str">
        <f>data!C1456</f>
        <v>Información a revelar sobre provisiones [Texto]</v>
      </c>
      <c r="C310" s="26" t="s">
        <v>817</v>
      </c>
      <c r="G310" s="23" t="s">
        <v>28</v>
      </c>
    </row>
    <row r="311" spans="1:7" ht="15.75" customHeight="1">
      <c r="A311" s="23" t="s">
        <v>20</v>
      </c>
      <c r="B311" s="94" t="str">
        <f>data!C1457</f>
        <v>Información a revelar sobre otros pasivos corrientes [Texto]</v>
      </c>
      <c r="C311" s="26" t="s">
        <v>818</v>
      </c>
      <c r="G311" s="23" t="s">
        <v>28</v>
      </c>
    </row>
    <row r="312" spans="1:7" ht="15.75" customHeight="1">
      <c r="A312" s="23" t="s">
        <v>20</v>
      </c>
      <c r="B312" s="94" t="str">
        <f>data!C1458</f>
        <v>Información a revelar sobre proveedores no corrientes [Texto]</v>
      </c>
      <c r="C312" s="26" t="s">
        <v>856</v>
      </c>
      <c r="G312" s="23" t="s">
        <v>28</v>
      </c>
    </row>
    <row r="313" spans="1:7" ht="15.75" customHeight="1">
      <c r="A313" s="23" t="s">
        <v>20</v>
      </c>
      <c r="B313" s="94" t="str">
        <f>data!C1459</f>
        <v>Información a revelar sobre ingresos diferidos no corrientes [Texto]</v>
      </c>
      <c r="C313" s="26" t="s">
        <v>857</v>
      </c>
      <c r="G313" s="23" t="s">
        <v>28</v>
      </c>
    </row>
    <row r="314" spans="1:7" ht="15.75" customHeight="1">
      <c r="A314" s="23" t="s">
        <v>20</v>
      </c>
      <c r="B314" s="94" t="str">
        <f>data!C1460</f>
        <v>Información a revelar sobre gastos acumulados por pagar no corrientes[Texto]</v>
      </c>
      <c r="C314" s="26" t="s">
        <v>858</v>
      </c>
      <c r="G314" s="23" t="s">
        <v>28</v>
      </c>
    </row>
    <row r="315" spans="1:7" ht="15.75" customHeight="1">
      <c r="A315" s="23" t="s">
        <v>20</v>
      </c>
      <c r="B315" s="94" t="str">
        <f>data!C1461</f>
        <v>Información a revelar sobre otras cuentas por pagar no corrientes [Texto]</v>
      </c>
      <c r="C315" s="26" t="s">
        <v>859</v>
      </c>
      <c r="G315" s="23" t="s">
        <v>28</v>
      </c>
    </row>
    <row r="316" spans="1:7" ht="15.75" customHeight="1">
      <c r="A316" s="23" t="s">
        <v>20</v>
      </c>
      <c r="B316" s="94" t="str">
        <f>data!C1462</f>
        <v>Información a revelar sobre obligaciones financieras no corrientes [Texto]</v>
      </c>
      <c r="C316" s="26" t="s">
        <v>860</v>
      </c>
      <c r="G316" s="23" t="s">
        <v>28</v>
      </c>
    </row>
    <row r="317" spans="1:7" ht="15.75" customHeight="1">
      <c r="A317" s="23" t="s">
        <v>20</v>
      </c>
      <c r="B317" s="94" t="str">
        <f>data!C1463</f>
        <v>Información a revelar sobre obligaciones laborales no corrientes [Texto]</v>
      </c>
      <c r="C317" s="26" t="s">
        <v>861</v>
      </c>
      <c r="G317" s="23" t="s">
        <v>28</v>
      </c>
    </row>
    <row r="318" spans="1:7" ht="15.75" customHeight="1">
      <c r="A318" s="23" t="s">
        <v>20</v>
      </c>
      <c r="B318" s="94" t="str">
        <f>data!C1464</f>
        <v>Información a revelar sobre pasivos por impuestos diferidos [Texto]</v>
      </c>
      <c r="C318" s="26" t="s">
        <v>819</v>
      </c>
      <c r="G318" s="23" t="s">
        <v>28</v>
      </c>
    </row>
    <row r="319" spans="1:7" ht="15.75" customHeight="1">
      <c r="A319" s="23" t="s">
        <v>20</v>
      </c>
      <c r="B319" s="94" t="str">
        <f>data!C1465</f>
        <v>Información a revelar sobre pasivos por impuestos no corrientes [Texto]</v>
      </c>
      <c r="C319" s="26" t="s">
        <v>820</v>
      </c>
      <c r="G319" s="23" t="s">
        <v>28</v>
      </c>
    </row>
    <row r="320" spans="1:7" ht="15.75" customHeight="1">
      <c r="A320" s="23" t="s">
        <v>20</v>
      </c>
      <c r="B320" s="94" t="str">
        <f>data!C1466</f>
        <v>Información a revelar sobre provisiones no corrientes[Texto]</v>
      </c>
      <c r="C320" s="26" t="s">
        <v>862</v>
      </c>
      <c r="G320" s="23" t="s">
        <v>28</v>
      </c>
    </row>
    <row r="321" spans="1:24" ht="15.75" customHeight="1">
      <c r="A321" s="23" t="s">
        <v>20</v>
      </c>
      <c r="B321" s="94" t="str">
        <f>data!C1467</f>
        <v>Información a revelar sobre otros pasivos no corrientes [Texto]</v>
      </c>
      <c r="C321" s="26" t="s">
        <v>821</v>
      </c>
      <c r="G321" s="23" t="s">
        <v>28</v>
      </c>
    </row>
    <row r="322" spans="1:24" ht="15.75" customHeight="1">
      <c r="A322" s="23" t="s">
        <v>20</v>
      </c>
      <c r="B322" s="94" t="str">
        <f>data!C1468</f>
        <v>Información a revelar sobre capital pagado [Texto]</v>
      </c>
      <c r="C322" s="26" t="s">
        <v>822</v>
      </c>
      <c r="G322" s="23" t="s">
        <v>28</v>
      </c>
    </row>
    <row r="323" spans="1:24" ht="15.75" customHeight="1">
      <c r="A323" s="23" t="s">
        <v>20</v>
      </c>
      <c r="B323" s="94" t="str">
        <f>data!C1469</f>
        <v>Información a revelar sobre utilidad o pérdida del ejercicio [Texto]</v>
      </c>
      <c r="C323" s="26" t="s">
        <v>823</v>
      </c>
      <c r="G323" s="23" t="s">
        <v>28</v>
      </c>
    </row>
    <row r="324" spans="1:24" ht="15.75" customHeight="1">
      <c r="A324" s="23" t="s">
        <v>20</v>
      </c>
      <c r="B324" s="94" t="str">
        <f>data!C1470</f>
        <v>Información a revelar sobre ganancias acumuladas [Texto]</v>
      </c>
      <c r="C324" s="26" t="s">
        <v>824</v>
      </c>
      <c r="G324" s="23" t="s">
        <v>28</v>
      </c>
    </row>
    <row r="325" spans="1:24" ht="15.75" customHeight="1">
      <c r="A325" s="23" t="s">
        <v>20</v>
      </c>
      <c r="B325" s="94" t="str">
        <f>data!C1471</f>
        <v>Información a revelar sobre reservas [Texto]</v>
      </c>
      <c r="C325" s="26" t="s">
        <v>825</v>
      </c>
      <c r="G325" s="23" t="s">
        <v>28</v>
      </c>
    </row>
    <row r="326" spans="1:24" ht="15.75" customHeight="1">
      <c r="A326" s="23" t="s">
        <v>20</v>
      </c>
      <c r="B326" s="94" t="str">
        <f>data!C1472</f>
        <v>Información a revelar sobre otras participaciones en el patrimonio [Texto]</v>
      </c>
      <c r="C326" s="26" t="s">
        <v>826</v>
      </c>
      <c r="G326" s="23" t="s">
        <v>28</v>
      </c>
    </row>
    <row r="327" spans="1:24" ht="15.75" customHeight="1">
      <c r="A327" s="23" t="s">
        <v>20</v>
      </c>
      <c r="B327" s="94" t="str">
        <f>data!C1473</f>
        <v>Información a revelar sobre ingresos de actividades ordinarias [Texto]</v>
      </c>
      <c r="C327" s="26" t="s">
        <v>827</v>
      </c>
      <c r="G327" s="23" t="s">
        <v>28</v>
      </c>
    </row>
    <row r="328" spans="1:24" ht="15.75" customHeight="1">
      <c r="A328" s="23" t="s">
        <v>20</v>
      </c>
      <c r="B328" s="94" t="str">
        <f>data!C1474</f>
        <v>Información a revelar sobre costo de ventas [Texto]</v>
      </c>
      <c r="C328" s="26" t="s">
        <v>828</v>
      </c>
      <c r="G328" s="23" t="s">
        <v>28</v>
      </c>
    </row>
    <row r="329" spans="1:24" ht="15.75" customHeight="1">
      <c r="A329" s="23" t="s">
        <v>20</v>
      </c>
      <c r="B329" s="94" t="str">
        <f>data!C1475</f>
        <v>Información a revelar sobre costos de distribución [Texto]</v>
      </c>
      <c r="C329" s="26" t="s">
        <v>829</v>
      </c>
      <c r="G329" s="23" t="s">
        <v>28</v>
      </c>
    </row>
    <row r="330" spans="1:24" ht="15.75" customHeight="1">
      <c r="A330" s="23" t="s">
        <v>20</v>
      </c>
      <c r="B330" s="94" t="str">
        <f>data!C1476</f>
        <v>Información a revelar sobre gastos de administración [Texto]</v>
      </c>
      <c r="C330" s="26" t="s">
        <v>830</v>
      </c>
      <c r="G330" s="23" t="s">
        <v>28</v>
      </c>
    </row>
    <row r="331" spans="1:24" ht="15.75" customHeight="1">
      <c r="A331" s="23" t="s">
        <v>20</v>
      </c>
      <c r="B331" s="94" t="str">
        <f>data!C1477</f>
        <v>Información a revelar sobre otros gastos [Texto]</v>
      </c>
      <c r="C331" s="26" t="s">
        <v>831</v>
      </c>
      <c r="G331" s="23" t="s">
        <v>28</v>
      </c>
    </row>
    <row r="332" spans="1:24" ht="15.75" customHeight="1">
      <c r="A332" s="23" t="s">
        <v>20</v>
      </c>
      <c r="B332" s="94" t="str">
        <f>data!C1478</f>
        <v>Información a revelar sobre otras ganancias (pérdidas) [Texto]</v>
      </c>
      <c r="C332" s="26" t="s">
        <v>832</v>
      </c>
      <c r="G332" s="23" t="s">
        <v>28</v>
      </c>
    </row>
    <row r="333" spans="1:24" ht="15.75" customHeight="1">
      <c r="A333" s="23" t="s">
        <v>20</v>
      </c>
      <c r="B333" s="94" t="str">
        <f>data!C1479</f>
        <v>Información a revelar sobre costos financieros [Texto]</v>
      </c>
      <c r="C333" s="26" t="s">
        <v>833</v>
      </c>
      <c r="G333" s="23" t="s">
        <v>28</v>
      </c>
    </row>
    <row r="334" spans="1:24" s="22" customFormat="1" ht="15.75" customHeight="1">
      <c r="A334" s="23" t="s">
        <v>20</v>
      </c>
      <c r="B334" s="94" t="str">
        <f>data!C1480</f>
        <v>Información a revelar sobre otros ingresos [Texto]</v>
      </c>
      <c r="C334" s="26" t="s">
        <v>834</v>
      </c>
      <c r="D334" s="23"/>
      <c r="E334" s="23"/>
      <c r="F334" s="23"/>
      <c r="G334" s="23" t="s">
        <v>28</v>
      </c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</row>
    <row r="335" spans="1:24" ht="15.75" customHeight="1">
      <c r="A335" s="23" t="s">
        <v>20</v>
      </c>
      <c r="B335" s="94" t="str">
        <f>data!C1481</f>
        <v>Información a revelar sobre ingresos financieros [Texto]</v>
      </c>
      <c r="C335" s="26" t="s">
        <v>835</v>
      </c>
      <c r="G335" s="23" t="s">
        <v>28</v>
      </c>
    </row>
    <row r="336" spans="1:24" ht="15.75" customHeight="1">
      <c r="A336" s="23" t="s">
        <v>20</v>
      </c>
      <c r="B336" s="94" t="str">
        <f>data!C1482</f>
        <v>Información a revelar sobre ingreso (gasto) por impuestos [Texto]</v>
      </c>
      <c r="C336" s="26" t="s">
        <v>836</v>
      </c>
      <c r="G336" s="23" t="s">
        <v>28</v>
      </c>
    </row>
    <row r="337" spans="1:24" ht="15.75" customHeight="1">
      <c r="A337" s="23" t="s">
        <v>20</v>
      </c>
      <c r="B337" s="94" t="str">
        <f>data!C1483</f>
        <v>Información a revelar sobre ganancia (pérdida) procedente de operaciones discontinuadas [Texto]</v>
      </c>
      <c r="C337" s="26" t="s">
        <v>837</v>
      </c>
      <c r="G337" s="23" t="s">
        <v>28</v>
      </c>
    </row>
    <row r="338" spans="1:24" ht="15.75" customHeight="1">
      <c r="A338" s="23" t="s">
        <v>20</v>
      </c>
      <c r="B338" s="94" t="str">
        <f>data!C1484</f>
        <v>Información a revelar sobre ingresos no realizados [Texto]</v>
      </c>
      <c r="C338" s="26" t="s">
        <v>838</v>
      </c>
      <c r="G338" s="23" t="s">
        <v>28</v>
      </c>
    </row>
    <row r="339" spans="1:24" ht="15.75" customHeight="1">
      <c r="A339" s="23" t="s">
        <v>20</v>
      </c>
      <c r="B339" s="94" t="str">
        <f>data!C1485</f>
        <v>Información a revelar sobre gastos no realizados [Texto]</v>
      </c>
      <c r="C339" s="26" t="s">
        <v>839</v>
      </c>
      <c r="G339" s="23" t="s">
        <v>28</v>
      </c>
    </row>
    <row r="340" spans="1:24" ht="15.75" customHeight="1">
      <c r="A340" s="23" t="s">
        <v>20</v>
      </c>
      <c r="B340" s="94" t="str">
        <f>data!C1486</f>
        <v>--Formato Complementario 01--</v>
      </c>
    </row>
    <row r="341" spans="1:24" ht="15.75" customHeight="1">
      <c r="A341" s="23" t="s">
        <v>20</v>
      </c>
      <c r="B341" s="94" t="str">
        <f>data!C1487</f>
        <v>-- 01 --</v>
      </c>
    </row>
    <row r="342" spans="1:24" ht="15.75" customHeight="1">
      <c r="A342" s="23" t="s">
        <v>20</v>
      </c>
      <c r="B342" s="94" t="str">
        <f>data!C1488</f>
        <v>Gastos [sinopsis]</v>
      </c>
    </row>
    <row r="343" spans="1:24" ht="15.75" customHeight="1">
      <c r="A343" s="23" t="s">
        <v>26</v>
      </c>
      <c r="B343" s="94" t="str">
        <f>data!C1489</f>
        <v>Gastos sin impuestos, tasas, contribuciones e impuesto de renta</v>
      </c>
      <c r="C343" s="26" t="s">
        <v>1824</v>
      </c>
      <c r="G343" s="23" t="s">
        <v>27</v>
      </c>
    </row>
    <row r="344" spans="1:24" ht="15.75" customHeight="1">
      <c r="A344" s="23" t="s">
        <v>26</v>
      </c>
      <c r="B344" s="94" t="str">
        <f>data!C1490</f>
        <v>Impuestos, Tasas y Contribuciones (No incluye impuesto de renta)</v>
      </c>
      <c r="C344" s="26" t="s">
        <v>1346</v>
      </c>
      <c r="G344" s="23" t="s">
        <v>27</v>
      </c>
    </row>
    <row r="345" spans="1:24" ht="15.75" customHeight="1">
      <c r="A345" s="23" t="s">
        <v>26</v>
      </c>
      <c r="B345" s="237" t="str">
        <f>data!C1491</f>
        <v>Gasto por impuesto de renta</v>
      </c>
      <c r="C345" s="26" t="s">
        <v>1825</v>
      </c>
      <c r="G345" s="23" t="s">
        <v>27</v>
      </c>
    </row>
    <row r="346" spans="1:24" ht="15.75" customHeight="1">
      <c r="A346" s="23" t="s">
        <v>26</v>
      </c>
      <c r="B346" s="94" t="str">
        <f>data!C1492</f>
        <v>Total Gastos</v>
      </c>
      <c r="C346" s="26" t="s">
        <v>1826</v>
      </c>
      <c r="G346" s="23" t="s">
        <v>27</v>
      </c>
    </row>
    <row r="347" spans="1:24" ht="15.75" customHeight="1">
      <c r="A347" s="23" t="s">
        <v>20</v>
      </c>
      <c r="B347" s="94" t="str">
        <f>data!C1493</f>
        <v>Costos de Ventas y Distribución</v>
      </c>
    </row>
    <row r="348" spans="1:24" ht="15.75" customHeight="1">
      <c r="A348" s="23" t="s">
        <v>26</v>
      </c>
      <c r="B348" s="94" t="str">
        <f>data!C1494</f>
        <v>Costo de Ventas</v>
      </c>
      <c r="C348" s="26" t="s">
        <v>292</v>
      </c>
      <c r="G348" s="23" t="s">
        <v>27</v>
      </c>
    </row>
    <row r="349" spans="1:24" ht="15.75" customHeight="1">
      <c r="A349" s="23" t="s">
        <v>26</v>
      </c>
      <c r="B349" s="94" t="str">
        <f>data!C1495</f>
        <v>Costos de Distribución</v>
      </c>
      <c r="C349" s="26" t="s">
        <v>294</v>
      </c>
      <c r="G349" s="23" t="s">
        <v>27</v>
      </c>
    </row>
    <row r="350" spans="1:24" ht="15.75" customHeight="1">
      <c r="A350" s="23" t="s">
        <v>26</v>
      </c>
      <c r="B350" s="94" t="str">
        <f>data!C1496</f>
        <v>Total Costos de ventas y distribución</v>
      </c>
      <c r="C350" s="26" t="s">
        <v>1345</v>
      </c>
      <c r="G350" s="23" t="s">
        <v>27</v>
      </c>
    </row>
    <row r="351" spans="1:24" s="22" customFormat="1" ht="15.75" customHeight="1">
      <c r="A351" s="23" t="s">
        <v>20</v>
      </c>
      <c r="B351" s="94" t="str">
        <f>data!C1497</f>
        <v>Detalle de los costos</v>
      </c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</row>
    <row r="352" spans="1:24" ht="15.75" customHeight="1">
      <c r="A352" s="23" t="s">
        <v>26</v>
      </c>
      <c r="B352" s="94" t="str">
        <f>data!C1498</f>
        <v>Servicios Personales (FC01)</v>
      </c>
      <c r="C352" s="26" t="s">
        <v>1347</v>
      </c>
      <c r="G352" s="23" t="s">
        <v>27</v>
      </c>
    </row>
    <row r="353" spans="1:7" ht="15.75" customHeight="1">
      <c r="A353" s="23" t="s">
        <v>26</v>
      </c>
      <c r="B353" s="94" t="str">
        <f>data!C1499</f>
        <v>Generales (FC01)</v>
      </c>
      <c r="C353" s="26" t="s">
        <v>1348</v>
      </c>
      <c r="G353" s="23" t="s">
        <v>27</v>
      </c>
    </row>
    <row r="354" spans="1:7" ht="15.75" customHeight="1">
      <c r="A354" s="23" t="s">
        <v>26</v>
      </c>
      <c r="B354" s="94" t="str">
        <f>data!C1500</f>
        <v xml:space="preserve">Depreciaciones (FC01)  </v>
      </c>
      <c r="C354" s="26" t="s">
        <v>1349</v>
      </c>
      <c r="G354" s="23" t="s">
        <v>27</v>
      </c>
    </row>
    <row r="355" spans="1:7" ht="15.75" customHeight="1">
      <c r="A355" s="23" t="s">
        <v>26</v>
      </c>
      <c r="B355" s="94" t="str">
        <f>data!C1501</f>
        <v>Arrendamientos (FC01)</v>
      </c>
      <c r="C355" s="26" t="s">
        <v>1350</v>
      </c>
      <c r="G355" s="23" t="s">
        <v>27</v>
      </c>
    </row>
    <row r="356" spans="1:7" ht="15.75" customHeight="1">
      <c r="A356" s="23" t="s">
        <v>26</v>
      </c>
      <c r="B356" s="94" t="str">
        <f>data!C1502</f>
        <v>Amortizaciones (FC01)</v>
      </c>
      <c r="C356" s="26" t="s">
        <v>1351</v>
      </c>
      <c r="G356" s="23" t="s">
        <v>27</v>
      </c>
    </row>
    <row r="357" spans="1:7" ht="15.75" customHeight="1">
      <c r="A357" s="23" t="s">
        <v>26</v>
      </c>
      <c r="B357" s="94" t="str">
        <f>data!C1503</f>
        <v>Agotamiento (FC01)</v>
      </c>
      <c r="C357" s="26" t="s">
        <v>1352</v>
      </c>
      <c r="G357" s="23" t="s">
        <v>27</v>
      </c>
    </row>
    <row r="358" spans="1:7" ht="15.75" customHeight="1">
      <c r="A358" s="23" t="s">
        <v>26</v>
      </c>
      <c r="B358" s="94" t="str">
        <f>data!C1504</f>
        <v>Costo de Bienes y Servicios Públicos para la Venta</v>
      </c>
      <c r="C358" s="26" t="s">
        <v>1353</v>
      </c>
      <c r="G358" s="23" t="s">
        <v>27</v>
      </c>
    </row>
    <row r="359" spans="1:7" ht="15.75" customHeight="1">
      <c r="A359" s="23" t="s">
        <v>26</v>
      </c>
      <c r="B359" s="94" t="str">
        <f>data!C1505</f>
        <v>Compras en Bloque y/o a Largo Plazo</v>
      </c>
      <c r="C359" s="26" t="s">
        <v>1354</v>
      </c>
      <c r="G359" s="23" t="s">
        <v>27</v>
      </c>
    </row>
    <row r="360" spans="1:7" ht="15.75" customHeight="1">
      <c r="A360" s="23" t="s">
        <v>26</v>
      </c>
      <c r="B360" s="94" t="str">
        <f>data!C1506</f>
        <v>Compras en Bolsa  y/o a Corto Plazo</v>
      </c>
      <c r="C360" s="26" t="s">
        <v>1355</v>
      </c>
      <c r="G360" s="23" t="s">
        <v>27</v>
      </c>
    </row>
    <row r="361" spans="1:7" ht="15.75" customHeight="1">
      <c r="A361" s="23" t="s">
        <v>26</v>
      </c>
      <c r="B361" s="94" t="str">
        <f>data!C1507</f>
        <v>Costo por Conexión</v>
      </c>
      <c r="C361" s="26" t="s">
        <v>1356</v>
      </c>
      <c r="G361" s="23" t="s">
        <v>27</v>
      </c>
    </row>
    <row r="362" spans="1:7" ht="15.75" customHeight="1">
      <c r="A362" s="23" t="s">
        <v>26</v>
      </c>
      <c r="B362" s="94" t="str">
        <f>data!C1508</f>
        <v>Uso de Líneas, redes y ductos</v>
      </c>
      <c r="C362" s="26" t="s">
        <v>1357</v>
      </c>
      <c r="G362" s="23" t="s">
        <v>27</v>
      </c>
    </row>
    <row r="363" spans="1:7" ht="15.75" customHeight="1">
      <c r="A363" s="23" t="s">
        <v>26</v>
      </c>
      <c r="B363" s="94" t="str">
        <f>data!C1509</f>
        <v>Costo de Distribución  y/o Comercialización de Gas combustible por redes</v>
      </c>
      <c r="C363" s="26" t="s">
        <v>1358</v>
      </c>
      <c r="G363" s="23" t="s">
        <v>27</v>
      </c>
    </row>
    <row r="364" spans="1:7" ht="15.75" customHeight="1">
      <c r="A364" s="23" t="s">
        <v>26</v>
      </c>
      <c r="B364" s="94" t="str">
        <f>data!C1510</f>
        <v>Manejo Comercial y Financiero del Servicio</v>
      </c>
      <c r="C364" s="26" t="s">
        <v>1359</v>
      </c>
      <c r="G364" s="23" t="s">
        <v>27</v>
      </c>
    </row>
    <row r="365" spans="1:7" ht="15.75" customHeight="1">
      <c r="A365" s="23" t="s">
        <v>26</v>
      </c>
      <c r="B365" s="94" t="str">
        <f>data!C1511</f>
        <v>Costo de Distribución  y/o Comercialización de Gas Licuado de Petróleo –GLP</v>
      </c>
      <c r="C365" s="26" t="s">
        <v>1360</v>
      </c>
      <c r="G365" s="23" t="s">
        <v>27</v>
      </c>
    </row>
    <row r="366" spans="1:7" ht="15.75" customHeight="1">
      <c r="A366" s="23" t="s">
        <v>26</v>
      </c>
      <c r="B366" s="94" t="str">
        <f>data!C1512</f>
        <v>Contrato de explotación</v>
      </c>
      <c r="C366" s="26" t="s">
        <v>1361</v>
      </c>
      <c r="G366" s="23" t="s">
        <v>27</v>
      </c>
    </row>
    <row r="367" spans="1:7" ht="15.75" customHeight="1">
      <c r="A367" s="23" t="s">
        <v>26</v>
      </c>
      <c r="B367" s="94" t="str">
        <f>data!C1513</f>
        <v>Costos asociados a las transacciones en el mercado mayorista</v>
      </c>
      <c r="C367" s="26" t="s">
        <v>1362</v>
      </c>
      <c r="G367" s="23" t="s">
        <v>27</v>
      </c>
    </row>
    <row r="368" spans="1:7" ht="15.75" customHeight="1">
      <c r="A368" s="23" t="s">
        <v>26</v>
      </c>
      <c r="B368" s="94" t="str">
        <f>data!C1514</f>
        <v>Contrato de concesión</v>
      </c>
      <c r="C368" s="26" t="s">
        <v>1363</v>
      </c>
      <c r="G368" s="23" t="s">
        <v>27</v>
      </c>
    </row>
    <row r="369" spans="1:7" ht="15.75" customHeight="1">
      <c r="A369" s="23" t="s">
        <v>26</v>
      </c>
      <c r="B369" s="94" t="str">
        <f>data!C1515</f>
        <v>Otros (FC01)</v>
      </c>
      <c r="C369" s="26" t="s">
        <v>1364</v>
      </c>
      <c r="G369" s="23" t="s">
        <v>27</v>
      </c>
    </row>
    <row r="370" spans="1:7" ht="15.75" customHeight="1">
      <c r="A370" s="23" t="s">
        <v>26</v>
      </c>
      <c r="B370" s="94" t="str">
        <f>data!C1516</f>
        <v>Costos asociados a las transacciones en el mercado minorista</v>
      </c>
      <c r="C370" s="26" t="s">
        <v>1365</v>
      </c>
      <c r="G370" s="23" t="s">
        <v>27</v>
      </c>
    </row>
    <row r="371" spans="1:7" ht="15.75" customHeight="1">
      <c r="A371" s="23" t="s">
        <v>26</v>
      </c>
      <c r="B371" s="94" t="str">
        <f>data!C1517</f>
        <v xml:space="preserve">Licencias, Contribuciones y Regalías  </v>
      </c>
      <c r="C371" s="26" t="s">
        <v>1366</v>
      </c>
      <c r="G371" s="23" t="s">
        <v>27</v>
      </c>
    </row>
    <row r="372" spans="1:7" ht="15.75" customHeight="1">
      <c r="A372" s="23" t="s">
        <v>26</v>
      </c>
      <c r="B372" s="94" t="str">
        <f>data!C1518</f>
        <v>Departamento Administrativo del Medio Ambiente "DAMA"</v>
      </c>
      <c r="C372" s="26" t="s">
        <v>1837</v>
      </c>
      <c r="G372" s="23" t="s">
        <v>27</v>
      </c>
    </row>
    <row r="373" spans="1:7" ht="15.75" customHeight="1">
      <c r="A373" s="23" t="s">
        <v>26</v>
      </c>
      <c r="B373" s="94" t="str">
        <f>data!C1519</f>
        <v>Ley 56 de 1981</v>
      </c>
      <c r="C373" s="26" t="s">
        <v>1838</v>
      </c>
      <c r="G373" s="23" t="s">
        <v>27</v>
      </c>
    </row>
    <row r="374" spans="1:7" ht="15.75" customHeight="1">
      <c r="A374" s="23" t="s">
        <v>26</v>
      </c>
      <c r="B374" s="94" t="str">
        <f>data!C1520</f>
        <v>Medio Ambiente – Ley 99 de 1993</v>
      </c>
      <c r="C374" s="26" t="s">
        <v>1839</v>
      </c>
      <c r="G374" s="23" t="s">
        <v>27</v>
      </c>
    </row>
    <row r="375" spans="1:7" ht="15.75" customHeight="1">
      <c r="A375" s="23" t="s">
        <v>26</v>
      </c>
      <c r="B375" s="94" t="str">
        <f>data!C1521</f>
        <v>Regalías</v>
      </c>
      <c r="C375" s="26" t="s">
        <v>1840</v>
      </c>
      <c r="G375" s="23" t="s">
        <v>27</v>
      </c>
    </row>
    <row r="376" spans="1:7" ht="15.75" customHeight="1">
      <c r="A376" s="23" t="s">
        <v>26</v>
      </c>
      <c r="B376" s="94" t="str">
        <f>data!C1522</f>
        <v>Licencia De Operación Del Servicio</v>
      </c>
      <c r="C376" s="26" t="s">
        <v>1367</v>
      </c>
      <c r="G376" s="23" t="s">
        <v>27</v>
      </c>
    </row>
    <row r="377" spans="1:7" ht="15.75" customHeight="1">
      <c r="A377" s="23" t="s">
        <v>26</v>
      </c>
      <c r="B377" s="94" t="str">
        <f>data!C1523</f>
        <v>FAZNI</v>
      </c>
      <c r="C377" s="26" t="s">
        <v>1841</v>
      </c>
      <c r="G377" s="23" t="s">
        <v>27</v>
      </c>
    </row>
    <row r="378" spans="1:7" ht="15.75" customHeight="1">
      <c r="A378" s="23" t="s">
        <v>26</v>
      </c>
      <c r="B378" s="94" t="str">
        <f>data!C1524</f>
        <v>FAER</v>
      </c>
      <c r="C378" s="26" t="s">
        <v>1842</v>
      </c>
      <c r="G378" s="23" t="s">
        <v>27</v>
      </c>
    </row>
    <row r="379" spans="1:7" ht="15.75" customHeight="1">
      <c r="A379" s="23" t="s">
        <v>26</v>
      </c>
      <c r="B379" s="94" t="str">
        <f>data!C1525</f>
        <v>Cuota de Fomento de gas</v>
      </c>
      <c r="C379" s="26" t="s">
        <v>1843</v>
      </c>
      <c r="G379" s="23" t="s">
        <v>27</v>
      </c>
    </row>
    <row r="380" spans="1:7" ht="15.75" customHeight="1">
      <c r="A380" s="23" t="s">
        <v>26</v>
      </c>
      <c r="B380" s="94" t="str">
        <f>data!C1526</f>
        <v>Ministerio de Comunicaciones y/o Fondo de Comunicaciones</v>
      </c>
      <c r="C380" s="26" t="s">
        <v>1844</v>
      </c>
      <c r="G380" s="23" t="s">
        <v>27</v>
      </c>
    </row>
    <row r="381" spans="1:7" ht="15.75" customHeight="1">
      <c r="A381" s="23" t="s">
        <v>26</v>
      </c>
      <c r="B381" s="94" t="str">
        <f>data!C1527</f>
        <v>Comité De Estratificación –Ley 505 De 1999</v>
      </c>
      <c r="C381" s="26" t="s">
        <v>1368</v>
      </c>
      <c r="G381" s="23" t="s">
        <v>27</v>
      </c>
    </row>
    <row r="382" spans="1:7" ht="15.75" customHeight="1">
      <c r="A382" s="23" t="s">
        <v>26</v>
      </c>
      <c r="B382" s="94" t="str">
        <f>data!C1528</f>
        <v>Otras licencias Ley 142 de 1994</v>
      </c>
      <c r="C382" s="26" t="s">
        <v>1845</v>
      </c>
      <c r="G382" s="23" t="s">
        <v>27</v>
      </c>
    </row>
    <row r="383" spans="1:7" ht="15.75" customHeight="1">
      <c r="A383" s="23" t="s">
        <v>26</v>
      </c>
      <c r="B383" s="94" t="str">
        <f>data!C1529</f>
        <v>Consumo De Insumos Directos</v>
      </c>
      <c r="C383" s="26" t="s">
        <v>1369</v>
      </c>
      <c r="G383" s="23" t="s">
        <v>27</v>
      </c>
    </row>
    <row r="384" spans="1:7" ht="15.75" customHeight="1">
      <c r="A384" s="23" t="s">
        <v>26</v>
      </c>
      <c r="B384" s="94" t="str">
        <f>data!C1530</f>
        <v>Productos Químicos</v>
      </c>
      <c r="C384" s="26" t="s">
        <v>1370</v>
      </c>
      <c r="G384" s="23" t="s">
        <v>27</v>
      </c>
    </row>
    <row r="385" spans="1:7" ht="15.75" customHeight="1">
      <c r="A385" s="23" t="s">
        <v>26</v>
      </c>
      <c r="B385" s="94" t="str">
        <f>data!C1531</f>
        <v>Gas Combustible</v>
      </c>
      <c r="C385" s="26" t="s">
        <v>1371</v>
      </c>
      <c r="G385" s="23" t="s">
        <v>27</v>
      </c>
    </row>
    <row r="386" spans="1:7" ht="15.75" customHeight="1">
      <c r="A386" s="23" t="s">
        <v>26</v>
      </c>
      <c r="B386" s="94" t="str">
        <f>data!C1532</f>
        <v>Carbón Mineral</v>
      </c>
      <c r="C386" s="26" t="s">
        <v>1372</v>
      </c>
      <c r="G386" s="23" t="s">
        <v>27</v>
      </c>
    </row>
    <row r="387" spans="1:7" ht="15.75" customHeight="1">
      <c r="A387" s="23" t="s">
        <v>26</v>
      </c>
      <c r="B387" s="94" t="str">
        <f>data!C1533</f>
        <v>Energía (FC01)</v>
      </c>
      <c r="C387" s="26" t="s">
        <v>1373</v>
      </c>
      <c r="G387" s="23" t="s">
        <v>27</v>
      </c>
    </row>
    <row r="388" spans="1:7" ht="15.75" customHeight="1">
      <c r="A388" s="23" t="s">
        <v>26</v>
      </c>
      <c r="B388" s="94" t="str">
        <f>data!C1534</f>
        <v>ACPM, Fuel Oil</v>
      </c>
      <c r="C388" s="26" t="s">
        <v>1374</v>
      </c>
      <c r="G388" s="23" t="s">
        <v>27</v>
      </c>
    </row>
    <row r="389" spans="1:7" ht="15.75" customHeight="1">
      <c r="A389" s="23" t="s">
        <v>26</v>
      </c>
      <c r="B389" s="94" t="str">
        <f>data!C1535</f>
        <v>Otros Elementos de Consumo de Insumos Directos</v>
      </c>
      <c r="C389" s="26" t="s">
        <v>1375</v>
      </c>
      <c r="G389" s="23" t="s">
        <v>27</v>
      </c>
    </row>
    <row r="390" spans="1:7" ht="15.75" customHeight="1">
      <c r="A390" s="23" t="s">
        <v>26</v>
      </c>
      <c r="B390" s="94" t="str">
        <f>data!C1536</f>
        <v>Ordenes Y Contratos De Mantenimiento Y Reparaciones</v>
      </c>
      <c r="C390" s="26" t="s">
        <v>1376</v>
      </c>
      <c r="G390" s="23" t="s">
        <v>27</v>
      </c>
    </row>
    <row r="391" spans="1:7" ht="15.75" customHeight="1">
      <c r="A391" s="23" t="s">
        <v>26</v>
      </c>
      <c r="B391" s="94" t="str">
        <f>data!C1537</f>
        <v>Honorarios</v>
      </c>
      <c r="C391" s="26" t="s">
        <v>1377</v>
      </c>
      <c r="G391" s="23" t="s">
        <v>27</v>
      </c>
    </row>
    <row r="392" spans="1:7" ht="15.75" customHeight="1">
      <c r="A392" s="23" t="s">
        <v>26</v>
      </c>
      <c r="B392" s="94" t="str">
        <f>data!C1538</f>
        <v>Servicios Públicos</v>
      </c>
      <c r="C392" s="26" t="s">
        <v>1378</v>
      </c>
      <c r="G392" s="23" t="s">
        <v>27</v>
      </c>
    </row>
    <row r="393" spans="1:7" ht="15.75" customHeight="1">
      <c r="A393" s="23" t="s">
        <v>26</v>
      </c>
      <c r="B393" s="94" t="str">
        <f>data!C1539</f>
        <v>Materiales Y Otros Costos De Operación</v>
      </c>
      <c r="C393" s="26" t="s">
        <v>1379</v>
      </c>
      <c r="G393" s="23" t="s">
        <v>27</v>
      </c>
    </row>
    <row r="394" spans="1:7" ht="15.75" customHeight="1">
      <c r="A394" s="23" t="s">
        <v>26</v>
      </c>
      <c r="B394" s="94" t="str">
        <f>data!C1540</f>
        <v>Costo De Pérdidas En Prestación Del Servicio  De Acueducto</v>
      </c>
      <c r="C394" s="26" t="s">
        <v>1380</v>
      </c>
      <c r="G394" s="23" t="s">
        <v>27</v>
      </c>
    </row>
    <row r="395" spans="1:7" ht="15.75" customHeight="1">
      <c r="A395" s="23" t="s">
        <v>26</v>
      </c>
      <c r="B395" s="94" t="str">
        <f>data!C1541</f>
        <v>Seguros</v>
      </c>
      <c r="C395" s="26" t="s">
        <v>1381</v>
      </c>
      <c r="G395" s="23" t="s">
        <v>27</v>
      </c>
    </row>
    <row r="396" spans="1:7" ht="15.75" customHeight="1">
      <c r="A396" s="23" t="s">
        <v>26</v>
      </c>
      <c r="B396" s="94" t="str">
        <f>data!C1542</f>
        <v>Impuestos Y Tasas</v>
      </c>
      <c r="C396" s="26" t="s">
        <v>1382</v>
      </c>
      <c r="G396" s="23" t="s">
        <v>27</v>
      </c>
    </row>
    <row r="397" spans="1:7" ht="15.75" customHeight="1">
      <c r="A397" s="23" t="s">
        <v>26</v>
      </c>
      <c r="B397" s="94" t="str">
        <f>data!C1543</f>
        <v>Órdenes Y Contratos Por Otros  Servicios</v>
      </c>
      <c r="C397" s="26" t="s">
        <v>1383</v>
      </c>
      <c r="G397" s="23" t="s">
        <v>27</v>
      </c>
    </row>
    <row r="398" spans="1:7" ht="15.75" customHeight="1">
      <c r="A398" s="23" t="s">
        <v>26</v>
      </c>
      <c r="B398" s="94" t="str">
        <f>data!C1544</f>
        <v>Donaciones</v>
      </c>
      <c r="C398" s="26" t="s">
        <v>1846</v>
      </c>
      <c r="G398" s="23" t="s">
        <v>27</v>
      </c>
    </row>
    <row r="399" spans="1:7" ht="15.75" customHeight="1">
      <c r="A399" s="23" t="s">
        <v>26</v>
      </c>
      <c r="B399" s="94" t="str">
        <f>data!C1545</f>
        <v>Total Costos (FC01)</v>
      </c>
      <c r="C399" s="26" t="s">
        <v>1384</v>
      </c>
      <c r="G399" s="23" t="s">
        <v>27</v>
      </c>
    </row>
    <row r="400" spans="1:7" ht="15.75" customHeight="1">
      <c r="A400" s="23" t="s">
        <v>20</v>
      </c>
      <c r="B400" s="94" t="str">
        <f>data!C3021</f>
        <v>--Formato Complementario 01A--</v>
      </c>
    </row>
    <row r="401" spans="1:7" ht="15.75" customHeight="1">
      <c r="A401" s="23" t="s">
        <v>26</v>
      </c>
      <c r="B401" s="94" t="str">
        <f>data!C3022</f>
        <v>Provisiones, Agotamiento, Depreciaciones y Amortizaciones</v>
      </c>
      <c r="C401" s="26" t="s">
        <v>1389</v>
      </c>
      <c r="G401" s="23" t="s">
        <v>27</v>
      </c>
    </row>
    <row r="402" spans="1:7" ht="15.75" customHeight="1">
      <c r="A402" s="23" t="s">
        <v>26</v>
      </c>
      <c r="B402" s="94" t="str">
        <f>data!C3023</f>
        <v>Otros Gastos (FC01A)</v>
      </c>
      <c r="C402" s="26" t="s">
        <v>1390</v>
      </c>
      <c r="G402" s="23" t="s">
        <v>27</v>
      </c>
    </row>
    <row r="403" spans="1:7" ht="15.75" customHeight="1">
      <c r="A403" s="23" t="s">
        <v>20</v>
      </c>
      <c r="B403" s="94" t="str">
        <f>data!C3042</f>
        <v>--Formato Complementario 02--</v>
      </c>
    </row>
    <row r="404" spans="1:7" ht="15.75" customHeight="1">
      <c r="A404" s="23" t="s">
        <v>26</v>
      </c>
      <c r="B404" s="94" t="str">
        <f>data!C3043</f>
        <v>InFC02</v>
      </c>
      <c r="C404" s="26" t="s">
        <v>1422</v>
      </c>
      <c r="G404" s="23" t="s">
        <v>27</v>
      </c>
    </row>
    <row r="405" spans="1:7" ht="15.75" customHeight="1">
      <c r="A405" s="23" t="s">
        <v>20</v>
      </c>
      <c r="B405" s="94" t="str">
        <f>data!C3092</f>
        <v>--Formato Complementario 03-1--</v>
      </c>
    </row>
    <row r="406" spans="1:7" ht="15.75" customHeight="1">
      <c r="A406" s="23" t="s">
        <v>20</v>
      </c>
      <c r="B406" s="94" t="str">
        <f>data!C3093</f>
        <v>-- 01 --</v>
      </c>
    </row>
    <row r="407" spans="1:7" ht="15.75" customHeight="1">
      <c r="A407" s="23" t="s">
        <v>20</v>
      </c>
      <c r="B407" s="94" t="str">
        <f>data!C3094</f>
        <v>Servicio de acueducto (FC03-1)</v>
      </c>
      <c r="C407" s="26" t="s">
        <v>1448</v>
      </c>
      <c r="G407" s="23"/>
    </row>
    <row r="408" spans="1:7" ht="15.75" customHeight="1">
      <c r="A408" s="23" t="s">
        <v>26</v>
      </c>
      <c r="B408" s="94" t="str">
        <f>data!C3095</f>
        <v>Distribución (FC03-1)</v>
      </c>
      <c r="C408" s="26" t="s">
        <v>1446</v>
      </c>
      <c r="G408" s="23" t="s">
        <v>27</v>
      </c>
    </row>
    <row r="409" spans="1:7" ht="15.75" customHeight="1">
      <c r="A409" s="23" t="s">
        <v>26</v>
      </c>
      <c r="B409" s="94" t="str">
        <f>data!C3096</f>
        <v>Otros Servicios (FC03-1)</v>
      </c>
      <c r="C409" s="26" t="s">
        <v>1447</v>
      </c>
      <c r="G409" s="23" t="s">
        <v>27</v>
      </c>
    </row>
    <row r="410" spans="1:7" ht="15.75" customHeight="1">
      <c r="A410" s="23" t="s">
        <v>20</v>
      </c>
      <c r="B410" s="94" t="str">
        <f>data!C3097</f>
        <v>Comercialización</v>
      </c>
      <c r="C410" s="26" t="s">
        <v>1465</v>
      </c>
      <c r="G410" s="23"/>
    </row>
    <row r="411" spans="1:7" ht="15.75" customHeight="1">
      <c r="A411" s="23" t="s">
        <v>26</v>
      </c>
      <c r="B411" s="94" t="str">
        <f>data!C3098</f>
        <v>Residencial Estrato 1 (FC03-1)</v>
      </c>
      <c r="C411" s="26" t="s">
        <v>1434</v>
      </c>
      <c r="G411" s="23" t="s">
        <v>27</v>
      </c>
    </row>
    <row r="412" spans="1:7" ht="15.75" customHeight="1">
      <c r="A412" s="23" t="s">
        <v>26</v>
      </c>
      <c r="B412" s="94" t="str">
        <f>data!C3099</f>
        <v>Residencial Estrato 2 (FC03-1)</v>
      </c>
      <c r="C412" s="26" t="s">
        <v>1435</v>
      </c>
      <c r="G412" s="23" t="s">
        <v>27</v>
      </c>
    </row>
    <row r="413" spans="1:7" ht="15.75" customHeight="1">
      <c r="A413" s="23" t="s">
        <v>26</v>
      </c>
      <c r="B413" s="94" t="str">
        <f>data!C3100</f>
        <v>Residencial Estrato 3 (FC03-1)</v>
      </c>
      <c r="C413" s="26" t="s">
        <v>1436</v>
      </c>
      <c r="G413" s="23" t="s">
        <v>27</v>
      </c>
    </row>
    <row r="414" spans="1:7" ht="15.75" customHeight="1">
      <c r="A414" s="23" t="s">
        <v>26</v>
      </c>
      <c r="B414" s="94" t="str">
        <f>data!C3101</f>
        <v>Residencial Estrato 4 (FC03-1)</v>
      </c>
      <c r="C414" s="26" t="s">
        <v>1437</v>
      </c>
      <c r="G414" s="23" t="s">
        <v>27</v>
      </c>
    </row>
    <row r="415" spans="1:7" ht="15.75" customHeight="1">
      <c r="A415" s="23" t="s">
        <v>26</v>
      </c>
      <c r="B415" s="94" t="str">
        <f>data!C3102</f>
        <v>Residencial Estrato 5 (FC03-1)</v>
      </c>
      <c r="C415" s="26" t="s">
        <v>1438</v>
      </c>
      <c r="G415" s="23" t="s">
        <v>27</v>
      </c>
    </row>
    <row r="416" spans="1:7" ht="15.75" customHeight="1">
      <c r="A416" s="23" t="s">
        <v>26</v>
      </c>
      <c r="B416" s="94" t="str">
        <f>data!C3103</f>
        <v>Residencial Estrato 6 (FC03-1)</v>
      </c>
      <c r="C416" s="26" t="s">
        <v>1439</v>
      </c>
      <c r="G416" s="23" t="s">
        <v>27</v>
      </c>
    </row>
    <row r="417" spans="1:7" ht="15.75" customHeight="1">
      <c r="A417" s="23" t="s">
        <v>26</v>
      </c>
      <c r="B417" s="94" t="str">
        <f>data!C3104</f>
        <v>No Residencial Industrial (FC03-1)</v>
      </c>
      <c r="C417" s="26" t="s">
        <v>1440</v>
      </c>
      <c r="G417" s="23" t="s">
        <v>27</v>
      </c>
    </row>
    <row r="418" spans="1:7" ht="15.75" customHeight="1">
      <c r="A418" s="23" t="s">
        <v>26</v>
      </c>
      <c r="B418" s="94" t="str">
        <f>data!C3105</f>
        <v>No Residencial Comercial (FC03-1)</v>
      </c>
      <c r="C418" s="26" t="s">
        <v>1441</v>
      </c>
      <c r="G418" s="23" t="s">
        <v>27</v>
      </c>
    </row>
    <row r="419" spans="1:7" ht="15.75" customHeight="1">
      <c r="A419" s="23" t="s">
        <v>26</v>
      </c>
      <c r="B419" s="94" t="str">
        <f>data!C3106</f>
        <v>No Residencial Oficial (FC03-1)</v>
      </c>
      <c r="C419" s="26" t="s">
        <v>1442</v>
      </c>
      <c r="G419" s="23" t="s">
        <v>27</v>
      </c>
    </row>
    <row r="420" spans="1:7" ht="15.75" customHeight="1">
      <c r="A420" s="23" t="s">
        <v>26</v>
      </c>
      <c r="B420" s="94" t="str">
        <f>data!C3107</f>
        <v>No Residencial Especial (FC03-1)</v>
      </c>
      <c r="C420" s="26" t="s">
        <v>1443</v>
      </c>
      <c r="G420" s="23" t="s">
        <v>27</v>
      </c>
    </row>
    <row r="421" spans="1:7" ht="15.75" customHeight="1">
      <c r="A421" s="23" t="s">
        <v>26</v>
      </c>
      <c r="B421" s="94" t="str">
        <f>data!C3108</f>
        <v>Total Comercialización (FC03-1)</v>
      </c>
      <c r="C421" s="26" t="s">
        <v>1444</v>
      </c>
      <c r="G421" s="23" t="s">
        <v>27</v>
      </c>
    </row>
    <row r="422" spans="1:7" ht="15.75" customHeight="1">
      <c r="A422" s="23" t="s">
        <v>26</v>
      </c>
      <c r="B422" s="94" t="str">
        <f>data!C3109</f>
        <v>Total Servicio de Acueducto (FC03-1)</v>
      </c>
      <c r="C422" s="26" t="s">
        <v>1445</v>
      </c>
      <c r="G422" s="23" t="s">
        <v>27</v>
      </c>
    </row>
    <row r="423" spans="1:7" ht="15.75" customHeight="1">
      <c r="A423" s="23" t="s">
        <v>20</v>
      </c>
      <c r="B423" s="94" t="str">
        <f>data!C3110</f>
        <v>Deterioro de cuentas por cobrar (FC03-1)</v>
      </c>
      <c r="C423" s="26" t="s">
        <v>1451</v>
      </c>
      <c r="G423" s="23"/>
    </row>
    <row r="424" spans="1:7" ht="15.75" customHeight="1">
      <c r="A424" s="23" t="s">
        <v>26</v>
      </c>
      <c r="B424" s="94" t="str">
        <f>data!C3111</f>
        <v>Distribución (Deterioro) (FC03-1)</v>
      </c>
      <c r="C424" s="26" t="s">
        <v>1449</v>
      </c>
      <c r="G424" s="23" t="s">
        <v>27</v>
      </c>
    </row>
    <row r="425" spans="1:7" ht="15.75" customHeight="1">
      <c r="A425" s="23" t="s">
        <v>26</v>
      </c>
      <c r="B425" s="94" t="str">
        <f>data!C3112</f>
        <v>Otros Servicios (Deterioro) (FC03-1)</v>
      </c>
      <c r="C425" s="26" t="s">
        <v>1450</v>
      </c>
      <c r="G425" s="23" t="s">
        <v>27</v>
      </c>
    </row>
    <row r="426" spans="1:7" ht="15.75" customHeight="1">
      <c r="A426" s="23" t="s">
        <v>20</v>
      </c>
      <c r="B426" s="94" t="str">
        <f>data!C3113</f>
        <v>Comercialización (Deterioro) (FC03-1)</v>
      </c>
      <c r="C426" s="26" t="s">
        <v>1452</v>
      </c>
      <c r="G426" s="23"/>
    </row>
    <row r="427" spans="1:7" ht="15.75" customHeight="1">
      <c r="A427" s="23" t="s">
        <v>26</v>
      </c>
      <c r="B427" s="94" t="str">
        <f>data!C3114</f>
        <v>Residencial Estrato 1 (Deterioro) (FC03-1)</v>
      </c>
      <c r="C427" s="26" t="s">
        <v>1453</v>
      </c>
      <c r="G427" s="23" t="s">
        <v>27</v>
      </c>
    </row>
    <row r="428" spans="1:7" ht="15.75" customHeight="1">
      <c r="A428" s="23" t="s">
        <v>26</v>
      </c>
      <c r="B428" s="94" t="str">
        <f>data!C3115</f>
        <v>Residencial Estrato 2 (Deterioro) (FC03-1)</v>
      </c>
      <c r="C428" s="26" t="s">
        <v>1454</v>
      </c>
      <c r="G428" s="23" t="s">
        <v>27</v>
      </c>
    </row>
    <row r="429" spans="1:7" ht="15.75" customHeight="1">
      <c r="A429" s="23" t="s">
        <v>26</v>
      </c>
      <c r="B429" s="94" t="str">
        <f>data!C3116</f>
        <v>Residencial Estrato 3 (Deterioro) (FC03-1)</v>
      </c>
      <c r="C429" s="26" t="s">
        <v>1455</v>
      </c>
      <c r="G429" s="23" t="s">
        <v>27</v>
      </c>
    </row>
    <row r="430" spans="1:7" ht="15.75" customHeight="1">
      <c r="A430" s="23" t="s">
        <v>26</v>
      </c>
      <c r="B430" s="94" t="str">
        <f>data!C3117</f>
        <v>Residencial Estrato 4 (Deterioro) (FC03-1)</v>
      </c>
      <c r="C430" s="26" t="s">
        <v>1456</v>
      </c>
      <c r="G430" s="23" t="s">
        <v>27</v>
      </c>
    </row>
    <row r="431" spans="1:7" ht="15.75" customHeight="1">
      <c r="A431" s="23" t="s">
        <v>26</v>
      </c>
      <c r="B431" s="94" t="str">
        <f>data!C3118</f>
        <v>Residencial Estrato 5 (Deterioro) (FC03-1)</v>
      </c>
      <c r="C431" s="26" t="s">
        <v>1457</v>
      </c>
      <c r="G431" s="23" t="s">
        <v>27</v>
      </c>
    </row>
    <row r="432" spans="1:7" ht="15.75" customHeight="1">
      <c r="A432" s="23" t="s">
        <v>26</v>
      </c>
      <c r="B432" s="94" t="str">
        <f>data!C3119</f>
        <v>Residencial Estrato 6 (Deterioro) (FC03-1)</v>
      </c>
      <c r="C432" s="26" t="s">
        <v>1458</v>
      </c>
      <c r="G432" s="23" t="s">
        <v>27</v>
      </c>
    </row>
    <row r="433" spans="1:7" ht="15.75" customHeight="1">
      <c r="A433" s="23" t="s">
        <v>26</v>
      </c>
      <c r="B433" s="94" t="str">
        <f>data!C3120</f>
        <v>No Residencial Industrial (Deterioro) (FC03-1)</v>
      </c>
      <c r="C433" s="26" t="s">
        <v>1459</v>
      </c>
      <c r="G433" s="23" t="s">
        <v>27</v>
      </c>
    </row>
    <row r="434" spans="1:7" ht="15.75" customHeight="1">
      <c r="A434" s="23" t="s">
        <v>26</v>
      </c>
      <c r="B434" s="94" t="str">
        <f>data!C3121</f>
        <v>No Residencial Comercial (Deterioro) (FC03-1)</v>
      </c>
      <c r="C434" s="26" t="s">
        <v>1460</v>
      </c>
      <c r="G434" s="23" t="s">
        <v>27</v>
      </c>
    </row>
    <row r="435" spans="1:7" ht="15.75" customHeight="1">
      <c r="A435" s="23" t="s">
        <v>26</v>
      </c>
      <c r="B435" s="94" t="str">
        <f>data!C3122</f>
        <v>No Residencial Oficial (Deterioro) (FC03-1)</v>
      </c>
      <c r="C435" s="26" t="s">
        <v>1461</v>
      </c>
      <c r="G435" s="23" t="s">
        <v>27</v>
      </c>
    </row>
    <row r="436" spans="1:7" ht="15.75" customHeight="1">
      <c r="A436" s="23" t="s">
        <v>26</v>
      </c>
      <c r="B436" s="94" t="str">
        <f>data!C3123</f>
        <v>No Residencial Especial (Deterioro) (FC03-1)</v>
      </c>
      <c r="C436" s="26" t="s">
        <v>1462</v>
      </c>
      <c r="G436" s="23" t="s">
        <v>27</v>
      </c>
    </row>
    <row r="437" spans="1:7" ht="15.75" customHeight="1">
      <c r="A437" s="23" t="s">
        <v>26</v>
      </c>
      <c r="B437" s="94" t="str">
        <f>data!C3124</f>
        <v>Total Comercialización (Deterioro) (FC03-1)</v>
      </c>
      <c r="C437" s="26" t="s">
        <v>1463</v>
      </c>
      <c r="G437" s="23" t="s">
        <v>27</v>
      </c>
    </row>
    <row r="438" spans="1:7" ht="15.75" customHeight="1">
      <c r="A438" s="23" t="s">
        <v>26</v>
      </c>
      <c r="B438" s="94" t="str">
        <f>data!C3125</f>
        <v>Total Deterioro Cuentas por Cobrar (FC03-1)</v>
      </c>
      <c r="C438" s="26" t="s">
        <v>1464</v>
      </c>
      <c r="G438" s="23" t="s">
        <v>27</v>
      </c>
    </row>
    <row r="439" spans="1:7" ht="15.75" customHeight="1">
      <c r="A439" s="23" t="s">
        <v>20</v>
      </c>
      <c r="B439" s="94" t="str">
        <f>data!C3423</f>
        <v>--Formato Complementario 03-2--</v>
      </c>
    </row>
    <row r="440" spans="1:7" ht="15.75" customHeight="1">
      <c r="A440" s="23" t="s">
        <v>20</v>
      </c>
      <c r="B440" s="94" t="str">
        <f>data!C3424</f>
        <v>-- 01 --</v>
      </c>
    </row>
    <row r="441" spans="1:7" ht="15.75" customHeight="1">
      <c r="A441" s="23" t="s">
        <v>20</v>
      </c>
      <c r="B441" s="94" t="str">
        <f>data!C3425</f>
        <v>Servicio de alcantarillado (FC03-2)</v>
      </c>
      <c r="C441" s="26" t="s">
        <v>1499</v>
      </c>
      <c r="G441" s="23"/>
    </row>
    <row r="442" spans="1:7" ht="15.75" customHeight="1">
      <c r="A442" s="23" t="s">
        <v>26</v>
      </c>
      <c r="B442" s="94" t="str">
        <f>data!C3426</f>
        <v>Recolección (FC03-2)</v>
      </c>
      <c r="C442" s="26" t="s">
        <v>1468</v>
      </c>
      <c r="G442" s="23" t="s">
        <v>27</v>
      </c>
    </row>
    <row r="443" spans="1:7" ht="15.75" customHeight="1">
      <c r="A443" s="23" t="s">
        <v>26</v>
      </c>
      <c r="B443" s="94" t="str">
        <f>data!C3427</f>
        <v>Tratamiento y Disposición final (FC03-2)</v>
      </c>
      <c r="C443" s="26" t="s">
        <v>1469</v>
      </c>
      <c r="G443" s="23" t="s">
        <v>27</v>
      </c>
    </row>
    <row r="444" spans="1:7" ht="15.75" customHeight="1">
      <c r="A444" s="23" t="s">
        <v>20</v>
      </c>
      <c r="B444" s="94" t="str">
        <f>data!C3428</f>
        <v>Comercialización (FC03-2)</v>
      </c>
      <c r="C444" s="26" t="s">
        <v>1481</v>
      </c>
      <c r="G444" s="23"/>
    </row>
    <row r="445" spans="1:7" ht="15.75" customHeight="1">
      <c r="A445" s="23" t="s">
        <v>26</v>
      </c>
      <c r="B445" s="94" t="str">
        <f>data!C3429</f>
        <v>Residencial Estrato 1 (FC03-2)</v>
      </c>
      <c r="C445" s="26" t="s">
        <v>1470</v>
      </c>
      <c r="G445" s="23" t="s">
        <v>27</v>
      </c>
    </row>
    <row r="446" spans="1:7" ht="15.75" customHeight="1">
      <c r="A446" s="23" t="s">
        <v>26</v>
      </c>
      <c r="B446" s="94" t="str">
        <f>data!C3430</f>
        <v>Residencial Estrato 2 (FC03-2)</v>
      </c>
      <c r="C446" s="26" t="s">
        <v>1471</v>
      </c>
      <c r="G446" s="23" t="s">
        <v>27</v>
      </c>
    </row>
    <row r="447" spans="1:7" ht="15.75" customHeight="1">
      <c r="A447" s="23" t="s">
        <v>26</v>
      </c>
      <c r="B447" s="94" t="str">
        <f>data!C3431</f>
        <v>Residencial Estrato 3 (FC03-2)</v>
      </c>
      <c r="C447" s="26" t="s">
        <v>1472</v>
      </c>
      <c r="G447" s="23" t="s">
        <v>27</v>
      </c>
    </row>
    <row r="448" spans="1:7" ht="15.75" customHeight="1">
      <c r="A448" s="23" t="s">
        <v>26</v>
      </c>
      <c r="B448" s="94" t="str">
        <f>data!C3432</f>
        <v>Residencial Estrato 4 (FC03-2)</v>
      </c>
      <c r="C448" s="26" t="s">
        <v>1473</v>
      </c>
      <c r="G448" s="23" t="s">
        <v>27</v>
      </c>
    </row>
    <row r="449" spans="1:7" ht="15.75" customHeight="1">
      <c r="A449" s="23" t="s">
        <v>26</v>
      </c>
      <c r="B449" s="94" t="str">
        <f>data!C3433</f>
        <v>Residencial Estrato 5 (FC03-2)</v>
      </c>
      <c r="C449" s="26" t="s">
        <v>1474</v>
      </c>
      <c r="G449" s="23" t="s">
        <v>27</v>
      </c>
    </row>
    <row r="450" spans="1:7" ht="15.75" customHeight="1">
      <c r="A450" s="23" t="s">
        <v>26</v>
      </c>
      <c r="B450" s="94" t="str">
        <f>data!C3434</f>
        <v>Residencial Estrato 6 (FC03-2)</v>
      </c>
      <c r="C450" s="26" t="s">
        <v>1475</v>
      </c>
      <c r="G450" s="23" t="s">
        <v>27</v>
      </c>
    </row>
    <row r="451" spans="1:7" ht="15.75" customHeight="1">
      <c r="A451" s="23" t="s">
        <v>26</v>
      </c>
      <c r="B451" s="94" t="str">
        <f>data!C3435</f>
        <v>No Residencial Industrial (FC03-2)</v>
      </c>
      <c r="C451" s="26" t="s">
        <v>1476</v>
      </c>
      <c r="G451" s="23" t="s">
        <v>27</v>
      </c>
    </row>
    <row r="452" spans="1:7" ht="15.75" customHeight="1">
      <c r="A452" s="23" t="s">
        <v>26</v>
      </c>
      <c r="B452" s="94" t="str">
        <f>data!C3436</f>
        <v>No Residencial Comercial (FC03-2)</v>
      </c>
      <c r="C452" s="26" t="s">
        <v>1477</v>
      </c>
      <c r="G452" s="23" t="s">
        <v>27</v>
      </c>
    </row>
    <row r="453" spans="1:7" ht="15.75" customHeight="1">
      <c r="A453" s="23" t="s">
        <v>26</v>
      </c>
      <c r="B453" s="94" t="str">
        <f>data!C3437</f>
        <v>No Residencial Oficial (FC03-2)</v>
      </c>
      <c r="C453" s="26" t="s">
        <v>1478</v>
      </c>
      <c r="G453" s="23" t="s">
        <v>27</v>
      </c>
    </row>
    <row r="454" spans="1:7" ht="15.75" customHeight="1">
      <c r="A454" s="23" t="s">
        <v>26</v>
      </c>
      <c r="B454" s="94" t="str">
        <f>data!C3438</f>
        <v>No Residencial Especial (FC03-2)</v>
      </c>
      <c r="C454" s="26" t="s">
        <v>1479</v>
      </c>
      <c r="G454" s="23" t="s">
        <v>27</v>
      </c>
    </row>
    <row r="455" spans="1:7" ht="15.75" customHeight="1">
      <c r="A455" s="23" t="s">
        <v>26</v>
      </c>
      <c r="B455" s="94" t="str">
        <f>data!C3439</f>
        <v>Total Comercialización (FC03-2)</v>
      </c>
      <c r="C455" s="26" t="s">
        <v>1480</v>
      </c>
      <c r="G455" s="23" t="s">
        <v>27</v>
      </c>
    </row>
    <row r="456" spans="1:7" ht="15.75" customHeight="1">
      <c r="A456" s="23" t="s">
        <v>26</v>
      </c>
      <c r="B456" s="94" t="str">
        <f>data!C3440</f>
        <v>Total Servicio de Alcantarillado (FC03-2)</v>
      </c>
      <c r="C456" s="26" t="s">
        <v>1482</v>
      </c>
      <c r="G456" s="23" t="s">
        <v>27</v>
      </c>
    </row>
    <row r="457" spans="1:7" ht="15.75" customHeight="1">
      <c r="A457" s="23" t="s">
        <v>20</v>
      </c>
      <c r="B457" s="94" t="str">
        <f>data!C3441</f>
        <v>Deterioro de cuentas por cobrar (FC03-2)</v>
      </c>
      <c r="C457" s="26" t="s">
        <v>1483</v>
      </c>
      <c r="G457" s="23"/>
    </row>
    <row r="458" spans="1:7" ht="15.75" customHeight="1">
      <c r="A458" s="23" t="s">
        <v>26</v>
      </c>
      <c r="B458" s="94" t="str">
        <f>data!C3442</f>
        <v>Recolección (Deterioro) (FC03-2)</v>
      </c>
      <c r="C458" s="26" t="s">
        <v>1484</v>
      </c>
      <c r="G458" s="23" t="s">
        <v>27</v>
      </c>
    </row>
    <row r="459" spans="1:7" ht="15.75" customHeight="1">
      <c r="A459" s="23" t="s">
        <v>26</v>
      </c>
      <c r="B459" s="94" t="str">
        <f>data!C3443</f>
        <v>Tratamiento y disposición final (Deterioro) (FC03-2)</v>
      </c>
      <c r="C459" s="26" t="s">
        <v>1485</v>
      </c>
      <c r="G459" s="23" t="s">
        <v>27</v>
      </c>
    </row>
    <row r="460" spans="1:7" ht="15.75" customHeight="1">
      <c r="A460" s="23" t="s">
        <v>20</v>
      </c>
      <c r="B460" s="94" t="str">
        <f>data!C3444</f>
        <v>Comercialización (Deterioro) (FC03-2)</v>
      </c>
      <c r="C460" s="26" t="s">
        <v>1486</v>
      </c>
      <c r="G460" s="23"/>
    </row>
    <row r="461" spans="1:7" ht="15.75" customHeight="1">
      <c r="A461" s="23" t="s">
        <v>26</v>
      </c>
      <c r="B461" s="94" t="str">
        <f>data!C3445</f>
        <v>Residencial Estrato 1 (Deterioro) (FC03-2)</v>
      </c>
      <c r="C461" s="26" t="s">
        <v>1488</v>
      </c>
      <c r="G461" s="23" t="s">
        <v>27</v>
      </c>
    </row>
    <row r="462" spans="1:7" ht="15.75" customHeight="1">
      <c r="A462" s="23" t="s">
        <v>26</v>
      </c>
      <c r="B462" s="94" t="str">
        <f>data!C3446</f>
        <v>Residencial Estrato 2 (Deterioro) (FC03-2)</v>
      </c>
      <c r="C462" s="26" t="s">
        <v>1489</v>
      </c>
      <c r="G462" s="23" t="s">
        <v>27</v>
      </c>
    </row>
    <row r="463" spans="1:7" ht="15.75" customHeight="1">
      <c r="A463" s="23" t="s">
        <v>26</v>
      </c>
      <c r="B463" s="94" t="str">
        <f>data!C3447</f>
        <v>Residencial Estrato 3 (Deterioro) (FC03-2)</v>
      </c>
      <c r="C463" s="26" t="s">
        <v>1490</v>
      </c>
      <c r="G463" s="23" t="s">
        <v>27</v>
      </c>
    </row>
    <row r="464" spans="1:7" ht="15.75" customHeight="1">
      <c r="A464" s="23" t="s">
        <v>26</v>
      </c>
      <c r="B464" s="94" t="str">
        <f>data!C3448</f>
        <v>Residencial Estrato 4 (Deterioro) (FC03-2)</v>
      </c>
      <c r="C464" s="26" t="s">
        <v>1491</v>
      </c>
      <c r="G464" s="23" t="s">
        <v>27</v>
      </c>
    </row>
    <row r="465" spans="1:7" ht="15.75" customHeight="1">
      <c r="A465" s="23" t="s">
        <v>26</v>
      </c>
      <c r="B465" s="94" t="str">
        <f>data!C3449</f>
        <v>Residencial Estrato 5 (Deterioro) (FC03-2)</v>
      </c>
      <c r="C465" s="26" t="s">
        <v>1492</v>
      </c>
      <c r="G465" s="23" t="s">
        <v>27</v>
      </c>
    </row>
    <row r="466" spans="1:7" ht="15.75" customHeight="1">
      <c r="A466" s="23" t="s">
        <v>26</v>
      </c>
      <c r="B466" s="94" t="str">
        <f>data!C3450</f>
        <v>Residencial Estrato 6 (Deterioro) (FC03-2)</v>
      </c>
      <c r="C466" s="26" t="s">
        <v>1493</v>
      </c>
      <c r="G466" s="23" t="s">
        <v>27</v>
      </c>
    </row>
    <row r="467" spans="1:7" ht="15.75" customHeight="1">
      <c r="A467" s="23" t="s">
        <v>26</v>
      </c>
      <c r="B467" s="94" t="str">
        <f>data!C3451</f>
        <v>No Residencial Industrial (Deterioro) (FC03-2)</v>
      </c>
      <c r="C467" s="26" t="s">
        <v>1494</v>
      </c>
      <c r="G467" s="23" t="s">
        <v>27</v>
      </c>
    </row>
    <row r="468" spans="1:7" ht="15.75" customHeight="1">
      <c r="A468" s="23" t="s">
        <v>26</v>
      </c>
      <c r="B468" s="94" t="str">
        <f>data!C3452</f>
        <v>No Residencial Comercial (Deterioro) (FC03-2)</v>
      </c>
      <c r="C468" s="26" t="s">
        <v>1495</v>
      </c>
      <c r="G468" s="23" t="s">
        <v>27</v>
      </c>
    </row>
    <row r="469" spans="1:7" ht="15.75" customHeight="1">
      <c r="A469" s="23" t="s">
        <v>26</v>
      </c>
      <c r="B469" s="94" t="str">
        <f>data!C3453</f>
        <v>No Residencial Oficial (Deterioro) (FC03-2)</v>
      </c>
      <c r="C469" s="26" t="s">
        <v>1496</v>
      </c>
      <c r="G469" s="23" t="s">
        <v>27</v>
      </c>
    </row>
    <row r="470" spans="1:7" ht="15.75" customHeight="1">
      <c r="A470" s="23" t="s">
        <v>26</v>
      </c>
      <c r="B470" s="94" t="str">
        <f>data!C3454</f>
        <v>No Residencial Especial (Deterioro) (FC03-2)</v>
      </c>
      <c r="C470" s="26" t="s">
        <v>1497</v>
      </c>
      <c r="G470" s="23" t="s">
        <v>27</v>
      </c>
    </row>
    <row r="471" spans="1:7" ht="15.75" customHeight="1">
      <c r="A471" s="23" t="s">
        <v>26</v>
      </c>
      <c r="B471" s="94" t="str">
        <f>data!C3455</f>
        <v>Total Comercialización (Deterioro) (FC03-2)</v>
      </c>
      <c r="C471" s="26" t="s">
        <v>1498</v>
      </c>
      <c r="G471" s="23" t="s">
        <v>27</v>
      </c>
    </row>
    <row r="472" spans="1:7" ht="15.75" customHeight="1">
      <c r="A472" s="23" t="s">
        <v>26</v>
      </c>
      <c r="B472" s="94" t="str">
        <f>data!C3456</f>
        <v>Total Deterioro Cuentas por Cobrar (FC03-2)</v>
      </c>
      <c r="C472" s="26" t="s">
        <v>1487</v>
      </c>
      <c r="G472" s="23" t="s">
        <v>27</v>
      </c>
    </row>
    <row r="473" spans="1:7" ht="15.75" customHeight="1">
      <c r="A473" s="23" t="s">
        <v>20</v>
      </c>
      <c r="B473" s="94" t="str">
        <f>data!C3754</f>
        <v>--Formato Complementario 03-3--</v>
      </c>
    </row>
    <row r="474" spans="1:7" ht="15.75" customHeight="1">
      <c r="A474" s="23" t="s">
        <v>20</v>
      </c>
      <c r="B474" s="94" t="str">
        <f>data!C3755</f>
        <v>-- 01 --</v>
      </c>
    </row>
    <row r="475" spans="1:7" ht="15.75" customHeight="1">
      <c r="A475" s="23" t="s">
        <v>20</v>
      </c>
      <c r="B475" s="94" t="str">
        <f>data!C3756</f>
        <v>Servicio de aseo (FC03-3)</v>
      </c>
      <c r="C475" s="26" t="s">
        <v>1502</v>
      </c>
    </row>
    <row r="476" spans="1:7" ht="15.75" customHeight="1">
      <c r="A476" s="23" t="s">
        <v>26</v>
      </c>
      <c r="B476" s="94" t="str">
        <f>data!C3757</f>
        <v>Barrido y Limpieza de vias y Areas Publicas (FC03-3)</v>
      </c>
      <c r="C476" s="26" t="s">
        <v>1503</v>
      </c>
      <c r="G476" s="23" t="s">
        <v>27</v>
      </c>
    </row>
    <row r="477" spans="1:7" ht="15.75" customHeight="1">
      <c r="A477" s="23" t="s">
        <v>26</v>
      </c>
      <c r="B477" s="94" t="str">
        <f>data!C3758</f>
        <v>Recoleccion y Transporte de Residuos Convencionales (FC03-3)</v>
      </c>
      <c r="C477" s="26" t="s">
        <v>1504</v>
      </c>
      <c r="G477" s="23" t="s">
        <v>27</v>
      </c>
    </row>
    <row r="478" spans="1:7" ht="15.75" customHeight="1">
      <c r="A478" s="23" t="s">
        <v>26</v>
      </c>
      <c r="B478" s="94" t="str">
        <f>data!C3759</f>
        <v>Recoleccion de Residuos Peligrosos (FC03-3)</v>
      </c>
      <c r="C478" s="26" t="s">
        <v>1505</v>
      </c>
      <c r="G478" s="23" t="s">
        <v>27</v>
      </c>
    </row>
    <row r="479" spans="1:7" ht="15.75" customHeight="1">
      <c r="A479" s="23" t="s">
        <v>26</v>
      </c>
      <c r="B479" s="94" t="str">
        <f>data!C3760</f>
        <v>Recoleccion de Residuos Hospitalarios e infecciosos (FC03-3)</v>
      </c>
      <c r="C479" s="26" t="s">
        <v>1506</v>
      </c>
      <c r="G479" s="23" t="s">
        <v>27</v>
      </c>
    </row>
    <row r="480" spans="1:7" ht="15.75" customHeight="1">
      <c r="A480" s="23" t="s">
        <v>26</v>
      </c>
      <c r="B480" s="94" t="str">
        <f>data!C3761</f>
        <v>Recoleccion de Escombros (FC03-3)</v>
      </c>
      <c r="C480" s="26" t="s">
        <v>1507</v>
      </c>
      <c r="G480" s="23" t="s">
        <v>27</v>
      </c>
    </row>
    <row r="481" spans="1:7" ht="15.75" customHeight="1">
      <c r="A481" s="23" t="s">
        <v>26</v>
      </c>
      <c r="B481" s="94" t="str">
        <f>data!C3762</f>
        <v>Tratamiento (FC03-3)</v>
      </c>
      <c r="C481" s="26" t="s">
        <v>1508</v>
      </c>
      <c r="G481" s="23" t="s">
        <v>27</v>
      </c>
    </row>
    <row r="482" spans="1:7" ht="15.75" customHeight="1">
      <c r="A482" s="23" t="s">
        <v>26</v>
      </c>
      <c r="B482" s="94" t="str">
        <f>data!C3763</f>
        <v>Aprovechamientos (FC03-3)</v>
      </c>
      <c r="C482" s="26" t="s">
        <v>1509</v>
      </c>
      <c r="G482" s="23" t="s">
        <v>27</v>
      </c>
    </row>
    <row r="483" spans="1:7" ht="15.75" customHeight="1">
      <c r="A483" s="23" t="s">
        <v>26</v>
      </c>
      <c r="B483" s="94" t="str">
        <f>data!C3764</f>
        <v>Disposicion Final (FC03-3)</v>
      </c>
      <c r="C483" s="26" t="s">
        <v>1510</v>
      </c>
      <c r="G483" s="23" t="s">
        <v>27</v>
      </c>
    </row>
    <row r="484" spans="1:7" ht="15.75" customHeight="1">
      <c r="A484" s="23" t="s">
        <v>26</v>
      </c>
      <c r="B484" s="94" t="str">
        <f>data!C3765</f>
        <v>Incineracion (FC03-3)</v>
      </c>
      <c r="C484" s="26" t="s">
        <v>1511</v>
      </c>
      <c r="G484" s="23" t="s">
        <v>27</v>
      </c>
    </row>
    <row r="485" spans="1:7" ht="15.75" customHeight="1">
      <c r="A485" s="23" t="s">
        <v>20</v>
      </c>
      <c r="B485" s="94" t="str">
        <f>data!C3766</f>
        <v>Comercializacion (FC03-3)</v>
      </c>
      <c r="C485" s="26" t="s">
        <v>1512</v>
      </c>
    </row>
    <row r="486" spans="1:7" ht="15.75" customHeight="1">
      <c r="A486" s="23" t="s">
        <v>26</v>
      </c>
      <c r="B486" s="94" t="str">
        <f>data!C3767</f>
        <v>Residencial Estrato 3 (FC03-3)</v>
      </c>
      <c r="C486" s="26" t="s">
        <v>1513</v>
      </c>
      <c r="G486" s="23" t="s">
        <v>27</v>
      </c>
    </row>
    <row r="487" spans="1:7" ht="15.75" customHeight="1">
      <c r="A487" s="23" t="s">
        <v>26</v>
      </c>
      <c r="B487" s="94" t="str">
        <f>data!C3768</f>
        <v>Residencial Estrato 4 (FC03-3)</v>
      </c>
      <c r="C487" s="26" t="s">
        <v>1514</v>
      </c>
      <c r="G487" s="23" t="s">
        <v>27</v>
      </c>
    </row>
    <row r="488" spans="1:7" ht="15.75" customHeight="1">
      <c r="A488" s="23" t="s">
        <v>26</v>
      </c>
      <c r="B488" s="94" t="str">
        <f>data!C3769</f>
        <v>Residencial Estrato 5 (FC03-3)</v>
      </c>
      <c r="C488" s="26" t="s">
        <v>1515</v>
      </c>
      <c r="G488" s="23" t="s">
        <v>27</v>
      </c>
    </row>
    <row r="489" spans="1:7" ht="15.75" customHeight="1">
      <c r="A489" s="23" t="s">
        <v>26</v>
      </c>
      <c r="B489" s="94" t="str">
        <f>data!C3770</f>
        <v>Residencial Estrato 6 (FC03-3)</v>
      </c>
      <c r="C489" s="26" t="s">
        <v>1516</v>
      </c>
      <c r="G489" s="23" t="s">
        <v>27</v>
      </c>
    </row>
    <row r="490" spans="1:7" ht="15.75" customHeight="1">
      <c r="A490" s="23" t="s">
        <v>26</v>
      </c>
      <c r="B490" s="94" t="str">
        <f>data!C3771</f>
        <v>No residencial industrial (FC03-3)</v>
      </c>
      <c r="C490" s="26" t="s">
        <v>1517</v>
      </c>
      <c r="G490" s="23" t="s">
        <v>27</v>
      </c>
    </row>
    <row r="491" spans="1:7" ht="15.75" customHeight="1">
      <c r="A491" s="23" t="s">
        <v>26</v>
      </c>
      <c r="B491" s="94" t="str">
        <f>data!C3772</f>
        <v>No residencial comercial (FC03-3)</v>
      </c>
      <c r="C491" s="26" t="s">
        <v>1518</v>
      </c>
      <c r="G491" s="23" t="s">
        <v>27</v>
      </c>
    </row>
    <row r="492" spans="1:7" ht="15.75" customHeight="1">
      <c r="A492" s="23" t="s">
        <v>26</v>
      </c>
      <c r="B492" s="94" t="str">
        <f>data!C3773</f>
        <v>No residencial oficial (FC03-3)</v>
      </c>
      <c r="C492" s="26" t="s">
        <v>1519</v>
      </c>
      <c r="G492" s="23" t="s">
        <v>27</v>
      </c>
    </row>
    <row r="493" spans="1:7" ht="15.75" customHeight="1">
      <c r="A493" s="23" t="s">
        <v>26</v>
      </c>
      <c r="B493" s="94" t="str">
        <f>data!C3774</f>
        <v>No residencial especial (FC03-3)</v>
      </c>
      <c r="C493" s="26" t="s">
        <v>1520</v>
      </c>
      <c r="G493" s="23" t="s">
        <v>27</v>
      </c>
    </row>
    <row r="494" spans="1:7" ht="15.75" customHeight="1">
      <c r="A494" s="23" t="s">
        <v>26</v>
      </c>
      <c r="B494" s="94" t="str">
        <f>data!C3775</f>
        <v>Total Comercialización (FC03-3)</v>
      </c>
      <c r="C494" s="26" t="s">
        <v>1521</v>
      </c>
      <c r="G494" s="23" t="s">
        <v>27</v>
      </c>
    </row>
    <row r="495" spans="1:7" ht="15.75" customHeight="1">
      <c r="A495" s="23" t="s">
        <v>26</v>
      </c>
      <c r="B495" s="94" t="str">
        <f>data!C3776</f>
        <v>Total Servicio de Aseo (FC03-3)</v>
      </c>
      <c r="C495" s="26" t="s">
        <v>1522</v>
      </c>
      <c r="G495" s="23" t="s">
        <v>27</v>
      </c>
    </row>
    <row r="496" spans="1:7" ht="15.75" customHeight="1">
      <c r="A496" s="23" t="s">
        <v>20</v>
      </c>
      <c r="B496" s="94" t="str">
        <f>data!C3777</f>
        <v>Deterioro de cuentas por cobrar (FC03-3)</v>
      </c>
      <c r="C496" s="26" t="s">
        <v>1523</v>
      </c>
    </row>
    <row r="497" spans="1:7" ht="15.75" customHeight="1">
      <c r="A497" s="23" t="s">
        <v>26</v>
      </c>
      <c r="B497" s="94" t="str">
        <f>data!C3778</f>
        <v>Barrido y Limpieza de vias y Areas Publicas (Deterioro) (FC03-3)</v>
      </c>
      <c r="C497" s="26" t="s">
        <v>1524</v>
      </c>
      <c r="G497" s="23" t="s">
        <v>27</v>
      </c>
    </row>
    <row r="498" spans="1:7" ht="15.75" customHeight="1">
      <c r="A498" s="23" t="s">
        <v>26</v>
      </c>
      <c r="B498" s="94" t="str">
        <f>data!C3779</f>
        <v>Recoleccion y Transporte de Residuos Convencionales (Deterioro) (FC03-3)</v>
      </c>
      <c r="C498" s="26" t="s">
        <v>1525</v>
      </c>
      <c r="G498" s="23" t="s">
        <v>27</v>
      </c>
    </row>
    <row r="499" spans="1:7" ht="15.75" customHeight="1">
      <c r="A499" s="23" t="s">
        <v>26</v>
      </c>
      <c r="B499" s="94" t="str">
        <f>data!C3780</f>
        <v>Recoleccion de Residuos Peligrosos (Deterioro) (FC03-3)</v>
      </c>
      <c r="C499" s="26" t="s">
        <v>1526</v>
      </c>
      <c r="G499" s="23" t="s">
        <v>27</v>
      </c>
    </row>
    <row r="500" spans="1:7" ht="15.75" customHeight="1">
      <c r="A500" s="23" t="s">
        <v>26</v>
      </c>
      <c r="B500" s="94" t="str">
        <f>data!C3781</f>
        <v>Recoleccion de Residuos Hospitalarios e infecciosos (Deterioro) (FC03-3)</v>
      </c>
      <c r="C500" s="26" t="s">
        <v>1527</v>
      </c>
      <c r="G500" s="23" t="s">
        <v>27</v>
      </c>
    </row>
    <row r="501" spans="1:7" ht="15.75" customHeight="1">
      <c r="A501" s="23" t="s">
        <v>26</v>
      </c>
      <c r="B501" s="94" t="str">
        <f>data!C3782</f>
        <v>Recoleccion de Escombros (Deterioro) (FC03-3)</v>
      </c>
      <c r="C501" s="26" t="s">
        <v>1528</v>
      </c>
      <c r="G501" s="23" t="s">
        <v>27</v>
      </c>
    </row>
    <row r="502" spans="1:7" ht="15.75" customHeight="1">
      <c r="A502" s="23" t="s">
        <v>26</v>
      </c>
      <c r="B502" s="94" t="str">
        <f>data!C3783</f>
        <v>Tratamiento (Deterioro) (FC03-3)</v>
      </c>
      <c r="C502" s="26" t="s">
        <v>1529</v>
      </c>
      <c r="G502" s="23" t="s">
        <v>27</v>
      </c>
    </row>
    <row r="503" spans="1:7" ht="15.75" customHeight="1">
      <c r="A503" s="23" t="s">
        <v>26</v>
      </c>
      <c r="B503" s="94" t="str">
        <f>data!C3784</f>
        <v>Aprovechamientos (Deterioro) (FC03-3)</v>
      </c>
      <c r="C503" s="26" t="s">
        <v>1530</v>
      </c>
      <c r="G503" s="23" t="s">
        <v>27</v>
      </c>
    </row>
    <row r="504" spans="1:7" ht="15.75" customHeight="1">
      <c r="A504" s="23" t="s">
        <v>26</v>
      </c>
      <c r="B504" s="94" t="str">
        <f>data!C3785</f>
        <v>Disposicion Final (Deterioro) (FC03-3)</v>
      </c>
      <c r="C504" s="26" t="s">
        <v>1531</v>
      </c>
      <c r="G504" s="23" t="s">
        <v>27</v>
      </c>
    </row>
    <row r="505" spans="1:7" ht="15.75" customHeight="1">
      <c r="A505" s="23" t="s">
        <v>26</v>
      </c>
      <c r="B505" s="94" t="str">
        <f>data!C3786</f>
        <v>Incineracion (Deterioro) (FC03-3)</v>
      </c>
      <c r="C505" s="26" t="s">
        <v>1532</v>
      </c>
      <c r="G505" s="23" t="s">
        <v>27</v>
      </c>
    </row>
    <row r="506" spans="1:7">
      <c r="A506" s="23" t="s">
        <v>20</v>
      </c>
      <c r="B506" s="94" t="str">
        <f>data!C3787</f>
        <v>Comercialización (Deterioro) (FC03-3)</v>
      </c>
      <c r="C506" s="26" t="s">
        <v>1533</v>
      </c>
    </row>
    <row r="507" spans="1:7">
      <c r="A507" s="23" t="s">
        <v>26</v>
      </c>
      <c r="B507" s="94" t="str">
        <f>data!C3788</f>
        <v>Residencial Estrato 1 (Deterioro) (FC03-3)</v>
      </c>
      <c r="C507" s="26" t="s">
        <v>1534</v>
      </c>
      <c r="G507" s="23" t="s">
        <v>27</v>
      </c>
    </row>
    <row r="508" spans="1:7">
      <c r="A508" s="23" t="s">
        <v>26</v>
      </c>
      <c r="B508" s="94" t="str">
        <f>data!C3789</f>
        <v>Residencial Estrato 2 (Deterioro) (FC03-3)</v>
      </c>
      <c r="C508" s="26" t="s">
        <v>1535</v>
      </c>
      <c r="G508" s="23" t="s">
        <v>27</v>
      </c>
    </row>
    <row r="509" spans="1:7">
      <c r="A509" s="23" t="s">
        <v>26</v>
      </c>
      <c r="B509" s="94" t="str">
        <f>data!C3790</f>
        <v>Residencial Estrato 3 (Deterioro) (FC03-3)</v>
      </c>
      <c r="C509" s="26" t="s">
        <v>1536</v>
      </c>
      <c r="G509" s="23" t="s">
        <v>27</v>
      </c>
    </row>
    <row r="510" spans="1:7">
      <c r="A510" s="23" t="s">
        <v>26</v>
      </c>
      <c r="B510" s="94" t="str">
        <f>data!C3791</f>
        <v>Residencial Estrato 4 (Deterioro) (FC03-3)</v>
      </c>
      <c r="C510" s="26" t="s">
        <v>1537</v>
      </c>
      <c r="G510" s="23" t="s">
        <v>27</v>
      </c>
    </row>
    <row r="511" spans="1:7">
      <c r="A511" s="23" t="s">
        <v>26</v>
      </c>
      <c r="B511" s="94" t="str">
        <f>data!C3792</f>
        <v>Residencial Estrato 5 (Deterioro) (FC03-3)</v>
      </c>
      <c r="C511" s="26" t="s">
        <v>1538</v>
      </c>
      <c r="G511" s="23" t="s">
        <v>27</v>
      </c>
    </row>
    <row r="512" spans="1:7">
      <c r="A512" s="23" t="s">
        <v>26</v>
      </c>
      <c r="B512" s="94" t="str">
        <f>data!C3793</f>
        <v>Residencial Estrato 6 (Deterioro) (FC03-3)</v>
      </c>
      <c r="C512" s="26" t="s">
        <v>1539</v>
      </c>
      <c r="G512" s="23" t="s">
        <v>27</v>
      </c>
    </row>
    <row r="513" spans="1:7">
      <c r="A513" s="23" t="s">
        <v>26</v>
      </c>
      <c r="B513" s="94" t="str">
        <f>data!C3794</f>
        <v>No Residencial Industrial (Deterioro) (FC03-3)</v>
      </c>
      <c r="C513" s="26" t="s">
        <v>1540</v>
      </c>
      <c r="G513" s="23" t="s">
        <v>27</v>
      </c>
    </row>
    <row r="514" spans="1:7">
      <c r="A514" s="23" t="s">
        <v>26</v>
      </c>
      <c r="B514" s="94" t="str">
        <f>data!C3795</f>
        <v>No Residencial Comercial (Deterioro) (FC03-3)</v>
      </c>
      <c r="C514" s="26" t="s">
        <v>1541</v>
      </c>
      <c r="G514" s="23" t="s">
        <v>27</v>
      </c>
    </row>
    <row r="515" spans="1:7">
      <c r="A515" s="23" t="s">
        <v>26</v>
      </c>
      <c r="B515" s="94" t="str">
        <f>data!C3796</f>
        <v>No Residencial Oficial (Deterioro) (FC03-3)</v>
      </c>
      <c r="C515" s="26" t="s">
        <v>1542</v>
      </c>
      <c r="G515" s="23" t="s">
        <v>27</v>
      </c>
    </row>
    <row r="516" spans="1:7">
      <c r="A516" s="23" t="s">
        <v>26</v>
      </c>
      <c r="B516" s="94" t="str">
        <f>data!C3797</f>
        <v>No Residencial Especial (Deterioro) (FC03-3)</v>
      </c>
      <c r="C516" s="26" t="s">
        <v>1543</v>
      </c>
      <c r="G516" s="23" t="s">
        <v>27</v>
      </c>
    </row>
    <row r="517" spans="1:7">
      <c r="A517" s="23" t="s">
        <v>26</v>
      </c>
      <c r="B517" s="94" t="str">
        <f>data!C3798</f>
        <v>Total Comercialización (Deterioro) (FC03-3)</v>
      </c>
      <c r="C517" s="26" t="s">
        <v>1544</v>
      </c>
      <c r="G517" s="23" t="s">
        <v>27</v>
      </c>
    </row>
    <row r="518" spans="1:7">
      <c r="A518" s="23" t="s">
        <v>26</v>
      </c>
      <c r="B518" s="94" t="str">
        <f>data!C3799</f>
        <v>Total deterioro cuentas por cobrar (FC03-3)</v>
      </c>
      <c r="C518" s="26" t="s">
        <v>1545</v>
      </c>
      <c r="G518" s="23" t="s">
        <v>27</v>
      </c>
    </row>
    <row r="519" spans="1:7">
      <c r="A519" s="23" t="s">
        <v>20</v>
      </c>
      <c r="B519" s="94" t="str">
        <f>data!C4205</f>
        <v>--Formato Complementario 03-4--</v>
      </c>
    </row>
    <row r="520" spans="1:7">
      <c r="A520" s="23" t="s">
        <v>20</v>
      </c>
      <c r="B520" s="94" t="str">
        <f>data!C4206</f>
        <v>-- 01 --</v>
      </c>
    </row>
    <row r="521" spans="1:7">
      <c r="A521" s="23" t="s">
        <v>20</v>
      </c>
      <c r="B521" s="94" t="str">
        <f>data!C4207</f>
        <v>Servicio de Energía Eléctrica (FC03-4)</v>
      </c>
      <c r="C521" s="26" t="s">
        <v>1548</v>
      </c>
    </row>
    <row r="522" spans="1:7">
      <c r="A522" s="23" t="s">
        <v>20</v>
      </c>
      <c r="B522" s="94" t="str">
        <f>data!C4208</f>
        <v>Generación (FC03-4)</v>
      </c>
      <c r="C522" s="26" t="s">
        <v>1549</v>
      </c>
    </row>
    <row r="523" spans="1:7">
      <c r="A523" s="23" t="s">
        <v>26</v>
      </c>
      <c r="B523" s="94" t="str">
        <f>data!C4209</f>
        <v>Contratos bilaterales empresas del sector (FC03-4)</v>
      </c>
      <c r="C523" s="26" t="s">
        <v>1550</v>
      </c>
      <c r="G523" s="23" t="s">
        <v>27</v>
      </c>
    </row>
    <row r="524" spans="1:7">
      <c r="A524" s="23" t="s">
        <v>26</v>
      </c>
      <c r="B524" s="94" t="str">
        <f>data!C4210</f>
        <v>Contratos bilaterales usuarios no regulados (FC03-4)</v>
      </c>
      <c r="C524" s="26" t="s">
        <v>1551</v>
      </c>
      <c r="G524" s="23" t="s">
        <v>27</v>
      </c>
    </row>
    <row r="525" spans="1:7">
      <c r="A525" s="23" t="s">
        <v>26</v>
      </c>
      <c r="B525" s="94" t="str">
        <f>data!C4211</f>
        <v>Bolsa de energía (FC03-4)</v>
      </c>
      <c r="C525" s="26" t="s">
        <v>1552</v>
      </c>
      <c r="G525" s="23" t="s">
        <v>27</v>
      </c>
    </row>
    <row r="526" spans="1:7">
      <c r="A526" s="23" t="s">
        <v>26</v>
      </c>
      <c r="B526" s="94" t="str">
        <f>data!C4212</f>
        <v>Otros (FC03-4)</v>
      </c>
      <c r="C526" s="26" t="s">
        <v>1553</v>
      </c>
      <c r="G526" s="23" t="s">
        <v>27</v>
      </c>
    </row>
    <row r="527" spans="1:7">
      <c r="A527" s="23" t="s">
        <v>26</v>
      </c>
      <c r="B527" s="94" t="str">
        <f>data!C4213</f>
        <v>Total Generación (FC03-4)</v>
      </c>
      <c r="C527" s="26" t="s">
        <v>1554</v>
      </c>
      <c r="G527" s="23" t="s">
        <v>27</v>
      </c>
    </row>
    <row r="528" spans="1:7">
      <c r="A528" s="23" t="s">
        <v>20</v>
      </c>
      <c r="B528" s="94" t="str">
        <f>data!C4214</f>
        <v>Transmisión (FC03-4)</v>
      </c>
      <c r="C528" s="26" t="s">
        <v>1555</v>
      </c>
    </row>
    <row r="529" spans="1:7">
      <c r="A529" s="23" t="s">
        <v>26</v>
      </c>
      <c r="B529" s="94" t="str">
        <f>data!C4215</f>
        <v>Ingreso regulado (FC03-4)</v>
      </c>
      <c r="C529" s="26" t="s">
        <v>1556</v>
      </c>
      <c r="G529" s="23" t="s">
        <v>27</v>
      </c>
    </row>
    <row r="530" spans="1:7">
      <c r="A530" s="23" t="s">
        <v>26</v>
      </c>
      <c r="B530" s="94" t="str">
        <f>data!C4216</f>
        <v>Cargos por conexión (FC03-4)</v>
      </c>
      <c r="C530" s="26" t="s">
        <v>1557</v>
      </c>
      <c r="G530" s="23" t="s">
        <v>27</v>
      </c>
    </row>
    <row r="531" spans="1:7">
      <c r="A531" s="23" t="s">
        <v>26</v>
      </c>
      <c r="B531" s="94" t="str">
        <f>data!C4217</f>
        <v>Otros (Transmisión) (FC03-4)</v>
      </c>
      <c r="C531" s="26" t="s">
        <v>1558</v>
      </c>
      <c r="G531" s="23" t="s">
        <v>27</v>
      </c>
    </row>
    <row r="532" spans="1:7">
      <c r="A532" s="23" t="s">
        <v>26</v>
      </c>
      <c r="B532" s="94" t="str">
        <f>data!C4218</f>
        <v>Total Transmisión (FC03-4)</v>
      </c>
      <c r="C532" s="26" t="s">
        <v>1559</v>
      </c>
      <c r="G532" s="23" t="s">
        <v>27</v>
      </c>
    </row>
    <row r="533" spans="1:7">
      <c r="A533" s="23" t="s">
        <v>20</v>
      </c>
      <c r="B533" s="94" t="str">
        <f>data!C4219</f>
        <v>Operador de red (FC03-4)</v>
      </c>
      <c r="C533" s="26" t="s">
        <v>1560</v>
      </c>
    </row>
    <row r="534" spans="1:7">
      <c r="A534" s="23" t="s">
        <v>26</v>
      </c>
      <c r="B534" s="94" t="str">
        <f>data!C4220</f>
        <v>Cargos por uso de usuarios regulados (FC03-4)</v>
      </c>
      <c r="C534" s="26" t="s">
        <v>1561</v>
      </c>
      <c r="G534" s="23" t="s">
        <v>27</v>
      </c>
    </row>
    <row r="535" spans="1:7">
      <c r="A535" s="23" t="s">
        <v>26</v>
      </c>
      <c r="B535" s="94" t="str">
        <f>data!C4221</f>
        <v>Cargos por uso de usuarios no regulados (FC03-4)</v>
      </c>
      <c r="C535" s="26" t="s">
        <v>1562</v>
      </c>
      <c r="G535" s="23" t="s">
        <v>27</v>
      </c>
    </row>
    <row r="536" spans="1:7">
      <c r="A536" s="23" t="s">
        <v>26</v>
      </c>
      <c r="B536" s="94" t="str">
        <f>data!C4222</f>
        <v>Ingreso regulado (Operador) (FC03-4)</v>
      </c>
      <c r="C536" s="26" t="s">
        <v>1563</v>
      </c>
      <c r="G536" s="23" t="s">
        <v>27</v>
      </c>
    </row>
    <row r="537" spans="1:7">
      <c r="A537" s="23" t="s">
        <v>26</v>
      </c>
      <c r="B537" s="94" t="str">
        <f>data!C4223</f>
        <v>Otros (Operador) (FC03-4)</v>
      </c>
      <c r="C537" s="26" t="s">
        <v>1564</v>
      </c>
      <c r="G537" s="23" t="s">
        <v>27</v>
      </c>
    </row>
    <row r="538" spans="1:7">
      <c r="A538" s="23" t="s">
        <v>26</v>
      </c>
      <c r="B538" s="94" t="str">
        <f>data!C4224</f>
        <v>Total Operador de red (FC03-4)</v>
      </c>
      <c r="C538" s="26" t="s">
        <v>1565</v>
      </c>
      <c r="G538" s="23" t="s">
        <v>27</v>
      </c>
    </row>
    <row r="539" spans="1:7">
      <c r="A539" s="23" t="s">
        <v>20</v>
      </c>
      <c r="B539" s="94" t="str">
        <f>data!C4225</f>
        <v>Comercialización (FC03-4)</v>
      </c>
      <c r="C539" s="26" t="s">
        <v>1566</v>
      </c>
    </row>
    <row r="540" spans="1:7">
      <c r="A540" s="23" t="s">
        <v>26</v>
      </c>
      <c r="B540" s="94" t="str">
        <f>data!C4226</f>
        <v>Residencial Estrato 1 (FC03-4)</v>
      </c>
      <c r="C540" s="26" t="s">
        <v>1567</v>
      </c>
      <c r="G540" s="23" t="s">
        <v>27</v>
      </c>
    </row>
    <row r="541" spans="1:7">
      <c r="A541" s="23" t="s">
        <v>26</v>
      </c>
      <c r="B541" s="94" t="str">
        <f>data!C4227</f>
        <v>Residencial Estrato 2 (FC03-4)</v>
      </c>
      <c r="C541" s="26" t="s">
        <v>1568</v>
      </c>
      <c r="G541" s="23" t="s">
        <v>27</v>
      </c>
    </row>
    <row r="542" spans="1:7">
      <c r="A542" s="23" t="s">
        <v>26</v>
      </c>
      <c r="B542" s="94" t="str">
        <f>data!C4228</f>
        <v>Residencial Estrato 3 (FC03-4)</v>
      </c>
      <c r="C542" s="26" t="s">
        <v>1569</v>
      </c>
      <c r="G542" s="23" t="s">
        <v>27</v>
      </c>
    </row>
    <row r="543" spans="1:7">
      <c r="A543" s="23" t="s">
        <v>26</v>
      </c>
      <c r="B543" s="94" t="str">
        <f>data!C4229</f>
        <v>Residencial Estrato 4 (FC03-4)</v>
      </c>
      <c r="C543" s="26" t="s">
        <v>1570</v>
      </c>
      <c r="G543" s="23" t="s">
        <v>27</v>
      </c>
    </row>
    <row r="544" spans="1:7">
      <c r="A544" s="23" t="s">
        <v>26</v>
      </c>
      <c r="B544" s="94" t="str">
        <f>data!C4230</f>
        <v>Residencial Estrato 5 (FC03-4)</v>
      </c>
      <c r="C544" s="26" t="s">
        <v>1571</v>
      </c>
      <c r="G544" s="23" t="s">
        <v>27</v>
      </c>
    </row>
    <row r="545" spans="1:7">
      <c r="A545" s="23" t="s">
        <v>26</v>
      </c>
      <c r="B545" s="94" t="str">
        <f>data!C4231</f>
        <v>Residencial Estrato 6 (FC03-4)</v>
      </c>
      <c r="C545" s="26" t="s">
        <v>1572</v>
      </c>
      <c r="G545" s="23" t="s">
        <v>27</v>
      </c>
    </row>
    <row r="546" spans="1:7">
      <c r="A546" s="23" t="s">
        <v>26</v>
      </c>
      <c r="B546" s="94" t="str">
        <f>data!C4232</f>
        <v>Comercial (FC03-4)</v>
      </c>
      <c r="C546" s="26" t="s">
        <v>1573</v>
      </c>
      <c r="G546" s="23" t="s">
        <v>27</v>
      </c>
    </row>
    <row r="547" spans="1:7">
      <c r="A547" s="23" t="s">
        <v>26</v>
      </c>
      <c r="B547" s="94" t="str">
        <f>data!C4233</f>
        <v>Industrial (FC03-4)</v>
      </c>
      <c r="C547" s="26" t="s">
        <v>1574</v>
      </c>
      <c r="G547" s="23" t="s">
        <v>27</v>
      </c>
    </row>
    <row r="548" spans="1:7">
      <c r="A548" s="23" t="s">
        <v>26</v>
      </c>
      <c r="B548" s="94" t="str">
        <f>data!C4234</f>
        <v>Oficial (FC03-4)</v>
      </c>
      <c r="C548" s="26" t="s">
        <v>1575</v>
      </c>
      <c r="G548" s="23" t="s">
        <v>27</v>
      </c>
    </row>
    <row r="549" spans="1:7">
      <c r="A549" s="23" t="s">
        <v>26</v>
      </c>
      <c r="B549" s="94" t="str">
        <f>data!C4235</f>
        <v>Alumbrado público (FC03-4)</v>
      </c>
      <c r="C549" s="26" t="s">
        <v>1576</v>
      </c>
      <c r="G549" s="23" t="s">
        <v>27</v>
      </c>
    </row>
    <row r="550" spans="1:7">
      <c r="A550" s="23" t="s">
        <v>26</v>
      </c>
      <c r="B550" s="94" t="str">
        <f>data!C4236</f>
        <v>Empresas del sector (FC03-4)</v>
      </c>
      <c r="C550" s="26" t="s">
        <v>1577</v>
      </c>
      <c r="G550" s="23" t="s">
        <v>27</v>
      </c>
    </row>
    <row r="551" spans="1:7">
      <c r="A551" s="23" t="s">
        <v>26</v>
      </c>
      <c r="B551" s="94" t="str">
        <f>data!C4237</f>
        <v>Usuarios no regulados (FC03-4)</v>
      </c>
      <c r="C551" s="26" t="s">
        <v>1578</v>
      </c>
      <c r="G551" s="23" t="s">
        <v>27</v>
      </c>
    </row>
    <row r="552" spans="1:7">
      <c r="A552" s="23" t="s">
        <v>26</v>
      </c>
      <c r="B552" s="94" t="str">
        <f>data!C4238</f>
        <v>Otros (Comercialización) (FC03-4)</v>
      </c>
      <c r="C552" s="26" t="s">
        <v>1579</v>
      </c>
      <c r="G552" s="23" t="s">
        <v>27</v>
      </c>
    </row>
    <row r="553" spans="1:7">
      <c r="A553" s="23" t="s">
        <v>26</v>
      </c>
      <c r="B553" s="94" t="str">
        <f>data!C4239</f>
        <v>Total Comercialización (FC03-4)</v>
      </c>
      <c r="C553" s="26" t="s">
        <v>1580</v>
      </c>
      <c r="G553" s="23" t="s">
        <v>27</v>
      </c>
    </row>
    <row r="554" spans="1:7">
      <c r="A554" s="23" t="s">
        <v>26</v>
      </c>
      <c r="B554" s="94" t="str">
        <f>data!C4240</f>
        <v>Total Servicio de Energía (FC03-4)</v>
      </c>
      <c r="C554" s="26" t="s">
        <v>1581</v>
      </c>
      <c r="G554" s="23" t="s">
        <v>27</v>
      </c>
    </row>
    <row r="555" spans="1:7">
      <c r="A555" s="23" t="s">
        <v>20</v>
      </c>
      <c r="B555" s="94" t="str">
        <f>data!C4241</f>
        <v>Deterioro de cuentas por cobrar (FC03-4)</v>
      </c>
      <c r="C555" s="26" t="s">
        <v>1582</v>
      </c>
    </row>
    <row r="556" spans="1:7">
      <c r="A556" s="23" t="s">
        <v>20</v>
      </c>
      <c r="B556" s="94" t="str">
        <f>data!C4242</f>
        <v>Generación (Deterioro) (FC03-4)</v>
      </c>
      <c r="C556" s="26" t="s">
        <v>1583</v>
      </c>
    </row>
    <row r="557" spans="1:7">
      <c r="A557" s="23" t="s">
        <v>26</v>
      </c>
      <c r="B557" s="94" t="str">
        <f>data!C4243</f>
        <v>Contratos bilaterales empresas del sector (Deterioro) (FC03-4)</v>
      </c>
      <c r="C557" s="26" t="s">
        <v>1584</v>
      </c>
      <c r="G557" s="23" t="s">
        <v>27</v>
      </c>
    </row>
    <row r="558" spans="1:7">
      <c r="A558" s="23" t="s">
        <v>26</v>
      </c>
      <c r="B558" s="94" t="str">
        <f>data!C4244</f>
        <v>Contratos bilaterales usuarios no regulados (Deterioro) (FC03-4)</v>
      </c>
      <c r="C558" s="26" t="s">
        <v>1585</v>
      </c>
      <c r="G558" s="23" t="s">
        <v>27</v>
      </c>
    </row>
    <row r="559" spans="1:7">
      <c r="A559" s="23" t="s">
        <v>26</v>
      </c>
      <c r="B559" s="94" t="str">
        <f>data!C4245</f>
        <v>Bolsa de energía (Deterioro) (FC03-4)</v>
      </c>
      <c r="C559" s="26" t="s">
        <v>1586</v>
      </c>
      <c r="G559" s="23" t="s">
        <v>27</v>
      </c>
    </row>
    <row r="560" spans="1:7">
      <c r="A560" s="23" t="s">
        <v>26</v>
      </c>
      <c r="B560" s="94" t="str">
        <f>data!C4246</f>
        <v>Otros (Deterioro) (FC03-4)</v>
      </c>
      <c r="C560" s="26" t="s">
        <v>1587</v>
      </c>
      <c r="G560" s="23" t="s">
        <v>27</v>
      </c>
    </row>
    <row r="561" spans="1:7">
      <c r="A561" s="23" t="s">
        <v>26</v>
      </c>
      <c r="B561" s="94" t="str">
        <f>data!C4247</f>
        <v>Total Generación (Deterioro) (FC03-4)</v>
      </c>
      <c r="C561" s="26" t="s">
        <v>1588</v>
      </c>
      <c r="G561" s="23" t="s">
        <v>27</v>
      </c>
    </row>
    <row r="562" spans="1:7">
      <c r="A562" s="23" t="s">
        <v>20</v>
      </c>
      <c r="B562" s="94" t="str">
        <f>data!C4248</f>
        <v>Transmisión (Deterioro) (FC03-4)</v>
      </c>
      <c r="C562" s="26" t="s">
        <v>1589</v>
      </c>
    </row>
    <row r="563" spans="1:7">
      <c r="A563" s="23" t="s">
        <v>26</v>
      </c>
      <c r="B563" s="94" t="str">
        <f>data!C4249</f>
        <v>Ingreso regulado (Deterioro) (FC03-4)</v>
      </c>
      <c r="C563" s="26" t="s">
        <v>1590</v>
      </c>
      <c r="G563" s="23" t="s">
        <v>27</v>
      </c>
    </row>
    <row r="564" spans="1:7">
      <c r="A564" s="23" t="s">
        <v>26</v>
      </c>
      <c r="B564" s="94" t="str">
        <f>data!C4250</f>
        <v>Cargos por conexión (Deterioro) (FC03-4)</v>
      </c>
      <c r="C564" s="26" t="s">
        <v>1591</v>
      </c>
      <c r="G564" s="23" t="s">
        <v>27</v>
      </c>
    </row>
    <row r="565" spans="1:7">
      <c r="A565" s="23" t="s">
        <v>26</v>
      </c>
      <c r="B565" s="94" t="str">
        <f>data!C4251</f>
        <v>Otros (Transmisión) (Deterioro) (FC03-4)</v>
      </c>
      <c r="C565" s="26" t="s">
        <v>1592</v>
      </c>
      <c r="G565" s="23" t="s">
        <v>27</v>
      </c>
    </row>
    <row r="566" spans="1:7">
      <c r="A566" s="23" t="s">
        <v>26</v>
      </c>
      <c r="B566" s="94" t="str">
        <f>data!C4252</f>
        <v>Total Transmisión (Deterioro) (FC03-4)</v>
      </c>
      <c r="C566" s="26" t="s">
        <v>1593</v>
      </c>
      <c r="G566" s="23" t="s">
        <v>27</v>
      </c>
    </row>
    <row r="567" spans="1:7">
      <c r="A567" s="23" t="s">
        <v>20</v>
      </c>
      <c r="B567" s="94" t="str">
        <f>data!C4253</f>
        <v>Operador de red (Deterioro) (FC03-4)</v>
      </c>
      <c r="C567" s="26" t="s">
        <v>1594</v>
      </c>
    </row>
    <row r="568" spans="1:7">
      <c r="A568" s="23" t="s">
        <v>26</v>
      </c>
      <c r="B568" s="94" t="str">
        <f>data!C4254</f>
        <v>Cargos por uso de usuarios regulados (Deterioro) (FC03-4)</v>
      </c>
      <c r="C568" s="26" t="s">
        <v>1595</v>
      </c>
      <c r="G568" s="23" t="s">
        <v>27</v>
      </c>
    </row>
    <row r="569" spans="1:7">
      <c r="A569" s="23" t="s">
        <v>26</v>
      </c>
      <c r="B569" s="94" t="str">
        <f>data!C4255</f>
        <v>Cargos por uso de usuarios no regulados (Deterioro) (FC03-4)</v>
      </c>
      <c r="C569" s="26" t="s">
        <v>1596</v>
      </c>
      <c r="G569" s="23" t="s">
        <v>27</v>
      </c>
    </row>
    <row r="570" spans="1:7">
      <c r="A570" s="23" t="s">
        <v>26</v>
      </c>
      <c r="B570" s="94" t="str">
        <f>data!C4256</f>
        <v>Ingreso regulado (Operador) (Deterioro) (FC03-4)</v>
      </c>
      <c r="C570" s="26" t="s">
        <v>1597</v>
      </c>
      <c r="G570" s="23" t="s">
        <v>27</v>
      </c>
    </row>
    <row r="571" spans="1:7">
      <c r="A571" s="23" t="s">
        <v>26</v>
      </c>
      <c r="B571" s="94" t="str">
        <f>data!C4257</f>
        <v>Otros (Operador) (Deterioro) (FC03-4)</v>
      </c>
      <c r="C571" s="26" t="s">
        <v>1598</v>
      </c>
      <c r="G571" s="23" t="s">
        <v>27</v>
      </c>
    </row>
    <row r="572" spans="1:7">
      <c r="A572" s="23" t="s">
        <v>26</v>
      </c>
      <c r="B572" s="94" t="str">
        <f>data!C4258</f>
        <v>Total Operador de red (Deterioro) (FC03-4)</v>
      </c>
      <c r="C572" s="26" t="s">
        <v>1599</v>
      </c>
      <c r="G572" s="23" t="s">
        <v>27</v>
      </c>
    </row>
    <row r="573" spans="1:7">
      <c r="A573" s="23" t="s">
        <v>20</v>
      </c>
      <c r="B573" s="94" t="str">
        <f>data!C4259</f>
        <v>Comercialización (Deterioro) (FC03-4)</v>
      </c>
      <c r="C573" s="26" t="s">
        <v>1600</v>
      </c>
    </row>
    <row r="574" spans="1:7">
      <c r="A574" s="23" t="s">
        <v>26</v>
      </c>
      <c r="B574" s="94" t="str">
        <f>data!C4260</f>
        <v>Residencial Estrato 1 (Deterioro) (FC03-4)</v>
      </c>
      <c r="C574" s="26" t="s">
        <v>1601</v>
      </c>
      <c r="G574" s="23" t="s">
        <v>27</v>
      </c>
    </row>
    <row r="575" spans="1:7">
      <c r="A575" s="23" t="s">
        <v>26</v>
      </c>
      <c r="B575" s="94" t="str">
        <f>data!C4261</f>
        <v>Residencial Estrato 2 (Deterioro) (FC03-4)</v>
      </c>
      <c r="C575" s="26" t="s">
        <v>1602</v>
      </c>
      <c r="G575" s="23" t="s">
        <v>27</v>
      </c>
    </row>
    <row r="576" spans="1:7">
      <c r="A576" s="23" t="s">
        <v>26</v>
      </c>
      <c r="B576" s="94" t="str">
        <f>data!C4262</f>
        <v>Residencial Estrato 3 (Deterioro) (FC03-4)</v>
      </c>
      <c r="C576" s="26" t="s">
        <v>1603</v>
      </c>
      <c r="G576" s="23" t="s">
        <v>27</v>
      </c>
    </row>
    <row r="577" spans="1:7">
      <c r="A577" s="23" t="s">
        <v>26</v>
      </c>
      <c r="B577" s="94" t="str">
        <f>data!C4263</f>
        <v>Residencial Estrato 4 (Deterioro) (FC03-4)</v>
      </c>
      <c r="C577" s="26" t="s">
        <v>1604</v>
      </c>
      <c r="G577" s="23" t="s">
        <v>27</v>
      </c>
    </row>
    <row r="578" spans="1:7">
      <c r="A578" s="23" t="s">
        <v>26</v>
      </c>
      <c r="B578" s="94" t="str">
        <f>data!C4264</f>
        <v>Residencial Estrato 5 (Deterioro) (FC03-4)</v>
      </c>
      <c r="C578" s="26" t="s">
        <v>1605</v>
      </c>
      <c r="G578" s="23" t="s">
        <v>27</v>
      </c>
    </row>
    <row r="579" spans="1:7">
      <c r="A579" s="23" t="s">
        <v>26</v>
      </c>
      <c r="B579" s="94" t="str">
        <f>data!C4265</f>
        <v>Residencial Estrato 6 (Deterioro) (FC03-4)</v>
      </c>
      <c r="C579" s="26" t="s">
        <v>1606</v>
      </c>
      <c r="G579" s="23" t="s">
        <v>27</v>
      </c>
    </row>
    <row r="580" spans="1:7">
      <c r="A580" s="23" t="s">
        <v>26</v>
      </c>
      <c r="B580" s="94" t="str">
        <f>data!C4266</f>
        <v>Comercial (Deterioro) (FC03-4)</v>
      </c>
      <c r="C580" s="26" t="s">
        <v>1607</v>
      </c>
      <c r="G580" s="23" t="s">
        <v>27</v>
      </c>
    </row>
    <row r="581" spans="1:7">
      <c r="A581" s="23" t="s">
        <v>26</v>
      </c>
      <c r="B581" s="94" t="str">
        <f>data!C4267</f>
        <v>Industrial (Deterioro) (FC03-4)</v>
      </c>
      <c r="C581" s="26" t="s">
        <v>1608</v>
      </c>
      <c r="G581" s="23" t="s">
        <v>27</v>
      </c>
    </row>
    <row r="582" spans="1:7">
      <c r="A582" s="23" t="s">
        <v>26</v>
      </c>
      <c r="B582" s="94" t="str">
        <f>data!C4268</f>
        <v>Oficial (Deterioro) (FC03-4)</v>
      </c>
      <c r="C582" s="26" t="s">
        <v>1609</v>
      </c>
      <c r="G582" s="23" t="s">
        <v>27</v>
      </c>
    </row>
    <row r="583" spans="1:7">
      <c r="A583" s="23" t="s">
        <v>26</v>
      </c>
      <c r="B583" s="94" t="str">
        <f>data!C4269</f>
        <v>Alumbrado público (Deterioro) (FC03-4)</v>
      </c>
      <c r="C583" s="26" t="s">
        <v>1610</v>
      </c>
      <c r="G583" s="23" t="s">
        <v>27</v>
      </c>
    </row>
    <row r="584" spans="1:7">
      <c r="A584" s="23" t="s">
        <v>26</v>
      </c>
      <c r="B584" s="94" t="str">
        <f>data!C4270</f>
        <v>Empresas del sector (Deterioro) (FC03-4)</v>
      </c>
      <c r="C584" s="26" t="s">
        <v>1611</v>
      </c>
      <c r="G584" s="23" t="s">
        <v>27</v>
      </c>
    </row>
    <row r="585" spans="1:7">
      <c r="A585" s="23" t="s">
        <v>26</v>
      </c>
      <c r="B585" s="94" t="str">
        <f>data!C4271</f>
        <v>Usuarios no regulados (Deterioro) (FC03-4)</v>
      </c>
      <c r="C585" s="26" t="s">
        <v>1612</v>
      </c>
      <c r="G585" s="23" t="s">
        <v>27</v>
      </c>
    </row>
    <row r="586" spans="1:7">
      <c r="A586" s="23" t="s">
        <v>26</v>
      </c>
      <c r="B586" s="94" t="str">
        <f>data!C4272</f>
        <v>Otros (Comercialización) (Deterioro) (FC03-4)</v>
      </c>
      <c r="C586" s="26" t="s">
        <v>1613</v>
      </c>
      <c r="G586" s="23" t="s">
        <v>27</v>
      </c>
    </row>
    <row r="587" spans="1:7">
      <c r="A587" s="23" t="s">
        <v>26</v>
      </c>
      <c r="B587" s="94" t="str">
        <f>data!C4273</f>
        <v>Total Comercialización (Deterioro) (FC03-4)</v>
      </c>
      <c r="C587" s="26" t="s">
        <v>1614</v>
      </c>
      <c r="G587" s="23" t="s">
        <v>27</v>
      </c>
    </row>
    <row r="588" spans="1:7">
      <c r="A588" s="23" t="s">
        <v>26</v>
      </c>
      <c r="B588" s="94" t="str">
        <f>data!C4274</f>
        <v>Total Deterioro Cuentas por Cobrar (FC03-4)</v>
      </c>
      <c r="C588" s="26" t="s">
        <v>1615</v>
      </c>
      <c r="G588" s="23" t="s">
        <v>27</v>
      </c>
    </row>
    <row r="589" spans="1:7">
      <c r="A589" s="23" t="s">
        <v>20</v>
      </c>
      <c r="B589" s="94" t="str">
        <f>data!C4896</f>
        <v>--Formato Complementario 03-5--</v>
      </c>
    </row>
    <row r="590" spans="1:7">
      <c r="A590" s="23" t="s">
        <v>20</v>
      </c>
      <c r="B590" s="94" t="str">
        <f>data!C4897</f>
        <v>-- 01 --</v>
      </c>
    </row>
    <row r="591" spans="1:7">
      <c r="A591" s="23" t="s">
        <v>20</v>
      </c>
      <c r="B591" s="94" t="str">
        <f>data!C4898</f>
        <v>Servicio de Gas combustible por redes (FC03-5)</v>
      </c>
      <c r="C591" s="26" t="s">
        <v>1618</v>
      </c>
    </row>
    <row r="592" spans="1:7">
      <c r="A592" s="23" t="s">
        <v>20</v>
      </c>
      <c r="B592" s="94" t="str">
        <f>data!C4899</f>
        <v>Negocio transporte de gas combustible (FC03-5)</v>
      </c>
      <c r="C592" s="26" t="s">
        <v>1619</v>
      </c>
    </row>
    <row r="593" spans="1:7">
      <c r="A593" s="23" t="s">
        <v>26</v>
      </c>
      <c r="B593" s="94" t="str">
        <f>data!C4900</f>
        <v>Empresas del sector (Transporte) (FC03-5)</v>
      </c>
      <c r="C593" s="26" t="s">
        <v>1620</v>
      </c>
      <c r="G593" s="23" t="s">
        <v>27</v>
      </c>
    </row>
    <row r="594" spans="1:7">
      <c r="A594" s="23" t="s">
        <v>26</v>
      </c>
      <c r="B594" s="94" t="str">
        <f>data!C4901</f>
        <v>Grandes consumidores (Transporte) (FC03-5)</v>
      </c>
      <c r="C594" s="26" t="s">
        <v>1621</v>
      </c>
      <c r="G594" s="23" t="s">
        <v>27</v>
      </c>
    </row>
    <row r="595" spans="1:7">
      <c r="A595" s="23" t="s">
        <v>26</v>
      </c>
      <c r="B595" s="94" t="str">
        <f>data!C4902</f>
        <v>Otros (Transporte) (FC03-5)</v>
      </c>
      <c r="C595" s="26" t="s">
        <v>1622</v>
      </c>
      <c r="G595" s="23" t="s">
        <v>27</v>
      </c>
    </row>
    <row r="596" spans="1:7">
      <c r="A596" s="23" t="s">
        <v>26</v>
      </c>
      <c r="B596" s="94" t="str">
        <f>data!C4903</f>
        <v>Total Transporte de gas combustible (FC03-5)</v>
      </c>
      <c r="C596" s="26" t="s">
        <v>1623</v>
      </c>
      <c r="G596" s="23" t="s">
        <v>27</v>
      </c>
    </row>
    <row r="597" spans="1:7">
      <c r="A597" s="23" t="s">
        <v>20</v>
      </c>
      <c r="B597" s="94" t="str">
        <f>data!C4904</f>
        <v>Negocio distribución de gas combustible (FC03-5)</v>
      </c>
      <c r="C597" s="26" t="s">
        <v>1624</v>
      </c>
    </row>
    <row r="598" spans="1:7">
      <c r="A598" s="23" t="s">
        <v>26</v>
      </c>
      <c r="B598" s="94" t="str">
        <f>data!C4905</f>
        <v>Empresas del sector (Distribución) (FC03-5)</v>
      </c>
      <c r="C598" s="26" t="s">
        <v>1625</v>
      </c>
      <c r="G598" s="23" t="s">
        <v>27</v>
      </c>
    </row>
    <row r="599" spans="1:7">
      <c r="A599" s="23" t="s">
        <v>26</v>
      </c>
      <c r="B599" s="94" t="str">
        <f>data!C4906</f>
        <v>Grandes consumidores (Distribución) (FC03-5)</v>
      </c>
      <c r="C599" s="26" t="s">
        <v>1626</v>
      </c>
      <c r="G599" s="23" t="s">
        <v>27</v>
      </c>
    </row>
    <row r="600" spans="1:7">
      <c r="A600" s="23" t="s">
        <v>26</v>
      </c>
      <c r="B600" s="94" t="str">
        <f>data!C4907</f>
        <v>Otros (Distribución) (FC03-5)</v>
      </c>
      <c r="C600" s="26" t="s">
        <v>1627</v>
      </c>
      <c r="G600" s="23" t="s">
        <v>27</v>
      </c>
    </row>
    <row r="601" spans="1:7">
      <c r="A601" s="23" t="s">
        <v>26</v>
      </c>
      <c r="B601" s="94" t="str">
        <f>data!C4908</f>
        <v>Total Distribución de gas combustible (FC03-5)</v>
      </c>
      <c r="C601" s="26" t="s">
        <v>1628</v>
      </c>
      <c r="G601" s="23" t="s">
        <v>27</v>
      </c>
    </row>
    <row r="602" spans="1:7">
      <c r="A602" s="23" t="s">
        <v>20</v>
      </c>
      <c r="B602" s="94" t="str">
        <f>data!C4909</f>
        <v>Negocio comercializacion de gas combustible (FC03-5)</v>
      </c>
      <c r="C602" s="26" t="s">
        <v>1629</v>
      </c>
    </row>
    <row r="603" spans="1:7">
      <c r="A603" s="23" t="s">
        <v>26</v>
      </c>
      <c r="B603" s="94" t="str">
        <f>data!C4910</f>
        <v>Residencial Estrato 1 (FC03-5)</v>
      </c>
      <c r="C603" s="26" t="s">
        <v>1630</v>
      </c>
      <c r="G603" s="23" t="s">
        <v>27</v>
      </c>
    </row>
    <row r="604" spans="1:7">
      <c r="A604" s="23" t="s">
        <v>26</v>
      </c>
      <c r="B604" s="94" t="str">
        <f>data!C4911</f>
        <v xml:space="preserve">     Hogares sustitutos (FC03-5)</v>
      </c>
      <c r="C604" s="26" t="s">
        <v>1631</v>
      </c>
      <c r="G604" s="23" t="s">
        <v>27</v>
      </c>
    </row>
    <row r="605" spans="1:7">
      <c r="A605" s="23" t="s">
        <v>26</v>
      </c>
      <c r="B605" s="94" t="str">
        <f>data!C4912</f>
        <v xml:space="preserve">     Otros residencial estrato 1 (FC03-5)</v>
      </c>
      <c r="C605" s="26" t="s">
        <v>1632</v>
      </c>
      <c r="G605" s="23" t="s">
        <v>27</v>
      </c>
    </row>
    <row r="606" spans="1:7">
      <c r="A606" s="23" t="s">
        <v>26</v>
      </c>
      <c r="B606" s="94" t="str">
        <f>data!C4913</f>
        <v>Residencial Estrato 2 (FC03-5)</v>
      </c>
      <c r="C606" s="26" t="s">
        <v>1633</v>
      </c>
      <c r="G606" s="23" t="s">
        <v>27</v>
      </c>
    </row>
    <row r="607" spans="1:7">
      <c r="A607" s="23" t="s">
        <v>26</v>
      </c>
      <c r="B607" s="94" t="str">
        <f>data!C4914</f>
        <v>Residencial Estrato 3 (FC03-5)</v>
      </c>
      <c r="C607" s="26" t="s">
        <v>1634</v>
      </c>
      <c r="G607" s="23" t="s">
        <v>27</v>
      </c>
    </row>
    <row r="608" spans="1:7">
      <c r="A608" s="23" t="s">
        <v>26</v>
      </c>
      <c r="B608" s="94" t="str">
        <f>data!C4915</f>
        <v>Residencial Estrato 4 (FC03-5)</v>
      </c>
      <c r="C608" s="26" t="s">
        <v>1635</v>
      </c>
      <c r="G608" s="23" t="s">
        <v>27</v>
      </c>
    </row>
    <row r="609" spans="1:7">
      <c r="A609" s="23" t="s">
        <v>26</v>
      </c>
      <c r="B609" s="94" t="str">
        <f>data!C4916</f>
        <v>Residencial Estrato 5 (FC03-5)</v>
      </c>
      <c r="C609" s="26" t="s">
        <v>1636</v>
      </c>
      <c r="G609" s="23" t="s">
        <v>27</v>
      </c>
    </row>
    <row r="610" spans="1:7">
      <c r="A610" s="23" t="s">
        <v>26</v>
      </c>
      <c r="B610" s="94" t="str">
        <f>data!C4917</f>
        <v>Residencial Estrato 6 (FC03-5)</v>
      </c>
      <c r="C610" s="26" t="s">
        <v>1637</v>
      </c>
      <c r="G610" s="23" t="s">
        <v>27</v>
      </c>
    </row>
    <row r="611" spans="1:7">
      <c r="A611" s="23" t="s">
        <v>26</v>
      </c>
      <c r="B611" s="94" t="str">
        <f>data!C4918</f>
        <v>Comercial (FC03-5)</v>
      </c>
      <c r="C611" s="26" t="s">
        <v>1638</v>
      </c>
      <c r="G611" s="23" t="s">
        <v>27</v>
      </c>
    </row>
    <row r="612" spans="1:7">
      <c r="A612" s="23" t="s">
        <v>26</v>
      </c>
      <c r="B612" s="94" t="str">
        <f>data!C4919</f>
        <v>Industrial (FC03-5)</v>
      </c>
      <c r="C612" s="26" t="s">
        <v>1639</v>
      </c>
      <c r="G612" s="23" t="s">
        <v>27</v>
      </c>
    </row>
    <row r="613" spans="1:7">
      <c r="A613" s="23" t="s">
        <v>26</v>
      </c>
      <c r="B613" s="94" t="str">
        <f>data!C4920</f>
        <v>Oficial (FC03-5)</v>
      </c>
      <c r="C613" s="26" t="s">
        <v>1640</v>
      </c>
      <c r="G613" s="23" t="s">
        <v>27</v>
      </c>
    </row>
    <row r="614" spans="1:7">
      <c r="A614" s="23" t="s">
        <v>26</v>
      </c>
      <c r="B614" s="94" t="str">
        <f>data!C4921</f>
        <v>Especial Asistencial (FC03-5)</v>
      </c>
      <c r="C614" s="26" t="s">
        <v>1641</v>
      </c>
      <c r="G614" s="23" t="s">
        <v>27</v>
      </c>
    </row>
    <row r="615" spans="1:7">
      <c r="A615" s="23" t="s">
        <v>26</v>
      </c>
      <c r="B615" s="94" t="str">
        <f>data!C4922</f>
        <v>Especial Educativo (FC03-5)</v>
      </c>
      <c r="C615" s="26" t="s">
        <v>1642</v>
      </c>
      <c r="G615" s="23" t="s">
        <v>27</v>
      </c>
    </row>
    <row r="616" spans="1:7">
      <c r="A616" s="23" t="s">
        <v>26</v>
      </c>
      <c r="B616" s="94" t="str">
        <f>data!C4923</f>
        <v>Grandes consumidores (Comercialización) (FC03-5)</v>
      </c>
      <c r="C616" s="26" t="s">
        <v>1643</v>
      </c>
      <c r="G616" s="23" t="s">
        <v>27</v>
      </c>
    </row>
    <row r="617" spans="1:7">
      <c r="A617" s="23" t="s">
        <v>26</v>
      </c>
      <c r="B617" s="94" t="str">
        <f>data!C4924</f>
        <v>Empresas del sector (Comercialización) (FC03-5)</v>
      </c>
      <c r="C617" s="26" t="s">
        <v>1644</v>
      </c>
      <c r="G617" s="23" t="s">
        <v>27</v>
      </c>
    </row>
    <row r="618" spans="1:7">
      <c r="A618" s="23" t="s">
        <v>26</v>
      </c>
      <c r="B618" s="94" t="str">
        <f>data!C4925</f>
        <v>Otros (Comercialización) (FC03-5)</v>
      </c>
      <c r="C618" s="26" t="s">
        <v>1645</v>
      </c>
      <c r="G618" s="23" t="s">
        <v>27</v>
      </c>
    </row>
    <row r="619" spans="1:7">
      <c r="A619" s="23" t="s">
        <v>26</v>
      </c>
      <c r="B619" s="94" t="str">
        <f>data!C4926</f>
        <v>Total Comercialización de gas combustible (FC03-5)</v>
      </c>
      <c r="C619" s="26" t="s">
        <v>1646</v>
      </c>
      <c r="G619" s="23" t="s">
        <v>27</v>
      </c>
    </row>
    <row r="620" spans="1:7">
      <c r="A620" s="23" t="s">
        <v>26</v>
      </c>
      <c r="B620" s="94" t="str">
        <f>data!C4927</f>
        <v>Total  Servicio de Gas combustible por redes (FC03-5)</v>
      </c>
      <c r="C620" s="26" t="s">
        <v>1647</v>
      </c>
      <c r="G620" s="23" t="s">
        <v>27</v>
      </c>
    </row>
    <row r="621" spans="1:7">
      <c r="A621" s="23" t="s">
        <v>20</v>
      </c>
      <c r="B621" s="94" t="str">
        <f>data!C4928</f>
        <v>Deterioro de cuentas por cobrar (FC03-5)</v>
      </c>
      <c r="C621" s="26" t="s">
        <v>1648</v>
      </c>
    </row>
    <row r="622" spans="1:7">
      <c r="A622" s="23" t="s">
        <v>20</v>
      </c>
      <c r="B622" s="94" t="str">
        <f>data!C4929</f>
        <v>Negocio transporte de gas combustible (Deterioro) (FC03-5)</v>
      </c>
      <c r="C622" s="26" t="s">
        <v>1649</v>
      </c>
    </row>
    <row r="623" spans="1:7">
      <c r="A623" s="23" t="s">
        <v>26</v>
      </c>
      <c r="B623" s="94" t="str">
        <f>data!C4930</f>
        <v>Empresas del sector (Transporte) (Deterioro) (FC03-5)</v>
      </c>
      <c r="C623" s="26" t="s">
        <v>1650</v>
      </c>
      <c r="G623" s="23" t="s">
        <v>27</v>
      </c>
    </row>
    <row r="624" spans="1:7">
      <c r="A624" s="23" t="s">
        <v>26</v>
      </c>
      <c r="B624" s="94" t="str">
        <f>data!C4931</f>
        <v>Grandes consumidores (Transporte) (Deterioro) (FC03-5)</v>
      </c>
      <c r="C624" s="26" t="s">
        <v>1651</v>
      </c>
      <c r="G624" s="23" t="s">
        <v>27</v>
      </c>
    </row>
    <row r="625" spans="1:7">
      <c r="A625" s="23" t="s">
        <v>26</v>
      </c>
      <c r="B625" s="94" t="str">
        <f>data!C4932</f>
        <v>Otros (Transporte) (Deterioro) (FC03-5)</v>
      </c>
      <c r="C625" s="26" t="s">
        <v>1652</v>
      </c>
      <c r="G625" s="23" t="s">
        <v>27</v>
      </c>
    </row>
    <row r="626" spans="1:7">
      <c r="A626" s="23" t="s">
        <v>26</v>
      </c>
      <c r="B626" s="94" t="str">
        <f>data!C4933</f>
        <v>Total Transporte de gas combustible (Deterioro) (FC03-5)</v>
      </c>
      <c r="C626" s="26" t="s">
        <v>1653</v>
      </c>
      <c r="G626" s="23" t="s">
        <v>27</v>
      </c>
    </row>
    <row r="627" spans="1:7">
      <c r="A627" s="23" t="s">
        <v>20</v>
      </c>
      <c r="B627" s="94" t="str">
        <f>data!C4934</f>
        <v>Negocio distribución de gas combustible (Deterioro) (FC03-5)</v>
      </c>
      <c r="C627" s="26" t="s">
        <v>1654</v>
      </c>
    </row>
    <row r="628" spans="1:7">
      <c r="A628" s="23" t="s">
        <v>26</v>
      </c>
      <c r="B628" s="94" t="str">
        <f>data!C4935</f>
        <v>Empresas del sector (Distribución) (Deterioro) (FC03-5)</v>
      </c>
      <c r="C628" s="26" t="s">
        <v>1655</v>
      </c>
      <c r="G628" s="23" t="s">
        <v>27</v>
      </c>
    </row>
    <row r="629" spans="1:7">
      <c r="A629" s="23" t="s">
        <v>26</v>
      </c>
      <c r="B629" s="94" t="str">
        <f>data!C4936</f>
        <v>Grandes consumidores (Distribución) (Deterioro) (FC03-5)</v>
      </c>
      <c r="C629" s="26" t="s">
        <v>1656</v>
      </c>
      <c r="G629" s="23" t="s">
        <v>27</v>
      </c>
    </row>
    <row r="630" spans="1:7">
      <c r="A630" s="23" t="s">
        <v>26</v>
      </c>
      <c r="B630" s="94" t="str">
        <f>data!C4937</f>
        <v>Otros (Distribución) (Deterioro) (FC03-5)</v>
      </c>
      <c r="C630" s="26" t="s">
        <v>1657</v>
      </c>
      <c r="G630" s="23" t="s">
        <v>27</v>
      </c>
    </row>
    <row r="631" spans="1:7">
      <c r="A631" s="23" t="s">
        <v>26</v>
      </c>
      <c r="B631" s="94" t="str">
        <f>data!C4938</f>
        <v>Total Distribución de gas combustible (Deterioro) (FC03-5)</v>
      </c>
      <c r="C631" s="26" t="s">
        <v>1658</v>
      </c>
      <c r="G631" s="23" t="s">
        <v>27</v>
      </c>
    </row>
    <row r="632" spans="1:7">
      <c r="A632" s="23" t="s">
        <v>20</v>
      </c>
      <c r="B632" s="94" t="str">
        <f>data!C4939</f>
        <v>Negocio comercializacion de gas combustible (Deterioro) (FC03-5)</v>
      </c>
      <c r="C632" s="26" t="s">
        <v>1659</v>
      </c>
    </row>
    <row r="633" spans="1:7">
      <c r="A633" s="23" t="s">
        <v>26</v>
      </c>
      <c r="B633" s="94" t="str">
        <f>data!C4940</f>
        <v>Residencial Estrato 1 (Deterioro) (FC03-5)</v>
      </c>
      <c r="C633" s="26" t="s">
        <v>1660</v>
      </c>
      <c r="G633" s="23" t="s">
        <v>27</v>
      </c>
    </row>
    <row r="634" spans="1:7">
      <c r="A634" s="23" t="s">
        <v>26</v>
      </c>
      <c r="B634" s="94" t="str">
        <f>data!C4941</f>
        <v>Residencial Estrato 2 (Deterioro) (FC03-5)</v>
      </c>
      <c r="C634" s="26" t="s">
        <v>1661</v>
      </c>
      <c r="G634" s="23" t="s">
        <v>27</v>
      </c>
    </row>
    <row r="635" spans="1:7">
      <c r="A635" s="23" t="s">
        <v>26</v>
      </c>
      <c r="B635" s="94" t="str">
        <f>data!C4942</f>
        <v>Residencial Estrato 3 (Deterioro) (FC03-5)</v>
      </c>
      <c r="C635" s="26" t="s">
        <v>1662</v>
      </c>
      <c r="G635" s="23" t="s">
        <v>27</v>
      </c>
    </row>
    <row r="636" spans="1:7">
      <c r="A636" s="23" t="s">
        <v>26</v>
      </c>
      <c r="B636" s="94" t="str">
        <f>data!C4943</f>
        <v>Residencial Estrato 4 (Deterioro) (FC03-5)</v>
      </c>
      <c r="C636" s="26" t="s">
        <v>1663</v>
      </c>
      <c r="G636" s="23" t="s">
        <v>27</v>
      </c>
    </row>
    <row r="637" spans="1:7">
      <c r="A637" s="23" t="s">
        <v>26</v>
      </c>
      <c r="B637" s="94" t="str">
        <f>data!C4944</f>
        <v>Residencial Estrato 5 (Deterioro) (FC03-5)</v>
      </c>
      <c r="C637" s="26" t="s">
        <v>1664</v>
      </c>
      <c r="G637" s="23" t="s">
        <v>27</v>
      </c>
    </row>
    <row r="638" spans="1:7">
      <c r="A638" s="23" t="s">
        <v>26</v>
      </c>
      <c r="B638" s="94" t="str">
        <f>data!C4945</f>
        <v>Residencial Estrato 6 (Deterioro) (FC03-5)</v>
      </c>
      <c r="C638" s="26" t="s">
        <v>1665</v>
      </c>
      <c r="G638" s="23" t="s">
        <v>27</v>
      </c>
    </row>
    <row r="639" spans="1:7">
      <c r="A639" s="23" t="s">
        <v>26</v>
      </c>
      <c r="B639" s="94" t="str">
        <f>data!C4946</f>
        <v>Comercial (Deterioro) (FC03-5)</v>
      </c>
      <c r="C639" s="26" t="s">
        <v>1666</v>
      </c>
      <c r="G639" s="23" t="s">
        <v>27</v>
      </c>
    </row>
    <row r="640" spans="1:7">
      <c r="A640" s="23" t="s">
        <v>26</v>
      </c>
      <c r="B640" s="94" t="str">
        <f>data!C4947</f>
        <v>Industrial (Deterioro) (FC03-5)</v>
      </c>
      <c r="C640" s="26" t="s">
        <v>1667</v>
      </c>
      <c r="G640" s="23" t="s">
        <v>27</v>
      </c>
    </row>
    <row r="641" spans="1:7">
      <c r="A641" s="23" t="s">
        <v>26</v>
      </c>
      <c r="B641" s="94" t="str">
        <f>data!C4948</f>
        <v>Oficial (Deterioro) (FC03-5)</v>
      </c>
      <c r="C641" s="26" t="s">
        <v>1668</v>
      </c>
      <c r="G641" s="23" t="s">
        <v>27</v>
      </c>
    </row>
    <row r="642" spans="1:7">
      <c r="A642" s="23" t="s">
        <v>26</v>
      </c>
      <c r="B642" s="94" t="str">
        <f>data!C4949</f>
        <v>Especial Asistencial (Deterioro) (FC03-5)</v>
      </c>
      <c r="C642" s="26" t="s">
        <v>1669</v>
      </c>
      <c r="G642" s="23" t="s">
        <v>27</v>
      </c>
    </row>
    <row r="643" spans="1:7">
      <c r="A643" s="23" t="s">
        <v>26</v>
      </c>
      <c r="B643" s="94" t="str">
        <f>data!C4950</f>
        <v>Especial Educativo (Deterioro) (FC03-5)</v>
      </c>
      <c r="C643" s="26" t="s">
        <v>1670</v>
      </c>
      <c r="G643" s="23" t="s">
        <v>27</v>
      </c>
    </row>
    <row r="644" spans="1:7">
      <c r="A644" s="23" t="s">
        <v>26</v>
      </c>
      <c r="B644" s="94" t="str">
        <f>data!C4951</f>
        <v>Grandes consumidores (Comercialización) (Deterioro) (FC03-5)</v>
      </c>
      <c r="C644" s="26" t="s">
        <v>1671</v>
      </c>
      <c r="G644" s="23" t="s">
        <v>27</v>
      </c>
    </row>
    <row r="645" spans="1:7">
      <c r="A645" s="23" t="s">
        <v>26</v>
      </c>
      <c r="B645" s="94" t="str">
        <f>data!C4952</f>
        <v>Empresas del sector (Comercialización) (Deterioro) (FC03-5)</v>
      </c>
      <c r="C645" s="26" t="s">
        <v>1672</v>
      </c>
      <c r="G645" s="23" t="s">
        <v>27</v>
      </c>
    </row>
    <row r="646" spans="1:7">
      <c r="A646" s="23" t="s">
        <v>26</v>
      </c>
      <c r="B646" s="94" t="str">
        <f>data!C4953</f>
        <v>Otros (Comercialización) (Deterioro) (FC03-5)</v>
      </c>
      <c r="C646" s="26" t="s">
        <v>1673</v>
      </c>
      <c r="G646" s="23" t="s">
        <v>27</v>
      </c>
    </row>
    <row r="647" spans="1:7">
      <c r="A647" s="23" t="s">
        <v>26</v>
      </c>
      <c r="B647" s="94" t="str">
        <f>data!C4954</f>
        <v>Total Comercialización de gas combustible (Deterioro) (FC03-5)</v>
      </c>
      <c r="C647" s="26" t="s">
        <v>1674</v>
      </c>
      <c r="G647" s="23" t="s">
        <v>27</v>
      </c>
    </row>
    <row r="648" spans="1:7">
      <c r="A648" s="23" t="s">
        <v>26</v>
      </c>
      <c r="B648" s="94" t="str">
        <f>data!C4955</f>
        <v>Total Deterioro Cuentas por Cobrar (FC03-5)</v>
      </c>
      <c r="C648" s="26" t="s">
        <v>1675</v>
      </c>
      <c r="G648" s="23" t="s">
        <v>27</v>
      </c>
    </row>
    <row r="649" spans="1:7">
      <c r="A649" s="23" t="s">
        <v>20</v>
      </c>
      <c r="B649" s="94" t="str">
        <f>data!C5487</f>
        <v>--Formato Complementario 03-6--</v>
      </c>
    </row>
    <row r="650" spans="1:7">
      <c r="A650" s="23" t="s">
        <v>20</v>
      </c>
      <c r="B650" s="94" t="str">
        <f>data!C5488</f>
        <v>-- 01 --</v>
      </c>
    </row>
    <row r="651" spans="1:7">
      <c r="A651" s="23" t="s">
        <v>20</v>
      </c>
      <c r="B651" s="94" t="str">
        <f>data!C5489</f>
        <v>Servicio de gas licuado del petróleo (FC03-6)</v>
      </c>
      <c r="C651" s="26" t="s">
        <v>1678</v>
      </c>
    </row>
    <row r="652" spans="1:7">
      <c r="A652" s="23" t="s">
        <v>20</v>
      </c>
      <c r="B652" s="94" t="str">
        <f>data!C5490</f>
        <v>Negocio transporte de GLP (FC03-6)</v>
      </c>
      <c r="C652" s="26" t="s">
        <v>1679</v>
      </c>
    </row>
    <row r="653" spans="1:7">
      <c r="A653" s="23" t="s">
        <v>26</v>
      </c>
      <c r="B653" s="94" t="str">
        <f>data!C5491</f>
        <v>Empresas del sector (FC03-6)</v>
      </c>
      <c r="C653" s="26" t="s">
        <v>1680</v>
      </c>
      <c r="G653" s="23" t="s">
        <v>27</v>
      </c>
    </row>
    <row r="654" spans="1:7">
      <c r="A654" s="23" t="s">
        <v>26</v>
      </c>
      <c r="B654" s="94" t="str">
        <f>data!C5492</f>
        <v>Usuarios No Regulados (Transporte) (FC03-6)</v>
      </c>
      <c r="C654" s="169" t="s">
        <v>1681</v>
      </c>
      <c r="G654" s="23" t="s">
        <v>27</v>
      </c>
    </row>
    <row r="655" spans="1:7">
      <c r="A655" s="23" t="s">
        <v>26</v>
      </c>
      <c r="B655" s="94" t="str">
        <f>data!C5493</f>
        <v>Otros (Transporte) (FC03-6)</v>
      </c>
      <c r="C655" s="26" t="s">
        <v>1682</v>
      </c>
      <c r="G655" s="23" t="s">
        <v>27</v>
      </c>
    </row>
    <row r="656" spans="1:7">
      <c r="A656" s="23" t="s">
        <v>26</v>
      </c>
      <c r="B656" s="94" t="str">
        <f>data!C5494</f>
        <v>Total Transporte de GLP (FC03-6)</v>
      </c>
      <c r="C656" s="26" t="s">
        <v>1683</v>
      </c>
      <c r="G656" s="23" t="s">
        <v>27</v>
      </c>
    </row>
    <row r="657" spans="1:7">
      <c r="A657" s="23" t="s">
        <v>20</v>
      </c>
      <c r="B657" s="94" t="str">
        <f>data!C5495</f>
        <v>Negocio comercializacion Mayorista de GLP (FC03-6)</v>
      </c>
      <c r="C657" s="26" t="s">
        <v>1684</v>
      </c>
    </row>
    <row r="658" spans="1:7">
      <c r="A658" s="23" t="s">
        <v>26</v>
      </c>
      <c r="B658" s="94" t="str">
        <f>data!C5496</f>
        <v>Distribuidores Inversionistas (FC03-6)</v>
      </c>
      <c r="C658" s="26" t="s">
        <v>1685</v>
      </c>
      <c r="G658" s="23" t="s">
        <v>27</v>
      </c>
    </row>
    <row r="659" spans="1:7">
      <c r="A659" s="23" t="s">
        <v>26</v>
      </c>
      <c r="B659" s="94" t="str">
        <f>data!C5497</f>
        <v>Comercializadores Mayoristas (FC03-6)</v>
      </c>
      <c r="C659" s="26" t="s">
        <v>1686</v>
      </c>
      <c r="G659" s="23" t="s">
        <v>27</v>
      </c>
    </row>
    <row r="660" spans="1:7">
      <c r="A660" s="23" t="s">
        <v>26</v>
      </c>
      <c r="B660" s="94" t="str">
        <f>data!C5498</f>
        <v>Usuarios No Regulados (Comercialización) (FC03-6)</v>
      </c>
      <c r="C660" s="26" t="s">
        <v>1687</v>
      </c>
      <c r="G660" s="23" t="s">
        <v>27</v>
      </c>
    </row>
    <row r="661" spans="1:7">
      <c r="A661" s="23" t="s">
        <v>26</v>
      </c>
      <c r="B661" s="94" t="str">
        <f>data!C5499</f>
        <v>Otros (CM-GLP) (FC03-6)</v>
      </c>
      <c r="C661" s="26" t="s">
        <v>1688</v>
      </c>
      <c r="G661" s="23" t="s">
        <v>27</v>
      </c>
    </row>
    <row r="662" spans="1:7">
      <c r="A662" s="23" t="s">
        <v>26</v>
      </c>
      <c r="B662" s="94" t="str">
        <f>data!C5500</f>
        <v>Total Comercializacion Mayorista de GLP (FC03-6)</v>
      </c>
      <c r="C662" s="26" t="s">
        <v>1689</v>
      </c>
      <c r="G662" s="23" t="s">
        <v>27</v>
      </c>
    </row>
    <row r="663" spans="1:7">
      <c r="A663" s="23" t="s">
        <v>20</v>
      </c>
      <c r="B663" s="94" t="str">
        <f>data!C5501</f>
        <v>Negocio distribución de GLP (FC03-6)</v>
      </c>
      <c r="C663" s="26" t="s">
        <v>1690</v>
      </c>
    </row>
    <row r="664" spans="1:7">
      <c r="A664" s="23" t="s">
        <v>26</v>
      </c>
      <c r="B664" s="94" t="str">
        <f>data!C5502</f>
        <v>Comercializadores  minoristas (FC03-6)</v>
      </c>
      <c r="C664" s="26" t="s">
        <v>1691</v>
      </c>
      <c r="G664" s="23" t="s">
        <v>27</v>
      </c>
    </row>
    <row r="665" spans="1:7">
      <c r="A665" s="23" t="s">
        <v>26</v>
      </c>
      <c r="B665" s="94" t="str">
        <f>data!C5503</f>
        <v>Tanques Estacionarios (FC03-6)</v>
      </c>
      <c r="C665" s="26" t="s">
        <v>1692</v>
      </c>
      <c r="G665" s="23" t="s">
        <v>27</v>
      </c>
    </row>
    <row r="666" spans="1:7">
      <c r="A666" s="23" t="s">
        <v>26</v>
      </c>
      <c r="B666" s="94" t="str">
        <f>data!C5504</f>
        <v>Puntos de Venta (FC03-6)</v>
      </c>
      <c r="C666" s="26" t="s">
        <v>1693</v>
      </c>
      <c r="G666" s="23" t="s">
        <v>27</v>
      </c>
    </row>
    <row r="667" spans="1:7">
      <c r="A667" s="23" t="s">
        <v>26</v>
      </c>
      <c r="B667" s="94" t="str">
        <f>data!C5505</f>
        <v>Estrato 1 Subsidiado (DT-GLP) (FC03-6)</v>
      </c>
      <c r="C667" s="26" t="s">
        <v>1694</v>
      </c>
      <c r="G667" s="23" t="s">
        <v>27</v>
      </c>
    </row>
    <row r="668" spans="1:7">
      <c r="A668" s="23" t="s">
        <v>26</v>
      </c>
      <c r="B668" s="94" t="str">
        <f>data!C5506</f>
        <v>Estrato 2 Subsidiado (DT-GLP) (FC03-6)</v>
      </c>
      <c r="C668" s="26" t="s">
        <v>1695</v>
      </c>
      <c r="G668" s="23" t="s">
        <v>27</v>
      </c>
    </row>
    <row r="669" spans="1:7">
      <c r="A669" s="23" t="s">
        <v>26</v>
      </c>
      <c r="B669" s="94" t="str">
        <f>data!C5507</f>
        <v>Otros (DT-GLP) (FC03-6)</v>
      </c>
      <c r="C669" s="26" t="s">
        <v>1696</v>
      </c>
      <c r="G669" s="23" t="s">
        <v>27</v>
      </c>
    </row>
    <row r="670" spans="1:7">
      <c r="A670" s="23" t="s">
        <v>26</v>
      </c>
      <c r="B670" s="94" t="str">
        <f>data!C5508</f>
        <v>Total distribución de GLP (FC03-6)</v>
      </c>
      <c r="C670" s="26" t="s">
        <v>1697</v>
      </c>
      <c r="G670" s="23" t="s">
        <v>27</v>
      </c>
    </row>
    <row r="671" spans="1:7">
      <c r="A671" s="23" t="s">
        <v>20</v>
      </c>
      <c r="B671" s="94" t="str">
        <f>data!C5509</f>
        <v>Negocio comercializacion Minorista GLP (FC03-6)</v>
      </c>
      <c r="C671" s="26" t="s">
        <v>1698</v>
      </c>
    </row>
    <row r="672" spans="1:7">
      <c r="A672" s="23" t="s">
        <v>26</v>
      </c>
      <c r="B672" s="94" t="str">
        <f>data!C5510</f>
        <v>Estrato 1 Subsidiado (CI-GLP) (FC03-6)</v>
      </c>
      <c r="C672" s="26" t="s">
        <v>1699</v>
      </c>
      <c r="G672" s="23" t="s">
        <v>27</v>
      </c>
    </row>
    <row r="673" spans="1:7">
      <c r="A673" s="23" t="s">
        <v>26</v>
      </c>
      <c r="B673" s="94" t="str">
        <f>data!C5511</f>
        <v>Estrato 2 Subsidiado (CI-GLP) (FC03-6)</v>
      </c>
      <c r="C673" s="26" t="s">
        <v>1700</v>
      </c>
      <c r="G673" s="23" t="s">
        <v>27</v>
      </c>
    </row>
    <row r="674" spans="1:7">
      <c r="A674" s="23" t="s">
        <v>26</v>
      </c>
      <c r="B674" s="94" t="str">
        <f>data!C5512</f>
        <v>Usuario Final (FC03-6)</v>
      </c>
      <c r="C674" s="26" t="s">
        <v>1701</v>
      </c>
      <c r="G674" s="23" t="s">
        <v>27</v>
      </c>
    </row>
    <row r="675" spans="1:7">
      <c r="A675" s="23" t="s">
        <v>26</v>
      </c>
      <c r="B675" s="94" t="str">
        <f>data!C5513</f>
        <v>Otros (CI-GLP) (FC03-6)</v>
      </c>
      <c r="C675" s="26" t="s">
        <v>1702</v>
      </c>
      <c r="G675" s="23" t="s">
        <v>27</v>
      </c>
    </row>
    <row r="676" spans="1:7">
      <c r="A676" s="23" t="s">
        <v>26</v>
      </c>
      <c r="B676" s="94" t="str">
        <f>data!C5514</f>
        <v>Total comercialización minorista de GLP (FC03-6)</v>
      </c>
      <c r="C676" s="26" t="s">
        <v>1703</v>
      </c>
      <c r="G676" s="23" t="s">
        <v>27</v>
      </c>
    </row>
    <row r="677" spans="1:7">
      <c r="A677" s="23" t="s">
        <v>26</v>
      </c>
      <c r="B677" s="94" t="str">
        <f>data!C5515</f>
        <v>Total Cuentas por cobrar  Servicio de Gas Licuado del Petroleo (FC03-6)</v>
      </c>
      <c r="C677" s="26" t="s">
        <v>1704</v>
      </c>
      <c r="G677" s="23" t="s">
        <v>27</v>
      </c>
    </row>
    <row r="678" spans="1:7">
      <c r="A678" s="23" t="s">
        <v>20</v>
      </c>
      <c r="B678" s="94" t="str">
        <f>data!C5516</f>
        <v>Deterioro de cuentas por cobrar (FC03-6)</v>
      </c>
      <c r="C678" s="26" t="s">
        <v>1705</v>
      </c>
    </row>
    <row r="679" spans="1:7">
      <c r="A679" s="23" t="s">
        <v>20</v>
      </c>
      <c r="B679" s="94" t="str">
        <f>data!C5517</f>
        <v>Negocio transporte de GLP (Deterioro) (FC03-6)</v>
      </c>
      <c r="C679" s="26" t="s">
        <v>1706</v>
      </c>
    </row>
    <row r="680" spans="1:7">
      <c r="A680" s="23" t="s">
        <v>26</v>
      </c>
      <c r="B680" s="94" t="str">
        <f>data!C5518</f>
        <v>Empresas del sector (Deterioro) (FC03-6)</v>
      </c>
      <c r="C680" s="26" t="s">
        <v>1707</v>
      </c>
      <c r="G680" s="23" t="s">
        <v>27</v>
      </c>
    </row>
    <row r="681" spans="1:7">
      <c r="A681" s="23" t="s">
        <v>26</v>
      </c>
      <c r="B681" s="94" t="str">
        <f>data!C5519</f>
        <v>Usuarios No Regulados (Transporte) (Deterioro) (FC03-6)</v>
      </c>
      <c r="C681" s="169" t="s">
        <v>1708</v>
      </c>
      <c r="G681" s="23" t="s">
        <v>27</v>
      </c>
    </row>
    <row r="682" spans="1:7">
      <c r="A682" s="23" t="s">
        <v>26</v>
      </c>
      <c r="B682" s="94" t="str">
        <f>data!C5520</f>
        <v>Otros (Transporte) (Deterioro) (FC03-6)</v>
      </c>
      <c r="C682" s="26" t="s">
        <v>1709</v>
      </c>
      <c r="G682" s="23" t="s">
        <v>27</v>
      </c>
    </row>
    <row r="683" spans="1:7">
      <c r="A683" s="23" t="s">
        <v>26</v>
      </c>
      <c r="B683" s="94" t="str">
        <f>data!C5521</f>
        <v>Total Transporte de GLP (Deterioro) (FC03-6)</v>
      </c>
      <c r="C683" s="26" t="s">
        <v>1710</v>
      </c>
      <c r="G683" s="23" t="s">
        <v>27</v>
      </c>
    </row>
    <row r="684" spans="1:7">
      <c r="A684" s="23" t="s">
        <v>20</v>
      </c>
      <c r="B684" s="94" t="str">
        <f>data!C5522</f>
        <v>Negocio comercializacion Mayorista de GLP (Deterioro) (FC03-6)</v>
      </c>
      <c r="C684" s="26" t="s">
        <v>1711</v>
      </c>
    </row>
    <row r="685" spans="1:7">
      <c r="A685" s="23" t="s">
        <v>26</v>
      </c>
      <c r="B685" s="94" t="str">
        <f>data!C5523</f>
        <v>Distribuidores Inversionistas (Deterioro) (FC03-6)</v>
      </c>
      <c r="C685" s="26" t="s">
        <v>1712</v>
      </c>
      <c r="G685" s="23" t="s">
        <v>27</v>
      </c>
    </row>
    <row r="686" spans="1:7">
      <c r="A686" s="23" t="s">
        <v>26</v>
      </c>
      <c r="B686" s="94" t="str">
        <f>data!C5524</f>
        <v>Comercializadores Mayoristas (Deterioro) (FC03-6)</v>
      </c>
      <c r="C686" s="26" t="s">
        <v>1713</v>
      </c>
      <c r="G686" s="23" t="s">
        <v>27</v>
      </c>
    </row>
    <row r="687" spans="1:7">
      <c r="A687" s="23" t="s">
        <v>26</v>
      </c>
      <c r="B687" s="94" t="str">
        <f>data!C5525</f>
        <v>Usuarios No Regulados (Comercialización) (Deterioro) (FC03-6)</v>
      </c>
      <c r="C687" s="169" t="s">
        <v>1714</v>
      </c>
      <c r="G687" s="23" t="s">
        <v>27</v>
      </c>
    </row>
    <row r="688" spans="1:7">
      <c r="A688" s="23" t="s">
        <v>26</v>
      </c>
      <c r="B688" s="94" t="str">
        <f>data!C5526</f>
        <v>Otros (CM-GLP) (Deterioro) (FC03-6)</v>
      </c>
      <c r="C688" s="26" t="s">
        <v>1715</v>
      </c>
      <c r="G688" s="23" t="s">
        <v>27</v>
      </c>
    </row>
    <row r="689" spans="1:7">
      <c r="A689" s="23" t="s">
        <v>26</v>
      </c>
      <c r="B689" s="94" t="str">
        <f>data!C5527</f>
        <v>Total Comercializacion Mayorista de GLP (Deterioro) (FC03-6)</v>
      </c>
      <c r="C689" s="26" t="s">
        <v>1716</v>
      </c>
      <c r="G689" s="23" t="s">
        <v>27</v>
      </c>
    </row>
    <row r="690" spans="1:7">
      <c r="A690" s="23" t="s">
        <v>20</v>
      </c>
      <c r="B690" s="94" t="str">
        <f>data!C5528</f>
        <v>Negocio distribución de GLP (Deterioro) (FC03-6)</v>
      </c>
      <c r="C690" s="26" t="s">
        <v>1717</v>
      </c>
    </row>
    <row r="691" spans="1:7">
      <c r="A691" s="23" t="s">
        <v>26</v>
      </c>
      <c r="B691" s="94" t="str">
        <f>data!C5529</f>
        <v>Comercializadores  minoristas (Deterioro) (FC03-6)</v>
      </c>
      <c r="C691" s="26" t="s">
        <v>1718</v>
      </c>
      <c r="G691" s="23" t="s">
        <v>27</v>
      </c>
    </row>
    <row r="692" spans="1:7">
      <c r="A692" s="23" t="s">
        <v>26</v>
      </c>
      <c r="B692" s="94" t="str">
        <f>data!C5530</f>
        <v>Tanques Estacionarios (Deterioro) (FC03-6)</v>
      </c>
      <c r="C692" s="26" t="s">
        <v>1719</v>
      </c>
      <c r="G692" s="23" t="s">
        <v>27</v>
      </c>
    </row>
    <row r="693" spans="1:7">
      <c r="A693" s="23" t="s">
        <v>26</v>
      </c>
      <c r="B693" s="94" t="str">
        <f>data!C5531</f>
        <v>Puntos de Venta (Deterioro) (FC03-6)</v>
      </c>
      <c r="C693" s="26" t="s">
        <v>1720</v>
      </c>
      <c r="G693" s="23" t="s">
        <v>27</v>
      </c>
    </row>
    <row r="694" spans="1:7">
      <c r="A694" s="23" t="s">
        <v>26</v>
      </c>
      <c r="B694" s="94" t="str">
        <f>data!C5532</f>
        <v>Estrato 1 Subsidiado (DT-GLP) (Deterioro) (FC03-6)</v>
      </c>
      <c r="C694" s="26" t="s">
        <v>1721</v>
      </c>
      <c r="G694" s="23" t="s">
        <v>27</v>
      </c>
    </row>
    <row r="695" spans="1:7">
      <c r="A695" s="23" t="s">
        <v>26</v>
      </c>
      <c r="B695" s="94" t="str">
        <f>data!C5533</f>
        <v>Estrato 2 Subsidiado (DT-GLP) (Deterioro) (FC03-6)</v>
      </c>
      <c r="C695" s="26" t="s">
        <v>1722</v>
      </c>
      <c r="G695" s="23" t="s">
        <v>27</v>
      </c>
    </row>
    <row r="696" spans="1:7">
      <c r="A696" s="23" t="s">
        <v>26</v>
      </c>
      <c r="B696" s="94" t="str">
        <f>data!C5534</f>
        <v>Otros (DT-GLP) (Deterioro) (FC03-6)</v>
      </c>
      <c r="C696" s="26" t="s">
        <v>1723</v>
      </c>
      <c r="G696" s="23" t="s">
        <v>27</v>
      </c>
    </row>
    <row r="697" spans="1:7">
      <c r="A697" s="23" t="s">
        <v>26</v>
      </c>
      <c r="B697" s="94" t="str">
        <f>data!C5535</f>
        <v>Total distribución de GLP (Deterioro) (FC03-6)</v>
      </c>
      <c r="C697" s="26" t="s">
        <v>1724</v>
      </c>
      <c r="G697" s="23" t="s">
        <v>27</v>
      </c>
    </row>
    <row r="698" spans="1:7">
      <c r="A698" s="23" t="s">
        <v>20</v>
      </c>
      <c r="B698" s="94" t="str">
        <f>data!C5536</f>
        <v>Negocio comercializacion Minorista GLP (Deterioro) (FC03-6)</v>
      </c>
      <c r="C698" s="26" t="s">
        <v>1725</v>
      </c>
    </row>
    <row r="699" spans="1:7">
      <c r="A699" s="23" t="s">
        <v>26</v>
      </c>
      <c r="B699" s="94" t="str">
        <f>data!C5537</f>
        <v>Estrato 1 Subsidiado (CI-GLP) (Deterioro) (FC03-6)</v>
      </c>
      <c r="C699" s="26" t="s">
        <v>1726</v>
      </c>
      <c r="G699" s="23" t="s">
        <v>27</v>
      </c>
    </row>
    <row r="700" spans="1:7">
      <c r="A700" s="23" t="s">
        <v>26</v>
      </c>
      <c r="B700" s="94" t="str">
        <f>data!C5538</f>
        <v>Estrato 2 Subsidiado (CI-GLP) (Deterioro) (FC03-6)</v>
      </c>
      <c r="C700" s="26" t="s">
        <v>1727</v>
      </c>
      <c r="G700" s="23" t="s">
        <v>27</v>
      </c>
    </row>
    <row r="701" spans="1:7">
      <c r="A701" s="23" t="s">
        <v>26</v>
      </c>
      <c r="B701" s="94" t="str">
        <f>data!C5539</f>
        <v>Usuario Final (Deterioro) (FC03-6)</v>
      </c>
      <c r="C701" s="26" t="s">
        <v>1728</v>
      </c>
      <c r="G701" s="23" t="s">
        <v>27</v>
      </c>
    </row>
    <row r="702" spans="1:7">
      <c r="A702" s="23" t="s">
        <v>26</v>
      </c>
      <c r="B702" s="94" t="str">
        <f>data!C5540</f>
        <v>Otros (CI-GLP) (Deterioro) (FC03-6)</v>
      </c>
      <c r="C702" s="26" t="s">
        <v>1729</v>
      </c>
      <c r="G702" s="23" t="s">
        <v>27</v>
      </c>
    </row>
    <row r="703" spans="1:7">
      <c r="A703" s="23" t="s">
        <v>26</v>
      </c>
      <c r="B703" s="94" t="str">
        <f>data!C5541</f>
        <v>Total comercialización minorista de GLP (Deterioro) (FC03-6)</v>
      </c>
      <c r="C703" s="26" t="s">
        <v>1730</v>
      </c>
      <c r="G703" s="23" t="s">
        <v>27</v>
      </c>
    </row>
    <row r="704" spans="1:7">
      <c r="A704" s="23" t="s">
        <v>26</v>
      </c>
      <c r="B704" s="94" t="str">
        <f>data!C5542</f>
        <v>Total Deterioro Cuentas por Cobrar (FC03-6)</v>
      </c>
      <c r="C704" s="26" t="s">
        <v>1731</v>
      </c>
      <c r="G704" s="23" t="s">
        <v>27</v>
      </c>
    </row>
    <row r="705" spans="1:7">
      <c r="A705" s="23" t="s">
        <v>20</v>
      </c>
      <c r="B705" s="94" t="str">
        <f>data!C6038</f>
        <v>--Formato Complementario 04--</v>
      </c>
      <c r="C705" s="26" t="s">
        <v>1739</v>
      </c>
    </row>
    <row r="706" spans="1:7">
      <c r="A706" s="23" t="s">
        <v>20</v>
      </c>
      <c r="B706" s="94" t="str">
        <f>data!C6039</f>
        <v>-- 01 --</v>
      </c>
    </row>
    <row r="707" spans="1:7">
      <c r="A707" s="23" t="s">
        <v>20</v>
      </c>
      <c r="B707" s="94" t="str">
        <f>data!C6040</f>
        <v>Subsidios</v>
      </c>
      <c r="C707" s="26" t="s">
        <v>1734</v>
      </c>
    </row>
    <row r="708" spans="1:7">
      <c r="A708" s="23" t="s">
        <v>26</v>
      </c>
      <c r="B708" s="94" t="str">
        <f>data!C6041</f>
        <v>Estrato 1</v>
      </c>
      <c r="C708" s="26" t="s">
        <v>1735</v>
      </c>
      <c r="G708" s="23" t="s">
        <v>27</v>
      </c>
    </row>
    <row r="709" spans="1:7">
      <c r="A709" s="23" t="s">
        <v>26</v>
      </c>
      <c r="B709" s="94" t="str">
        <f>data!C6042</f>
        <v>Estrato 2</v>
      </c>
      <c r="C709" s="26" t="s">
        <v>1736</v>
      </c>
      <c r="G709" s="23" t="s">
        <v>27</v>
      </c>
    </row>
    <row r="710" spans="1:7">
      <c r="A710" s="23" t="s">
        <v>26</v>
      </c>
      <c r="B710" s="94" t="str">
        <f>data!C6043</f>
        <v>Estrato 3</v>
      </c>
      <c r="C710" s="26" t="s">
        <v>1737</v>
      </c>
      <c r="G710" s="23" t="s">
        <v>27</v>
      </c>
    </row>
    <row r="711" spans="1:7">
      <c r="A711" s="23" t="s">
        <v>26</v>
      </c>
      <c r="B711" s="94" t="str">
        <f>data!C6044</f>
        <v>Total Subsidios</v>
      </c>
      <c r="C711" s="26" t="s">
        <v>1738</v>
      </c>
      <c r="G711" s="23" t="s">
        <v>27</v>
      </c>
    </row>
    <row r="712" spans="1:7">
      <c r="A712" s="23" t="s">
        <v>20</v>
      </c>
      <c r="B712" s="94" t="str">
        <f>data!C6045</f>
        <v>Contribuciones</v>
      </c>
      <c r="C712" s="26" t="s">
        <v>1740</v>
      </c>
    </row>
    <row r="713" spans="1:7">
      <c r="A713" s="23" t="s">
        <v>26</v>
      </c>
      <c r="B713" s="94" t="str">
        <f>data!C6046</f>
        <v>Estrato 5</v>
      </c>
      <c r="C713" s="26" t="s">
        <v>1741</v>
      </c>
      <c r="G713" s="23" t="s">
        <v>27</v>
      </c>
    </row>
    <row r="714" spans="1:7">
      <c r="A714" s="23" t="s">
        <v>26</v>
      </c>
      <c r="B714" s="94" t="str">
        <f>data!C6047</f>
        <v>Estrato 6</v>
      </c>
      <c r="C714" s="26" t="s">
        <v>1742</v>
      </c>
      <c r="G714" s="23" t="s">
        <v>27</v>
      </c>
    </row>
    <row r="715" spans="1:7">
      <c r="A715" s="23" t="s">
        <v>26</v>
      </c>
      <c r="B715" s="94" t="str">
        <f>data!C6048</f>
        <v>Comercial</v>
      </c>
      <c r="C715" s="26" t="s">
        <v>1743</v>
      </c>
      <c r="G715" s="23" t="s">
        <v>27</v>
      </c>
    </row>
    <row r="716" spans="1:7">
      <c r="A716" s="23" t="s">
        <v>26</v>
      </c>
      <c r="B716" s="94" t="str">
        <f>data!C6049</f>
        <v>Industrial</v>
      </c>
      <c r="C716" s="26" t="s">
        <v>1744</v>
      </c>
      <c r="G716" s="23" t="s">
        <v>27</v>
      </c>
    </row>
    <row r="717" spans="1:7">
      <c r="A717" s="23" t="s">
        <v>26</v>
      </c>
      <c r="B717" s="94" t="str">
        <f>data!C6050</f>
        <v>Total Contribución</v>
      </c>
      <c r="C717" s="26" t="s">
        <v>1745</v>
      </c>
      <c r="G717" s="23" t="s">
        <v>27</v>
      </c>
    </row>
    <row r="718" spans="1:7">
      <c r="A718" s="23" t="s">
        <v>26</v>
      </c>
      <c r="B718" s="94" t="str">
        <f>data!C6051</f>
        <v>Valor Neto Subsidios vs. Contribuciones</v>
      </c>
      <c r="C718" s="26" t="s">
        <v>1746</v>
      </c>
      <c r="G718" s="23" t="s">
        <v>27</v>
      </c>
    </row>
    <row r="719" spans="1:7">
      <c r="A719" s="23" t="s">
        <v>26</v>
      </c>
      <c r="B719" s="94" t="str">
        <f>data!C6052</f>
        <v>Detalle deterioro cartera de municipios</v>
      </c>
      <c r="C719" s="26" t="s">
        <v>1747</v>
      </c>
      <c r="G719" s="23" t="s">
        <v>27</v>
      </c>
    </row>
    <row r="720" spans="1:7">
      <c r="A720" s="23" t="s">
        <v>26</v>
      </c>
      <c r="B720" s="237" t="str">
        <f>data!C6095</f>
        <v>Subsidio FOES</v>
      </c>
      <c r="C720" s="26" t="s">
        <v>1800</v>
      </c>
      <c r="G720" s="23" t="s">
        <v>27</v>
      </c>
    </row>
    <row r="721" spans="1:7">
      <c r="A721" s="23" t="s">
        <v>26</v>
      </c>
      <c r="B721" s="237" t="str">
        <f>data!C6096</f>
        <v>Subsidio FAER</v>
      </c>
      <c r="C721" s="26" t="s">
        <v>1801</v>
      </c>
      <c r="G721" s="23" t="s">
        <v>27</v>
      </c>
    </row>
    <row r="722" spans="1:7">
      <c r="A722" s="23" t="s">
        <v>26</v>
      </c>
      <c r="B722" s="237" t="str">
        <f>data!C6097</f>
        <v>Subsidio FAZNI</v>
      </c>
      <c r="C722" s="26" t="s">
        <v>1802</v>
      </c>
      <c r="G722" s="23" t="s">
        <v>27</v>
      </c>
    </row>
    <row r="723" spans="1:7">
      <c r="A723" s="23" t="s">
        <v>26</v>
      </c>
      <c r="B723" s="237" t="str">
        <f>data!C6098</f>
        <v>Subsidio PRONE</v>
      </c>
      <c r="C723" s="26" t="s">
        <v>1803</v>
      </c>
      <c r="G723" s="23" t="s">
        <v>27</v>
      </c>
    </row>
    <row r="724" spans="1:7">
      <c r="A724" s="23" t="s">
        <v>20</v>
      </c>
      <c r="B724" s="94" t="str">
        <f>data!C6145</f>
        <v>--Formato Complementario 05--</v>
      </c>
      <c r="C724" s="26" t="s">
        <v>1753</v>
      </c>
    </row>
    <row r="725" spans="1:7">
      <c r="A725" s="23" t="s">
        <v>26</v>
      </c>
      <c r="B725" s="94" t="str">
        <f>data!C6146</f>
        <v>Información a revelar sobre acreedores comerciales y otras cuentas por pagar
[Texto]</v>
      </c>
      <c r="C725" s="26" t="s">
        <v>1754</v>
      </c>
    </row>
    <row r="726" spans="1:7">
      <c r="A726" s="23" t="s">
        <v>20</v>
      </c>
      <c r="B726" s="94" t="str">
        <f>data!C6147</f>
        <v>Información a revelar sobre acreedores comerciales y otras cuentas por pagar 
[Partidas]</v>
      </c>
      <c r="C726" s="26" t="s">
        <v>1752</v>
      </c>
      <c r="G726" s="23" t="s">
        <v>28</v>
      </c>
    </row>
    <row r="727" spans="1:7">
      <c r="A727" s="23" t="s">
        <v>20</v>
      </c>
      <c r="B727" s="94" t="str">
        <f>data!C6148</f>
        <v>-- 01 --</v>
      </c>
    </row>
    <row r="728" spans="1:7">
      <c r="A728" s="23" t="s">
        <v>26</v>
      </c>
      <c r="B728" s="94" t="str">
        <f>data!C6149</f>
        <v>Proveedores (FC05)</v>
      </c>
      <c r="C728" s="26" t="s">
        <v>246</v>
      </c>
      <c r="G728" s="23" t="s">
        <v>27</v>
      </c>
    </row>
    <row r="729" spans="1:7">
      <c r="A729" s="23" t="s">
        <v>26</v>
      </c>
      <c r="B729" s="94" t="str">
        <f>data!C6150</f>
        <v>Ingresos Diferidos (FC05)</v>
      </c>
      <c r="C729" s="26" t="s">
        <v>247</v>
      </c>
      <c r="G729" s="23" t="s">
        <v>27</v>
      </c>
    </row>
    <row r="730" spans="1:7">
      <c r="A730" s="23" t="s">
        <v>26</v>
      </c>
      <c r="B730" s="94" t="str">
        <f>data!C6151</f>
        <v>Gastos acumulados por pagar (FC05)</v>
      </c>
      <c r="C730" s="26" t="s">
        <v>248</v>
      </c>
      <c r="G730" s="23" t="s">
        <v>27</v>
      </c>
    </row>
    <row r="731" spans="1:7">
      <c r="A731" s="23" t="s">
        <v>26</v>
      </c>
      <c r="B731" s="94" t="str">
        <f>data!C6152</f>
        <v>Otras cuentas por pagar (FC05)</v>
      </c>
      <c r="C731" s="26" t="s">
        <v>1750</v>
      </c>
      <c r="G731" s="23" t="s">
        <v>27</v>
      </c>
    </row>
    <row r="732" spans="1:7">
      <c r="A732" s="23" t="s">
        <v>26</v>
      </c>
      <c r="B732" s="94" t="str">
        <f>data!C6153</f>
        <v>TOTAL  (FC05)</v>
      </c>
      <c r="C732" s="26" t="s">
        <v>1751</v>
      </c>
      <c r="G732" s="23" t="s">
        <v>27</v>
      </c>
    </row>
    <row r="733" spans="1:7">
      <c r="A733" s="23" t="s">
        <v>20</v>
      </c>
      <c r="B733" s="94" t="str">
        <f>data!C6196</f>
        <v>--Formato Complementario 06--</v>
      </c>
    </row>
    <row r="734" spans="1:7">
      <c r="A734" s="23" t="s">
        <v>20</v>
      </c>
      <c r="B734" s="94" t="str">
        <f>data!C6197</f>
        <v>Información a revelar sobre depósitos en garantia de GLP según CREG 165 de 2008 a:</v>
      </c>
      <c r="C734" s="26" t="s">
        <v>1764</v>
      </c>
    </row>
    <row r="735" spans="1:7">
      <c r="A735" s="23" t="s">
        <v>20</v>
      </c>
      <c r="B735" s="94" t="str">
        <f>data!C6198</f>
        <v>-- 01 --</v>
      </c>
    </row>
    <row r="736" spans="1:7">
      <c r="A736" s="23" t="s">
        <v>26</v>
      </c>
      <c r="B736" s="94" t="str">
        <f>data!C6199</f>
        <v>Valor de la Fiducia</v>
      </c>
      <c r="C736" s="26" t="s">
        <v>1761</v>
      </c>
      <c r="G736" s="23" t="s">
        <v>27</v>
      </c>
    </row>
    <row r="737" spans="1:7">
      <c r="A737" s="23" t="s">
        <v>26</v>
      </c>
      <c r="B737" s="94" t="str">
        <f>data!C6200</f>
        <v>Valor Depósitos en Garantía</v>
      </c>
      <c r="C737" s="26" t="s">
        <v>1762</v>
      </c>
      <c r="G737" s="23" t="s">
        <v>27</v>
      </c>
    </row>
    <row r="738" spans="1:7">
      <c r="A738" s="23" t="s">
        <v>26</v>
      </c>
      <c r="B738" s="94" t="str">
        <f>data!C6201</f>
        <v>PORCENTAJE</v>
      </c>
      <c r="C738" s="26" t="s">
        <v>1763</v>
      </c>
      <c r="G738" s="23" t="s">
        <v>42</v>
      </c>
    </row>
    <row r="739" spans="1:7">
      <c r="B739" s="94"/>
    </row>
  </sheetData>
  <sheetProtection selectLockedCells="1" selectUnlockedCells="1"/>
  <pageMargins left="0.75" right="0.75" top="1" bottom="1" header="0" footer="0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A1:AU5354"/>
  <sheetViews>
    <sheetView topLeftCell="C644" zoomScaleNormal="100" workbookViewId="0">
      <selection activeCell="H691" sqref="H691"/>
    </sheetView>
  </sheetViews>
  <sheetFormatPr baseColWidth="10" defaultRowHeight="10.5"/>
  <cols>
    <col min="1" max="1" width="3.33203125" style="1" customWidth="1"/>
    <col min="2" max="2" width="4.33203125" style="1" customWidth="1"/>
    <col min="3" max="3" width="81.6640625" style="1" customWidth="1"/>
    <col min="4" max="5" width="12" style="1"/>
    <col min="6" max="6" width="29" style="12" customWidth="1"/>
    <col min="7" max="7" width="12" style="12"/>
    <col min="8" max="8" width="31.5" style="1" customWidth="1"/>
    <col min="9" max="9" width="21" style="12" bestFit="1" customWidth="1"/>
    <col min="10" max="10" width="16.83203125" style="12" customWidth="1"/>
    <col min="11" max="16384" width="12" style="1"/>
  </cols>
  <sheetData>
    <row r="1" spans="1:47" ht="15.75">
      <c r="A1" s="3" t="s">
        <v>6</v>
      </c>
      <c r="B1" s="3" t="s">
        <v>6</v>
      </c>
      <c r="C1" s="3" t="s">
        <v>6</v>
      </c>
      <c r="D1" s="3" t="s">
        <v>6</v>
      </c>
      <c r="E1" s="3" t="s">
        <v>6</v>
      </c>
      <c r="F1" s="3" t="s">
        <v>6</v>
      </c>
      <c r="G1" s="5"/>
      <c r="H1" s="3" t="s">
        <v>6</v>
      </c>
      <c r="I1" s="3" t="s">
        <v>6</v>
      </c>
      <c r="J1" s="3" t="s">
        <v>6</v>
      </c>
      <c r="K1" s="3" t="s">
        <v>6</v>
      </c>
      <c r="L1" s="3" t="s">
        <v>6</v>
      </c>
      <c r="M1" s="3" t="s">
        <v>6</v>
      </c>
      <c r="N1" s="3" t="s">
        <v>6</v>
      </c>
      <c r="O1" s="3" t="s">
        <v>6</v>
      </c>
      <c r="P1" s="3" t="s">
        <v>6</v>
      </c>
      <c r="Q1" s="3" t="s">
        <v>6</v>
      </c>
      <c r="R1" s="3" t="s">
        <v>6</v>
      </c>
      <c r="S1" s="3" t="s">
        <v>6</v>
      </c>
      <c r="T1" s="3" t="s">
        <v>6</v>
      </c>
      <c r="U1" s="3" t="s">
        <v>6</v>
      </c>
      <c r="V1" s="3" t="s">
        <v>6</v>
      </c>
      <c r="W1" s="3" t="s">
        <v>6</v>
      </c>
      <c r="X1" s="3" t="s">
        <v>6</v>
      </c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5.75">
      <c r="A2" s="3" t="s">
        <v>6</v>
      </c>
      <c r="B2" s="3" t="s">
        <v>6</v>
      </c>
      <c r="C2" s="3" t="s">
        <v>6</v>
      </c>
      <c r="D2" s="3" t="s">
        <v>6</v>
      </c>
      <c r="E2" s="3" t="s">
        <v>6</v>
      </c>
      <c r="F2" s="3" t="s">
        <v>6</v>
      </c>
      <c r="G2" s="5"/>
      <c r="H2" s="3" t="s">
        <v>6</v>
      </c>
      <c r="I2" s="3" t="s">
        <v>6</v>
      </c>
      <c r="J2" s="3" t="s">
        <v>6</v>
      </c>
      <c r="K2" s="3" t="s">
        <v>6</v>
      </c>
      <c r="L2" s="3" t="s">
        <v>6</v>
      </c>
      <c r="M2" s="3" t="s">
        <v>6</v>
      </c>
      <c r="N2" s="3" t="s">
        <v>6</v>
      </c>
      <c r="O2" s="3" t="s">
        <v>6</v>
      </c>
      <c r="P2" s="3" t="s">
        <v>6</v>
      </c>
      <c r="Q2" s="3" t="s">
        <v>6</v>
      </c>
      <c r="R2" s="3" t="s">
        <v>6</v>
      </c>
      <c r="S2" s="3" t="s">
        <v>6</v>
      </c>
      <c r="T2" s="3" t="s">
        <v>6</v>
      </c>
      <c r="U2" s="3" t="s">
        <v>6</v>
      </c>
      <c r="V2" s="3" t="s">
        <v>6</v>
      </c>
      <c r="W2" s="3" t="s">
        <v>6</v>
      </c>
      <c r="X2" s="3" t="s">
        <v>6</v>
      </c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5.75">
      <c r="A3" s="3"/>
      <c r="B3" s="3" t="s">
        <v>6</v>
      </c>
      <c r="C3" s="3" t="s">
        <v>6</v>
      </c>
      <c r="D3" s="3" t="s">
        <v>6</v>
      </c>
      <c r="E3" s="3" t="s">
        <v>6</v>
      </c>
      <c r="F3" s="3" t="s">
        <v>6</v>
      </c>
      <c r="G3" s="5"/>
      <c r="H3" s="3" t="s">
        <v>6</v>
      </c>
      <c r="I3" s="3" t="s">
        <v>6</v>
      </c>
      <c r="J3" s="3" t="s">
        <v>6</v>
      </c>
      <c r="K3" s="3" t="s">
        <v>6</v>
      </c>
      <c r="L3" s="3" t="s">
        <v>6</v>
      </c>
      <c r="M3" s="3" t="s">
        <v>6</v>
      </c>
      <c r="N3" s="3" t="s">
        <v>6</v>
      </c>
      <c r="O3" s="3" t="s">
        <v>6</v>
      </c>
      <c r="P3" s="3" t="s">
        <v>6</v>
      </c>
      <c r="Q3" s="3" t="s">
        <v>6</v>
      </c>
      <c r="R3" s="3" t="s">
        <v>6</v>
      </c>
      <c r="S3" s="3" t="s">
        <v>6</v>
      </c>
      <c r="T3" s="3" t="s">
        <v>6</v>
      </c>
      <c r="U3" s="3" t="s">
        <v>6</v>
      </c>
      <c r="V3" s="3" t="s">
        <v>6</v>
      </c>
      <c r="W3" s="3" t="s">
        <v>6</v>
      </c>
      <c r="X3" s="3" t="s">
        <v>6</v>
      </c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5.75">
      <c r="A4" s="3" t="s">
        <v>6</v>
      </c>
      <c r="B4" s="3" t="s">
        <v>6</v>
      </c>
      <c r="C4" s="3" t="s">
        <v>6</v>
      </c>
      <c r="D4" s="3" t="s">
        <v>6</v>
      </c>
      <c r="E4" s="3" t="s">
        <v>6</v>
      </c>
      <c r="F4" s="3" t="s">
        <v>6</v>
      </c>
      <c r="G4" s="5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5.75">
      <c r="A5" s="3" t="s">
        <v>6</v>
      </c>
      <c r="B5" s="3" t="s">
        <v>6</v>
      </c>
      <c r="C5" s="3" t="s">
        <v>6</v>
      </c>
      <c r="D5" s="3" t="s">
        <v>6</v>
      </c>
      <c r="E5" s="3" t="s">
        <v>6</v>
      </c>
      <c r="F5" s="3" t="s">
        <v>6</v>
      </c>
      <c r="G5" s="5"/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6</v>
      </c>
      <c r="O5" s="3" t="s">
        <v>6</v>
      </c>
      <c r="P5" s="3" t="s">
        <v>6</v>
      </c>
      <c r="Q5" s="3" t="s">
        <v>6</v>
      </c>
      <c r="R5" s="3" t="s">
        <v>6</v>
      </c>
      <c r="S5" s="3" t="s">
        <v>6</v>
      </c>
      <c r="T5" s="3" t="s">
        <v>6</v>
      </c>
      <c r="U5" s="3" t="s">
        <v>6</v>
      </c>
      <c r="V5" s="3" t="s">
        <v>6</v>
      </c>
      <c r="W5" s="3" t="s">
        <v>6</v>
      </c>
      <c r="X5" s="3" t="s">
        <v>6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spans="1:47" ht="15.75">
      <c r="A6" s="6" t="s">
        <v>7</v>
      </c>
      <c r="B6" s="7" t="s">
        <v>8</v>
      </c>
      <c r="C6" s="7" t="s">
        <v>9</v>
      </c>
      <c r="D6" s="7" t="s">
        <v>10</v>
      </c>
      <c r="E6" s="7" t="s">
        <v>11</v>
      </c>
      <c r="F6" s="9" t="s">
        <v>12</v>
      </c>
      <c r="G6" s="9" t="s">
        <v>13</v>
      </c>
      <c r="H6" s="7" t="s">
        <v>14</v>
      </c>
      <c r="I6" s="29" t="s">
        <v>15</v>
      </c>
      <c r="J6" s="9" t="s">
        <v>16</v>
      </c>
      <c r="K6" s="7" t="s">
        <v>17</v>
      </c>
      <c r="L6" s="7" t="s">
        <v>18</v>
      </c>
      <c r="M6" s="7" t="s">
        <v>17</v>
      </c>
      <c r="N6" s="7" t="s">
        <v>18</v>
      </c>
      <c r="O6" s="7" t="s">
        <v>17</v>
      </c>
      <c r="P6" s="7" t="s">
        <v>18</v>
      </c>
      <c r="Q6" s="7" t="s">
        <v>17</v>
      </c>
      <c r="R6" s="7" t="s">
        <v>18</v>
      </c>
      <c r="S6" s="7" t="s">
        <v>17</v>
      </c>
      <c r="T6" s="7" t="s">
        <v>18</v>
      </c>
      <c r="U6" s="7" t="s">
        <v>17</v>
      </c>
      <c r="V6" s="7" t="s">
        <v>18</v>
      </c>
      <c r="W6" s="7" t="s">
        <v>17</v>
      </c>
      <c r="X6" s="7" t="s">
        <v>18</v>
      </c>
    </row>
    <row r="7" spans="1:47" ht="15.75">
      <c r="A7" s="3" t="s">
        <v>6</v>
      </c>
      <c r="B7" s="3"/>
      <c r="C7" s="3" t="s">
        <v>190</v>
      </c>
      <c r="D7" s="3" t="s">
        <v>6</v>
      </c>
      <c r="E7" s="3" t="s">
        <v>6</v>
      </c>
      <c r="F7" s="31" t="s">
        <v>1853</v>
      </c>
      <c r="G7" s="5" t="s">
        <v>1854</v>
      </c>
      <c r="H7" s="3" t="s">
        <v>188</v>
      </c>
      <c r="I7" s="3" t="s">
        <v>1765</v>
      </c>
      <c r="J7" s="3" t="s">
        <v>1814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 ht="15.75">
      <c r="A8" s="3" t="s">
        <v>6</v>
      </c>
      <c r="B8" s="3"/>
      <c r="C8" s="3" t="s">
        <v>189</v>
      </c>
      <c r="D8" s="3" t="s">
        <v>6</v>
      </c>
      <c r="E8" s="3" t="s">
        <v>6</v>
      </c>
      <c r="F8" s="3" t="s">
        <v>1853</v>
      </c>
      <c r="G8" s="5" t="s">
        <v>1854</v>
      </c>
      <c r="H8" s="3" t="s">
        <v>188</v>
      </c>
      <c r="I8" s="3" t="s">
        <v>1765</v>
      </c>
      <c r="J8" s="3" t="s">
        <v>1814</v>
      </c>
      <c r="K8" s="3" t="s">
        <v>6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  <c r="X8" s="3" t="s">
        <v>6</v>
      </c>
      <c r="Y8" s="3" t="s">
        <v>6</v>
      </c>
      <c r="Z8" s="3" t="s">
        <v>6</v>
      </c>
      <c r="AA8" s="3" t="s">
        <v>6</v>
      </c>
      <c r="AB8" s="3" t="s">
        <v>6</v>
      </c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</row>
    <row r="9" spans="1:47" ht="15.75">
      <c r="A9" s="3" t="s">
        <v>6</v>
      </c>
      <c r="B9" s="3"/>
      <c r="C9" s="3" t="s">
        <v>191</v>
      </c>
      <c r="D9" s="3" t="s">
        <v>6</v>
      </c>
      <c r="E9" s="3" t="s">
        <v>6</v>
      </c>
      <c r="F9" s="31" t="s">
        <v>1853</v>
      </c>
      <c r="G9" s="5" t="s">
        <v>1854</v>
      </c>
      <c r="H9" s="3" t="s">
        <v>188</v>
      </c>
      <c r="I9" s="3" t="s">
        <v>1765</v>
      </c>
      <c r="J9" s="3" t="s">
        <v>1814</v>
      </c>
      <c r="K9" s="3" t="s">
        <v>6</v>
      </c>
      <c r="L9" s="3" t="s">
        <v>6</v>
      </c>
      <c r="M9" s="3" t="s">
        <v>6</v>
      </c>
      <c r="N9" s="3" t="s">
        <v>6</v>
      </c>
      <c r="O9" s="3" t="s">
        <v>6</v>
      </c>
      <c r="P9" s="3" t="s">
        <v>6</v>
      </c>
      <c r="Q9" s="3" t="s">
        <v>6</v>
      </c>
      <c r="R9" s="3" t="s">
        <v>6</v>
      </c>
      <c r="S9" s="3" t="s">
        <v>6</v>
      </c>
      <c r="T9" s="3" t="s">
        <v>6</v>
      </c>
      <c r="U9" s="3" t="s">
        <v>6</v>
      </c>
      <c r="V9" s="3" t="s">
        <v>6</v>
      </c>
      <c r="W9" s="3" t="s">
        <v>6</v>
      </c>
      <c r="X9" s="3" t="s">
        <v>6</v>
      </c>
      <c r="Y9" s="3" t="s">
        <v>6</v>
      </c>
      <c r="Z9" s="3" t="s">
        <v>6</v>
      </c>
      <c r="AA9" s="3" t="s">
        <v>6</v>
      </c>
      <c r="AB9" s="3" t="s">
        <v>6</v>
      </c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</row>
    <row r="10" spans="1:47" ht="15.75">
      <c r="A10" s="3" t="s">
        <v>6</v>
      </c>
      <c r="B10" s="3"/>
      <c r="C10" s="3" t="s">
        <v>192</v>
      </c>
      <c r="D10" s="3" t="s">
        <v>6</v>
      </c>
      <c r="E10" s="3" t="s">
        <v>6</v>
      </c>
      <c r="F10" s="31" t="s">
        <v>1853</v>
      </c>
      <c r="G10" s="5" t="s">
        <v>1854</v>
      </c>
      <c r="H10" s="3" t="s">
        <v>188</v>
      </c>
      <c r="I10" s="3" t="s">
        <v>1765</v>
      </c>
      <c r="J10" s="3" t="s">
        <v>1814</v>
      </c>
      <c r="K10" s="3" t="s">
        <v>6</v>
      </c>
      <c r="L10" s="3" t="s">
        <v>6</v>
      </c>
      <c r="M10" s="3" t="s">
        <v>6</v>
      </c>
      <c r="N10" s="3" t="s">
        <v>6</v>
      </c>
      <c r="O10" s="3" t="s">
        <v>6</v>
      </c>
      <c r="P10" s="3" t="s">
        <v>6</v>
      </c>
      <c r="Q10" s="3" t="s">
        <v>6</v>
      </c>
      <c r="R10" s="3" t="s">
        <v>6</v>
      </c>
      <c r="S10" s="3" t="s">
        <v>6</v>
      </c>
      <c r="T10" s="3" t="s">
        <v>6</v>
      </c>
      <c r="U10" s="3" t="s">
        <v>6</v>
      </c>
      <c r="V10" s="3" t="s">
        <v>6</v>
      </c>
      <c r="W10" s="3" t="s">
        <v>6</v>
      </c>
      <c r="X10" s="3" t="s">
        <v>6</v>
      </c>
      <c r="Y10" s="3" t="s">
        <v>6</v>
      </c>
      <c r="Z10" s="3" t="s">
        <v>6</v>
      </c>
      <c r="AA10" s="3" t="s">
        <v>6</v>
      </c>
      <c r="AB10" s="3" t="s">
        <v>6</v>
      </c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spans="1:47" ht="15.75">
      <c r="A11" s="3" t="s">
        <v>6</v>
      </c>
      <c r="B11" s="3"/>
      <c r="C11" s="3" t="s">
        <v>193</v>
      </c>
      <c r="D11" s="3" t="s">
        <v>6</v>
      </c>
      <c r="E11" s="3" t="s">
        <v>6</v>
      </c>
      <c r="F11" s="31" t="s">
        <v>1854</v>
      </c>
      <c r="G11" s="5" t="s">
        <v>1854</v>
      </c>
      <c r="H11" s="3" t="s">
        <v>188</v>
      </c>
      <c r="I11" s="3" t="s">
        <v>1765</v>
      </c>
      <c r="J11" s="3" t="s">
        <v>1814</v>
      </c>
      <c r="K11" s="3" t="s">
        <v>6</v>
      </c>
      <c r="L11" s="3" t="s">
        <v>6</v>
      </c>
      <c r="M11" s="3" t="s">
        <v>6</v>
      </c>
      <c r="N11" s="3" t="s">
        <v>6</v>
      </c>
      <c r="O11" s="3" t="s">
        <v>6</v>
      </c>
      <c r="P11" s="3" t="s">
        <v>6</v>
      </c>
      <c r="Q11" s="3" t="s">
        <v>6</v>
      </c>
      <c r="R11" s="3" t="s">
        <v>6</v>
      </c>
      <c r="S11" s="3" t="s">
        <v>6</v>
      </c>
      <c r="T11" s="3" t="s">
        <v>6</v>
      </c>
      <c r="U11" s="3" t="s">
        <v>6</v>
      </c>
      <c r="V11" s="3" t="s">
        <v>6</v>
      </c>
      <c r="W11" s="3" t="s">
        <v>6</v>
      </c>
      <c r="X11" s="3" t="s">
        <v>6</v>
      </c>
      <c r="Y11" s="3" t="s">
        <v>6</v>
      </c>
      <c r="Z11" s="3" t="s">
        <v>6</v>
      </c>
      <c r="AA11" s="3" t="s">
        <v>6</v>
      </c>
      <c r="AB11" s="3" t="s">
        <v>6</v>
      </c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</row>
    <row r="12" spans="1:47" ht="15.75">
      <c r="A12" s="3" t="s">
        <v>6</v>
      </c>
      <c r="B12" s="3"/>
      <c r="C12" s="3" t="s">
        <v>194</v>
      </c>
      <c r="D12" s="3" t="s">
        <v>6</v>
      </c>
      <c r="E12" s="3" t="s">
        <v>6</v>
      </c>
      <c r="F12" s="31" t="s">
        <v>1854</v>
      </c>
      <c r="G12" s="5" t="s">
        <v>1854</v>
      </c>
      <c r="H12" s="3" t="s">
        <v>188</v>
      </c>
      <c r="I12" s="3" t="s">
        <v>1765</v>
      </c>
      <c r="J12" s="3" t="s">
        <v>1814</v>
      </c>
      <c r="K12" s="3" t="s">
        <v>6</v>
      </c>
      <c r="L12" s="3" t="s">
        <v>6</v>
      </c>
      <c r="M12" s="3" t="s">
        <v>6</v>
      </c>
      <c r="N12" s="3" t="s">
        <v>6</v>
      </c>
      <c r="O12" s="3" t="s">
        <v>6</v>
      </c>
      <c r="P12" s="3" t="s">
        <v>6</v>
      </c>
      <c r="Q12" s="3" t="s">
        <v>6</v>
      </c>
      <c r="R12" s="3" t="s">
        <v>6</v>
      </c>
      <c r="S12" s="3" t="s">
        <v>6</v>
      </c>
      <c r="T12" s="3" t="s">
        <v>6</v>
      </c>
      <c r="U12" s="3" t="s">
        <v>6</v>
      </c>
      <c r="V12" s="3" t="s">
        <v>6</v>
      </c>
      <c r="W12" s="3" t="s">
        <v>6</v>
      </c>
      <c r="X12" s="3" t="s">
        <v>6</v>
      </c>
      <c r="Y12" s="3" t="s">
        <v>6</v>
      </c>
      <c r="Z12" s="3" t="s">
        <v>6</v>
      </c>
      <c r="AA12" s="3" t="s">
        <v>6</v>
      </c>
      <c r="AB12" s="3" t="s">
        <v>6</v>
      </c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</row>
    <row r="13" spans="1:47" ht="15.75">
      <c r="A13" s="3" t="s">
        <v>6</v>
      </c>
      <c r="B13" s="3"/>
      <c r="C13" s="3" t="s">
        <v>195</v>
      </c>
      <c r="D13" s="3" t="s">
        <v>6</v>
      </c>
      <c r="E13" s="3" t="s">
        <v>6</v>
      </c>
      <c r="F13" s="31" t="s">
        <v>1854</v>
      </c>
      <c r="G13" s="5" t="s">
        <v>1854</v>
      </c>
      <c r="H13" s="3" t="s">
        <v>188</v>
      </c>
      <c r="I13" s="3" t="s">
        <v>1765</v>
      </c>
      <c r="J13" s="3" t="s">
        <v>1814</v>
      </c>
      <c r="K13" s="3" t="s">
        <v>6</v>
      </c>
      <c r="L13" s="3" t="s">
        <v>6</v>
      </c>
      <c r="M13" s="3" t="s">
        <v>6</v>
      </c>
      <c r="N13" s="3" t="s">
        <v>6</v>
      </c>
      <c r="O13" s="3" t="s">
        <v>6</v>
      </c>
      <c r="P13" s="3" t="s">
        <v>6</v>
      </c>
      <c r="Q13" s="3" t="s">
        <v>6</v>
      </c>
      <c r="R13" s="3" t="s">
        <v>6</v>
      </c>
      <c r="S13" s="3" t="s">
        <v>6</v>
      </c>
      <c r="T13" s="3" t="s">
        <v>6</v>
      </c>
      <c r="U13" s="3" t="s">
        <v>6</v>
      </c>
      <c r="V13" s="3" t="s">
        <v>6</v>
      </c>
      <c r="W13" s="3" t="s">
        <v>6</v>
      </c>
      <c r="X13" s="3" t="s">
        <v>6</v>
      </c>
      <c r="Y13" s="3" t="s">
        <v>6</v>
      </c>
      <c r="Z13" s="3" t="s">
        <v>6</v>
      </c>
      <c r="AA13" s="3" t="s">
        <v>6</v>
      </c>
      <c r="AB13" s="3" t="s">
        <v>6</v>
      </c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</row>
    <row r="14" spans="1:47" ht="15.75">
      <c r="A14" s="3" t="s">
        <v>6</v>
      </c>
      <c r="B14" s="3"/>
      <c r="C14" s="3" t="s">
        <v>196</v>
      </c>
      <c r="D14" s="3" t="s">
        <v>6</v>
      </c>
      <c r="E14" s="3" t="s">
        <v>6</v>
      </c>
      <c r="F14" s="31" t="s">
        <v>1854</v>
      </c>
      <c r="G14" s="5" t="s">
        <v>1854</v>
      </c>
      <c r="H14" s="3" t="s">
        <v>188</v>
      </c>
      <c r="I14" s="3" t="s">
        <v>1765</v>
      </c>
      <c r="J14" s="3" t="s">
        <v>1814</v>
      </c>
      <c r="K14" s="3" t="s">
        <v>6</v>
      </c>
      <c r="L14" s="3" t="s">
        <v>6</v>
      </c>
      <c r="M14" s="3" t="s">
        <v>6</v>
      </c>
      <c r="N14" s="3" t="s">
        <v>6</v>
      </c>
      <c r="O14" s="3" t="s">
        <v>6</v>
      </c>
      <c r="P14" s="3" t="s">
        <v>6</v>
      </c>
      <c r="Q14" s="3" t="s">
        <v>6</v>
      </c>
      <c r="R14" s="3" t="s">
        <v>6</v>
      </c>
      <c r="S14" s="3" t="s">
        <v>6</v>
      </c>
      <c r="T14" s="3" t="s">
        <v>6</v>
      </c>
      <c r="U14" s="3" t="s">
        <v>6</v>
      </c>
      <c r="V14" s="3" t="s">
        <v>6</v>
      </c>
      <c r="W14" s="3" t="s">
        <v>6</v>
      </c>
      <c r="X14" s="3" t="s">
        <v>6</v>
      </c>
      <c r="Y14" s="3" t="s">
        <v>6</v>
      </c>
      <c r="Z14" s="3" t="s">
        <v>6</v>
      </c>
      <c r="AA14" s="3" t="s">
        <v>6</v>
      </c>
      <c r="AB14" s="3" t="s">
        <v>6</v>
      </c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</row>
    <row r="15" spans="1:47" ht="15.75">
      <c r="A15" s="3" t="s">
        <v>6</v>
      </c>
      <c r="B15" s="3"/>
      <c r="C15" s="3" t="s">
        <v>197</v>
      </c>
      <c r="D15" s="3" t="s">
        <v>6</v>
      </c>
      <c r="E15" s="3" t="s">
        <v>6</v>
      </c>
      <c r="F15" s="3" t="s">
        <v>1814</v>
      </c>
      <c r="G15" s="5" t="s">
        <v>1854</v>
      </c>
      <c r="H15" s="3" t="s">
        <v>188</v>
      </c>
      <c r="I15" s="3" t="s">
        <v>6</v>
      </c>
      <c r="J15" s="3" t="s">
        <v>1814</v>
      </c>
      <c r="K15" s="3" t="s">
        <v>6</v>
      </c>
      <c r="L15" s="3" t="s">
        <v>6</v>
      </c>
      <c r="M15" s="3" t="s">
        <v>6</v>
      </c>
      <c r="N15" s="3" t="s">
        <v>6</v>
      </c>
      <c r="O15" s="3" t="s">
        <v>6</v>
      </c>
      <c r="P15" s="3" t="s">
        <v>6</v>
      </c>
      <c r="Q15" s="3" t="s">
        <v>6</v>
      </c>
      <c r="R15" s="3" t="s">
        <v>6</v>
      </c>
      <c r="S15" s="3" t="s">
        <v>6</v>
      </c>
      <c r="T15" s="3" t="s">
        <v>6</v>
      </c>
      <c r="U15" s="3" t="s">
        <v>6</v>
      </c>
      <c r="V15" s="3" t="s">
        <v>6</v>
      </c>
      <c r="W15" s="3" t="s">
        <v>6</v>
      </c>
      <c r="X15" s="3" t="s">
        <v>6</v>
      </c>
      <c r="Y15" s="3" t="s">
        <v>6</v>
      </c>
      <c r="Z15" s="3" t="s">
        <v>6</v>
      </c>
      <c r="AA15" s="3" t="s">
        <v>6</v>
      </c>
      <c r="AB15" s="3" t="s">
        <v>6</v>
      </c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</row>
    <row r="16" spans="1:47" ht="15.75">
      <c r="A16" s="3" t="s">
        <v>6</v>
      </c>
      <c r="B16" s="3"/>
      <c r="C16" s="3" t="s">
        <v>198</v>
      </c>
      <c r="D16" s="3" t="s">
        <v>6</v>
      </c>
      <c r="E16" s="3" t="s">
        <v>6</v>
      </c>
      <c r="F16" s="3" t="s">
        <v>1854</v>
      </c>
      <c r="G16" s="5" t="s">
        <v>1854</v>
      </c>
      <c r="H16" s="3" t="s">
        <v>188</v>
      </c>
      <c r="I16" s="3" t="s">
        <v>1765</v>
      </c>
      <c r="J16" s="3" t="s">
        <v>1814</v>
      </c>
      <c r="K16" s="3" t="s">
        <v>6</v>
      </c>
      <c r="L16" s="3" t="s">
        <v>6</v>
      </c>
      <c r="M16" s="3" t="s">
        <v>6</v>
      </c>
      <c r="N16" s="3" t="s">
        <v>6</v>
      </c>
      <c r="O16" s="3" t="s">
        <v>6</v>
      </c>
      <c r="P16" s="3" t="s">
        <v>6</v>
      </c>
      <c r="Q16" s="3" t="s">
        <v>6</v>
      </c>
      <c r="R16" s="3" t="s">
        <v>6</v>
      </c>
      <c r="S16" s="3" t="s">
        <v>6</v>
      </c>
      <c r="T16" s="3" t="s">
        <v>6</v>
      </c>
      <c r="U16" s="3" t="s">
        <v>6</v>
      </c>
      <c r="V16" s="3" t="s">
        <v>6</v>
      </c>
      <c r="W16" s="3" t="s">
        <v>6</v>
      </c>
      <c r="X16" s="3" t="s">
        <v>6</v>
      </c>
      <c r="Y16" s="3" t="s">
        <v>6</v>
      </c>
      <c r="Z16" s="3" t="s">
        <v>6</v>
      </c>
      <c r="AA16" s="3" t="s">
        <v>6</v>
      </c>
      <c r="AB16" s="3" t="s">
        <v>6</v>
      </c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</row>
    <row r="17" spans="1:47" ht="15.75">
      <c r="A17" s="3" t="s">
        <v>6</v>
      </c>
      <c r="B17" s="3"/>
      <c r="C17" s="3" t="s">
        <v>199</v>
      </c>
      <c r="D17" s="3" t="s">
        <v>6</v>
      </c>
      <c r="E17" s="3" t="s">
        <v>6</v>
      </c>
      <c r="F17" s="3" t="s">
        <v>1854</v>
      </c>
      <c r="G17" s="5" t="s">
        <v>1854</v>
      </c>
      <c r="H17" s="3" t="s">
        <v>188</v>
      </c>
      <c r="I17" s="3" t="s">
        <v>1765</v>
      </c>
      <c r="J17" s="3" t="s">
        <v>1814</v>
      </c>
      <c r="K17" s="3" t="s">
        <v>6</v>
      </c>
      <c r="L17" s="3" t="s">
        <v>6</v>
      </c>
      <c r="M17" s="3" t="s">
        <v>6</v>
      </c>
      <c r="N17" s="3" t="s">
        <v>6</v>
      </c>
      <c r="O17" s="3" t="s">
        <v>6</v>
      </c>
      <c r="P17" s="3" t="s">
        <v>6</v>
      </c>
      <c r="Q17" s="3" t="s">
        <v>6</v>
      </c>
      <c r="R17" s="3" t="s">
        <v>6</v>
      </c>
      <c r="S17" s="3" t="s">
        <v>6</v>
      </c>
      <c r="T17" s="3" t="s">
        <v>6</v>
      </c>
      <c r="U17" s="3" t="s">
        <v>6</v>
      </c>
      <c r="V17" s="3" t="s">
        <v>6</v>
      </c>
      <c r="W17" s="3" t="s">
        <v>6</v>
      </c>
      <c r="X17" s="3" t="s">
        <v>6</v>
      </c>
      <c r="Y17" s="3" t="s">
        <v>6</v>
      </c>
      <c r="Z17" s="3" t="s">
        <v>6</v>
      </c>
      <c r="AA17" s="3" t="s">
        <v>6</v>
      </c>
      <c r="AB17" s="3" t="s">
        <v>6</v>
      </c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</row>
    <row r="18" spans="1:47" ht="15.75">
      <c r="A18" s="3" t="s">
        <v>6</v>
      </c>
      <c r="B18" s="3"/>
      <c r="C18" s="3" t="s">
        <v>200</v>
      </c>
      <c r="D18" s="3" t="s">
        <v>6</v>
      </c>
      <c r="E18" s="3" t="s">
        <v>6</v>
      </c>
      <c r="F18" s="3" t="s">
        <v>1854</v>
      </c>
      <c r="G18" s="5" t="s">
        <v>1854</v>
      </c>
      <c r="H18" s="3" t="s">
        <v>188</v>
      </c>
      <c r="I18" s="3" t="s">
        <v>1765</v>
      </c>
      <c r="J18" s="3" t="s">
        <v>1814</v>
      </c>
      <c r="K18" s="3" t="s">
        <v>6</v>
      </c>
      <c r="L18" s="3" t="s">
        <v>6</v>
      </c>
      <c r="M18" s="3" t="s">
        <v>6</v>
      </c>
      <c r="N18" s="3" t="s">
        <v>6</v>
      </c>
      <c r="O18" s="3" t="s">
        <v>6</v>
      </c>
      <c r="P18" s="3" t="s">
        <v>6</v>
      </c>
      <c r="Q18" s="3" t="s">
        <v>6</v>
      </c>
      <c r="R18" s="3" t="s">
        <v>6</v>
      </c>
      <c r="S18" s="3" t="s">
        <v>6</v>
      </c>
      <c r="T18" s="3" t="s">
        <v>6</v>
      </c>
      <c r="U18" s="3" t="s">
        <v>6</v>
      </c>
      <c r="V18" s="3" t="s">
        <v>6</v>
      </c>
      <c r="W18" s="3" t="s">
        <v>6</v>
      </c>
      <c r="X18" s="3" t="s">
        <v>6</v>
      </c>
      <c r="Y18" s="3" t="s">
        <v>6</v>
      </c>
      <c r="Z18" s="3" t="s">
        <v>6</v>
      </c>
      <c r="AA18" s="3" t="s">
        <v>6</v>
      </c>
      <c r="AB18" s="3" t="s">
        <v>6</v>
      </c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</row>
    <row r="19" spans="1:47" ht="15.75">
      <c r="A19" s="3"/>
      <c r="B19" s="3"/>
      <c r="C19" s="3" t="s">
        <v>217</v>
      </c>
      <c r="D19" s="3" t="s">
        <v>282</v>
      </c>
      <c r="E19" s="3" t="s">
        <v>31</v>
      </c>
      <c r="F19" s="3" t="s">
        <v>282</v>
      </c>
      <c r="G19" s="5" t="s">
        <v>1854</v>
      </c>
      <c r="H19" s="3" t="s">
        <v>188</v>
      </c>
      <c r="I19" s="3" t="s">
        <v>6</v>
      </c>
      <c r="J19" s="3" t="s">
        <v>1814</v>
      </c>
      <c r="K19" s="3" t="s">
        <v>273</v>
      </c>
      <c r="L19" s="3" t="s">
        <v>274</v>
      </c>
      <c r="M19" s="3" t="s">
        <v>6</v>
      </c>
      <c r="N19" s="3" t="s">
        <v>6</v>
      </c>
      <c r="O19" s="3" t="s">
        <v>6</v>
      </c>
      <c r="P19" s="3" t="s">
        <v>6</v>
      </c>
      <c r="Q19" s="3" t="s">
        <v>6</v>
      </c>
      <c r="R19" s="3" t="s">
        <v>6</v>
      </c>
      <c r="S19" s="3" t="s">
        <v>6</v>
      </c>
      <c r="T19" s="3" t="s">
        <v>6</v>
      </c>
      <c r="U19" s="3" t="s">
        <v>6</v>
      </c>
      <c r="V19" s="3" t="s">
        <v>6</v>
      </c>
      <c r="W19" s="3" t="s">
        <v>6</v>
      </c>
      <c r="X19" s="3" t="s">
        <v>6</v>
      </c>
      <c r="Y19" s="3" t="s">
        <v>6</v>
      </c>
      <c r="Z19" s="3" t="s">
        <v>6</v>
      </c>
      <c r="AA19" s="3" t="s">
        <v>6</v>
      </c>
      <c r="AB19" s="3" t="s">
        <v>6</v>
      </c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ht="15.75">
      <c r="A20" s="3"/>
      <c r="B20" s="3"/>
      <c r="C20" s="3" t="s">
        <v>218</v>
      </c>
      <c r="D20" s="3" t="s">
        <v>282</v>
      </c>
      <c r="E20" s="3" t="s">
        <v>31</v>
      </c>
      <c r="F20" s="3" t="s">
        <v>282</v>
      </c>
      <c r="G20" s="5" t="s">
        <v>1854</v>
      </c>
      <c r="H20" s="3" t="s">
        <v>188</v>
      </c>
      <c r="I20" s="3" t="s">
        <v>6</v>
      </c>
      <c r="J20" s="3" t="s">
        <v>1814</v>
      </c>
      <c r="K20" s="3" t="s">
        <v>273</v>
      </c>
      <c r="L20" s="3" t="s">
        <v>274</v>
      </c>
      <c r="M20" s="3" t="s">
        <v>6</v>
      </c>
      <c r="N20" s="3" t="s">
        <v>6</v>
      </c>
      <c r="O20" s="3" t="s">
        <v>6</v>
      </c>
      <c r="P20" s="3" t="s">
        <v>6</v>
      </c>
      <c r="Q20" s="3" t="s">
        <v>6</v>
      </c>
      <c r="R20" s="3" t="s">
        <v>6</v>
      </c>
      <c r="S20" s="3" t="s">
        <v>6</v>
      </c>
      <c r="T20" s="3" t="s">
        <v>6</v>
      </c>
      <c r="U20" s="3" t="s">
        <v>6</v>
      </c>
      <c r="V20" s="3" t="s">
        <v>6</v>
      </c>
      <c r="W20" s="3" t="s">
        <v>6</v>
      </c>
      <c r="X20" s="3" t="s">
        <v>6</v>
      </c>
      <c r="Y20" s="3" t="s">
        <v>6</v>
      </c>
      <c r="Z20" s="3" t="s">
        <v>6</v>
      </c>
      <c r="AA20" s="3" t="s">
        <v>6</v>
      </c>
      <c r="AB20" s="3" t="s">
        <v>6</v>
      </c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ht="15.75">
      <c r="A21" s="3"/>
      <c r="B21" s="3"/>
      <c r="C21" s="3" t="s">
        <v>219</v>
      </c>
      <c r="D21" s="3" t="s">
        <v>282</v>
      </c>
      <c r="E21" s="3" t="s">
        <v>31</v>
      </c>
      <c r="F21" s="31" t="s">
        <v>282</v>
      </c>
      <c r="G21" s="5" t="s">
        <v>1854</v>
      </c>
      <c r="H21" s="3" t="s">
        <v>188</v>
      </c>
      <c r="I21" s="3" t="s">
        <v>6</v>
      </c>
      <c r="J21" s="3" t="s">
        <v>1814</v>
      </c>
      <c r="K21" s="3" t="s">
        <v>273</v>
      </c>
      <c r="L21" s="3" t="s">
        <v>274</v>
      </c>
      <c r="M21" s="3" t="s">
        <v>6</v>
      </c>
      <c r="N21" s="3" t="s">
        <v>6</v>
      </c>
      <c r="O21" s="3" t="s">
        <v>6</v>
      </c>
      <c r="P21" s="3" t="s">
        <v>6</v>
      </c>
      <c r="Q21" s="3" t="s">
        <v>6</v>
      </c>
      <c r="R21" s="3" t="s">
        <v>6</v>
      </c>
      <c r="S21" s="3" t="s">
        <v>6</v>
      </c>
      <c r="T21" s="3" t="s">
        <v>6</v>
      </c>
      <c r="U21" s="3" t="s">
        <v>6</v>
      </c>
      <c r="V21" s="3" t="s">
        <v>6</v>
      </c>
      <c r="W21" s="3" t="s">
        <v>6</v>
      </c>
      <c r="X21" s="3" t="s">
        <v>6</v>
      </c>
      <c r="Y21" s="3" t="s">
        <v>6</v>
      </c>
      <c r="Z21" s="3" t="s">
        <v>6</v>
      </c>
      <c r="AA21" s="3" t="s">
        <v>6</v>
      </c>
      <c r="AB21" s="3" t="s">
        <v>6</v>
      </c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ht="15.75">
      <c r="A22" s="3"/>
      <c r="B22" s="3"/>
      <c r="C22" s="3" t="s">
        <v>220</v>
      </c>
      <c r="D22" s="3" t="s">
        <v>282</v>
      </c>
      <c r="E22" s="3" t="s">
        <v>31</v>
      </c>
      <c r="F22" s="3" t="s">
        <v>282</v>
      </c>
      <c r="G22" s="5" t="s">
        <v>1854</v>
      </c>
      <c r="H22" s="3" t="s">
        <v>188</v>
      </c>
      <c r="I22" s="3" t="s">
        <v>6</v>
      </c>
      <c r="J22" s="3" t="s">
        <v>1814</v>
      </c>
      <c r="K22" s="3" t="s">
        <v>273</v>
      </c>
      <c r="L22" s="3" t="s">
        <v>274</v>
      </c>
      <c r="M22" s="3" t="s">
        <v>6</v>
      </c>
      <c r="N22" s="3" t="s">
        <v>6</v>
      </c>
      <c r="O22" s="3" t="s">
        <v>6</v>
      </c>
      <c r="P22" s="3" t="s">
        <v>6</v>
      </c>
      <c r="Q22" s="3" t="s">
        <v>6</v>
      </c>
      <c r="R22" s="3" t="s">
        <v>6</v>
      </c>
      <c r="S22" s="3" t="s">
        <v>6</v>
      </c>
      <c r="T22" s="3" t="s">
        <v>6</v>
      </c>
      <c r="U22" s="3" t="s">
        <v>6</v>
      </c>
      <c r="V22" s="3" t="s">
        <v>6</v>
      </c>
      <c r="W22" s="3" t="s">
        <v>6</v>
      </c>
      <c r="X22" s="3" t="s">
        <v>6</v>
      </c>
      <c r="Y22" s="3" t="s">
        <v>6</v>
      </c>
      <c r="Z22" s="3" t="s">
        <v>6</v>
      </c>
      <c r="AA22" s="3" t="s">
        <v>6</v>
      </c>
      <c r="AB22" s="3" t="s">
        <v>6</v>
      </c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ht="15.75">
      <c r="A23" s="3"/>
      <c r="B23" s="3"/>
      <c r="C23" s="3" t="s">
        <v>221</v>
      </c>
      <c r="D23" s="3" t="s">
        <v>282</v>
      </c>
      <c r="E23" s="3" t="s">
        <v>31</v>
      </c>
      <c r="F23" s="3" t="s">
        <v>282</v>
      </c>
      <c r="G23" s="5" t="s">
        <v>1854</v>
      </c>
      <c r="H23" s="3" t="s">
        <v>188</v>
      </c>
      <c r="I23" s="3" t="s">
        <v>6</v>
      </c>
      <c r="J23" s="3" t="s">
        <v>1814</v>
      </c>
      <c r="K23" s="3" t="s">
        <v>273</v>
      </c>
      <c r="L23" s="3" t="s">
        <v>274</v>
      </c>
      <c r="M23" s="3" t="s">
        <v>6</v>
      </c>
      <c r="N23" s="3" t="s">
        <v>6</v>
      </c>
      <c r="O23" s="3" t="s">
        <v>6</v>
      </c>
      <c r="P23" s="3" t="s">
        <v>6</v>
      </c>
      <c r="Q23" s="3" t="s">
        <v>6</v>
      </c>
      <c r="R23" s="3" t="s">
        <v>6</v>
      </c>
      <c r="S23" s="3" t="s">
        <v>6</v>
      </c>
      <c r="T23" s="3" t="s">
        <v>6</v>
      </c>
      <c r="U23" s="3" t="s">
        <v>6</v>
      </c>
      <c r="V23" s="3" t="s">
        <v>6</v>
      </c>
      <c r="W23" s="3" t="s">
        <v>6</v>
      </c>
      <c r="X23" s="3" t="s">
        <v>6</v>
      </c>
      <c r="Y23" s="3" t="s">
        <v>6</v>
      </c>
      <c r="Z23" s="3" t="s">
        <v>6</v>
      </c>
      <c r="AA23" s="3" t="s">
        <v>6</v>
      </c>
      <c r="AB23" s="3" t="s">
        <v>6</v>
      </c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ht="15.75">
      <c r="A24" s="3"/>
      <c r="B24" s="3"/>
      <c r="C24" s="3" t="s">
        <v>222</v>
      </c>
      <c r="D24" s="3" t="s">
        <v>282</v>
      </c>
      <c r="E24" s="3" t="s">
        <v>31</v>
      </c>
      <c r="F24" s="3" t="s">
        <v>282</v>
      </c>
      <c r="G24" s="5" t="s">
        <v>1854</v>
      </c>
      <c r="H24" s="3" t="s">
        <v>188</v>
      </c>
      <c r="I24" s="3" t="s">
        <v>6</v>
      </c>
      <c r="J24" s="3" t="s">
        <v>1814</v>
      </c>
      <c r="K24" s="3" t="s">
        <v>273</v>
      </c>
      <c r="L24" s="3" t="s">
        <v>274</v>
      </c>
      <c r="M24" s="3" t="s">
        <v>6</v>
      </c>
      <c r="N24" s="3" t="s">
        <v>6</v>
      </c>
      <c r="O24" s="3" t="s">
        <v>6</v>
      </c>
      <c r="P24" s="3" t="s">
        <v>6</v>
      </c>
      <c r="Q24" s="3" t="s">
        <v>6</v>
      </c>
      <c r="R24" s="3" t="s">
        <v>6</v>
      </c>
      <c r="S24" s="3" t="s">
        <v>6</v>
      </c>
      <c r="T24" s="3" t="s">
        <v>6</v>
      </c>
      <c r="U24" s="3" t="s">
        <v>6</v>
      </c>
      <c r="V24" s="3" t="s">
        <v>6</v>
      </c>
      <c r="W24" s="3" t="s">
        <v>6</v>
      </c>
      <c r="X24" s="3" t="s">
        <v>6</v>
      </c>
      <c r="Y24" s="3" t="s">
        <v>6</v>
      </c>
      <c r="Z24" s="3" t="s">
        <v>6</v>
      </c>
      <c r="AA24" s="3" t="s">
        <v>6</v>
      </c>
      <c r="AB24" s="3" t="s">
        <v>6</v>
      </c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ht="15.75">
      <c r="A25" s="3"/>
      <c r="B25" s="3"/>
      <c r="C25" s="3" t="s">
        <v>223</v>
      </c>
      <c r="D25" s="3" t="s">
        <v>282</v>
      </c>
      <c r="E25" s="3" t="s">
        <v>31</v>
      </c>
      <c r="F25" s="3" t="s">
        <v>282</v>
      </c>
      <c r="G25" s="5" t="s">
        <v>1854</v>
      </c>
      <c r="H25" s="3" t="s">
        <v>188</v>
      </c>
      <c r="I25" s="3" t="s">
        <v>6</v>
      </c>
      <c r="J25" s="3" t="s">
        <v>1814</v>
      </c>
      <c r="K25" s="3" t="s">
        <v>273</v>
      </c>
      <c r="L25" s="3" t="s">
        <v>274</v>
      </c>
      <c r="M25" s="3" t="s">
        <v>6</v>
      </c>
      <c r="N25" s="3" t="s">
        <v>6</v>
      </c>
      <c r="O25" s="3" t="s">
        <v>6</v>
      </c>
      <c r="P25" s="3" t="s">
        <v>6</v>
      </c>
      <c r="Q25" s="3" t="s">
        <v>6</v>
      </c>
      <c r="R25" s="3" t="s">
        <v>6</v>
      </c>
      <c r="S25" s="3" t="s">
        <v>6</v>
      </c>
      <c r="T25" s="3" t="s">
        <v>6</v>
      </c>
      <c r="U25" s="3" t="s">
        <v>6</v>
      </c>
      <c r="V25" s="3" t="s">
        <v>6</v>
      </c>
      <c r="W25" s="3" t="s">
        <v>6</v>
      </c>
      <c r="X25" s="3" t="s">
        <v>6</v>
      </c>
      <c r="Y25" s="3" t="s">
        <v>6</v>
      </c>
      <c r="Z25" s="3" t="s">
        <v>6</v>
      </c>
      <c r="AA25" s="3" t="s">
        <v>6</v>
      </c>
      <c r="AB25" s="3" t="s">
        <v>6</v>
      </c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ht="15.75">
      <c r="A26" s="3"/>
      <c r="B26" s="3"/>
      <c r="C26" s="3" t="s">
        <v>224</v>
      </c>
      <c r="D26" s="3" t="s">
        <v>282</v>
      </c>
      <c r="E26" s="3" t="s">
        <v>31</v>
      </c>
      <c r="F26" s="3" t="s">
        <v>282</v>
      </c>
      <c r="G26" s="5" t="s">
        <v>1854</v>
      </c>
      <c r="H26" s="3" t="s">
        <v>188</v>
      </c>
      <c r="I26" s="3" t="s">
        <v>6</v>
      </c>
      <c r="J26" s="3" t="s">
        <v>1814</v>
      </c>
      <c r="K26" s="3" t="s">
        <v>273</v>
      </c>
      <c r="L26" s="3" t="s">
        <v>274</v>
      </c>
      <c r="M26" s="3" t="s">
        <v>6</v>
      </c>
      <c r="N26" s="3" t="s">
        <v>6</v>
      </c>
      <c r="O26" s="3" t="s">
        <v>6</v>
      </c>
      <c r="P26" s="3" t="s">
        <v>6</v>
      </c>
      <c r="Q26" s="3" t="s">
        <v>6</v>
      </c>
      <c r="R26" s="3" t="s">
        <v>6</v>
      </c>
      <c r="S26" s="3" t="s">
        <v>6</v>
      </c>
      <c r="T26" s="3" t="s">
        <v>6</v>
      </c>
      <c r="U26" s="3" t="s">
        <v>6</v>
      </c>
      <c r="V26" s="3" t="s">
        <v>6</v>
      </c>
      <c r="W26" s="3" t="s">
        <v>6</v>
      </c>
      <c r="X26" s="3" t="s">
        <v>6</v>
      </c>
      <c r="Y26" s="3" t="s">
        <v>6</v>
      </c>
      <c r="Z26" s="3" t="s">
        <v>6</v>
      </c>
      <c r="AA26" s="3" t="s">
        <v>6</v>
      </c>
      <c r="AB26" s="3" t="s">
        <v>6</v>
      </c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ht="15.75">
      <c r="A27" s="3"/>
      <c r="B27" s="3"/>
      <c r="C27" s="3" t="s">
        <v>1815</v>
      </c>
      <c r="D27" s="3" t="s">
        <v>282</v>
      </c>
      <c r="E27" s="3" t="s">
        <v>31</v>
      </c>
      <c r="F27" s="3" t="s">
        <v>282</v>
      </c>
      <c r="G27" s="5" t="s">
        <v>1854</v>
      </c>
      <c r="H27" s="3" t="s">
        <v>188</v>
      </c>
      <c r="I27" s="3" t="s">
        <v>6</v>
      </c>
      <c r="J27" s="3" t="s">
        <v>1814</v>
      </c>
      <c r="K27" s="3" t="s">
        <v>273</v>
      </c>
      <c r="L27" s="3" t="s">
        <v>274</v>
      </c>
      <c r="M27" s="3" t="s">
        <v>6</v>
      </c>
      <c r="N27" s="3" t="s">
        <v>6</v>
      </c>
      <c r="O27" s="3" t="s">
        <v>6</v>
      </c>
      <c r="P27" s="3" t="s">
        <v>6</v>
      </c>
      <c r="Q27" s="3" t="s">
        <v>6</v>
      </c>
      <c r="R27" s="3" t="s">
        <v>6</v>
      </c>
      <c r="S27" s="3" t="s">
        <v>6</v>
      </c>
      <c r="T27" s="3" t="s">
        <v>6</v>
      </c>
      <c r="U27" s="3" t="s">
        <v>6</v>
      </c>
      <c r="V27" s="3" t="s">
        <v>6</v>
      </c>
      <c r="W27" s="3" t="s">
        <v>6</v>
      </c>
      <c r="X27" s="3" t="s">
        <v>6</v>
      </c>
      <c r="Y27" s="3" t="s">
        <v>6</v>
      </c>
      <c r="Z27" s="3" t="s">
        <v>6</v>
      </c>
      <c r="AA27" s="3" t="s">
        <v>6</v>
      </c>
      <c r="AB27" s="3" t="s">
        <v>6</v>
      </c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ht="15.75">
      <c r="A28" s="3"/>
      <c r="B28" s="3"/>
      <c r="C28" s="3" t="s">
        <v>225</v>
      </c>
      <c r="D28" s="3" t="s">
        <v>282</v>
      </c>
      <c r="E28" s="3" t="s">
        <v>31</v>
      </c>
      <c r="F28" s="3" t="s">
        <v>282</v>
      </c>
      <c r="G28" s="5" t="s">
        <v>1854</v>
      </c>
      <c r="H28" s="3" t="s">
        <v>188</v>
      </c>
      <c r="I28" s="3" t="s">
        <v>6</v>
      </c>
      <c r="J28" s="3" t="s">
        <v>1814</v>
      </c>
      <c r="K28" s="3" t="s">
        <v>273</v>
      </c>
      <c r="L28" s="3" t="s">
        <v>274</v>
      </c>
      <c r="M28" s="3" t="s">
        <v>6</v>
      </c>
      <c r="N28" s="3" t="s">
        <v>6</v>
      </c>
      <c r="O28" s="3" t="s">
        <v>6</v>
      </c>
      <c r="P28" s="3" t="s">
        <v>6</v>
      </c>
      <c r="Q28" s="3" t="s">
        <v>6</v>
      </c>
      <c r="R28" s="3" t="s">
        <v>6</v>
      </c>
      <c r="S28" s="3" t="s">
        <v>6</v>
      </c>
      <c r="T28" s="3" t="s">
        <v>6</v>
      </c>
      <c r="U28" s="3" t="s">
        <v>6</v>
      </c>
      <c r="V28" s="3" t="s">
        <v>6</v>
      </c>
      <c r="W28" s="3" t="s">
        <v>6</v>
      </c>
      <c r="X28" s="3" t="s">
        <v>6</v>
      </c>
      <c r="Y28" s="3" t="s">
        <v>6</v>
      </c>
      <c r="Z28" s="3" t="s">
        <v>6</v>
      </c>
      <c r="AA28" s="3" t="s">
        <v>6</v>
      </c>
      <c r="AB28" s="3" t="s">
        <v>6</v>
      </c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ht="15.75">
      <c r="A29" s="3"/>
      <c r="B29" s="3"/>
      <c r="C29" s="3" t="s">
        <v>226</v>
      </c>
      <c r="D29" s="3" t="s">
        <v>282</v>
      </c>
      <c r="E29" s="3" t="s">
        <v>31</v>
      </c>
      <c r="F29" s="3" t="s">
        <v>282</v>
      </c>
      <c r="G29" s="5" t="s">
        <v>1854</v>
      </c>
      <c r="H29" s="3" t="s">
        <v>188</v>
      </c>
      <c r="I29" s="3" t="s">
        <v>6</v>
      </c>
      <c r="J29" s="3" t="s">
        <v>1814</v>
      </c>
      <c r="K29" s="3" t="s">
        <v>273</v>
      </c>
      <c r="L29" s="3" t="s">
        <v>274</v>
      </c>
      <c r="M29" s="3" t="s">
        <v>6</v>
      </c>
      <c r="N29" s="3" t="s">
        <v>6</v>
      </c>
      <c r="O29" s="3" t="s">
        <v>6</v>
      </c>
      <c r="P29" s="3" t="s">
        <v>6</v>
      </c>
      <c r="Q29" s="3" t="s">
        <v>6</v>
      </c>
      <c r="R29" s="3" t="s">
        <v>6</v>
      </c>
      <c r="S29" s="3" t="s">
        <v>6</v>
      </c>
      <c r="T29" s="3" t="s">
        <v>6</v>
      </c>
      <c r="U29" s="3" t="s">
        <v>6</v>
      </c>
      <c r="V29" s="3" t="s">
        <v>6</v>
      </c>
      <c r="W29" s="3" t="s">
        <v>6</v>
      </c>
      <c r="X29" s="3" t="s">
        <v>6</v>
      </c>
      <c r="Y29" s="3" t="s">
        <v>6</v>
      </c>
      <c r="Z29" s="3" t="s">
        <v>6</v>
      </c>
      <c r="AA29" s="3" t="s">
        <v>6</v>
      </c>
      <c r="AB29" s="3" t="s">
        <v>6</v>
      </c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ht="15.75">
      <c r="A30" s="3"/>
      <c r="B30" s="3"/>
      <c r="C30" s="3" t="s">
        <v>227</v>
      </c>
      <c r="D30" s="3" t="s">
        <v>282</v>
      </c>
      <c r="E30" s="3" t="s">
        <v>31</v>
      </c>
      <c r="F30" s="3" t="s">
        <v>282</v>
      </c>
      <c r="G30" s="5" t="s">
        <v>1854</v>
      </c>
      <c r="H30" s="3" t="s">
        <v>188</v>
      </c>
      <c r="I30" s="3" t="s">
        <v>6</v>
      </c>
      <c r="J30" s="3" t="s">
        <v>1814</v>
      </c>
      <c r="K30" s="3" t="s">
        <v>273</v>
      </c>
      <c r="L30" s="3" t="s">
        <v>274</v>
      </c>
      <c r="M30" s="3" t="s">
        <v>6</v>
      </c>
      <c r="N30" s="3" t="s">
        <v>6</v>
      </c>
      <c r="O30" s="3" t="s">
        <v>6</v>
      </c>
      <c r="P30" s="3" t="s">
        <v>6</v>
      </c>
      <c r="Q30" s="3" t="s">
        <v>6</v>
      </c>
      <c r="R30" s="3" t="s">
        <v>6</v>
      </c>
      <c r="S30" s="3" t="s">
        <v>6</v>
      </c>
      <c r="T30" s="3" t="s">
        <v>6</v>
      </c>
      <c r="U30" s="3" t="s">
        <v>6</v>
      </c>
      <c r="V30" s="3" t="s">
        <v>6</v>
      </c>
      <c r="W30" s="3" t="s">
        <v>6</v>
      </c>
      <c r="X30" s="3" t="s">
        <v>6</v>
      </c>
      <c r="Y30" s="3" t="s">
        <v>6</v>
      </c>
      <c r="Z30" s="3" t="s">
        <v>6</v>
      </c>
      <c r="AA30" s="3" t="s">
        <v>6</v>
      </c>
      <c r="AB30" s="3" t="s">
        <v>6</v>
      </c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ht="15.75">
      <c r="A31" s="3"/>
      <c r="B31" s="3"/>
      <c r="C31" s="3" t="s">
        <v>228</v>
      </c>
      <c r="D31" s="3" t="s">
        <v>282</v>
      </c>
      <c r="E31" s="3" t="s">
        <v>31</v>
      </c>
      <c r="F31" s="3" t="s">
        <v>282</v>
      </c>
      <c r="G31" s="5" t="s">
        <v>1854</v>
      </c>
      <c r="H31" s="3" t="s">
        <v>188</v>
      </c>
      <c r="I31" s="3" t="s">
        <v>6</v>
      </c>
      <c r="J31" s="3" t="s">
        <v>1814</v>
      </c>
      <c r="K31" s="3" t="s">
        <v>273</v>
      </c>
      <c r="L31" s="3" t="s">
        <v>274</v>
      </c>
      <c r="M31" s="3" t="s">
        <v>6</v>
      </c>
      <c r="N31" s="3" t="s">
        <v>6</v>
      </c>
      <c r="O31" s="3" t="s">
        <v>6</v>
      </c>
      <c r="P31" s="3" t="s">
        <v>6</v>
      </c>
      <c r="Q31" s="3" t="s">
        <v>6</v>
      </c>
      <c r="R31" s="3" t="s">
        <v>6</v>
      </c>
      <c r="S31" s="3" t="s">
        <v>6</v>
      </c>
      <c r="T31" s="3" t="s">
        <v>6</v>
      </c>
      <c r="U31" s="3" t="s">
        <v>6</v>
      </c>
      <c r="V31" s="3" t="s">
        <v>6</v>
      </c>
      <c r="W31" s="3" t="s">
        <v>6</v>
      </c>
      <c r="X31" s="3" t="s">
        <v>6</v>
      </c>
      <c r="Y31" s="3" t="s">
        <v>6</v>
      </c>
      <c r="Z31" s="3" t="s">
        <v>6</v>
      </c>
      <c r="AA31" s="3" t="s">
        <v>6</v>
      </c>
      <c r="AB31" s="3" t="s">
        <v>6</v>
      </c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ht="15.75">
      <c r="A32" s="3"/>
      <c r="B32" s="3"/>
      <c r="C32" s="3" t="s">
        <v>229</v>
      </c>
      <c r="D32" s="3" t="s">
        <v>282</v>
      </c>
      <c r="E32" s="3" t="s">
        <v>31</v>
      </c>
      <c r="F32" s="3" t="s">
        <v>282</v>
      </c>
      <c r="G32" s="5" t="s">
        <v>1854</v>
      </c>
      <c r="H32" s="3" t="s">
        <v>188</v>
      </c>
      <c r="I32" s="3" t="s">
        <v>6</v>
      </c>
      <c r="J32" s="3" t="s">
        <v>1814</v>
      </c>
      <c r="K32" s="3" t="s">
        <v>273</v>
      </c>
      <c r="L32" s="3" t="s">
        <v>274</v>
      </c>
      <c r="M32" s="3" t="s">
        <v>6</v>
      </c>
      <c r="N32" s="3" t="s">
        <v>6</v>
      </c>
      <c r="O32" s="3" t="s">
        <v>6</v>
      </c>
      <c r="P32" s="3" t="s">
        <v>6</v>
      </c>
      <c r="Q32" s="3" t="s">
        <v>6</v>
      </c>
      <c r="R32" s="3" t="s">
        <v>6</v>
      </c>
      <c r="S32" s="3" t="s">
        <v>6</v>
      </c>
      <c r="T32" s="3" t="s">
        <v>6</v>
      </c>
      <c r="U32" s="3" t="s">
        <v>6</v>
      </c>
      <c r="V32" s="3" t="s">
        <v>6</v>
      </c>
      <c r="W32" s="3" t="s">
        <v>6</v>
      </c>
      <c r="X32" s="3" t="s">
        <v>6</v>
      </c>
      <c r="Y32" s="3" t="s">
        <v>6</v>
      </c>
      <c r="Z32" s="3" t="s">
        <v>6</v>
      </c>
      <c r="AA32" s="3" t="s">
        <v>6</v>
      </c>
      <c r="AB32" s="3" t="s">
        <v>6</v>
      </c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ht="15.75">
      <c r="A33" s="3"/>
      <c r="B33" s="3"/>
      <c r="C33" s="3" t="s">
        <v>230</v>
      </c>
      <c r="D33" s="3" t="s">
        <v>282</v>
      </c>
      <c r="E33" s="3" t="s">
        <v>31</v>
      </c>
      <c r="F33" s="3" t="s">
        <v>282</v>
      </c>
      <c r="G33" s="5" t="s">
        <v>1854</v>
      </c>
      <c r="H33" s="3" t="s">
        <v>188</v>
      </c>
      <c r="I33" s="3" t="s">
        <v>6</v>
      </c>
      <c r="J33" s="3" t="s">
        <v>1814</v>
      </c>
      <c r="K33" s="3" t="s">
        <v>273</v>
      </c>
      <c r="L33" s="3" t="s">
        <v>274</v>
      </c>
      <c r="M33" s="3" t="s">
        <v>6</v>
      </c>
      <c r="N33" s="3" t="s">
        <v>6</v>
      </c>
      <c r="O33" s="3" t="s">
        <v>6</v>
      </c>
      <c r="P33" s="3" t="s">
        <v>6</v>
      </c>
      <c r="Q33" s="3" t="s">
        <v>6</v>
      </c>
      <c r="R33" s="3" t="s">
        <v>6</v>
      </c>
      <c r="S33" s="3" t="s">
        <v>6</v>
      </c>
      <c r="T33" s="3" t="s">
        <v>6</v>
      </c>
      <c r="U33" s="3" t="s">
        <v>6</v>
      </c>
      <c r="V33" s="3" t="s">
        <v>6</v>
      </c>
      <c r="W33" s="3" t="s">
        <v>6</v>
      </c>
      <c r="X33" s="3" t="s">
        <v>6</v>
      </c>
      <c r="Y33" s="3" t="s">
        <v>6</v>
      </c>
      <c r="Z33" s="3" t="s">
        <v>6</v>
      </c>
      <c r="AA33" s="3" t="s">
        <v>6</v>
      </c>
      <c r="AB33" s="3" t="s">
        <v>6</v>
      </c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ht="15.75">
      <c r="A34" s="3"/>
      <c r="B34" s="3"/>
      <c r="C34" s="3" t="s">
        <v>231</v>
      </c>
      <c r="D34" s="3" t="s">
        <v>282</v>
      </c>
      <c r="E34" s="3" t="s">
        <v>31</v>
      </c>
      <c r="F34" s="3" t="s">
        <v>282</v>
      </c>
      <c r="G34" s="5" t="s">
        <v>1854</v>
      </c>
      <c r="H34" s="3" t="s">
        <v>188</v>
      </c>
      <c r="I34" s="3" t="s">
        <v>6</v>
      </c>
      <c r="J34" s="3" t="s">
        <v>1814</v>
      </c>
      <c r="K34" s="3" t="s">
        <v>273</v>
      </c>
      <c r="L34" s="3" t="s">
        <v>274</v>
      </c>
      <c r="M34" s="3" t="s">
        <v>6</v>
      </c>
      <c r="N34" s="3" t="s">
        <v>6</v>
      </c>
      <c r="O34" s="3" t="s">
        <v>6</v>
      </c>
      <c r="P34" s="3" t="s">
        <v>6</v>
      </c>
      <c r="Q34" s="3" t="s">
        <v>6</v>
      </c>
      <c r="R34" s="3" t="s">
        <v>6</v>
      </c>
      <c r="S34" s="3" t="s">
        <v>6</v>
      </c>
      <c r="T34" s="3" t="s">
        <v>6</v>
      </c>
      <c r="U34" s="3" t="s">
        <v>6</v>
      </c>
      <c r="V34" s="3" t="s">
        <v>6</v>
      </c>
      <c r="W34" s="3" t="s">
        <v>6</v>
      </c>
      <c r="X34" s="3" t="s">
        <v>6</v>
      </c>
      <c r="Y34" s="3" t="s">
        <v>6</v>
      </c>
      <c r="Z34" s="3" t="s">
        <v>6</v>
      </c>
      <c r="AA34" s="3" t="s">
        <v>6</v>
      </c>
      <c r="AB34" s="3" t="s">
        <v>6</v>
      </c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ht="15.75">
      <c r="A35" s="3"/>
      <c r="B35" s="3"/>
      <c r="C35" s="3" t="s">
        <v>232</v>
      </c>
      <c r="D35" s="3" t="s">
        <v>282</v>
      </c>
      <c r="E35" s="3" t="s">
        <v>31</v>
      </c>
      <c r="F35" s="3" t="s">
        <v>282</v>
      </c>
      <c r="G35" s="5" t="s">
        <v>1854</v>
      </c>
      <c r="H35" s="3" t="s">
        <v>188</v>
      </c>
      <c r="I35" s="3" t="s">
        <v>6</v>
      </c>
      <c r="J35" s="3" t="s">
        <v>1814</v>
      </c>
      <c r="K35" s="3" t="s">
        <v>273</v>
      </c>
      <c r="L35" s="3" t="s">
        <v>274</v>
      </c>
      <c r="M35" s="3" t="s">
        <v>6</v>
      </c>
      <c r="N35" s="3" t="s">
        <v>6</v>
      </c>
      <c r="O35" s="3" t="s">
        <v>6</v>
      </c>
      <c r="P35" s="3" t="s">
        <v>6</v>
      </c>
      <c r="Q35" s="3" t="s">
        <v>6</v>
      </c>
      <c r="R35" s="3" t="s">
        <v>6</v>
      </c>
      <c r="S35" s="3" t="s">
        <v>6</v>
      </c>
      <c r="T35" s="3" t="s">
        <v>6</v>
      </c>
      <c r="U35" s="3" t="s">
        <v>6</v>
      </c>
      <c r="V35" s="3" t="s">
        <v>6</v>
      </c>
      <c r="W35" s="3" t="s">
        <v>6</v>
      </c>
      <c r="X35" s="3" t="s">
        <v>6</v>
      </c>
      <c r="Y35" s="3" t="s">
        <v>6</v>
      </c>
      <c r="Z35" s="3" t="s">
        <v>6</v>
      </c>
      <c r="AA35" s="3" t="s">
        <v>6</v>
      </c>
      <c r="AB35" s="3" t="s">
        <v>6</v>
      </c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</row>
    <row r="36" spans="1:47" ht="15.75">
      <c r="A36" s="3"/>
      <c r="B36" s="3"/>
      <c r="C36" s="3" t="s">
        <v>233</v>
      </c>
      <c r="D36" s="3" t="s">
        <v>282</v>
      </c>
      <c r="E36" s="3" t="s">
        <v>31</v>
      </c>
      <c r="F36" s="3" t="s">
        <v>282</v>
      </c>
      <c r="G36" s="5" t="s">
        <v>1854</v>
      </c>
      <c r="H36" s="3" t="s">
        <v>188</v>
      </c>
      <c r="I36" s="3" t="s">
        <v>6</v>
      </c>
      <c r="J36" s="3" t="s">
        <v>1814</v>
      </c>
      <c r="K36" s="3" t="s">
        <v>273</v>
      </c>
      <c r="L36" s="3" t="s">
        <v>274</v>
      </c>
      <c r="M36" s="3" t="s">
        <v>6</v>
      </c>
      <c r="N36" s="3" t="s">
        <v>6</v>
      </c>
      <c r="O36" s="3" t="s">
        <v>6</v>
      </c>
      <c r="P36" s="3" t="s">
        <v>6</v>
      </c>
      <c r="Q36" s="3" t="s">
        <v>6</v>
      </c>
      <c r="R36" s="3" t="s">
        <v>6</v>
      </c>
      <c r="S36" s="3" t="s">
        <v>6</v>
      </c>
      <c r="T36" s="3" t="s">
        <v>6</v>
      </c>
      <c r="U36" s="3" t="s">
        <v>6</v>
      </c>
      <c r="V36" s="3" t="s">
        <v>6</v>
      </c>
      <c r="W36" s="3" t="s">
        <v>6</v>
      </c>
      <c r="X36" s="3" t="s">
        <v>6</v>
      </c>
      <c r="Y36" s="3" t="s">
        <v>6</v>
      </c>
      <c r="Z36" s="3" t="s">
        <v>6</v>
      </c>
      <c r="AA36" s="3" t="s">
        <v>6</v>
      </c>
      <c r="AB36" s="3" t="s">
        <v>6</v>
      </c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</row>
    <row r="37" spans="1:47" ht="15.75">
      <c r="A37" s="3"/>
      <c r="B37" s="3"/>
      <c r="C37" s="3" t="s">
        <v>234</v>
      </c>
      <c r="D37" s="3" t="s">
        <v>282</v>
      </c>
      <c r="E37" s="3" t="s">
        <v>31</v>
      </c>
      <c r="F37" s="3" t="s">
        <v>282</v>
      </c>
      <c r="G37" s="5" t="s">
        <v>1854</v>
      </c>
      <c r="H37" s="3" t="s">
        <v>188</v>
      </c>
      <c r="I37" s="3" t="s">
        <v>6</v>
      </c>
      <c r="J37" s="3" t="s">
        <v>1814</v>
      </c>
      <c r="K37" s="3" t="s">
        <v>273</v>
      </c>
      <c r="L37" s="3" t="s">
        <v>274</v>
      </c>
      <c r="M37" s="3" t="s">
        <v>6</v>
      </c>
      <c r="N37" s="3" t="s">
        <v>6</v>
      </c>
      <c r="O37" s="3" t="s">
        <v>6</v>
      </c>
      <c r="P37" s="3" t="s">
        <v>6</v>
      </c>
      <c r="Q37" s="3" t="s">
        <v>6</v>
      </c>
      <c r="R37" s="3" t="s">
        <v>6</v>
      </c>
      <c r="S37" s="3" t="s">
        <v>6</v>
      </c>
      <c r="T37" s="3" t="s">
        <v>6</v>
      </c>
      <c r="U37" s="3" t="s">
        <v>6</v>
      </c>
      <c r="V37" s="3" t="s">
        <v>6</v>
      </c>
      <c r="W37" s="3" t="s">
        <v>6</v>
      </c>
      <c r="X37" s="3" t="s">
        <v>6</v>
      </c>
      <c r="Y37" s="3" t="s">
        <v>6</v>
      </c>
      <c r="Z37" s="3" t="s">
        <v>6</v>
      </c>
      <c r="AA37" s="3" t="s">
        <v>6</v>
      </c>
      <c r="AB37" s="3" t="s">
        <v>6</v>
      </c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</row>
    <row r="38" spans="1:47" ht="15.75">
      <c r="A38" s="3"/>
      <c r="B38" s="3"/>
      <c r="C38" s="3" t="s">
        <v>216</v>
      </c>
      <c r="D38" s="3" t="s">
        <v>282</v>
      </c>
      <c r="E38" s="3" t="s">
        <v>31</v>
      </c>
      <c r="F38" s="3" t="s">
        <v>282</v>
      </c>
      <c r="G38" s="5" t="s">
        <v>1854</v>
      </c>
      <c r="H38" s="3" t="s">
        <v>188</v>
      </c>
      <c r="I38" s="3" t="s">
        <v>6</v>
      </c>
      <c r="J38" s="3" t="s">
        <v>1814</v>
      </c>
      <c r="K38" s="3" t="s">
        <v>273</v>
      </c>
      <c r="L38" s="3" t="s">
        <v>274</v>
      </c>
      <c r="M38" s="3" t="s">
        <v>6</v>
      </c>
      <c r="N38" s="3" t="s">
        <v>6</v>
      </c>
      <c r="O38" s="3" t="s">
        <v>6</v>
      </c>
      <c r="P38" s="3" t="s">
        <v>6</v>
      </c>
      <c r="Q38" s="3" t="s">
        <v>6</v>
      </c>
      <c r="R38" s="3" t="s">
        <v>6</v>
      </c>
      <c r="S38" s="3" t="s">
        <v>6</v>
      </c>
      <c r="T38" s="3" t="s">
        <v>6</v>
      </c>
      <c r="U38" s="3" t="s">
        <v>6</v>
      </c>
      <c r="V38" s="3" t="s">
        <v>6</v>
      </c>
      <c r="W38" s="3" t="s">
        <v>6</v>
      </c>
      <c r="X38" s="3" t="s">
        <v>6</v>
      </c>
      <c r="Y38" s="3" t="s">
        <v>6</v>
      </c>
      <c r="Z38" s="3" t="s">
        <v>6</v>
      </c>
      <c r="AA38" s="3" t="s">
        <v>6</v>
      </c>
      <c r="AB38" s="3" t="s">
        <v>6</v>
      </c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</row>
    <row r="39" spans="1:47" ht="15.75">
      <c r="A39" s="3"/>
      <c r="B39" s="3"/>
      <c r="C39" s="3" t="s">
        <v>246</v>
      </c>
      <c r="D39" s="3" t="s">
        <v>282</v>
      </c>
      <c r="E39" s="3" t="s">
        <v>31</v>
      </c>
      <c r="F39" s="3" t="s">
        <v>282</v>
      </c>
      <c r="G39" s="5" t="s">
        <v>1854</v>
      </c>
      <c r="H39" s="3" t="s">
        <v>188</v>
      </c>
      <c r="I39" s="3" t="s">
        <v>6</v>
      </c>
      <c r="J39" s="3" t="s">
        <v>1814</v>
      </c>
      <c r="K39" s="3" t="s">
        <v>273</v>
      </c>
      <c r="L39" s="3" t="s">
        <v>274</v>
      </c>
      <c r="M39" s="3" t="s">
        <v>6</v>
      </c>
      <c r="N39" s="3" t="s">
        <v>6</v>
      </c>
      <c r="O39" s="3" t="s">
        <v>6</v>
      </c>
      <c r="P39" s="3" t="s">
        <v>6</v>
      </c>
      <c r="Q39" s="3" t="s">
        <v>6</v>
      </c>
      <c r="R39" s="3" t="s">
        <v>6</v>
      </c>
      <c r="S39" s="3" t="s">
        <v>6</v>
      </c>
      <c r="T39" s="3" t="s">
        <v>6</v>
      </c>
      <c r="U39" s="3" t="s">
        <v>6</v>
      </c>
      <c r="V39" s="3" t="s">
        <v>6</v>
      </c>
      <c r="W39" s="3" t="s">
        <v>6</v>
      </c>
      <c r="X39" s="3" t="s">
        <v>6</v>
      </c>
      <c r="Y39" s="3" t="s">
        <v>6</v>
      </c>
      <c r="Z39" s="3" t="s">
        <v>6</v>
      </c>
      <c r="AA39" s="3" t="s">
        <v>6</v>
      </c>
      <c r="AB39" s="3" t="s">
        <v>6</v>
      </c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</row>
    <row r="40" spans="1:47" ht="15.75">
      <c r="A40" s="3"/>
      <c r="B40" s="3"/>
      <c r="C40" s="3" t="s">
        <v>247</v>
      </c>
      <c r="D40" s="3" t="s">
        <v>282</v>
      </c>
      <c r="E40" s="3" t="s">
        <v>31</v>
      </c>
      <c r="F40" s="3" t="s">
        <v>282</v>
      </c>
      <c r="G40" s="5" t="s">
        <v>1854</v>
      </c>
      <c r="H40" s="3" t="s">
        <v>188</v>
      </c>
      <c r="I40" s="3" t="s">
        <v>6</v>
      </c>
      <c r="J40" s="3" t="s">
        <v>1814</v>
      </c>
      <c r="K40" s="3" t="s">
        <v>273</v>
      </c>
      <c r="L40" s="3" t="s">
        <v>274</v>
      </c>
      <c r="M40" s="3" t="s">
        <v>6</v>
      </c>
      <c r="N40" s="3" t="s">
        <v>6</v>
      </c>
      <c r="O40" s="3" t="s">
        <v>6</v>
      </c>
      <c r="P40" s="3" t="s">
        <v>6</v>
      </c>
      <c r="Q40" s="3" t="s">
        <v>6</v>
      </c>
      <c r="R40" s="3" t="s">
        <v>6</v>
      </c>
      <c r="S40" s="3" t="s">
        <v>6</v>
      </c>
      <c r="T40" s="3" t="s">
        <v>6</v>
      </c>
      <c r="U40" s="3" t="s">
        <v>6</v>
      </c>
      <c r="V40" s="3" t="s">
        <v>6</v>
      </c>
      <c r="W40" s="3" t="s">
        <v>6</v>
      </c>
      <c r="X40" s="3" t="s">
        <v>6</v>
      </c>
      <c r="Y40" s="3" t="s">
        <v>6</v>
      </c>
      <c r="Z40" s="3" t="s">
        <v>6</v>
      </c>
      <c r="AA40" s="3" t="s">
        <v>6</v>
      </c>
      <c r="AB40" s="3" t="s">
        <v>6</v>
      </c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</row>
    <row r="41" spans="1:47" ht="15.75">
      <c r="A41" s="3"/>
      <c r="B41" s="3"/>
      <c r="C41" s="3" t="s">
        <v>248</v>
      </c>
      <c r="D41" s="3" t="s">
        <v>282</v>
      </c>
      <c r="E41" s="3" t="s">
        <v>31</v>
      </c>
      <c r="F41" s="3" t="s">
        <v>282</v>
      </c>
      <c r="G41" s="5" t="s">
        <v>1854</v>
      </c>
      <c r="H41" s="3" t="s">
        <v>188</v>
      </c>
      <c r="I41" s="3" t="s">
        <v>6</v>
      </c>
      <c r="J41" s="3" t="s">
        <v>1814</v>
      </c>
      <c r="K41" s="3" t="s">
        <v>273</v>
      </c>
      <c r="L41" s="3" t="s">
        <v>274</v>
      </c>
      <c r="M41" s="3" t="s">
        <v>6</v>
      </c>
      <c r="N41" s="3" t="s">
        <v>6</v>
      </c>
      <c r="O41" s="3" t="s">
        <v>6</v>
      </c>
      <c r="P41" s="3" t="s">
        <v>6</v>
      </c>
      <c r="Q41" s="3" t="s">
        <v>6</v>
      </c>
      <c r="R41" s="3" t="s">
        <v>6</v>
      </c>
      <c r="S41" s="3" t="s">
        <v>6</v>
      </c>
      <c r="T41" s="3" t="s">
        <v>6</v>
      </c>
      <c r="U41" s="3" t="s">
        <v>6</v>
      </c>
      <c r="V41" s="3" t="s">
        <v>6</v>
      </c>
      <c r="W41" s="3" t="s">
        <v>6</v>
      </c>
      <c r="X41" s="3" t="s">
        <v>6</v>
      </c>
      <c r="Y41" s="3" t="s">
        <v>6</v>
      </c>
      <c r="Z41" s="3" t="s">
        <v>6</v>
      </c>
      <c r="AA41" s="3" t="s">
        <v>6</v>
      </c>
      <c r="AB41" s="3" t="s">
        <v>6</v>
      </c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</row>
    <row r="42" spans="1:47" ht="15.75">
      <c r="A42" s="3"/>
      <c r="B42" s="3"/>
      <c r="C42" s="3" t="s">
        <v>249</v>
      </c>
      <c r="D42" s="3" t="s">
        <v>282</v>
      </c>
      <c r="E42" s="3" t="s">
        <v>31</v>
      </c>
      <c r="F42" s="3" t="s">
        <v>282</v>
      </c>
      <c r="G42" s="5" t="s">
        <v>1854</v>
      </c>
      <c r="H42" s="3" t="s">
        <v>188</v>
      </c>
      <c r="I42" s="3" t="s">
        <v>6</v>
      </c>
      <c r="J42" s="3" t="s">
        <v>1814</v>
      </c>
      <c r="K42" s="3" t="s">
        <v>273</v>
      </c>
      <c r="L42" s="3" t="s">
        <v>274</v>
      </c>
      <c r="M42" s="3" t="s">
        <v>6</v>
      </c>
      <c r="N42" s="3" t="s">
        <v>6</v>
      </c>
      <c r="O42" s="3" t="s">
        <v>6</v>
      </c>
      <c r="P42" s="3" t="s">
        <v>6</v>
      </c>
      <c r="Q42" s="3" t="s">
        <v>6</v>
      </c>
      <c r="R42" s="3" t="s">
        <v>6</v>
      </c>
      <c r="S42" s="3" t="s">
        <v>6</v>
      </c>
      <c r="T42" s="3" t="s">
        <v>6</v>
      </c>
      <c r="U42" s="3" t="s">
        <v>6</v>
      </c>
      <c r="V42" s="3" t="s">
        <v>6</v>
      </c>
      <c r="W42" s="3" t="s">
        <v>6</v>
      </c>
      <c r="X42" s="3" t="s">
        <v>6</v>
      </c>
      <c r="Y42" s="3" t="s">
        <v>6</v>
      </c>
      <c r="Z42" s="3" t="s">
        <v>6</v>
      </c>
      <c r="AA42" s="3" t="s">
        <v>6</v>
      </c>
      <c r="AB42" s="3" t="s">
        <v>6</v>
      </c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</row>
    <row r="43" spans="1:47" ht="15.75">
      <c r="A43" s="3"/>
      <c r="B43" s="3"/>
      <c r="C43" s="3" t="s">
        <v>250</v>
      </c>
      <c r="D43" s="3" t="s">
        <v>282</v>
      </c>
      <c r="E43" s="3" t="s">
        <v>31</v>
      </c>
      <c r="F43" s="3" t="s">
        <v>282</v>
      </c>
      <c r="G43" s="5" t="s">
        <v>1854</v>
      </c>
      <c r="H43" s="3" t="s">
        <v>188</v>
      </c>
      <c r="I43" s="3" t="s">
        <v>6</v>
      </c>
      <c r="J43" s="3" t="s">
        <v>1814</v>
      </c>
      <c r="K43" s="3" t="s">
        <v>273</v>
      </c>
      <c r="L43" s="3" t="s">
        <v>274</v>
      </c>
      <c r="M43" s="3" t="s">
        <v>6</v>
      </c>
      <c r="N43" s="3" t="s">
        <v>6</v>
      </c>
      <c r="O43" s="3" t="s">
        <v>6</v>
      </c>
      <c r="P43" s="3" t="s">
        <v>6</v>
      </c>
      <c r="Q43" s="3" t="s">
        <v>6</v>
      </c>
      <c r="R43" s="3" t="s">
        <v>6</v>
      </c>
      <c r="S43" s="3" t="s">
        <v>6</v>
      </c>
      <c r="T43" s="3" t="s">
        <v>6</v>
      </c>
      <c r="U43" s="3" t="s">
        <v>6</v>
      </c>
      <c r="V43" s="3" t="s">
        <v>6</v>
      </c>
      <c r="W43" s="3" t="s">
        <v>6</v>
      </c>
      <c r="X43" s="3" t="s">
        <v>6</v>
      </c>
      <c r="Y43" s="3" t="s">
        <v>6</v>
      </c>
      <c r="Z43" s="3" t="s">
        <v>6</v>
      </c>
      <c r="AA43" s="3" t="s">
        <v>6</v>
      </c>
      <c r="AB43" s="3" t="s">
        <v>6</v>
      </c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</row>
    <row r="44" spans="1:47" ht="15.75">
      <c r="A44" s="3"/>
      <c r="B44" s="3"/>
      <c r="C44" s="3" t="s">
        <v>240</v>
      </c>
      <c r="D44" s="3" t="s">
        <v>282</v>
      </c>
      <c r="E44" s="3" t="s">
        <v>31</v>
      </c>
      <c r="F44" s="3" t="s">
        <v>282</v>
      </c>
      <c r="G44" s="5" t="s">
        <v>1854</v>
      </c>
      <c r="H44" s="3" t="s">
        <v>188</v>
      </c>
      <c r="I44" s="3" t="s">
        <v>6</v>
      </c>
      <c r="J44" s="3" t="s">
        <v>1814</v>
      </c>
      <c r="K44" s="3" t="s">
        <v>273</v>
      </c>
      <c r="L44" s="3" t="s">
        <v>274</v>
      </c>
      <c r="M44" s="3" t="s">
        <v>6</v>
      </c>
      <c r="N44" s="3" t="s">
        <v>6</v>
      </c>
      <c r="O44" s="3" t="s">
        <v>6</v>
      </c>
      <c r="P44" s="3" t="s">
        <v>6</v>
      </c>
      <c r="Q44" s="3" t="s">
        <v>6</v>
      </c>
      <c r="R44" s="3" t="s">
        <v>6</v>
      </c>
      <c r="S44" s="3" t="s">
        <v>6</v>
      </c>
      <c r="T44" s="3" t="s">
        <v>6</v>
      </c>
      <c r="U44" s="3" t="s">
        <v>6</v>
      </c>
      <c r="V44" s="3" t="s">
        <v>6</v>
      </c>
      <c r="W44" s="3" t="s">
        <v>6</v>
      </c>
      <c r="X44" s="3" t="s">
        <v>6</v>
      </c>
      <c r="Y44" s="3" t="s">
        <v>6</v>
      </c>
      <c r="Z44" s="3" t="s">
        <v>6</v>
      </c>
      <c r="AA44" s="3" t="s">
        <v>6</v>
      </c>
      <c r="AB44" s="3" t="s">
        <v>6</v>
      </c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</row>
    <row r="45" spans="1:47" ht="15.75">
      <c r="A45" s="3"/>
      <c r="B45" s="3"/>
      <c r="C45" s="3" t="s">
        <v>241</v>
      </c>
      <c r="D45" s="3" t="s">
        <v>282</v>
      </c>
      <c r="E45" s="3" t="s">
        <v>31</v>
      </c>
      <c r="F45" s="3" t="s">
        <v>282</v>
      </c>
      <c r="G45" s="5" t="s">
        <v>1854</v>
      </c>
      <c r="H45" s="3" t="s">
        <v>188</v>
      </c>
      <c r="I45" s="3" t="s">
        <v>6</v>
      </c>
      <c r="J45" s="3" t="s">
        <v>1814</v>
      </c>
      <c r="K45" s="3" t="s">
        <v>273</v>
      </c>
      <c r="L45" s="3" t="s">
        <v>274</v>
      </c>
      <c r="M45" s="3" t="s">
        <v>6</v>
      </c>
      <c r="N45" s="3" t="s">
        <v>6</v>
      </c>
      <c r="O45" s="3" t="s">
        <v>6</v>
      </c>
      <c r="P45" s="3" t="s">
        <v>6</v>
      </c>
      <c r="Q45" s="3" t="s">
        <v>6</v>
      </c>
      <c r="R45" s="3" t="s">
        <v>6</v>
      </c>
      <c r="S45" s="3" t="s">
        <v>6</v>
      </c>
      <c r="T45" s="3" t="s">
        <v>6</v>
      </c>
      <c r="U45" s="3" t="s">
        <v>6</v>
      </c>
      <c r="V45" s="3" t="s">
        <v>6</v>
      </c>
      <c r="W45" s="3" t="s">
        <v>6</v>
      </c>
      <c r="X45" s="3" t="s">
        <v>6</v>
      </c>
      <c r="Y45" s="3" t="s">
        <v>6</v>
      </c>
      <c r="Z45" s="3" t="s">
        <v>6</v>
      </c>
      <c r="AA45" s="3" t="s">
        <v>6</v>
      </c>
      <c r="AB45" s="3" t="s">
        <v>6</v>
      </c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</row>
    <row r="46" spans="1:47" ht="15.75">
      <c r="A46" s="3"/>
      <c r="B46" s="3"/>
      <c r="C46" s="3" t="s">
        <v>242</v>
      </c>
      <c r="D46" s="3" t="s">
        <v>282</v>
      </c>
      <c r="E46" s="3" t="s">
        <v>31</v>
      </c>
      <c r="F46" s="3" t="s">
        <v>282</v>
      </c>
      <c r="G46" s="5" t="s">
        <v>1854</v>
      </c>
      <c r="H46" s="3" t="s">
        <v>188</v>
      </c>
      <c r="I46" s="3" t="s">
        <v>6</v>
      </c>
      <c r="J46" s="3" t="s">
        <v>1814</v>
      </c>
      <c r="K46" s="3" t="s">
        <v>273</v>
      </c>
      <c r="L46" s="3" t="s">
        <v>274</v>
      </c>
      <c r="M46" s="3" t="s">
        <v>6</v>
      </c>
      <c r="N46" s="3" t="s">
        <v>6</v>
      </c>
      <c r="O46" s="3" t="s">
        <v>6</v>
      </c>
      <c r="P46" s="3" t="s">
        <v>6</v>
      </c>
      <c r="Q46" s="3" t="s">
        <v>6</v>
      </c>
      <c r="R46" s="3" t="s">
        <v>6</v>
      </c>
      <c r="S46" s="3" t="s">
        <v>6</v>
      </c>
      <c r="T46" s="3" t="s">
        <v>6</v>
      </c>
      <c r="U46" s="3" t="s">
        <v>6</v>
      </c>
      <c r="V46" s="3" t="s">
        <v>6</v>
      </c>
      <c r="W46" s="3" t="s">
        <v>6</v>
      </c>
      <c r="X46" s="3" t="s">
        <v>6</v>
      </c>
      <c r="Y46" s="3" t="s">
        <v>6</v>
      </c>
      <c r="Z46" s="3" t="s">
        <v>6</v>
      </c>
      <c r="AA46" s="3" t="s">
        <v>6</v>
      </c>
      <c r="AB46" s="3" t="s">
        <v>6</v>
      </c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</row>
    <row r="47" spans="1:47" ht="15.75">
      <c r="A47" s="3"/>
      <c r="B47" s="3"/>
      <c r="C47" s="3" t="s">
        <v>243</v>
      </c>
      <c r="D47" s="3" t="s">
        <v>282</v>
      </c>
      <c r="E47" s="3" t="s">
        <v>31</v>
      </c>
      <c r="F47" s="3" t="s">
        <v>282</v>
      </c>
      <c r="G47" s="5" t="s">
        <v>1854</v>
      </c>
      <c r="H47" s="3" t="s">
        <v>188</v>
      </c>
      <c r="I47" s="3" t="s">
        <v>6</v>
      </c>
      <c r="J47" s="3" t="s">
        <v>1814</v>
      </c>
      <c r="K47" s="3" t="s">
        <v>273</v>
      </c>
      <c r="L47" s="3" t="s">
        <v>274</v>
      </c>
      <c r="M47" s="3" t="s">
        <v>6</v>
      </c>
      <c r="N47" s="3" t="s">
        <v>6</v>
      </c>
      <c r="O47" s="3" t="s">
        <v>6</v>
      </c>
      <c r="P47" s="3" t="s">
        <v>6</v>
      </c>
      <c r="Q47" s="3" t="s">
        <v>6</v>
      </c>
      <c r="R47" s="3" t="s">
        <v>6</v>
      </c>
      <c r="S47" s="3" t="s">
        <v>6</v>
      </c>
      <c r="T47" s="3" t="s">
        <v>6</v>
      </c>
      <c r="U47" s="3" t="s">
        <v>6</v>
      </c>
      <c r="V47" s="3" t="s">
        <v>6</v>
      </c>
      <c r="W47" s="3" t="s">
        <v>6</v>
      </c>
      <c r="X47" s="3" t="s">
        <v>6</v>
      </c>
      <c r="Y47" s="3" t="s">
        <v>6</v>
      </c>
      <c r="Z47" s="3" t="s">
        <v>6</v>
      </c>
      <c r="AA47" s="3" t="s">
        <v>6</v>
      </c>
      <c r="AB47" s="3" t="s">
        <v>6</v>
      </c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</row>
    <row r="48" spans="1:47" ht="15.75">
      <c r="A48" s="3"/>
      <c r="B48" s="3"/>
      <c r="C48" s="3" t="s">
        <v>244</v>
      </c>
      <c r="D48" s="3" t="s">
        <v>282</v>
      </c>
      <c r="E48" s="3" t="s">
        <v>31</v>
      </c>
      <c r="F48" s="3" t="s">
        <v>282</v>
      </c>
      <c r="G48" s="5" t="s">
        <v>1854</v>
      </c>
      <c r="H48" s="3" t="s">
        <v>188</v>
      </c>
      <c r="I48" s="3" t="s">
        <v>6</v>
      </c>
      <c r="J48" s="3" t="s">
        <v>1814</v>
      </c>
      <c r="K48" s="3" t="s">
        <v>273</v>
      </c>
      <c r="L48" s="3" t="s">
        <v>274</v>
      </c>
      <c r="M48" s="3" t="s">
        <v>6</v>
      </c>
      <c r="N48" s="3" t="s">
        <v>6</v>
      </c>
      <c r="O48" s="3" t="s">
        <v>6</v>
      </c>
      <c r="P48" s="3" t="s">
        <v>6</v>
      </c>
      <c r="Q48" s="3" t="s">
        <v>6</v>
      </c>
      <c r="R48" s="3" t="s">
        <v>6</v>
      </c>
      <c r="S48" s="3" t="s">
        <v>6</v>
      </c>
      <c r="T48" s="3" t="s">
        <v>6</v>
      </c>
      <c r="U48" s="3" t="s">
        <v>6</v>
      </c>
      <c r="V48" s="3" t="s">
        <v>6</v>
      </c>
      <c r="W48" s="3" t="s">
        <v>6</v>
      </c>
      <c r="X48" s="3" t="s">
        <v>6</v>
      </c>
      <c r="Y48" s="3" t="s">
        <v>6</v>
      </c>
      <c r="Z48" s="3" t="s">
        <v>6</v>
      </c>
      <c r="AA48" s="3" t="s">
        <v>6</v>
      </c>
      <c r="AB48" s="3" t="s">
        <v>6</v>
      </c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</row>
    <row r="49" spans="1:47" ht="15.75">
      <c r="A49" s="3"/>
      <c r="B49" s="3"/>
      <c r="C49" s="3" t="s">
        <v>245</v>
      </c>
      <c r="D49" s="3" t="s">
        <v>282</v>
      </c>
      <c r="E49" s="3" t="s">
        <v>31</v>
      </c>
      <c r="F49" s="3" t="s">
        <v>282</v>
      </c>
      <c r="G49" s="5" t="s">
        <v>1854</v>
      </c>
      <c r="H49" s="3" t="s">
        <v>188</v>
      </c>
      <c r="I49" s="3" t="s">
        <v>6</v>
      </c>
      <c r="J49" s="3" t="s">
        <v>1814</v>
      </c>
      <c r="K49" s="3" t="s">
        <v>273</v>
      </c>
      <c r="L49" s="3" t="s">
        <v>274</v>
      </c>
      <c r="M49" s="3" t="s">
        <v>6</v>
      </c>
      <c r="N49" s="3" t="s">
        <v>6</v>
      </c>
      <c r="O49" s="3" t="s">
        <v>6</v>
      </c>
      <c r="P49" s="3" t="s">
        <v>6</v>
      </c>
      <c r="Q49" s="3" t="s">
        <v>6</v>
      </c>
      <c r="R49" s="3" t="s">
        <v>6</v>
      </c>
      <c r="S49" s="3" t="s">
        <v>6</v>
      </c>
      <c r="T49" s="3" t="s">
        <v>6</v>
      </c>
      <c r="U49" s="3" t="s">
        <v>6</v>
      </c>
      <c r="V49" s="3" t="s">
        <v>6</v>
      </c>
      <c r="W49" s="3" t="s">
        <v>6</v>
      </c>
      <c r="X49" s="3" t="s">
        <v>6</v>
      </c>
      <c r="Y49" s="3" t="s">
        <v>6</v>
      </c>
      <c r="Z49" s="3" t="s">
        <v>6</v>
      </c>
      <c r="AA49" s="3" t="s">
        <v>6</v>
      </c>
      <c r="AB49" s="3" t="s">
        <v>6</v>
      </c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</row>
    <row r="50" spans="1:47" ht="15.75">
      <c r="A50" s="3"/>
      <c r="B50" s="3"/>
      <c r="C50" s="3" t="s">
        <v>251</v>
      </c>
      <c r="D50" s="3" t="s">
        <v>282</v>
      </c>
      <c r="E50" s="3" t="s">
        <v>31</v>
      </c>
      <c r="F50" s="3" t="s">
        <v>282</v>
      </c>
      <c r="G50" s="5" t="s">
        <v>1854</v>
      </c>
      <c r="H50" s="3" t="s">
        <v>188</v>
      </c>
      <c r="I50" s="3" t="s">
        <v>6</v>
      </c>
      <c r="J50" s="3" t="s">
        <v>1814</v>
      </c>
      <c r="K50" s="3" t="s">
        <v>273</v>
      </c>
      <c r="L50" s="3" t="s">
        <v>274</v>
      </c>
      <c r="M50" s="3" t="s">
        <v>6</v>
      </c>
      <c r="N50" s="3" t="s">
        <v>6</v>
      </c>
      <c r="O50" s="3" t="s">
        <v>6</v>
      </c>
      <c r="P50" s="3" t="s">
        <v>6</v>
      </c>
      <c r="Q50" s="3" t="s">
        <v>6</v>
      </c>
      <c r="R50" s="3" t="s">
        <v>6</v>
      </c>
      <c r="S50" s="3" t="s">
        <v>6</v>
      </c>
      <c r="T50" s="3" t="s">
        <v>6</v>
      </c>
      <c r="U50" s="3" t="s">
        <v>6</v>
      </c>
      <c r="V50" s="3" t="s">
        <v>6</v>
      </c>
      <c r="W50" s="3" t="s">
        <v>6</v>
      </c>
      <c r="X50" s="3" t="s">
        <v>6</v>
      </c>
      <c r="Y50" s="3" t="s">
        <v>6</v>
      </c>
      <c r="Z50" s="3" t="s">
        <v>6</v>
      </c>
      <c r="AA50" s="3" t="s">
        <v>6</v>
      </c>
      <c r="AB50" s="3" t="s">
        <v>6</v>
      </c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</row>
    <row r="51" spans="1:47" ht="15.75">
      <c r="A51" s="3"/>
      <c r="B51" s="3"/>
      <c r="C51" s="3" t="s">
        <v>252</v>
      </c>
      <c r="D51" s="3" t="s">
        <v>282</v>
      </c>
      <c r="E51" s="3" t="s">
        <v>31</v>
      </c>
      <c r="F51" s="3" t="s">
        <v>282</v>
      </c>
      <c r="G51" s="5" t="s">
        <v>1854</v>
      </c>
      <c r="H51" s="3" t="s">
        <v>188</v>
      </c>
      <c r="I51" s="3" t="s">
        <v>6</v>
      </c>
      <c r="J51" s="3" t="s">
        <v>1814</v>
      </c>
      <c r="K51" s="3" t="s">
        <v>273</v>
      </c>
      <c r="L51" s="3" t="s">
        <v>274</v>
      </c>
      <c r="M51" s="3" t="s">
        <v>6</v>
      </c>
      <c r="N51" s="3" t="s">
        <v>6</v>
      </c>
      <c r="O51" s="3" t="s">
        <v>6</v>
      </c>
      <c r="P51" s="3" t="s">
        <v>6</v>
      </c>
      <c r="Q51" s="3" t="s">
        <v>6</v>
      </c>
      <c r="R51" s="3" t="s">
        <v>6</v>
      </c>
      <c r="S51" s="3" t="s">
        <v>6</v>
      </c>
      <c r="T51" s="3" t="s">
        <v>6</v>
      </c>
      <c r="U51" s="3" t="s">
        <v>6</v>
      </c>
      <c r="V51" s="3" t="s">
        <v>6</v>
      </c>
      <c r="W51" s="3" t="s">
        <v>6</v>
      </c>
      <c r="X51" s="3" t="s">
        <v>6</v>
      </c>
      <c r="Y51" s="3" t="s">
        <v>6</v>
      </c>
      <c r="Z51" s="3" t="s">
        <v>6</v>
      </c>
      <c r="AA51" s="3" t="s">
        <v>6</v>
      </c>
      <c r="AB51" s="3" t="s">
        <v>6</v>
      </c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</row>
    <row r="52" spans="1:47" ht="15.75">
      <c r="A52" s="3"/>
      <c r="B52" s="3"/>
      <c r="C52" s="3" t="s">
        <v>253</v>
      </c>
      <c r="D52" s="3" t="s">
        <v>282</v>
      </c>
      <c r="E52" s="3" t="s">
        <v>31</v>
      </c>
      <c r="F52" s="3" t="s">
        <v>282</v>
      </c>
      <c r="G52" s="5" t="s">
        <v>1854</v>
      </c>
      <c r="H52" s="3" t="s">
        <v>188</v>
      </c>
      <c r="I52" s="3" t="s">
        <v>6</v>
      </c>
      <c r="J52" s="3" t="s">
        <v>1814</v>
      </c>
      <c r="K52" s="3" t="s">
        <v>273</v>
      </c>
      <c r="L52" s="3" t="s">
        <v>274</v>
      </c>
      <c r="M52" s="3" t="s">
        <v>6</v>
      </c>
      <c r="N52" s="3" t="s">
        <v>6</v>
      </c>
      <c r="O52" s="3" t="s">
        <v>6</v>
      </c>
      <c r="P52" s="3" t="s">
        <v>6</v>
      </c>
      <c r="Q52" s="3" t="s">
        <v>6</v>
      </c>
      <c r="R52" s="3" t="s">
        <v>6</v>
      </c>
      <c r="S52" s="3" t="s">
        <v>6</v>
      </c>
      <c r="T52" s="3" t="s">
        <v>6</v>
      </c>
      <c r="U52" s="3" t="s">
        <v>6</v>
      </c>
      <c r="V52" s="3" t="s">
        <v>6</v>
      </c>
      <c r="W52" s="3" t="s">
        <v>6</v>
      </c>
      <c r="X52" s="3" t="s">
        <v>6</v>
      </c>
      <c r="Y52" s="3" t="s">
        <v>6</v>
      </c>
      <c r="Z52" s="3" t="s">
        <v>6</v>
      </c>
      <c r="AA52" s="3" t="s">
        <v>6</v>
      </c>
      <c r="AB52" s="3" t="s">
        <v>6</v>
      </c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</row>
    <row r="53" spans="1:47" ht="15.75">
      <c r="A53" s="3"/>
      <c r="B53" s="3"/>
      <c r="C53" s="3" t="s">
        <v>254</v>
      </c>
      <c r="D53" s="3" t="s">
        <v>282</v>
      </c>
      <c r="E53" s="3" t="s">
        <v>31</v>
      </c>
      <c r="F53" s="3" t="s">
        <v>282</v>
      </c>
      <c r="G53" s="5" t="s">
        <v>1854</v>
      </c>
      <c r="H53" s="3" t="s">
        <v>188</v>
      </c>
      <c r="I53" s="3" t="s">
        <v>6</v>
      </c>
      <c r="J53" s="3" t="s">
        <v>1814</v>
      </c>
      <c r="K53" s="3" t="s">
        <v>273</v>
      </c>
      <c r="L53" s="3" t="s">
        <v>274</v>
      </c>
      <c r="M53" s="3" t="s">
        <v>6</v>
      </c>
      <c r="N53" s="3" t="s">
        <v>6</v>
      </c>
      <c r="O53" s="3" t="s">
        <v>6</v>
      </c>
      <c r="P53" s="3" t="s">
        <v>6</v>
      </c>
      <c r="Q53" s="3" t="s">
        <v>6</v>
      </c>
      <c r="R53" s="3" t="s">
        <v>6</v>
      </c>
      <c r="S53" s="3" t="s">
        <v>6</v>
      </c>
      <c r="T53" s="3" t="s">
        <v>6</v>
      </c>
      <c r="U53" s="3" t="s">
        <v>6</v>
      </c>
      <c r="V53" s="3" t="s">
        <v>6</v>
      </c>
      <c r="W53" s="3" t="s">
        <v>6</v>
      </c>
      <c r="X53" s="3" t="s">
        <v>6</v>
      </c>
      <c r="Y53" s="3" t="s">
        <v>6</v>
      </c>
      <c r="Z53" s="3" t="s">
        <v>6</v>
      </c>
      <c r="AA53" s="3" t="s">
        <v>6</v>
      </c>
      <c r="AB53" s="3" t="s">
        <v>6</v>
      </c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</row>
    <row r="54" spans="1:47" ht="15.75">
      <c r="A54" s="3"/>
      <c r="B54" s="3"/>
      <c r="C54" s="3" t="s">
        <v>255</v>
      </c>
      <c r="D54" s="3" t="s">
        <v>282</v>
      </c>
      <c r="E54" s="3" t="s">
        <v>31</v>
      </c>
      <c r="F54" s="3" t="s">
        <v>282</v>
      </c>
      <c r="G54" s="5" t="s">
        <v>1854</v>
      </c>
      <c r="H54" s="3" t="s">
        <v>188</v>
      </c>
      <c r="I54" s="3" t="s">
        <v>6</v>
      </c>
      <c r="J54" s="3" t="s">
        <v>1814</v>
      </c>
      <c r="K54" s="3" t="s">
        <v>273</v>
      </c>
      <c r="L54" s="3" t="s">
        <v>274</v>
      </c>
      <c r="M54" s="3" t="s">
        <v>6</v>
      </c>
      <c r="N54" s="3" t="s">
        <v>6</v>
      </c>
      <c r="O54" s="3" t="s">
        <v>6</v>
      </c>
      <c r="P54" s="3" t="s">
        <v>6</v>
      </c>
      <c r="Q54" s="3" t="s">
        <v>6</v>
      </c>
      <c r="R54" s="3" t="s">
        <v>6</v>
      </c>
      <c r="S54" s="3" t="s">
        <v>6</v>
      </c>
      <c r="T54" s="3" t="s">
        <v>6</v>
      </c>
      <c r="U54" s="3" t="s">
        <v>6</v>
      </c>
      <c r="V54" s="3" t="s">
        <v>6</v>
      </c>
      <c r="W54" s="3" t="s">
        <v>6</v>
      </c>
      <c r="X54" s="3" t="s">
        <v>6</v>
      </c>
      <c r="Y54" s="3" t="s">
        <v>6</v>
      </c>
      <c r="Z54" s="3" t="s">
        <v>6</v>
      </c>
      <c r="AA54" s="3" t="s">
        <v>6</v>
      </c>
      <c r="AB54" s="3" t="s">
        <v>6</v>
      </c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</row>
    <row r="55" spans="1:47" ht="15.75">
      <c r="A55" s="3"/>
      <c r="B55" s="3"/>
      <c r="C55" s="3" t="s">
        <v>257</v>
      </c>
      <c r="D55" s="3" t="s">
        <v>282</v>
      </c>
      <c r="E55" s="3" t="s">
        <v>31</v>
      </c>
      <c r="F55" s="3" t="s">
        <v>282</v>
      </c>
      <c r="G55" s="5" t="s">
        <v>1854</v>
      </c>
      <c r="H55" s="3" t="s">
        <v>188</v>
      </c>
      <c r="I55" s="3" t="s">
        <v>6</v>
      </c>
      <c r="J55" s="3" t="s">
        <v>1814</v>
      </c>
      <c r="K55" s="3" t="s">
        <v>273</v>
      </c>
      <c r="L55" s="3" t="s">
        <v>274</v>
      </c>
      <c r="M55" s="3" t="s">
        <v>6</v>
      </c>
      <c r="N55" s="3" t="s">
        <v>6</v>
      </c>
      <c r="O55" s="3" t="s">
        <v>6</v>
      </c>
      <c r="P55" s="3" t="s">
        <v>6</v>
      </c>
      <c r="Q55" s="3" t="s">
        <v>6</v>
      </c>
      <c r="R55" s="3" t="s">
        <v>6</v>
      </c>
      <c r="S55" s="3" t="s">
        <v>6</v>
      </c>
      <c r="T55" s="3" t="s">
        <v>6</v>
      </c>
      <c r="U55" s="3" t="s">
        <v>6</v>
      </c>
      <c r="V55" s="3" t="s">
        <v>6</v>
      </c>
      <c r="W55" s="3" t="s">
        <v>6</v>
      </c>
      <c r="X55" s="3" t="s">
        <v>6</v>
      </c>
      <c r="Y55" s="3" t="s">
        <v>6</v>
      </c>
      <c r="Z55" s="3" t="s">
        <v>6</v>
      </c>
      <c r="AA55" s="3" t="s">
        <v>6</v>
      </c>
      <c r="AB55" s="3" t="s">
        <v>6</v>
      </c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</row>
    <row r="56" spans="1:47" ht="15.75">
      <c r="A56" s="3"/>
      <c r="B56" s="3"/>
      <c r="C56" s="3" t="s">
        <v>258</v>
      </c>
      <c r="D56" s="3" t="s">
        <v>282</v>
      </c>
      <c r="E56" s="3" t="s">
        <v>31</v>
      </c>
      <c r="F56" s="3" t="s">
        <v>282</v>
      </c>
      <c r="G56" s="5" t="s">
        <v>1854</v>
      </c>
      <c r="H56" s="3" t="s">
        <v>188</v>
      </c>
      <c r="I56" s="3" t="s">
        <v>6</v>
      </c>
      <c r="J56" s="3" t="s">
        <v>1814</v>
      </c>
      <c r="K56" s="3" t="s">
        <v>273</v>
      </c>
      <c r="L56" s="3" t="s">
        <v>274</v>
      </c>
      <c r="M56" s="3" t="s">
        <v>6</v>
      </c>
      <c r="N56" s="3" t="s">
        <v>6</v>
      </c>
      <c r="O56" s="3" t="s">
        <v>6</v>
      </c>
      <c r="P56" s="3" t="s">
        <v>6</v>
      </c>
      <c r="Q56" s="3" t="s">
        <v>6</v>
      </c>
      <c r="R56" s="3" t="s">
        <v>6</v>
      </c>
      <c r="S56" s="3" t="s">
        <v>6</v>
      </c>
      <c r="T56" s="3" t="s">
        <v>6</v>
      </c>
      <c r="U56" s="3" t="s">
        <v>6</v>
      </c>
      <c r="V56" s="3" t="s">
        <v>6</v>
      </c>
      <c r="W56" s="3" t="s">
        <v>6</v>
      </c>
      <c r="X56" s="3" t="s">
        <v>6</v>
      </c>
      <c r="Y56" s="3" t="s">
        <v>6</v>
      </c>
      <c r="Z56" s="3" t="s">
        <v>6</v>
      </c>
      <c r="AA56" s="3" t="s">
        <v>6</v>
      </c>
      <c r="AB56" s="3" t="s">
        <v>6</v>
      </c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</row>
    <row r="57" spans="1:47" ht="15.75">
      <c r="A57" s="3"/>
      <c r="B57" s="3"/>
      <c r="C57" s="3" t="s">
        <v>259</v>
      </c>
      <c r="D57" s="3" t="s">
        <v>282</v>
      </c>
      <c r="E57" s="3" t="s">
        <v>31</v>
      </c>
      <c r="F57" s="3" t="s">
        <v>282</v>
      </c>
      <c r="G57" s="5" t="s">
        <v>1854</v>
      </c>
      <c r="H57" s="3" t="s">
        <v>188</v>
      </c>
      <c r="I57" s="3" t="s">
        <v>6</v>
      </c>
      <c r="J57" s="3" t="s">
        <v>1814</v>
      </c>
      <c r="K57" s="3" t="s">
        <v>273</v>
      </c>
      <c r="L57" s="3" t="s">
        <v>274</v>
      </c>
      <c r="M57" s="3" t="s">
        <v>6</v>
      </c>
      <c r="N57" s="3" t="s">
        <v>6</v>
      </c>
      <c r="O57" s="3" t="s">
        <v>6</v>
      </c>
      <c r="P57" s="3" t="s">
        <v>6</v>
      </c>
      <c r="Q57" s="3" t="s">
        <v>6</v>
      </c>
      <c r="R57" s="3" t="s">
        <v>6</v>
      </c>
      <c r="S57" s="3" t="s">
        <v>6</v>
      </c>
      <c r="T57" s="3" t="s">
        <v>6</v>
      </c>
      <c r="U57" s="3" t="s">
        <v>6</v>
      </c>
      <c r="V57" s="3" t="s">
        <v>6</v>
      </c>
      <c r="W57" s="3" t="s">
        <v>6</v>
      </c>
      <c r="X57" s="3" t="s">
        <v>6</v>
      </c>
      <c r="Y57" s="3" t="s">
        <v>6</v>
      </c>
      <c r="Z57" s="3" t="s">
        <v>6</v>
      </c>
      <c r="AA57" s="3" t="s">
        <v>6</v>
      </c>
      <c r="AB57" s="3" t="s">
        <v>6</v>
      </c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</row>
    <row r="58" spans="1:47" ht="15.75">
      <c r="A58" s="3"/>
      <c r="B58" s="3"/>
      <c r="C58" s="3" t="s">
        <v>260</v>
      </c>
      <c r="D58" s="3" t="s">
        <v>282</v>
      </c>
      <c r="E58" s="3" t="s">
        <v>31</v>
      </c>
      <c r="F58" s="3" t="s">
        <v>282</v>
      </c>
      <c r="G58" s="5" t="s">
        <v>1854</v>
      </c>
      <c r="H58" s="3" t="s">
        <v>188</v>
      </c>
      <c r="I58" s="3" t="s">
        <v>6</v>
      </c>
      <c r="J58" s="3" t="s">
        <v>1814</v>
      </c>
      <c r="K58" s="3" t="s">
        <v>273</v>
      </c>
      <c r="L58" s="3" t="s">
        <v>274</v>
      </c>
      <c r="M58" s="3" t="s">
        <v>6</v>
      </c>
      <c r="N58" s="3" t="s">
        <v>6</v>
      </c>
      <c r="O58" s="3" t="s">
        <v>6</v>
      </c>
      <c r="P58" s="3" t="s">
        <v>6</v>
      </c>
      <c r="Q58" s="3" t="s">
        <v>6</v>
      </c>
      <c r="R58" s="3" t="s">
        <v>6</v>
      </c>
      <c r="S58" s="3" t="s">
        <v>6</v>
      </c>
      <c r="T58" s="3" t="s">
        <v>6</v>
      </c>
      <c r="U58" s="3" t="s">
        <v>6</v>
      </c>
      <c r="V58" s="3" t="s">
        <v>6</v>
      </c>
      <c r="W58" s="3" t="s">
        <v>6</v>
      </c>
      <c r="X58" s="3" t="s">
        <v>6</v>
      </c>
      <c r="Y58" s="3" t="s">
        <v>6</v>
      </c>
      <c r="Z58" s="3" t="s">
        <v>6</v>
      </c>
      <c r="AA58" s="3" t="s">
        <v>6</v>
      </c>
      <c r="AB58" s="3" t="s">
        <v>6</v>
      </c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</row>
    <row r="59" spans="1:47" ht="15.75">
      <c r="A59" s="3"/>
      <c r="B59" s="3"/>
      <c r="C59" s="3" t="s">
        <v>261</v>
      </c>
      <c r="D59" s="3" t="s">
        <v>282</v>
      </c>
      <c r="E59" s="3" t="s">
        <v>31</v>
      </c>
      <c r="F59" s="3" t="s">
        <v>282</v>
      </c>
      <c r="G59" s="3" t="s">
        <v>1854</v>
      </c>
      <c r="H59" s="3" t="s">
        <v>188</v>
      </c>
      <c r="I59" s="3" t="s">
        <v>6</v>
      </c>
      <c r="J59" s="3" t="s">
        <v>1814</v>
      </c>
      <c r="K59" s="3" t="s">
        <v>273</v>
      </c>
      <c r="L59" s="3" t="s">
        <v>274</v>
      </c>
      <c r="M59" s="3" t="s">
        <v>6</v>
      </c>
      <c r="N59" s="3" t="s">
        <v>6</v>
      </c>
      <c r="O59" s="3" t="s">
        <v>6</v>
      </c>
      <c r="P59" s="3" t="s">
        <v>6</v>
      </c>
      <c r="Q59" s="3" t="s">
        <v>6</v>
      </c>
      <c r="R59" s="3" t="s">
        <v>6</v>
      </c>
      <c r="S59" s="3" t="s">
        <v>6</v>
      </c>
      <c r="T59" s="3" t="s">
        <v>6</v>
      </c>
      <c r="U59" s="3" t="s">
        <v>6</v>
      </c>
      <c r="V59" s="3" t="s">
        <v>6</v>
      </c>
      <c r="W59" s="3" t="s">
        <v>6</v>
      </c>
      <c r="X59" s="3" t="s">
        <v>6</v>
      </c>
      <c r="Y59" s="3" t="s">
        <v>6</v>
      </c>
      <c r="Z59" s="3" t="s">
        <v>6</v>
      </c>
      <c r="AA59" s="3" t="s">
        <v>6</v>
      </c>
      <c r="AB59" s="3" t="s">
        <v>6</v>
      </c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</row>
    <row r="60" spans="1:47" ht="15.75">
      <c r="A60" s="3"/>
      <c r="B60" s="3"/>
      <c r="C60" s="3" t="s">
        <v>262</v>
      </c>
      <c r="D60" s="3" t="s">
        <v>282</v>
      </c>
      <c r="E60" s="3" t="s">
        <v>31</v>
      </c>
      <c r="F60" s="3" t="s">
        <v>282</v>
      </c>
      <c r="G60" s="3" t="s">
        <v>1854</v>
      </c>
      <c r="H60" s="3" t="s">
        <v>188</v>
      </c>
      <c r="I60" s="3" t="s">
        <v>6</v>
      </c>
      <c r="J60" s="3" t="s">
        <v>1814</v>
      </c>
      <c r="K60" s="3" t="s">
        <v>273</v>
      </c>
      <c r="L60" s="3" t="s">
        <v>274</v>
      </c>
      <c r="M60" s="3" t="s">
        <v>6</v>
      </c>
      <c r="N60" s="3" t="s">
        <v>6</v>
      </c>
      <c r="O60" s="3" t="s">
        <v>6</v>
      </c>
      <c r="P60" s="3" t="s">
        <v>6</v>
      </c>
      <c r="Q60" s="3" t="s">
        <v>6</v>
      </c>
      <c r="R60" s="3" t="s">
        <v>6</v>
      </c>
      <c r="S60" s="3" t="s">
        <v>6</v>
      </c>
      <c r="T60" s="3" t="s">
        <v>6</v>
      </c>
      <c r="U60" s="3" t="s">
        <v>6</v>
      </c>
      <c r="V60" s="3" t="s">
        <v>6</v>
      </c>
      <c r="W60" s="3" t="s">
        <v>6</v>
      </c>
      <c r="X60" s="3" t="s">
        <v>6</v>
      </c>
      <c r="Y60" s="3" t="s">
        <v>6</v>
      </c>
      <c r="Z60" s="3" t="s">
        <v>6</v>
      </c>
      <c r="AA60" s="3" t="s">
        <v>6</v>
      </c>
      <c r="AB60" s="3" t="s">
        <v>6</v>
      </c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</row>
    <row r="61" spans="1:47" ht="15.75">
      <c r="A61" s="3"/>
      <c r="B61" s="3"/>
      <c r="C61" s="3" t="s">
        <v>263</v>
      </c>
      <c r="D61" s="3" t="s">
        <v>282</v>
      </c>
      <c r="E61" s="3" t="s">
        <v>31</v>
      </c>
      <c r="F61" s="3" t="s">
        <v>282</v>
      </c>
      <c r="G61" s="3" t="s">
        <v>1854</v>
      </c>
      <c r="H61" s="3" t="s">
        <v>188</v>
      </c>
      <c r="I61" s="3" t="s">
        <v>6</v>
      </c>
      <c r="J61" s="3" t="s">
        <v>1814</v>
      </c>
      <c r="K61" s="3" t="s">
        <v>273</v>
      </c>
      <c r="L61" s="3" t="s">
        <v>274</v>
      </c>
      <c r="M61" s="3" t="s">
        <v>6</v>
      </c>
      <c r="N61" s="3" t="s">
        <v>6</v>
      </c>
      <c r="O61" s="3" t="s">
        <v>6</v>
      </c>
      <c r="P61" s="3" t="s">
        <v>6</v>
      </c>
      <c r="Q61" s="3" t="s">
        <v>6</v>
      </c>
      <c r="R61" s="3" t="s">
        <v>6</v>
      </c>
      <c r="S61" s="3" t="s">
        <v>6</v>
      </c>
      <c r="T61" s="3" t="s">
        <v>6</v>
      </c>
      <c r="U61" s="3" t="s">
        <v>6</v>
      </c>
      <c r="V61" s="3" t="s">
        <v>6</v>
      </c>
      <c r="W61" s="3" t="s">
        <v>6</v>
      </c>
      <c r="X61" s="3" t="s">
        <v>6</v>
      </c>
      <c r="Y61" s="3" t="s">
        <v>6</v>
      </c>
      <c r="Z61" s="3" t="s">
        <v>6</v>
      </c>
      <c r="AA61" s="3" t="s">
        <v>6</v>
      </c>
      <c r="AB61" s="3" t="s">
        <v>6</v>
      </c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</row>
    <row r="62" spans="1:47" ht="15.75">
      <c r="A62" s="3"/>
      <c r="B62" s="3"/>
      <c r="C62" s="3" t="s">
        <v>238</v>
      </c>
      <c r="D62" s="3" t="s">
        <v>282</v>
      </c>
      <c r="E62" s="3" t="s">
        <v>31</v>
      </c>
      <c r="F62" s="3" t="s">
        <v>282</v>
      </c>
      <c r="G62" s="3" t="s">
        <v>1854</v>
      </c>
      <c r="H62" s="3" t="s">
        <v>188</v>
      </c>
      <c r="I62" s="3" t="s">
        <v>6</v>
      </c>
      <c r="J62" s="3" t="s">
        <v>1814</v>
      </c>
      <c r="K62" s="3" t="s">
        <v>273</v>
      </c>
      <c r="L62" s="3" t="s">
        <v>274</v>
      </c>
      <c r="M62" s="3" t="s">
        <v>6</v>
      </c>
      <c r="N62" s="3" t="s">
        <v>6</v>
      </c>
      <c r="O62" s="3" t="s">
        <v>6</v>
      </c>
      <c r="P62" s="3" t="s">
        <v>6</v>
      </c>
      <c r="Q62" s="3" t="s">
        <v>6</v>
      </c>
      <c r="R62" s="3" t="s">
        <v>6</v>
      </c>
      <c r="S62" s="3" t="s">
        <v>6</v>
      </c>
      <c r="T62" s="3" t="s">
        <v>6</v>
      </c>
      <c r="U62" s="3" t="s">
        <v>6</v>
      </c>
      <c r="V62" s="3" t="s">
        <v>6</v>
      </c>
      <c r="W62" s="3" t="s">
        <v>6</v>
      </c>
      <c r="X62" s="3" t="s">
        <v>6</v>
      </c>
      <c r="Y62" s="3" t="s">
        <v>6</v>
      </c>
      <c r="Z62" s="3" t="s">
        <v>6</v>
      </c>
      <c r="AA62" s="3" t="s">
        <v>6</v>
      </c>
      <c r="AB62" s="3" t="s">
        <v>6</v>
      </c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</row>
    <row r="63" spans="1:47" ht="15.75">
      <c r="A63" s="3"/>
      <c r="B63" s="3"/>
      <c r="C63" s="3" t="s">
        <v>266</v>
      </c>
      <c r="D63" s="3" t="s">
        <v>282</v>
      </c>
      <c r="E63" s="3" t="s">
        <v>31</v>
      </c>
      <c r="F63" s="3" t="s">
        <v>282</v>
      </c>
      <c r="G63" s="3" t="s">
        <v>1854</v>
      </c>
      <c r="H63" s="3" t="s">
        <v>188</v>
      </c>
      <c r="I63" s="3" t="s">
        <v>6</v>
      </c>
      <c r="J63" s="3" t="s">
        <v>1814</v>
      </c>
      <c r="K63" s="3" t="s">
        <v>273</v>
      </c>
      <c r="L63" s="3" t="s">
        <v>274</v>
      </c>
      <c r="M63" s="3" t="s">
        <v>6</v>
      </c>
      <c r="N63" s="3" t="s">
        <v>6</v>
      </c>
      <c r="O63" s="3" t="s">
        <v>6</v>
      </c>
      <c r="P63" s="3" t="s">
        <v>6</v>
      </c>
      <c r="Q63" s="3" t="s">
        <v>6</v>
      </c>
      <c r="R63" s="3" t="s">
        <v>6</v>
      </c>
      <c r="S63" s="3" t="s">
        <v>6</v>
      </c>
      <c r="T63" s="3" t="s">
        <v>6</v>
      </c>
      <c r="U63" s="3" t="s">
        <v>6</v>
      </c>
      <c r="V63" s="3" t="s">
        <v>6</v>
      </c>
      <c r="W63" s="3" t="s">
        <v>6</v>
      </c>
      <c r="X63" s="3" t="s">
        <v>6</v>
      </c>
      <c r="Y63" s="3" t="s">
        <v>6</v>
      </c>
      <c r="Z63" s="3" t="s">
        <v>6</v>
      </c>
      <c r="AA63" s="3" t="s">
        <v>6</v>
      </c>
      <c r="AB63" s="3" t="s">
        <v>6</v>
      </c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</row>
    <row r="64" spans="1:47" ht="15.75">
      <c r="A64" s="3"/>
      <c r="B64" s="3"/>
      <c r="C64" s="3" t="s">
        <v>267</v>
      </c>
      <c r="D64" s="3" t="s">
        <v>282</v>
      </c>
      <c r="E64" s="3" t="s">
        <v>31</v>
      </c>
      <c r="F64" s="3" t="s">
        <v>282</v>
      </c>
      <c r="G64" s="3" t="s">
        <v>1854</v>
      </c>
      <c r="H64" s="3" t="s">
        <v>188</v>
      </c>
      <c r="I64" s="3" t="s">
        <v>6</v>
      </c>
      <c r="J64" s="3" t="s">
        <v>1814</v>
      </c>
      <c r="K64" s="3" t="s">
        <v>273</v>
      </c>
      <c r="L64" s="3" t="s">
        <v>274</v>
      </c>
      <c r="M64" s="3" t="s">
        <v>6</v>
      </c>
      <c r="N64" s="3" t="s">
        <v>6</v>
      </c>
      <c r="O64" s="3" t="s">
        <v>6</v>
      </c>
      <c r="P64" s="3" t="s">
        <v>6</v>
      </c>
      <c r="Q64" s="3" t="s">
        <v>6</v>
      </c>
      <c r="R64" s="3" t="s">
        <v>6</v>
      </c>
      <c r="S64" s="3" t="s">
        <v>6</v>
      </c>
      <c r="T64" s="3" t="s">
        <v>6</v>
      </c>
      <c r="U64" s="3" t="s">
        <v>6</v>
      </c>
      <c r="V64" s="3" t="s">
        <v>6</v>
      </c>
      <c r="W64" s="3" t="s">
        <v>6</v>
      </c>
      <c r="X64" s="3" t="s">
        <v>6</v>
      </c>
      <c r="Y64" s="3" t="s">
        <v>6</v>
      </c>
      <c r="Z64" s="3" t="s">
        <v>6</v>
      </c>
      <c r="AA64" s="3" t="s">
        <v>6</v>
      </c>
      <c r="AB64" s="3" t="s">
        <v>6</v>
      </c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</row>
    <row r="65" spans="1:47" ht="15.75">
      <c r="A65" s="3"/>
      <c r="B65" s="3"/>
      <c r="C65" s="3" t="s">
        <v>268</v>
      </c>
      <c r="D65" s="3" t="s">
        <v>282</v>
      </c>
      <c r="E65" s="3" t="s">
        <v>31</v>
      </c>
      <c r="F65" s="3" t="s">
        <v>282</v>
      </c>
      <c r="G65" s="3" t="s">
        <v>1854</v>
      </c>
      <c r="H65" s="3" t="s">
        <v>188</v>
      </c>
      <c r="I65" s="3" t="s">
        <v>6</v>
      </c>
      <c r="J65" s="3" t="s">
        <v>1814</v>
      </c>
      <c r="K65" s="3" t="s">
        <v>273</v>
      </c>
      <c r="L65" s="3" t="s">
        <v>274</v>
      </c>
      <c r="M65" s="3" t="s">
        <v>6</v>
      </c>
      <c r="N65" s="3" t="s">
        <v>6</v>
      </c>
      <c r="O65" s="3" t="s">
        <v>6</v>
      </c>
      <c r="P65" s="3" t="s">
        <v>6</v>
      </c>
      <c r="Q65" s="3" t="s">
        <v>6</v>
      </c>
      <c r="R65" s="3" t="s">
        <v>6</v>
      </c>
      <c r="S65" s="3" t="s">
        <v>6</v>
      </c>
      <c r="T65" s="3" t="s">
        <v>6</v>
      </c>
      <c r="U65" s="3" t="s">
        <v>6</v>
      </c>
      <c r="V65" s="3" t="s">
        <v>6</v>
      </c>
      <c r="W65" s="3" t="s">
        <v>6</v>
      </c>
      <c r="X65" s="3" t="s">
        <v>6</v>
      </c>
      <c r="Y65" s="3" t="s">
        <v>6</v>
      </c>
      <c r="Z65" s="3" t="s">
        <v>6</v>
      </c>
      <c r="AA65" s="3" t="s">
        <v>6</v>
      </c>
      <c r="AB65" s="3" t="s">
        <v>6</v>
      </c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</row>
    <row r="66" spans="1:47" ht="15.75">
      <c r="A66" s="3"/>
      <c r="B66" s="3"/>
      <c r="C66" s="3" t="s">
        <v>269</v>
      </c>
      <c r="D66" s="3" t="s">
        <v>282</v>
      </c>
      <c r="E66" s="3" t="s">
        <v>31</v>
      </c>
      <c r="F66" s="3" t="s">
        <v>282</v>
      </c>
      <c r="G66" s="3" t="s">
        <v>1854</v>
      </c>
      <c r="H66" s="3" t="s">
        <v>188</v>
      </c>
      <c r="I66" s="3" t="s">
        <v>6</v>
      </c>
      <c r="J66" s="3" t="s">
        <v>1814</v>
      </c>
      <c r="K66" s="3" t="s">
        <v>273</v>
      </c>
      <c r="L66" s="3" t="s">
        <v>274</v>
      </c>
      <c r="M66" s="3" t="s">
        <v>6</v>
      </c>
      <c r="N66" s="3" t="s">
        <v>6</v>
      </c>
      <c r="O66" s="3" t="s">
        <v>6</v>
      </c>
      <c r="P66" s="3" t="s">
        <v>6</v>
      </c>
      <c r="Q66" s="3" t="s">
        <v>6</v>
      </c>
      <c r="R66" s="3" t="s">
        <v>6</v>
      </c>
      <c r="S66" s="3" t="s">
        <v>6</v>
      </c>
      <c r="T66" s="3" t="s">
        <v>6</v>
      </c>
      <c r="U66" s="3" t="s">
        <v>6</v>
      </c>
      <c r="V66" s="3" t="s">
        <v>6</v>
      </c>
      <c r="W66" s="3" t="s">
        <v>6</v>
      </c>
      <c r="X66" s="3" t="s">
        <v>6</v>
      </c>
      <c r="Y66" s="3" t="s">
        <v>6</v>
      </c>
      <c r="Z66" s="3" t="s">
        <v>6</v>
      </c>
      <c r="AA66" s="3" t="s">
        <v>6</v>
      </c>
      <c r="AB66" s="3" t="s">
        <v>6</v>
      </c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</row>
    <row r="67" spans="1:47" ht="15.75">
      <c r="A67" s="3"/>
      <c r="B67" s="3"/>
      <c r="C67" s="3" t="s">
        <v>270</v>
      </c>
      <c r="D67" s="3" t="s">
        <v>282</v>
      </c>
      <c r="E67" s="3" t="s">
        <v>31</v>
      </c>
      <c r="F67" s="3" t="s">
        <v>282</v>
      </c>
      <c r="G67" s="3" t="s">
        <v>1854</v>
      </c>
      <c r="H67" s="3" t="s">
        <v>188</v>
      </c>
      <c r="I67" s="3" t="s">
        <v>6</v>
      </c>
      <c r="J67" s="3" t="s">
        <v>1814</v>
      </c>
      <c r="K67" s="3" t="s">
        <v>273</v>
      </c>
      <c r="L67" s="3" t="s">
        <v>274</v>
      </c>
      <c r="M67" s="3" t="s">
        <v>6</v>
      </c>
      <c r="N67" s="3" t="s">
        <v>6</v>
      </c>
      <c r="O67" s="3" t="s">
        <v>6</v>
      </c>
      <c r="P67" s="3" t="s">
        <v>6</v>
      </c>
      <c r="Q67" s="3" t="s">
        <v>6</v>
      </c>
      <c r="R67" s="3" t="s">
        <v>6</v>
      </c>
      <c r="S67" s="3" t="s">
        <v>6</v>
      </c>
      <c r="T67" s="3" t="s">
        <v>6</v>
      </c>
      <c r="U67" s="3" t="s">
        <v>6</v>
      </c>
      <c r="V67" s="3" t="s">
        <v>6</v>
      </c>
      <c r="W67" s="3" t="s">
        <v>6</v>
      </c>
      <c r="X67" s="3" t="s">
        <v>6</v>
      </c>
      <c r="Y67" s="3" t="s">
        <v>6</v>
      </c>
      <c r="Z67" s="3" t="s">
        <v>6</v>
      </c>
      <c r="AA67" s="3" t="s">
        <v>6</v>
      </c>
      <c r="AB67" s="3" t="s">
        <v>6</v>
      </c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</row>
    <row r="68" spans="1:47" ht="15.75">
      <c r="A68" s="3"/>
      <c r="B68" s="3"/>
      <c r="C68" s="3" t="s">
        <v>271</v>
      </c>
      <c r="D68" s="3" t="s">
        <v>282</v>
      </c>
      <c r="E68" s="3" t="s">
        <v>31</v>
      </c>
      <c r="F68" s="3" t="s">
        <v>282</v>
      </c>
      <c r="G68" s="3" t="s">
        <v>1854</v>
      </c>
      <c r="H68" s="3" t="s">
        <v>188</v>
      </c>
      <c r="I68" s="3" t="s">
        <v>6</v>
      </c>
      <c r="J68" s="3" t="s">
        <v>1814</v>
      </c>
      <c r="K68" s="3" t="s">
        <v>273</v>
      </c>
      <c r="L68" s="3" t="s">
        <v>274</v>
      </c>
      <c r="M68" s="3" t="s">
        <v>6</v>
      </c>
      <c r="N68" s="3" t="s">
        <v>6</v>
      </c>
      <c r="O68" s="3" t="s">
        <v>6</v>
      </c>
      <c r="P68" s="3" t="s">
        <v>6</v>
      </c>
      <c r="Q68" s="3" t="s">
        <v>6</v>
      </c>
      <c r="R68" s="3" t="s">
        <v>6</v>
      </c>
      <c r="S68" s="3" t="s">
        <v>6</v>
      </c>
      <c r="T68" s="3" t="s">
        <v>6</v>
      </c>
      <c r="U68" s="3" t="s">
        <v>6</v>
      </c>
      <c r="V68" s="3" t="s">
        <v>6</v>
      </c>
      <c r="W68" s="3" t="s">
        <v>6</v>
      </c>
      <c r="X68" s="3" t="s">
        <v>6</v>
      </c>
      <c r="Y68" s="3" t="s">
        <v>6</v>
      </c>
      <c r="Z68" s="3" t="s">
        <v>6</v>
      </c>
      <c r="AA68" s="3" t="s">
        <v>6</v>
      </c>
      <c r="AB68" s="3" t="s">
        <v>6</v>
      </c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</row>
    <row r="69" spans="1:47" ht="15.75">
      <c r="A69" s="3"/>
      <c r="B69" s="3"/>
      <c r="C69" s="3" t="s">
        <v>264</v>
      </c>
      <c r="D69" s="3" t="s">
        <v>282</v>
      </c>
      <c r="E69" s="3" t="s">
        <v>31</v>
      </c>
      <c r="F69" s="3" t="s">
        <v>282</v>
      </c>
      <c r="G69" s="3" t="s">
        <v>1854</v>
      </c>
      <c r="H69" s="3" t="s">
        <v>188</v>
      </c>
      <c r="I69" s="3" t="s">
        <v>6</v>
      </c>
      <c r="J69" s="3" t="s">
        <v>1814</v>
      </c>
      <c r="K69" s="3" t="s">
        <v>273</v>
      </c>
      <c r="L69" s="3" t="s">
        <v>274</v>
      </c>
      <c r="M69" s="3" t="s">
        <v>6</v>
      </c>
      <c r="N69" s="3" t="s">
        <v>6</v>
      </c>
      <c r="O69" s="3" t="s">
        <v>6</v>
      </c>
      <c r="P69" s="3" t="s">
        <v>6</v>
      </c>
      <c r="Q69" s="3" t="s">
        <v>6</v>
      </c>
      <c r="R69" s="3" t="s">
        <v>6</v>
      </c>
      <c r="S69" s="3" t="s">
        <v>6</v>
      </c>
      <c r="T69" s="3" t="s">
        <v>6</v>
      </c>
      <c r="U69" s="3" t="s">
        <v>6</v>
      </c>
      <c r="V69" s="3" t="s">
        <v>6</v>
      </c>
      <c r="W69" s="3" t="s">
        <v>6</v>
      </c>
      <c r="X69" s="3" t="s">
        <v>6</v>
      </c>
      <c r="Y69" s="3" t="s">
        <v>6</v>
      </c>
      <c r="Z69" s="3" t="s">
        <v>6</v>
      </c>
      <c r="AA69" s="3" t="s">
        <v>6</v>
      </c>
      <c r="AB69" s="3" t="s">
        <v>6</v>
      </c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</row>
    <row r="70" spans="1:47" ht="15.75">
      <c r="A70" s="3"/>
      <c r="B70" s="3"/>
      <c r="C70" s="3" t="s">
        <v>217</v>
      </c>
      <c r="D70" s="3" t="s">
        <v>282</v>
      </c>
      <c r="E70" s="3" t="s">
        <v>31</v>
      </c>
      <c r="F70" s="3" t="s">
        <v>282</v>
      </c>
      <c r="G70" s="3" t="s">
        <v>1854</v>
      </c>
      <c r="H70" s="3" t="s">
        <v>188</v>
      </c>
      <c r="I70" s="3" t="s">
        <v>6</v>
      </c>
      <c r="J70" s="3" t="s">
        <v>1814</v>
      </c>
      <c r="K70" s="3" t="s">
        <v>273</v>
      </c>
      <c r="L70" s="3" t="s">
        <v>275</v>
      </c>
      <c r="M70" s="3" t="s">
        <v>6</v>
      </c>
      <c r="N70" s="3" t="s">
        <v>6</v>
      </c>
      <c r="O70" s="3" t="s">
        <v>6</v>
      </c>
      <c r="P70" s="3" t="s">
        <v>6</v>
      </c>
      <c r="Q70" s="3" t="s">
        <v>6</v>
      </c>
      <c r="R70" s="3" t="s">
        <v>6</v>
      </c>
      <c r="S70" s="3" t="s">
        <v>6</v>
      </c>
      <c r="T70" s="3" t="s">
        <v>6</v>
      </c>
      <c r="U70" s="3" t="s">
        <v>6</v>
      </c>
      <c r="V70" s="3" t="s">
        <v>6</v>
      </c>
      <c r="W70" s="3" t="s">
        <v>6</v>
      </c>
      <c r="X70" s="3" t="s">
        <v>6</v>
      </c>
      <c r="Y70" s="3" t="s">
        <v>6</v>
      </c>
      <c r="Z70" s="3" t="s">
        <v>6</v>
      </c>
      <c r="AA70" s="3" t="s">
        <v>6</v>
      </c>
      <c r="AB70" s="3" t="s">
        <v>6</v>
      </c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</row>
    <row r="71" spans="1:47" ht="15.75">
      <c r="A71" s="3"/>
      <c r="B71" s="3"/>
      <c r="C71" s="3" t="s">
        <v>218</v>
      </c>
      <c r="D71" s="3" t="s">
        <v>282</v>
      </c>
      <c r="E71" s="3" t="s">
        <v>31</v>
      </c>
      <c r="F71" s="3" t="s">
        <v>282</v>
      </c>
      <c r="G71" s="3" t="s">
        <v>1854</v>
      </c>
      <c r="H71" s="3" t="s">
        <v>188</v>
      </c>
      <c r="I71" s="3" t="s">
        <v>6</v>
      </c>
      <c r="J71" s="3" t="s">
        <v>1814</v>
      </c>
      <c r="K71" s="3" t="s">
        <v>273</v>
      </c>
      <c r="L71" s="3" t="s">
        <v>275</v>
      </c>
      <c r="M71" s="3" t="s">
        <v>6</v>
      </c>
      <c r="N71" s="3" t="s">
        <v>6</v>
      </c>
      <c r="O71" s="3" t="s">
        <v>6</v>
      </c>
      <c r="P71" s="3" t="s">
        <v>6</v>
      </c>
      <c r="Q71" s="3" t="s">
        <v>6</v>
      </c>
      <c r="R71" s="3" t="s">
        <v>6</v>
      </c>
      <c r="S71" s="3" t="s">
        <v>6</v>
      </c>
      <c r="T71" s="3" t="s">
        <v>6</v>
      </c>
      <c r="U71" s="3" t="s">
        <v>6</v>
      </c>
      <c r="V71" s="3" t="s">
        <v>6</v>
      </c>
      <c r="W71" s="3" t="s">
        <v>6</v>
      </c>
      <c r="X71" s="3" t="s">
        <v>6</v>
      </c>
      <c r="Y71" s="3" t="s">
        <v>6</v>
      </c>
      <c r="Z71" s="3" t="s">
        <v>6</v>
      </c>
      <c r="AA71" s="3" t="s">
        <v>6</v>
      </c>
      <c r="AB71" s="3" t="s">
        <v>6</v>
      </c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</row>
    <row r="72" spans="1:47" ht="15.75">
      <c r="A72" s="3"/>
      <c r="B72" s="3"/>
      <c r="C72" s="3" t="s">
        <v>219</v>
      </c>
      <c r="D72" s="3" t="s">
        <v>282</v>
      </c>
      <c r="E72" s="3" t="s">
        <v>31</v>
      </c>
      <c r="F72" s="3" t="s">
        <v>282</v>
      </c>
      <c r="G72" s="3" t="s">
        <v>1854</v>
      </c>
      <c r="H72" s="3" t="s">
        <v>188</v>
      </c>
      <c r="I72" s="3" t="s">
        <v>6</v>
      </c>
      <c r="J72" s="3" t="s">
        <v>1814</v>
      </c>
      <c r="K72" s="3" t="s">
        <v>273</v>
      </c>
      <c r="L72" s="3" t="s">
        <v>275</v>
      </c>
      <c r="M72" s="3" t="s">
        <v>6</v>
      </c>
      <c r="N72" s="3" t="s">
        <v>6</v>
      </c>
      <c r="O72" s="3" t="s">
        <v>6</v>
      </c>
      <c r="P72" s="3" t="s">
        <v>6</v>
      </c>
      <c r="Q72" s="3" t="s">
        <v>6</v>
      </c>
      <c r="R72" s="3" t="s">
        <v>6</v>
      </c>
      <c r="S72" s="3" t="s">
        <v>6</v>
      </c>
      <c r="T72" s="3" t="s">
        <v>6</v>
      </c>
      <c r="U72" s="3" t="s">
        <v>6</v>
      </c>
      <c r="V72" s="3" t="s">
        <v>6</v>
      </c>
      <c r="W72" s="3" t="s">
        <v>6</v>
      </c>
      <c r="X72" s="3" t="s">
        <v>6</v>
      </c>
      <c r="Y72" s="3" t="s">
        <v>6</v>
      </c>
      <c r="Z72" s="3" t="s">
        <v>6</v>
      </c>
      <c r="AA72" s="3" t="s">
        <v>6</v>
      </c>
      <c r="AB72" s="3" t="s">
        <v>6</v>
      </c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</row>
    <row r="73" spans="1:47" ht="15.75">
      <c r="A73" s="3"/>
      <c r="B73" s="3"/>
      <c r="C73" s="3" t="s">
        <v>220</v>
      </c>
      <c r="D73" s="3" t="s">
        <v>282</v>
      </c>
      <c r="E73" s="3" t="s">
        <v>31</v>
      </c>
      <c r="F73" s="3" t="s">
        <v>282</v>
      </c>
      <c r="G73" s="3" t="s">
        <v>1854</v>
      </c>
      <c r="H73" s="3" t="s">
        <v>188</v>
      </c>
      <c r="I73" s="3" t="s">
        <v>6</v>
      </c>
      <c r="J73" s="3" t="s">
        <v>1814</v>
      </c>
      <c r="K73" s="3" t="s">
        <v>273</v>
      </c>
      <c r="L73" s="3" t="s">
        <v>275</v>
      </c>
      <c r="M73" s="3" t="s">
        <v>6</v>
      </c>
      <c r="N73" s="3" t="s">
        <v>6</v>
      </c>
      <c r="O73" s="3" t="s">
        <v>6</v>
      </c>
      <c r="P73" s="3" t="s">
        <v>6</v>
      </c>
      <c r="Q73" s="3" t="s">
        <v>6</v>
      </c>
      <c r="R73" s="3" t="s">
        <v>6</v>
      </c>
      <c r="S73" s="3" t="s">
        <v>6</v>
      </c>
      <c r="T73" s="3" t="s">
        <v>6</v>
      </c>
      <c r="U73" s="3" t="s">
        <v>6</v>
      </c>
      <c r="V73" s="3" t="s">
        <v>6</v>
      </c>
      <c r="W73" s="3" t="s">
        <v>6</v>
      </c>
      <c r="X73" s="3" t="s">
        <v>6</v>
      </c>
      <c r="Y73" s="3" t="s">
        <v>6</v>
      </c>
      <c r="Z73" s="3" t="s">
        <v>6</v>
      </c>
      <c r="AA73" s="3" t="s">
        <v>6</v>
      </c>
      <c r="AB73" s="3" t="s">
        <v>6</v>
      </c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</row>
    <row r="74" spans="1:47" ht="15.75">
      <c r="A74" s="3"/>
      <c r="B74" s="3"/>
      <c r="C74" s="3" t="s">
        <v>221</v>
      </c>
      <c r="D74" s="3" t="s">
        <v>282</v>
      </c>
      <c r="E74" s="3" t="s">
        <v>31</v>
      </c>
      <c r="F74" s="3" t="s">
        <v>282</v>
      </c>
      <c r="G74" s="3" t="s">
        <v>1854</v>
      </c>
      <c r="H74" s="3" t="s">
        <v>188</v>
      </c>
      <c r="I74" s="3" t="s">
        <v>6</v>
      </c>
      <c r="J74" s="3" t="s">
        <v>1814</v>
      </c>
      <c r="K74" s="3" t="s">
        <v>273</v>
      </c>
      <c r="L74" s="3" t="s">
        <v>275</v>
      </c>
      <c r="M74" s="3" t="s">
        <v>6</v>
      </c>
      <c r="N74" s="3" t="s">
        <v>6</v>
      </c>
      <c r="O74" s="3" t="s">
        <v>6</v>
      </c>
      <c r="P74" s="3" t="s">
        <v>6</v>
      </c>
      <c r="Q74" s="3" t="s">
        <v>6</v>
      </c>
      <c r="R74" s="3" t="s">
        <v>6</v>
      </c>
      <c r="S74" s="3" t="s">
        <v>6</v>
      </c>
      <c r="T74" s="3" t="s">
        <v>6</v>
      </c>
      <c r="U74" s="3" t="s">
        <v>6</v>
      </c>
      <c r="V74" s="3" t="s">
        <v>6</v>
      </c>
      <c r="W74" s="3" t="s">
        <v>6</v>
      </c>
      <c r="X74" s="3" t="s">
        <v>6</v>
      </c>
      <c r="Y74" s="3" t="s">
        <v>6</v>
      </c>
      <c r="Z74" s="3" t="s">
        <v>6</v>
      </c>
      <c r="AA74" s="3" t="s">
        <v>6</v>
      </c>
      <c r="AB74" s="3" t="s">
        <v>6</v>
      </c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</row>
    <row r="75" spans="1:47" ht="15.75">
      <c r="A75" s="3"/>
      <c r="B75" s="3"/>
      <c r="C75" s="3" t="s">
        <v>222</v>
      </c>
      <c r="D75" s="3" t="s">
        <v>282</v>
      </c>
      <c r="E75" s="3" t="s">
        <v>31</v>
      </c>
      <c r="F75" s="3" t="s">
        <v>282</v>
      </c>
      <c r="G75" s="3" t="s">
        <v>1854</v>
      </c>
      <c r="H75" s="3" t="s">
        <v>188</v>
      </c>
      <c r="I75" s="3" t="s">
        <v>6</v>
      </c>
      <c r="J75" s="3" t="s">
        <v>1814</v>
      </c>
      <c r="K75" s="3" t="s">
        <v>273</v>
      </c>
      <c r="L75" s="3" t="s">
        <v>275</v>
      </c>
      <c r="M75" s="3" t="s">
        <v>6</v>
      </c>
      <c r="N75" s="3" t="s">
        <v>6</v>
      </c>
      <c r="O75" s="3" t="s">
        <v>6</v>
      </c>
      <c r="P75" s="3" t="s">
        <v>6</v>
      </c>
      <c r="Q75" s="3" t="s">
        <v>6</v>
      </c>
      <c r="R75" s="3" t="s">
        <v>6</v>
      </c>
      <c r="S75" s="3" t="s">
        <v>6</v>
      </c>
      <c r="T75" s="3" t="s">
        <v>6</v>
      </c>
      <c r="U75" s="3" t="s">
        <v>6</v>
      </c>
      <c r="V75" s="3" t="s">
        <v>6</v>
      </c>
      <c r="W75" s="3" t="s">
        <v>6</v>
      </c>
      <c r="X75" s="3" t="s">
        <v>6</v>
      </c>
      <c r="Y75" s="3" t="s">
        <v>6</v>
      </c>
      <c r="Z75" s="3" t="s">
        <v>6</v>
      </c>
      <c r="AA75" s="3" t="s">
        <v>6</v>
      </c>
      <c r="AB75" s="3" t="s">
        <v>6</v>
      </c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</row>
    <row r="76" spans="1:47" ht="15.75">
      <c r="A76" s="3"/>
      <c r="B76" s="3"/>
      <c r="C76" s="3" t="s">
        <v>223</v>
      </c>
      <c r="D76" s="3" t="s">
        <v>282</v>
      </c>
      <c r="E76" s="3" t="s">
        <v>31</v>
      </c>
      <c r="F76" s="3" t="s">
        <v>282</v>
      </c>
      <c r="G76" s="3" t="s">
        <v>1854</v>
      </c>
      <c r="H76" s="3" t="s">
        <v>188</v>
      </c>
      <c r="I76" s="3" t="s">
        <v>6</v>
      </c>
      <c r="J76" s="3" t="s">
        <v>1814</v>
      </c>
      <c r="K76" s="3" t="s">
        <v>273</v>
      </c>
      <c r="L76" s="3" t="s">
        <v>275</v>
      </c>
      <c r="M76" s="3" t="s">
        <v>6</v>
      </c>
      <c r="N76" s="3" t="s">
        <v>6</v>
      </c>
      <c r="O76" s="3" t="s">
        <v>6</v>
      </c>
      <c r="P76" s="3" t="s">
        <v>6</v>
      </c>
      <c r="Q76" s="3" t="s">
        <v>6</v>
      </c>
      <c r="R76" s="3" t="s">
        <v>6</v>
      </c>
      <c r="S76" s="3" t="s">
        <v>6</v>
      </c>
      <c r="T76" s="3" t="s">
        <v>6</v>
      </c>
      <c r="U76" s="3" t="s">
        <v>6</v>
      </c>
      <c r="V76" s="3" t="s">
        <v>6</v>
      </c>
      <c r="W76" s="3" t="s">
        <v>6</v>
      </c>
      <c r="X76" s="3" t="s">
        <v>6</v>
      </c>
      <c r="Y76" s="3" t="s">
        <v>6</v>
      </c>
      <c r="Z76" s="3" t="s">
        <v>6</v>
      </c>
      <c r="AA76" s="3" t="s">
        <v>6</v>
      </c>
      <c r="AB76" s="3" t="s">
        <v>6</v>
      </c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</row>
    <row r="77" spans="1:47" ht="15.75">
      <c r="A77" s="3"/>
      <c r="B77" s="3"/>
      <c r="C77" s="3" t="s">
        <v>224</v>
      </c>
      <c r="D77" s="3" t="s">
        <v>282</v>
      </c>
      <c r="E77" s="3" t="s">
        <v>31</v>
      </c>
      <c r="F77" s="3" t="s">
        <v>282</v>
      </c>
      <c r="G77" s="3" t="s">
        <v>1854</v>
      </c>
      <c r="H77" s="3" t="s">
        <v>188</v>
      </c>
      <c r="I77" s="3" t="s">
        <v>6</v>
      </c>
      <c r="J77" s="3" t="s">
        <v>1814</v>
      </c>
      <c r="K77" s="3" t="s">
        <v>273</v>
      </c>
      <c r="L77" s="3" t="s">
        <v>275</v>
      </c>
      <c r="M77" s="3" t="s">
        <v>6</v>
      </c>
      <c r="N77" s="3" t="s">
        <v>6</v>
      </c>
      <c r="O77" s="3" t="s">
        <v>6</v>
      </c>
      <c r="P77" s="3" t="s">
        <v>6</v>
      </c>
      <c r="Q77" s="3" t="s">
        <v>6</v>
      </c>
      <c r="R77" s="3" t="s">
        <v>6</v>
      </c>
      <c r="S77" s="3" t="s">
        <v>6</v>
      </c>
      <c r="T77" s="3" t="s">
        <v>6</v>
      </c>
      <c r="U77" s="3" t="s">
        <v>6</v>
      </c>
      <c r="V77" s="3" t="s">
        <v>6</v>
      </c>
      <c r="W77" s="3" t="s">
        <v>6</v>
      </c>
      <c r="X77" s="3" t="s">
        <v>6</v>
      </c>
      <c r="Y77" s="3" t="s">
        <v>6</v>
      </c>
      <c r="Z77" s="3" t="s">
        <v>6</v>
      </c>
      <c r="AA77" s="3" t="s">
        <v>6</v>
      </c>
      <c r="AB77" s="3" t="s">
        <v>6</v>
      </c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</row>
    <row r="78" spans="1:47" ht="15.75">
      <c r="A78" s="3"/>
      <c r="B78" s="3"/>
      <c r="C78" s="3" t="s">
        <v>1815</v>
      </c>
      <c r="D78" s="3" t="s">
        <v>282</v>
      </c>
      <c r="E78" s="3" t="s">
        <v>31</v>
      </c>
      <c r="F78" s="3" t="s">
        <v>282</v>
      </c>
      <c r="G78" s="3" t="s">
        <v>1854</v>
      </c>
      <c r="H78" s="3" t="s">
        <v>188</v>
      </c>
      <c r="I78" s="3" t="s">
        <v>6</v>
      </c>
      <c r="J78" s="3" t="s">
        <v>1814</v>
      </c>
      <c r="K78" s="3" t="s">
        <v>273</v>
      </c>
      <c r="L78" s="3" t="s">
        <v>275</v>
      </c>
      <c r="M78" s="3" t="s">
        <v>6</v>
      </c>
      <c r="N78" s="3" t="s">
        <v>6</v>
      </c>
      <c r="O78" s="3" t="s">
        <v>6</v>
      </c>
      <c r="P78" s="3" t="s">
        <v>6</v>
      </c>
      <c r="Q78" s="3" t="s">
        <v>6</v>
      </c>
      <c r="R78" s="3" t="s">
        <v>6</v>
      </c>
      <c r="S78" s="3" t="s">
        <v>6</v>
      </c>
      <c r="T78" s="3" t="s">
        <v>6</v>
      </c>
      <c r="U78" s="3" t="s">
        <v>6</v>
      </c>
      <c r="V78" s="3" t="s">
        <v>6</v>
      </c>
      <c r="W78" s="3" t="s">
        <v>6</v>
      </c>
      <c r="X78" s="3" t="s">
        <v>6</v>
      </c>
      <c r="Y78" s="3" t="s">
        <v>6</v>
      </c>
      <c r="Z78" s="3" t="s">
        <v>6</v>
      </c>
      <c r="AA78" s="3" t="s">
        <v>6</v>
      </c>
      <c r="AB78" s="3" t="s">
        <v>6</v>
      </c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</row>
    <row r="79" spans="1:47" ht="15.75">
      <c r="A79" s="3"/>
      <c r="B79" s="3"/>
      <c r="C79" s="3" t="s">
        <v>225</v>
      </c>
      <c r="D79" s="3" t="s">
        <v>282</v>
      </c>
      <c r="E79" s="3" t="s">
        <v>31</v>
      </c>
      <c r="F79" s="3" t="s">
        <v>282</v>
      </c>
      <c r="G79" s="3" t="s">
        <v>1854</v>
      </c>
      <c r="H79" s="3" t="s">
        <v>188</v>
      </c>
      <c r="I79" s="3" t="s">
        <v>6</v>
      </c>
      <c r="J79" s="3" t="s">
        <v>1814</v>
      </c>
      <c r="K79" s="3" t="s">
        <v>273</v>
      </c>
      <c r="L79" s="3" t="s">
        <v>275</v>
      </c>
      <c r="M79" s="3" t="s">
        <v>6</v>
      </c>
      <c r="N79" s="3" t="s">
        <v>6</v>
      </c>
      <c r="O79" s="3" t="s">
        <v>6</v>
      </c>
      <c r="P79" s="3" t="s">
        <v>6</v>
      </c>
      <c r="Q79" s="3" t="s">
        <v>6</v>
      </c>
      <c r="R79" s="3" t="s">
        <v>6</v>
      </c>
      <c r="S79" s="3" t="s">
        <v>6</v>
      </c>
      <c r="T79" s="3" t="s">
        <v>6</v>
      </c>
      <c r="U79" s="3" t="s">
        <v>6</v>
      </c>
      <c r="V79" s="3" t="s">
        <v>6</v>
      </c>
      <c r="W79" s="3" t="s">
        <v>6</v>
      </c>
      <c r="X79" s="3" t="s">
        <v>6</v>
      </c>
      <c r="Y79" s="3" t="s">
        <v>6</v>
      </c>
      <c r="Z79" s="3" t="s">
        <v>6</v>
      </c>
      <c r="AA79" s="3" t="s">
        <v>6</v>
      </c>
      <c r="AB79" s="3" t="s">
        <v>6</v>
      </c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</row>
    <row r="80" spans="1:47" ht="15.75">
      <c r="A80" s="3"/>
      <c r="B80" s="3"/>
      <c r="C80" s="3" t="s">
        <v>226</v>
      </c>
      <c r="D80" s="3" t="s">
        <v>282</v>
      </c>
      <c r="E80" s="3" t="s">
        <v>31</v>
      </c>
      <c r="F80" s="3" t="s">
        <v>282</v>
      </c>
      <c r="G80" s="3" t="s">
        <v>1854</v>
      </c>
      <c r="H80" s="3" t="s">
        <v>188</v>
      </c>
      <c r="I80" s="3" t="s">
        <v>6</v>
      </c>
      <c r="J80" s="3" t="s">
        <v>1814</v>
      </c>
      <c r="K80" s="3" t="s">
        <v>273</v>
      </c>
      <c r="L80" s="3" t="s">
        <v>275</v>
      </c>
      <c r="M80" s="3" t="s">
        <v>6</v>
      </c>
      <c r="N80" s="3" t="s">
        <v>6</v>
      </c>
      <c r="O80" s="3" t="s">
        <v>6</v>
      </c>
      <c r="P80" s="3" t="s">
        <v>6</v>
      </c>
      <c r="Q80" s="3" t="s">
        <v>6</v>
      </c>
      <c r="R80" s="3" t="s">
        <v>6</v>
      </c>
      <c r="S80" s="3" t="s">
        <v>6</v>
      </c>
      <c r="T80" s="3" t="s">
        <v>6</v>
      </c>
      <c r="U80" s="3" t="s">
        <v>6</v>
      </c>
      <c r="V80" s="3" t="s">
        <v>6</v>
      </c>
      <c r="W80" s="3" t="s">
        <v>6</v>
      </c>
      <c r="X80" s="3" t="s">
        <v>6</v>
      </c>
      <c r="Y80" s="3" t="s">
        <v>6</v>
      </c>
      <c r="Z80" s="3" t="s">
        <v>6</v>
      </c>
      <c r="AA80" s="3" t="s">
        <v>6</v>
      </c>
      <c r="AB80" s="3" t="s">
        <v>6</v>
      </c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</row>
    <row r="81" spans="1:47" ht="15.75">
      <c r="A81" s="3"/>
      <c r="B81" s="3"/>
      <c r="C81" s="3" t="s">
        <v>227</v>
      </c>
      <c r="D81" s="3" t="s">
        <v>282</v>
      </c>
      <c r="E81" s="3" t="s">
        <v>31</v>
      </c>
      <c r="F81" s="3" t="s">
        <v>282</v>
      </c>
      <c r="G81" s="3" t="s">
        <v>1854</v>
      </c>
      <c r="H81" s="3" t="s">
        <v>188</v>
      </c>
      <c r="I81" s="3" t="s">
        <v>6</v>
      </c>
      <c r="J81" s="3" t="s">
        <v>1814</v>
      </c>
      <c r="K81" s="3" t="s">
        <v>273</v>
      </c>
      <c r="L81" s="3" t="s">
        <v>275</v>
      </c>
      <c r="M81" s="3" t="s">
        <v>6</v>
      </c>
      <c r="N81" s="3" t="s">
        <v>6</v>
      </c>
      <c r="O81" s="3" t="s">
        <v>6</v>
      </c>
      <c r="P81" s="3" t="s">
        <v>6</v>
      </c>
      <c r="Q81" s="3" t="s">
        <v>6</v>
      </c>
      <c r="R81" s="3" t="s">
        <v>6</v>
      </c>
      <c r="S81" s="3" t="s">
        <v>6</v>
      </c>
      <c r="T81" s="3" t="s">
        <v>6</v>
      </c>
      <c r="U81" s="3" t="s">
        <v>6</v>
      </c>
      <c r="V81" s="3" t="s">
        <v>6</v>
      </c>
      <c r="W81" s="3" t="s">
        <v>6</v>
      </c>
      <c r="X81" s="3" t="s">
        <v>6</v>
      </c>
      <c r="Y81" s="3" t="s">
        <v>6</v>
      </c>
      <c r="Z81" s="3" t="s">
        <v>6</v>
      </c>
      <c r="AA81" s="3" t="s">
        <v>6</v>
      </c>
      <c r="AB81" s="3" t="s">
        <v>6</v>
      </c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</row>
    <row r="82" spans="1:47" ht="15.75">
      <c r="A82" s="3"/>
      <c r="B82" s="3"/>
      <c r="C82" s="3" t="s">
        <v>228</v>
      </c>
      <c r="D82" s="3" t="s">
        <v>282</v>
      </c>
      <c r="E82" s="3" t="s">
        <v>31</v>
      </c>
      <c r="F82" s="3" t="s">
        <v>282</v>
      </c>
      <c r="G82" s="3" t="s">
        <v>1854</v>
      </c>
      <c r="H82" s="3" t="s">
        <v>188</v>
      </c>
      <c r="I82" s="3" t="s">
        <v>6</v>
      </c>
      <c r="J82" s="3" t="s">
        <v>1814</v>
      </c>
      <c r="K82" s="3" t="s">
        <v>273</v>
      </c>
      <c r="L82" s="3" t="s">
        <v>275</v>
      </c>
      <c r="M82" s="3" t="s">
        <v>6</v>
      </c>
      <c r="N82" s="3" t="s">
        <v>6</v>
      </c>
      <c r="O82" s="3" t="s">
        <v>6</v>
      </c>
      <c r="P82" s="3" t="s">
        <v>6</v>
      </c>
      <c r="Q82" s="3" t="s">
        <v>6</v>
      </c>
      <c r="R82" s="3" t="s">
        <v>6</v>
      </c>
      <c r="S82" s="3" t="s">
        <v>6</v>
      </c>
      <c r="T82" s="3" t="s">
        <v>6</v>
      </c>
      <c r="U82" s="3" t="s">
        <v>6</v>
      </c>
      <c r="V82" s="3" t="s">
        <v>6</v>
      </c>
      <c r="W82" s="3" t="s">
        <v>6</v>
      </c>
      <c r="X82" s="3" t="s">
        <v>6</v>
      </c>
      <c r="Y82" s="3" t="s">
        <v>6</v>
      </c>
      <c r="Z82" s="3" t="s">
        <v>6</v>
      </c>
      <c r="AA82" s="3" t="s">
        <v>6</v>
      </c>
      <c r="AB82" s="3" t="s">
        <v>6</v>
      </c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</row>
    <row r="83" spans="1:47" ht="15.75">
      <c r="A83" s="3"/>
      <c r="B83" s="3"/>
      <c r="C83" s="3" t="s">
        <v>229</v>
      </c>
      <c r="D83" s="3" t="s">
        <v>282</v>
      </c>
      <c r="E83" s="3" t="s">
        <v>31</v>
      </c>
      <c r="F83" s="3" t="s">
        <v>282</v>
      </c>
      <c r="G83" s="3" t="s">
        <v>1854</v>
      </c>
      <c r="H83" s="3" t="s">
        <v>188</v>
      </c>
      <c r="I83" s="3" t="s">
        <v>6</v>
      </c>
      <c r="J83" s="3" t="s">
        <v>1814</v>
      </c>
      <c r="K83" s="3" t="s">
        <v>273</v>
      </c>
      <c r="L83" s="3" t="s">
        <v>275</v>
      </c>
      <c r="M83" s="3" t="s">
        <v>6</v>
      </c>
      <c r="N83" s="3" t="s">
        <v>6</v>
      </c>
      <c r="O83" s="3" t="s">
        <v>6</v>
      </c>
      <c r="P83" s="3" t="s">
        <v>6</v>
      </c>
      <c r="Q83" s="3" t="s">
        <v>6</v>
      </c>
      <c r="R83" s="3" t="s">
        <v>6</v>
      </c>
      <c r="S83" s="3" t="s">
        <v>6</v>
      </c>
      <c r="T83" s="3" t="s">
        <v>6</v>
      </c>
      <c r="U83" s="3" t="s">
        <v>6</v>
      </c>
      <c r="V83" s="3" t="s">
        <v>6</v>
      </c>
      <c r="W83" s="3" t="s">
        <v>6</v>
      </c>
      <c r="X83" s="3" t="s">
        <v>6</v>
      </c>
      <c r="Y83" s="3" t="s">
        <v>6</v>
      </c>
      <c r="Z83" s="3" t="s">
        <v>6</v>
      </c>
      <c r="AA83" s="3" t="s">
        <v>6</v>
      </c>
      <c r="AB83" s="3" t="s">
        <v>6</v>
      </c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</row>
    <row r="84" spans="1:47" ht="15.75">
      <c r="A84" s="3"/>
      <c r="B84" s="3"/>
      <c r="C84" s="3" t="s">
        <v>230</v>
      </c>
      <c r="D84" s="3" t="s">
        <v>282</v>
      </c>
      <c r="E84" s="3" t="s">
        <v>31</v>
      </c>
      <c r="F84" s="3" t="s">
        <v>282</v>
      </c>
      <c r="G84" s="3" t="s">
        <v>1854</v>
      </c>
      <c r="H84" s="3" t="s">
        <v>188</v>
      </c>
      <c r="I84" s="3" t="s">
        <v>6</v>
      </c>
      <c r="J84" s="3" t="s">
        <v>1814</v>
      </c>
      <c r="K84" s="3" t="s">
        <v>273</v>
      </c>
      <c r="L84" s="3" t="s">
        <v>275</v>
      </c>
      <c r="M84" s="3" t="s">
        <v>6</v>
      </c>
      <c r="N84" s="3" t="s">
        <v>6</v>
      </c>
      <c r="O84" s="3" t="s">
        <v>6</v>
      </c>
      <c r="P84" s="3" t="s">
        <v>6</v>
      </c>
      <c r="Q84" s="3" t="s">
        <v>6</v>
      </c>
      <c r="R84" s="3" t="s">
        <v>6</v>
      </c>
      <c r="S84" s="3" t="s">
        <v>6</v>
      </c>
      <c r="T84" s="3" t="s">
        <v>6</v>
      </c>
      <c r="U84" s="3" t="s">
        <v>6</v>
      </c>
      <c r="V84" s="3" t="s">
        <v>6</v>
      </c>
      <c r="W84" s="3" t="s">
        <v>6</v>
      </c>
      <c r="X84" s="3" t="s">
        <v>6</v>
      </c>
      <c r="Y84" s="3" t="s">
        <v>6</v>
      </c>
      <c r="Z84" s="3" t="s">
        <v>6</v>
      </c>
      <c r="AA84" s="3" t="s">
        <v>6</v>
      </c>
      <c r="AB84" s="3" t="s">
        <v>6</v>
      </c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</row>
    <row r="85" spans="1:47" ht="15.75">
      <c r="A85" s="3"/>
      <c r="B85" s="3"/>
      <c r="C85" s="3" t="s">
        <v>231</v>
      </c>
      <c r="D85" s="3" t="s">
        <v>282</v>
      </c>
      <c r="E85" s="3" t="s">
        <v>31</v>
      </c>
      <c r="F85" s="3" t="s">
        <v>282</v>
      </c>
      <c r="G85" s="3" t="s">
        <v>1854</v>
      </c>
      <c r="H85" s="3" t="s">
        <v>188</v>
      </c>
      <c r="I85" s="3" t="s">
        <v>6</v>
      </c>
      <c r="J85" s="3" t="s">
        <v>1814</v>
      </c>
      <c r="K85" s="3" t="s">
        <v>273</v>
      </c>
      <c r="L85" s="3" t="s">
        <v>275</v>
      </c>
      <c r="M85" s="3" t="s">
        <v>6</v>
      </c>
      <c r="N85" s="3" t="s">
        <v>6</v>
      </c>
      <c r="O85" s="3" t="s">
        <v>6</v>
      </c>
      <c r="P85" s="3" t="s">
        <v>6</v>
      </c>
      <c r="Q85" s="3" t="s">
        <v>6</v>
      </c>
      <c r="R85" s="3" t="s">
        <v>6</v>
      </c>
      <c r="S85" s="3" t="s">
        <v>6</v>
      </c>
      <c r="T85" s="3" t="s">
        <v>6</v>
      </c>
      <c r="U85" s="3" t="s">
        <v>6</v>
      </c>
      <c r="V85" s="3" t="s">
        <v>6</v>
      </c>
      <c r="W85" s="3" t="s">
        <v>6</v>
      </c>
      <c r="X85" s="3" t="s">
        <v>6</v>
      </c>
      <c r="Y85" s="3" t="s">
        <v>6</v>
      </c>
      <c r="Z85" s="3" t="s">
        <v>6</v>
      </c>
      <c r="AA85" s="3" t="s">
        <v>6</v>
      </c>
      <c r="AB85" s="3" t="s">
        <v>6</v>
      </c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</row>
    <row r="86" spans="1:47" ht="15.75">
      <c r="A86" s="3"/>
      <c r="B86" s="3"/>
      <c r="C86" s="3" t="s">
        <v>232</v>
      </c>
      <c r="D86" s="3" t="s">
        <v>282</v>
      </c>
      <c r="E86" s="3" t="s">
        <v>31</v>
      </c>
      <c r="F86" s="3" t="s">
        <v>282</v>
      </c>
      <c r="G86" s="3" t="s">
        <v>1854</v>
      </c>
      <c r="H86" s="3" t="s">
        <v>188</v>
      </c>
      <c r="I86" s="3" t="s">
        <v>6</v>
      </c>
      <c r="J86" s="3" t="s">
        <v>1814</v>
      </c>
      <c r="K86" s="3" t="s">
        <v>273</v>
      </c>
      <c r="L86" s="3" t="s">
        <v>275</v>
      </c>
      <c r="M86" s="3" t="s">
        <v>6</v>
      </c>
      <c r="N86" s="3" t="s">
        <v>6</v>
      </c>
      <c r="O86" s="3" t="s">
        <v>6</v>
      </c>
      <c r="P86" s="3" t="s">
        <v>6</v>
      </c>
      <c r="Q86" s="3" t="s">
        <v>6</v>
      </c>
      <c r="R86" s="3" t="s">
        <v>6</v>
      </c>
      <c r="S86" s="3" t="s">
        <v>6</v>
      </c>
      <c r="T86" s="3" t="s">
        <v>6</v>
      </c>
      <c r="U86" s="3" t="s">
        <v>6</v>
      </c>
      <c r="V86" s="3" t="s">
        <v>6</v>
      </c>
      <c r="W86" s="3" t="s">
        <v>6</v>
      </c>
      <c r="X86" s="3" t="s">
        <v>6</v>
      </c>
      <c r="Y86" s="3" t="s">
        <v>6</v>
      </c>
      <c r="Z86" s="3" t="s">
        <v>6</v>
      </c>
      <c r="AA86" s="3" t="s">
        <v>6</v>
      </c>
      <c r="AB86" s="3" t="s">
        <v>6</v>
      </c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</row>
    <row r="87" spans="1:47" ht="15.75">
      <c r="A87" s="3"/>
      <c r="B87" s="3"/>
      <c r="C87" s="3" t="s">
        <v>233</v>
      </c>
      <c r="D87" s="3" t="s">
        <v>282</v>
      </c>
      <c r="E87" s="3" t="s">
        <v>31</v>
      </c>
      <c r="F87" s="3" t="s">
        <v>282</v>
      </c>
      <c r="G87" s="3" t="s">
        <v>1854</v>
      </c>
      <c r="H87" s="3" t="s">
        <v>188</v>
      </c>
      <c r="I87" s="3" t="s">
        <v>6</v>
      </c>
      <c r="J87" s="3" t="s">
        <v>1814</v>
      </c>
      <c r="K87" s="3" t="s">
        <v>273</v>
      </c>
      <c r="L87" s="3" t="s">
        <v>275</v>
      </c>
      <c r="M87" s="3" t="s">
        <v>6</v>
      </c>
      <c r="N87" s="3" t="s">
        <v>6</v>
      </c>
      <c r="O87" s="3" t="s">
        <v>6</v>
      </c>
      <c r="P87" s="3" t="s">
        <v>6</v>
      </c>
      <c r="Q87" s="3" t="s">
        <v>6</v>
      </c>
      <c r="R87" s="3" t="s">
        <v>6</v>
      </c>
      <c r="S87" s="3" t="s">
        <v>6</v>
      </c>
      <c r="T87" s="3" t="s">
        <v>6</v>
      </c>
      <c r="U87" s="3" t="s">
        <v>6</v>
      </c>
      <c r="V87" s="3" t="s">
        <v>6</v>
      </c>
      <c r="W87" s="3" t="s">
        <v>6</v>
      </c>
      <c r="X87" s="3" t="s">
        <v>6</v>
      </c>
      <c r="Y87" s="3" t="s">
        <v>6</v>
      </c>
      <c r="Z87" s="3" t="s">
        <v>6</v>
      </c>
      <c r="AA87" s="3" t="s">
        <v>6</v>
      </c>
      <c r="AB87" s="3" t="s">
        <v>6</v>
      </c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</row>
    <row r="88" spans="1:47" ht="15.75">
      <c r="A88" s="3"/>
      <c r="B88" s="3"/>
      <c r="C88" s="3" t="s">
        <v>234</v>
      </c>
      <c r="D88" s="3" t="s">
        <v>282</v>
      </c>
      <c r="E88" s="3" t="s">
        <v>31</v>
      </c>
      <c r="F88" s="3" t="s">
        <v>282</v>
      </c>
      <c r="G88" s="3" t="s">
        <v>1854</v>
      </c>
      <c r="H88" s="3" t="s">
        <v>188</v>
      </c>
      <c r="I88" s="3" t="s">
        <v>6</v>
      </c>
      <c r="J88" s="3" t="s">
        <v>1814</v>
      </c>
      <c r="K88" s="3" t="s">
        <v>273</v>
      </c>
      <c r="L88" s="3" t="s">
        <v>275</v>
      </c>
      <c r="M88" s="3" t="s">
        <v>6</v>
      </c>
      <c r="N88" s="3" t="s">
        <v>6</v>
      </c>
      <c r="O88" s="3" t="s">
        <v>6</v>
      </c>
      <c r="P88" s="3" t="s">
        <v>6</v>
      </c>
      <c r="Q88" s="3" t="s">
        <v>6</v>
      </c>
      <c r="R88" s="3" t="s">
        <v>6</v>
      </c>
      <c r="S88" s="3" t="s">
        <v>6</v>
      </c>
      <c r="T88" s="3" t="s">
        <v>6</v>
      </c>
      <c r="U88" s="3" t="s">
        <v>6</v>
      </c>
      <c r="V88" s="3" t="s">
        <v>6</v>
      </c>
      <c r="W88" s="3" t="s">
        <v>6</v>
      </c>
      <c r="X88" s="3" t="s">
        <v>6</v>
      </c>
      <c r="Y88" s="3" t="s">
        <v>6</v>
      </c>
      <c r="Z88" s="3" t="s">
        <v>6</v>
      </c>
      <c r="AA88" s="3" t="s">
        <v>6</v>
      </c>
      <c r="AB88" s="3" t="s">
        <v>6</v>
      </c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</row>
    <row r="89" spans="1:47" ht="15.75">
      <c r="A89" s="3"/>
      <c r="B89" s="3"/>
      <c r="C89" s="3" t="s">
        <v>216</v>
      </c>
      <c r="D89" s="3" t="s">
        <v>282</v>
      </c>
      <c r="E89" s="3" t="s">
        <v>31</v>
      </c>
      <c r="F89" s="3" t="s">
        <v>282</v>
      </c>
      <c r="G89" s="3" t="s">
        <v>1854</v>
      </c>
      <c r="H89" s="3" t="s">
        <v>188</v>
      </c>
      <c r="I89" s="3" t="s">
        <v>6</v>
      </c>
      <c r="J89" s="3" t="s">
        <v>1814</v>
      </c>
      <c r="K89" s="3" t="s">
        <v>273</v>
      </c>
      <c r="L89" s="3" t="s">
        <v>275</v>
      </c>
      <c r="M89" s="3" t="s">
        <v>6</v>
      </c>
      <c r="N89" s="3" t="s">
        <v>6</v>
      </c>
      <c r="O89" s="3" t="s">
        <v>6</v>
      </c>
      <c r="P89" s="3" t="s">
        <v>6</v>
      </c>
      <c r="Q89" s="3" t="s">
        <v>6</v>
      </c>
      <c r="R89" s="3" t="s">
        <v>6</v>
      </c>
      <c r="S89" s="3" t="s">
        <v>6</v>
      </c>
      <c r="T89" s="3" t="s">
        <v>6</v>
      </c>
      <c r="U89" s="3" t="s">
        <v>6</v>
      </c>
      <c r="V89" s="3" t="s">
        <v>6</v>
      </c>
      <c r="W89" s="3" t="s">
        <v>6</v>
      </c>
      <c r="X89" s="3" t="s">
        <v>6</v>
      </c>
      <c r="Y89" s="3" t="s">
        <v>6</v>
      </c>
      <c r="Z89" s="3" t="s">
        <v>6</v>
      </c>
      <c r="AA89" s="3" t="s">
        <v>6</v>
      </c>
      <c r="AB89" s="3" t="s">
        <v>6</v>
      </c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</row>
    <row r="90" spans="1:47" ht="15.75">
      <c r="A90" s="3"/>
      <c r="B90" s="3"/>
      <c r="C90" s="3" t="s">
        <v>246</v>
      </c>
      <c r="D90" s="3" t="s">
        <v>282</v>
      </c>
      <c r="E90" s="3" t="s">
        <v>31</v>
      </c>
      <c r="F90" s="3" t="s">
        <v>282</v>
      </c>
      <c r="G90" s="3" t="s">
        <v>1854</v>
      </c>
      <c r="H90" s="3" t="s">
        <v>188</v>
      </c>
      <c r="I90" s="3" t="s">
        <v>6</v>
      </c>
      <c r="J90" s="3" t="s">
        <v>1814</v>
      </c>
      <c r="K90" s="3" t="s">
        <v>273</v>
      </c>
      <c r="L90" s="3" t="s">
        <v>275</v>
      </c>
      <c r="M90" s="3" t="s">
        <v>6</v>
      </c>
      <c r="N90" s="3" t="s">
        <v>6</v>
      </c>
      <c r="O90" s="3" t="s">
        <v>6</v>
      </c>
      <c r="P90" s="3" t="s">
        <v>6</v>
      </c>
      <c r="Q90" s="3" t="s">
        <v>6</v>
      </c>
      <c r="R90" s="3" t="s">
        <v>6</v>
      </c>
      <c r="S90" s="3" t="s">
        <v>6</v>
      </c>
      <c r="T90" s="3" t="s">
        <v>6</v>
      </c>
      <c r="U90" s="3" t="s">
        <v>6</v>
      </c>
      <c r="V90" s="3" t="s">
        <v>6</v>
      </c>
      <c r="W90" s="3" t="s">
        <v>6</v>
      </c>
      <c r="X90" s="3" t="s">
        <v>6</v>
      </c>
      <c r="Y90" s="3" t="s">
        <v>6</v>
      </c>
      <c r="Z90" s="3" t="s">
        <v>6</v>
      </c>
      <c r="AA90" s="3" t="s">
        <v>6</v>
      </c>
      <c r="AB90" s="3" t="s">
        <v>6</v>
      </c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</row>
    <row r="91" spans="1:47" ht="15.75">
      <c r="A91" s="3"/>
      <c r="B91" s="3"/>
      <c r="C91" s="3" t="s">
        <v>247</v>
      </c>
      <c r="D91" s="3" t="s">
        <v>282</v>
      </c>
      <c r="E91" s="3" t="s">
        <v>31</v>
      </c>
      <c r="F91" s="3" t="s">
        <v>282</v>
      </c>
      <c r="G91" s="3" t="s">
        <v>1854</v>
      </c>
      <c r="H91" s="3" t="s">
        <v>188</v>
      </c>
      <c r="I91" s="3" t="s">
        <v>6</v>
      </c>
      <c r="J91" s="3" t="s">
        <v>1814</v>
      </c>
      <c r="K91" s="3" t="s">
        <v>273</v>
      </c>
      <c r="L91" s="3" t="s">
        <v>275</v>
      </c>
      <c r="M91" s="3" t="s">
        <v>6</v>
      </c>
      <c r="N91" s="3" t="s">
        <v>6</v>
      </c>
      <c r="O91" s="3" t="s">
        <v>6</v>
      </c>
      <c r="P91" s="3" t="s">
        <v>6</v>
      </c>
      <c r="Q91" s="3" t="s">
        <v>6</v>
      </c>
      <c r="R91" s="3" t="s">
        <v>6</v>
      </c>
      <c r="S91" s="3" t="s">
        <v>6</v>
      </c>
      <c r="T91" s="3" t="s">
        <v>6</v>
      </c>
      <c r="U91" s="3" t="s">
        <v>6</v>
      </c>
      <c r="V91" s="3" t="s">
        <v>6</v>
      </c>
      <c r="W91" s="3" t="s">
        <v>6</v>
      </c>
      <c r="X91" s="3" t="s">
        <v>6</v>
      </c>
      <c r="Y91" s="3" t="s">
        <v>6</v>
      </c>
      <c r="Z91" s="3" t="s">
        <v>6</v>
      </c>
      <c r="AA91" s="3" t="s">
        <v>6</v>
      </c>
      <c r="AB91" s="3" t="s">
        <v>6</v>
      </c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</row>
    <row r="92" spans="1:47" ht="15.75">
      <c r="A92" s="3"/>
      <c r="B92" s="3"/>
      <c r="C92" s="3" t="s">
        <v>248</v>
      </c>
      <c r="D92" s="3" t="s">
        <v>282</v>
      </c>
      <c r="E92" s="3" t="s">
        <v>31</v>
      </c>
      <c r="F92" s="3" t="s">
        <v>282</v>
      </c>
      <c r="G92" s="3" t="s">
        <v>1854</v>
      </c>
      <c r="H92" s="3" t="s">
        <v>188</v>
      </c>
      <c r="I92" s="3" t="s">
        <v>6</v>
      </c>
      <c r="J92" s="3" t="s">
        <v>1814</v>
      </c>
      <c r="K92" s="3" t="s">
        <v>273</v>
      </c>
      <c r="L92" s="3" t="s">
        <v>275</v>
      </c>
      <c r="M92" s="3" t="s">
        <v>6</v>
      </c>
      <c r="N92" s="3" t="s">
        <v>6</v>
      </c>
      <c r="O92" s="3" t="s">
        <v>6</v>
      </c>
      <c r="P92" s="3" t="s">
        <v>6</v>
      </c>
      <c r="Q92" s="3" t="s">
        <v>6</v>
      </c>
      <c r="R92" s="3" t="s">
        <v>6</v>
      </c>
      <c r="S92" s="3" t="s">
        <v>6</v>
      </c>
      <c r="T92" s="3" t="s">
        <v>6</v>
      </c>
      <c r="U92" s="3" t="s">
        <v>6</v>
      </c>
      <c r="V92" s="3" t="s">
        <v>6</v>
      </c>
      <c r="W92" s="3" t="s">
        <v>6</v>
      </c>
      <c r="X92" s="3" t="s">
        <v>6</v>
      </c>
      <c r="Y92" s="3" t="s">
        <v>6</v>
      </c>
      <c r="Z92" s="3" t="s">
        <v>6</v>
      </c>
      <c r="AA92" s="3" t="s">
        <v>6</v>
      </c>
      <c r="AB92" s="3" t="s">
        <v>6</v>
      </c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</row>
    <row r="93" spans="1:47" ht="15.75">
      <c r="A93" s="3"/>
      <c r="B93" s="3"/>
      <c r="C93" s="3" t="s">
        <v>249</v>
      </c>
      <c r="D93" s="3" t="s">
        <v>282</v>
      </c>
      <c r="E93" s="3" t="s">
        <v>31</v>
      </c>
      <c r="F93" s="3" t="s">
        <v>282</v>
      </c>
      <c r="G93" s="3" t="s">
        <v>1854</v>
      </c>
      <c r="H93" s="3" t="s">
        <v>188</v>
      </c>
      <c r="I93" s="3" t="s">
        <v>6</v>
      </c>
      <c r="J93" s="3" t="s">
        <v>1814</v>
      </c>
      <c r="K93" s="3" t="s">
        <v>273</v>
      </c>
      <c r="L93" s="3" t="s">
        <v>275</v>
      </c>
      <c r="M93" s="3" t="s">
        <v>6</v>
      </c>
      <c r="N93" s="3" t="s">
        <v>6</v>
      </c>
      <c r="O93" s="3" t="s">
        <v>6</v>
      </c>
      <c r="P93" s="3" t="s">
        <v>6</v>
      </c>
      <c r="Q93" s="3" t="s">
        <v>6</v>
      </c>
      <c r="R93" s="3" t="s">
        <v>6</v>
      </c>
      <c r="S93" s="3" t="s">
        <v>6</v>
      </c>
      <c r="T93" s="3" t="s">
        <v>6</v>
      </c>
      <c r="U93" s="3" t="s">
        <v>6</v>
      </c>
      <c r="V93" s="3" t="s">
        <v>6</v>
      </c>
      <c r="W93" s="3" t="s">
        <v>6</v>
      </c>
      <c r="X93" s="3" t="s">
        <v>6</v>
      </c>
      <c r="Y93" s="3" t="s">
        <v>6</v>
      </c>
      <c r="Z93" s="3" t="s">
        <v>6</v>
      </c>
      <c r="AA93" s="3" t="s">
        <v>6</v>
      </c>
      <c r="AB93" s="3" t="s">
        <v>6</v>
      </c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</row>
    <row r="94" spans="1:47" ht="15.75">
      <c r="A94" s="3"/>
      <c r="B94" s="3"/>
      <c r="C94" s="3" t="s">
        <v>250</v>
      </c>
      <c r="D94" s="3" t="s">
        <v>282</v>
      </c>
      <c r="E94" s="3" t="s">
        <v>31</v>
      </c>
      <c r="F94" s="3" t="s">
        <v>282</v>
      </c>
      <c r="G94" s="3" t="s">
        <v>1854</v>
      </c>
      <c r="H94" s="3" t="s">
        <v>188</v>
      </c>
      <c r="I94" s="3" t="s">
        <v>6</v>
      </c>
      <c r="J94" s="3" t="s">
        <v>1814</v>
      </c>
      <c r="K94" s="3" t="s">
        <v>273</v>
      </c>
      <c r="L94" s="3" t="s">
        <v>275</v>
      </c>
      <c r="M94" s="3" t="s">
        <v>6</v>
      </c>
      <c r="N94" s="3" t="s">
        <v>6</v>
      </c>
      <c r="O94" s="3" t="s">
        <v>6</v>
      </c>
      <c r="P94" s="3" t="s">
        <v>6</v>
      </c>
      <c r="Q94" s="3" t="s">
        <v>6</v>
      </c>
      <c r="R94" s="3" t="s">
        <v>6</v>
      </c>
      <c r="S94" s="3" t="s">
        <v>6</v>
      </c>
      <c r="T94" s="3" t="s">
        <v>6</v>
      </c>
      <c r="U94" s="3" t="s">
        <v>6</v>
      </c>
      <c r="V94" s="3" t="s">
        <v>6</v>
      </c>
      <c r="W94" s="3" t="s">
        <v>6</v>
      </c>
      <c r="X94" s="3" t="s">
        <v>6</v>
      </c>
      <c r="Y94" s="3" t="s">
        <v>6</v>
      </c>
      <c r="Z94" s="3" t="s">
        <v>6</v>
      </c>
      <c r="AA94" s="3" t="s">
        <v>6</v>
      </c>
      <c r="AB94" s="3" t="s">
        <v>6</v>
      </c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</row>
    <row r="95" spans="1:47" ht="15.75">
      <c r="A95" s="3"/>
      <c r="B95" s="3"/>
      <c r="C95" s="3" t="s">
        <v>240</v>
      </c>
      <c r="D95" s="3" t="s">
        <v>282</v>
      </c>
      <c r="E95" s="3" t="s">
        <v>31</v>
      </c>
      <c r="F95" s="3" t="s">
        <v>282</v>
      </c>
      <c r="G95" s="3" t="s">
        <v>1854</v>
      </c>
      <c r="H95" s="3" t="s">
        <v>188</v>
      </c>
      <c r="I95" s="3" t="s">
        <v>6</v>
      </c>
      <c r="J95" s="3" t="s">
        <v>1814</v>
      </c>
      <c r="K95" s="3" t="s">
        <v>273</v>
      </c>
      <c r="L95" s="3" t="s">
        <v>275</v>
      </c>
      <c r="M95" s="3" t="s">
        <v>6</v>
      </c>
      <c r="N95" s="3" t="s">
        <v>6</v>
      </c>
      <c r="O95" s="3" t="s">
        <v>6</v>
      </c>
      <c r="P95" s="3" t="s">
        <v>6</v>
      </c>
      <c r="Q95" s="3" t="s">
        <v>6</v>
      </c>
      <c r="R95" s="3" t="s">
        <v>6</v>
      </c>
      <c r="S95" s="3" t="s">
        <v>6</v>
      </c>
      <c r="T95" s="3" t="s">
        <v>6</v>
      </c>
      <c r="U95" s="3" t="s">
        <v>6</v>
      </c>
      <c r="V95" s="3" t="s">
        <v>6</v>
      </c>
      <c r="W95" s="3" t="s">
        <v>6</v>
      </c>
      <c r="X95" s="3" t="s">
        <v>6</v>
      </c>
      <c r="Y95" s="3" t="s">
        <v>6</v>
      </c>
      <c r="Z95" s="3" t="s">
        <v>6</v>
      </c>
      <c r="AA95" s="3" t="s">
        <v>6</v>
      </c>
      <c r="AB95" s="3" t="s">
        <v>6</v>
      </c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</row>
    <row r="96" spans="1:47" ht="15.75">
      <c r="A96" s="3"/>
      <c r="B96" s="3"/>
      <c r="C96" s="3" t="s">
        <v>241</v>
      </c>
      <c r="D96" s="3" t="s">
        <v>282</v>
      </c>
      <c r="E96" s="3" t="s">
        <v>31</v>
      </c>
      <c r="F96" s="3" t="s">
        <v>282</v>
      </c>
      <c r="G96" s="3" t="s">
        <v>1854</v>
      </c>
      <c r="H96" s="3" t="s">
        <v>188</v>
      </c>
      <c r="I96" s="3" t="s">
        <v>6</v>
      </c>
      <c r="J96" s="3" t="s">
        <v>1814</v>
      </c>
      <c r="K96" s="3" t="s">
        <v>273</v>
      </c>
      <c r="L96" s="3" t="s">
        <v>275</v>
      </c>
      <c r="M96" s="3" t="s">
        <v>6</v>
      </c>
      <c r="N96" s="3" t="s">
        <v>6</v>
      </c>
      <c r="O96" s="3" t="s">
        <v>6</v>
      </c>
      <c r="P96" s="3" t="s">
        <v>6</v>
      </c>
      <c r="Q96" s="3" t="s">
        <v>6</v>
      </c>
      <c r="R96" s="3" t="s">
        <v>6</v>
      </c>
      <c r="S96" s="3" t="s">
        <v>6</v>
      </c>
      <c r="T96" s="3" t="s">
        <v>6</v>
      </c>
      <c r="U96" s="3" t="s">
        <v>6</v>
      </c>
      <c r="V96" s="3" t="s">
        <v>6</v>
      </c>
      <c r="W96" s="3" t="s">
        <v>6</v>
      </c>
      <c r="X96" s="3" t="s">
        <v>6</v>
      </c>
      <c r="Y96" s="3" t="s">
        <v>6</v>
      </c>
      <c r="Z96" s="3" t="s">
        <v>6</v>
      </c>
      <c r="AA96" s="3" t="s">
        <v>6</v>
      </c>
      <c r="AB96" s="3" t="s">
        <v>6</v>
      </c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</row>
    <row r="97" spans="1:47" ht="15.75">
      <c r="A97" s="3"/>
      <c r="B97" s="3"/>
      <c r="C97" s="3" t="s">
        <v>242</v>
      </c>
      <c r="D97" s="3" t="s">
        <v>282</v>
      </c>
      <c r="E97" s="3" t="s">
        <v>31</v>
      </c>
      <c r="F97" s="3" t="s">
        <v>282</v>
      </c>
      <c r="G97" s="3" t="s">
        <v>1854</v>
      </c>
      <c r="H97" s="3" t="s">
        <v>188</v>
      </c>
      <c r="I97" s="3" t="s">
        <v>6</v>
      </c>
      <c r="J97" s="3" t="s">
        <v>1814</v>
      </c>
      <c r="K97" s="3" t="s">
        <v>273</v>
      </c>
      <c r="L97" s="3" t="s">
        <v>275</v>
      </c>
      <c r="M97" s="3" t="s">
        <v>6</v>
      </c>
      <c r="N97" s="3" t="s">
        <v>6</v>
      </c>
      <c r="O97" s="3" t="s">
        <v>6</v>
      </c>
      <c r="P97" s="3" t="s">
        <v>6</v>
      </c>
      <c r="Q97" s="3" t="s">
        <v>6</v>
      </c>
      <c r="R97" s="3" t="s">
        <v>6</v>
      </c>
      <c r="S97" s="3" t="s">
        <v>6</v>
      </c>
      <c r="T97" s="3" t="s">
        <v>6</v>
      </c>
      <c r="U97" s="3" t="s">
        <v>6</v>
      </c>
      <c r="V97" s="3" t="s">
        <v>6</v>
      </c>
      <c r="W97" s="3" t="s">
        <v>6</v>
      </c>
      <c r="X97" s="3" t="s">
        <v>6</v>
      </c>
      <c r="Y97" s="3" t="s">
        <v>6</v>
      </c>
      <c r="Z97" s="3" t="s">
        <v>6</v>
      </c>
      <c r="AA97" s="3" t="s">
        <v>6</v>
      </c>
      <c r="AB97" s="3" t="s">
        <v>6</v>
      </c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</row>
    <row r="98" spans="1:47" ht="15.75">
      <c r="A98" s="3"/>
      <c r="B98" s="3"/>
      <c r="C98" s="3" t="s">
        <v>243</v>
      </c>
      <c r="D98" s="3" t="s">
        <v>282</v>
      </c>
      <c r="E98" s="3" t="s">
        <v>31</v>
      </c>
      <c r="F98" s="3" t="s">
        <v>282</v>
      </c>
      <c r="G98" s="3" t="s">
        <v>1854</v>
      </c>
      <c r="H98" s="3" t="s">
        <v>188</v>
      </c>
      <c r="I98" s="3" t="s">
        <v>6</v>
      </c>
      <c r="J98" s="3" t="s">
        <v>1814</v>
      </c>
      <c r="K98" s="3" t="s">
        <v>273</v>
      </c>
      <c r="L98" s="3" t="s">
        <v>275</v>
      </c>
      <c r="M98" s="3" t="s">
        <v>6</v>
      </c>
      <c r="N98" s="3" t="s">
        <v>6</v>
      </c>
      <c r="O98" s="3" t="s">
        <v>6</v>
      </c>
      <c r="P98" s="3" t="s">
        <v>6</v>
      </c>
      <c r="Q98" s="3" t="s">
        <v>6</v>
      </c>
      <c r="R98" s="3" t="s">
        <v>6</v>
      </c>
      <c r="S98" s="3" t="s">
        <v>6</v>
      </c>
      <c r="T98" s="3" t="s">
        <v>6</v>
      </c>
      <c r="U98" s="3" t="s">
        <v>6</v>
      </c>
      <c r="V98" s="3" t="s">
        <v>6</v>
      </c>
      <c r="W98" s="3" t="s">
        <v>6</v>
      </c>
      <c r="X98" s="3" t="s">
        <v>6</v>
      </c>
      <c r="Y98" s="3" t="s">
        <v>6</v>
      </c>
      <c r="Z98" s="3" t="s">
        <v>6</v>
      </c>
      <c r="AA98" s="3" t="s">
        <v>6</v>
      </c>
      <c r="AB98" s="3" t="s">
        <v>6</v>
      </c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</row>
    <row r="99" spans="1:47" ht="15.75">
      <c r="A99" s="3"/>
      <c r="B99" s="3"/>
      <c r="C99" s="3" t="s">
        <v>244</v>
      </c>
      <c r="D99" s="3" t="s">
        <v>282</v>
      </c>
      <c r="E99" s="3" t="s">
        <v>31</v>
      </c>
      <c r="F99" s="3" t="s">
        <v>282</v>
      </c>
      <c r="G99" s="3" t="s">
        <v>1854</v>
      </c>
      <c r="H99" s="3" t="s">
        <v>188</v>
      </c>
      <c r="I99" s="3" t="s">
        <v>6</v>
      </c>
      <c r="J99" s="3" t="s">
        <v>1814</v>
      </c>
      <c r="K99" s="3" t="s">
        <v>273</v>
      </c>
      <c r="L99" s="3" t="s">
        <v>275</v>
      </c>
      <c r="M99" s="3" t="s">
        <v>6</v>
      </c>
      <c r="N99" s="3" t="s">
        <v>6</v>
      </c>
      <c r="O99" s="3" t="s">
        <v>6</v>
      </c>
      <c r="P99" s="3" t="s">
        <v>6</v>
      </c>
      <c r="Q99" s="3" t="s">
        <v>6</v>
      </c>
      <c r="R99" s="3" t="s">
        <v>6</v>
      </c>
      <c r="S99" s="3" t="s">
        <v>6</v>
      </c>
      <c r="T99" s="3" t="s">
        <v>6</v>
      </c>
      <c r="U99" s="3" t="s">
        <v>6</v>
      </c>
      <c r="V99" s="3" t="s">
        <v>6</v>
      </c>
      <c r="W99" s="3" t="s">
        <v>6</v>
      </c>
      <c r="X99" s="3" t="s">
        <v>6</v>
      </c>
      <c r="Y99" s="3" t="s">
        <v>6</v>
      </c>
      <c r="Z99" s="3" t="s">
        <v>6</v>
      </c>
      <c r="AA99" s="3" t="s">
        <v>6</v>
      </c>
      <c r="AB99" s="3" t="s">
        <v>6</v>
      </c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</row>
    <row r="100" spans="1:47" ht="15.75">
      <c r="A100" s="3"/>
      <c r="B100" s="3"/>
      <c r="C100" s="3" t="s">
        <v>245</v>
      </c>
      <c r="D100" s="3" t="s">
        <v>282</v>
      </c>
      <c r="E100" s="3" t="s">
        <v>31</v>
      </c>
      <c r="F100" s="3" t="s">
        <v>282</v>
      </c>
      <c r="G100" s="3" t="s">
        <v>1854</v>
      </c>
      <c r="H100" s="3" t="s">
        <v>188</v>
      </c>
      <c r="I100" s="3" t="s">
        <v>6</v>
      </c>
      <c r="J100" s="3" t="s">
        <v>1814</v>
      </c>
      <c r="K100" s="3" t="s">
        <v>273</v>
      </c>
      <c r="L100" s="3" t="s">
        <v>275</v>
      </c>
      <c r="M100" s="3" t="s">
        <v>6</v>
      </c>
      <c r="N100" s="3" t="s">
        <v>6</v>
      </c>
      <c r="O100" s="3" t="s">
        <v>6</v>
      </c>
      <c r="P100" s="3" t="s">
        <v>6</v>
      </c>
      <c r="Q100" s="3" t="s">
        <v>6</v>
      </c>
      <c r="R100" s="3" t="s">
        <v>6</v>
      </c>
      <c r="S100" s="3" t="s">
        <v>6</v>
      </c>
      <c r="T100" s="3" t="s">
        <v>6</v>
      </c>
      <c r="U100" s="3" t="s">
        <v>6</v>
      </c>
      <c r="V100" s="3" t="s">
        <v>6</v>
      </c>
      <c r="W100" s="3" t="s">
        <v>6</v>
      </c>
      <c r="X100" s="3" t="s">
        <v>6</v>
      </c>
      <c r="Y100" s="3" t="s">
        <v>6</v>
      </c>
      <c r="Z100" s="3" t="s">
        <v>6</v>
      </c>
      <c r="AA100" s="3" t="s">
        <v>6</v>
      </c>
      <c r="AB100" s="3" t="s">
        <v>6</v>
      </c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</row>
    <row r="101" spans="1:47" ht="15.75">
      <c r="A101" s="3"/>
      <c r="B101" s="3"/>
      <c r="C101" s="3" t="s">
        <v>251</v>
      </c>
      <c r="D101" s="3" t="s">
        <v>282</v>
      </c>
      <c r="E101" s="3" t="s">
        <v>31</v>
      </c>
      <c r="F101" s="3" t="s">
        <v>282</v>
      </c>
      <c r="G101" s="3" t="s">
        <v>1854</v>
      </c>
      <c r="H101" s="3" t="s">
        <v>188</v>
      </c>
      <c r="I101" s="3" t="s">
        <v>6</v>
      </c>
      <c r="J101" s="3" t="s">
        <v>1814</v>
      </c>
      <c r="K101" s="3" t="s">
        <v>273</v>
      </c>
      <c r="L101" s="3" t="s">
        <v>275</v>
      </c>
      <c r="M101" s="3" t="s">
        <v>6</v>
      </c>
      <c r="N101" s="3" t="s">
        <v>6</v>
      </c>
      <c r="O101" s="3" t="s">
        <v>6</v>
      </c>
      <c r="P101" s="3" t="s">
        <v>6</v>
      </c>
      <c r="Q101" s="3" t="s">
        <v>6</v>
      </c>
      <c r="R101" s="3" t="s">
        <v>6</v>
      </c>
      <c r="S101" s="3" t="s">
        <v>6</v>
      </c>
      <c r="T101" s="3" t="s">
        <v>6</v>
      </c>
      <c r="U101" s="3" t="s">
        <v>6</v>
      </c>
      <c r="V101" s="3" t="s">
        <v>6</v>
      </c>
      <c r="W101" s="3" t="s">
        <v>6</v>
      </c>
      <c r="X101" s="3" t="s">
        <v>6</v>
      </c>
      <c r="Y101" s="3" t="s">
        <v>6</v>
      </c>
      <c r="Z101" s="3" t="s">
        <v>6</v>
      </c>
      <c r="AA101" s="3" t="s">
        <v>6</v>
      </c>
      <c r="AB101" s="3" t="s">
        <v>6</v>
      </c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</row>
    <row r="102" spans="1:47" ht="15.75">
      <c r="A102" s="3"/>
      <c r="B102" s="3"/>
      <c r="C102" s="3" t="s">
        <v>252</v>
      </c>
      <c r="D102" s="3" t="s">
        <v>282</v>
      </c>
      <c r="E102" s="3" t="s">
        <v>31</v>
      </c>
      <c r="F102" s="3" t="s">
        <v>282</v>
      </c>
      <c r="G102" s="3" t="s">
        <v>1854</v>
      </c>
      <c r="H102" s="3" t="s">
        <v>188</v>
      </c>
      <c r="I102" s="3" t="s">
        <v>6</v>
      </c>
      <c r="J102" s="3" t="s">
        <v>1814</v>
      </c>
      <c r="K102" s="3" t="s">
        <v>273</v>
      </c>
      <c r="L102" s="3" t="s">
        <v>275</v>
      </c>
      <c r="M102" s="3" t="s">
        <v>6</v>
      </c>
      <c r="N102" s="3" t="s">
        <v>6</v>
      </c>
      <c r="O102" s="3" t="s">
        <v>6</v>
      </c>
      <c r="P102" s="3" t="s">
        <v>6</v>
      </c>
      <c r="Q102" s="3" t="s">
        <v>6</v>
      </c>
      <c r="R102" s="3" t="s">
        <v>6</v>
      </c>
      <c r="S102" s="3" t="s">
        <v>6</v>
      </c>
      <c r="T102" s="3" t="s">
        <v>6</v>
      </c>
      <c r="U102" s="3" t="s">
        <v>6</v>
      </c>
      <c r="V102" s="3" t="s">
        <v>6</v>
      </c>
      <c r="W102" s="3" t="s">
        <v>6</v>
      </c>
      <c r="X102" s="3" t="s">
        <v>6</v>
      </c>
      <c r="Y102" s="3" t="s">
        <v>6</v>
      </c>
      <c r="Z102" s="3" t="s">
        <v>6</v>
      </c>
      <c r="AA102" s="3" t="s">
        <v>6</v>
      </c>
      <c r="AB102" s="3" t="s">
        <v>6</v>
      </c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</row>
    <row r="103" spans="1:47" ht="15.75">
      <c r="A103" s="3"/>
      <c r="B103" s="3"/>
      <c r="C103" s="3" t="s">
        <v>253</v>
      </c>
      <c r="D103" s="3" t="s">
        <v>282</v>
      </c>
      <c r="E103" s="3" t="s">
        <v>31</v>
      </c>
      <c r="F103" s="3" t="s">
        <v>282</v>
      </c>
      <c r="G103" s="3" t="s">
        <v>1854</v>
      </c>
      <c r="H103" s="3" t="s">
        <v>188</v>
      </c>
      <c r="I103" s="3" t="s">
        <v>6</v>
      </c>
      <c r="J103" s="3" t="s">
        <v>1814</v>
      </c>
      <c r="K103" s="3" t="s">
        <v>273</v>
      </c>
      <c r="L103" s="3" t="s">
        <v>275</v>
      </c>
      <c r="M103" s="3" t="s">
        <v>6</v>
      </c>
      <c r="N103" s="3" t="s">
        <v>6</v>
      </c>
      <c r="O103" s="3" t="s">
        <v>6</v>
      </c>
      <c r="P103" s="3" t="s">
        <v>6</v>
      </c>
      <c r="Q103" s="3" t="s">
        <v>6</v>
      </c>
      <c r="R103" s="3" t="s">
        <v>6</v>
      </c>
      <c r="S103" s="3" t="s">
        <v>6</v>
      </c>
      <c r="T103" s="3" t="s">
        <v>6</v>
      </c>
      <c r="U103" s="3" t="s">
        <v>6</v>
      </c>
      <c r="V103" s="3" t="s">
        <v>6</v>
      </c>
      <c r="W103" s="3" t="s">
        <v>6</v>
      </c>
      <c r="X103" s="3" t="s">
        <v>6</v>
      </c>
      <c r="Y103" s="3" t="s">
        <v>6</v>
      </c>
      <c r="Z103" s="3" t="s">
        <v>6</v>
      </c>
      <c r="AA103" s="3" t="s">
        <v>6</v>
      </c>
      <c r="AB103" s="3" t="s">
        <v>6</v>
      </c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</row>
    <row r="104" spans="1:47" ht="15.75">
      <c r="A104" s="3"/>
      <c r="B104" s="3"/>
      <c r="C104" s="3" t="s">
        <v>254</v>
      </c>
      <c r="D104" s="3" t="s">
        <v>282</v>
      </c>
      <c r="E104" s="3" t="s">
        <v>31</v>
      </c>
      <c r="F104" s="3" t="s">
        <v>282</v>
      </c>
      <c r="G104" s="3" t="s">
        <v>1854</v>
      </c>
      <c r="H104" s="3" t="s">
        <v>188</v>
      </c>
      <c r="I104" s="3" t="s">
        <v>6</v>
      </c>
      <c r="J104" s="3" t="s">
        <v>1814</v>
      </c>
      <c r="K104" s="3" t="s">
        <v>273</v>
      </c>
      <c r="L104" s="3" t="s">
        <v>275</v>
      </c>
      <c r="M104" s="3" t="s">
        <v>6</v>
      </c>
      <c r="N104" s="3" t="s">
        <v>6</v>
      </c>
      <c r="O104" s="3" t="s">
        <v>6</v>
      </c>
      <c r="P104" s="3" t="s">
        <v>6</v>
      </c>
      <c r="Q104" s="3" t="s">
        <v>6</v>
      </c>
      <c r="R104" s="3" t="s">
        <v>6</v>
      </c>
      <c r="S104" s="3" t="s">
        <v>6</v>
      </c>
      <c r="T104" s="3" t="s">
        <v>6</v>
      </c>
      <c r="U104" s="3" t="s">
        <v>6</v>
      </c>
      <c r="V104" s="3" t="s">
        <v>6</v>
      </c>
      <c r="W104" s="3" t="s">
        <v>6</v>
      </c>
      <c r="X104" s="3" t="s">
        <v>6</v>
      </c>
      <c r="Y104" s="3" t="s">
        <v>6</v>
      </c>
      <c r="Z104" s="3" t="s">
        <v>6</v>
      </c>
      <c r="AA104" s="3" t="s">
        <v>6</v>
      </c>
      <c r="AB104" s="3" t="s">
        <v>6</v>
      </c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</row>
    <row r="105" spans="1:47" ht="15.75">
      <c r="A105" s="3"/>
      <c r="B105" s="3"/>
      <c r="C105" s="3" t="s">
        <v>255</v>
      </c>
      <c r="D105" s="3" t="s">
        <v>282</v>
      </c>
      <c r="E105" s="3" t="s">
        <v>31</v>
      </c>
      <c r="F105" s="3" t="s">
        <v>282</v>
      </c>
      <c r="G105" s="3" t="s">
        <v>1854</v>
      </c>
      <c r="H105" s="3" t="s">
        <v>188</v>
      </c>
      <c r="I105" s="3" t="s">
        <v>6</v>
      </c>
      <c r="J105" s="3" t="s">
        <v>1814</v>
      </c>
      <c r="K105" s="3" t="s">
        <v>273</v>
      </c>
      <c r="L105" s="3" t="s">
        <v>275</v>
      </c>
      <c r="M105" s="3" t="s">
        <v>6</v>
      </c>
      <c r="N105" s="3" t="s">
        <v>6</v>
      </c>
      <c r="O105" s="3" t="s">
        <v>6</v>
      </c>
      <c r="P105" s="3" t="s">
        <v>6</v>
      </c>
      <c r="Q105" s="3" t="s">
        <v>6</v>
      </c>
      <c r="R105" s="3" t="s">
        <v>6</v>
      </c>
      <c r="S105" s="3" t="s">
        <v>6</v>
      </c>
      <c r="T105" s="3" t="s">
        <v>6</v>
      </c>
      <c r="U105" s="3" t="s">
        <v>6</v>
      </c>
      <c r="V105" s="3" t="s">
        <v>6</v>
      </c>
      <c r="W105" s="3" t="s">
        <v>6</v>
      </c>
      <c r="X105" s="3" t="s">
        <v>6</v>
      </c>
      <c r="Y105" s="3" t="s">
        <v>6</v>
      </c>
      <c r="Z105" s="3" t="s">
        <v>6</v>
      </c>
      <c r="AA105" s="3" t="s">
        <v>6</v>
      </c>
      <c r="AB105" s="3" t="s">
        <v>6</v>
      </c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</row>
    <row r="106" spans="1:47" ht="15.75">
      <c r="A106" s="3"/>
      <c r="B106" s="3"/>
      <c r="C106" s="3" t="s">
        <v>257</v>
      </c>
      <c r="D106" s="3" t="s">
        <v>282</v>
      </c>
      <c r="E106" s="3" t="s">
        <v>31</v>
      </c>
      <c r="F106" s="3" t="s">
        <v>282</v>
      </c>
      <c r="G106" s="3" t="s">
        <v>1854</v>
      </c>
      <c r="H106" s="3" t="s">
        <v>188</v>
      </c>
      <c r="I106" s="3" t="s">
        <v>6</v>
      </c>
      <c r="J106" s="3" t="s">
        <v>1814</v>
      </c>
      <c r="K106" s="3" t="s">
        <v>273</v>
      </c>
      <c r="L106" s="3" t="s">
        <v>275</v>
      </c>
      <c r="M106" s="3" t="s">
        <v>6</v>
      </c>
      <c r="N106" s="3" t="s">
        <v>6</v>
      </c>
      <c r="O106" s="3" t="s">
        <v>6</v>
      </c>
      <c r="P106" s="3" t="s">
        <v>6</v>
      </c>
      <c r="Q106" s="3" t="s">
        <v>6</v>
      </c>
      <c r="R106" s="3" t="s">
        <v>6</v>
      </c>
      <c r="S106" s="3" t="s">
        <v>6</v>
      </c>
      <c r="T106" s="3" t="s">
        <v>6</v>
      </c>
      <c r="U106" s="3" t="s">
        <v>6</v>
      </c>
      <c r="V106" s="3" t="s">
        <v>6</v>
      </c>
      <c r="W106" s="3" t="s">
        <v>6</v>
      </c>
      <c r="X106" s="3" t="s">
        <v>6</v>
      </c>
      <c r="Y106" s="3" t="s">
        <v>6</v>
      </c>
      <c r="Z106" s="3" t="s">
        <v>6</v>
      </c>
      <c r="AA106" s="3" t="s">
        <v>6</v>
      </c>
      <c r="AB106" s="3" t="s">
        <v>6</v>
      </c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</row>
    <row r="107" spans="1:47" ht="15.75">
      <c r="A107" s="3"/>
      <c r="B107" s="3"/>
      <c r="C107" s="3" t="s">
        <v>258</v>
      </c>
      <c r="D107" s="3" t="s">
        <v>282</v>
      </c>
      <c r="E107" s="3" t="s">
        <v>31</v>
      </c>
      <c r="F107" s="3" t="s">
        <v>282</v>
      </c>
      <c r="G107" s="3" t="s">
        <v>1854</v>
      </c>
      <c r="H107" s="3" t="s">
        <v>188</v>
      </c>
      <c r="I107" s="3" t="s">
        <v>6</v>
      </c>
      <c r="J107" s="3" t="s">
        <v>1814</v>
      </c>
      <c r="K107" s="3" t="s">
        <v>273</v>
      </c>
      <c r="L107" s="3" t="s">
        <v>275</v>
      </c>
      <c r="M107" s="3" t="s">
        <v>6</v>
      </c>
      <c r="N107" s="3" t="s">
        <v>6</v>
      </c>
      <c r="O107" s="3" t="s">
        <v>6</v>
      </c>
      <c r="P107" s="3" t="s">
        <v>6</v>
      </c>
      <c r="Q107" s="3" t="s">
        <v>6</v>
      </c>
      <c r="R107" s="3" t="s">
        <v>6</v>
      </c>
      <c r="S107" s="3" t="s">
        <v>6</v>
      </c>
      <c r="T107" s="3" t="s">
        <v>6</v>
      </c>
      <c r="U107" s="3" t="s">
        <v>6</v>
      </c>
      <c r="V107" s="3" t="s">
        <v>6</v>
      </c>
      <c r="W107" s="3" t="s">
        <v>6</v>
      </c>
      <c r="X107" s="3" t="s">
        <v>6</v>
      </c>
      <c r="Y107" s="3" t="s">
        <v>6</v>
      </c>
      <c r="Z107" s="3" t="s">
        <v>6</v>
      </c>
      <c r="AA107" s="3" t="s">
        <v>6</v>
      </c>
      <c r="AB107" s="3" t="s">
        <v>6</v>
      </c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</row>
    <row r="108" spans="1:47" ht="15.75">
      <c r="A108" s="3"/>
      <c r="B108" s="3"/>
      <c r="C108" s="3" t="s">
        <v>259</v>
      </c>
      <c r="D108" s="3" t="s">
        <v>282</v>
      </c>
      <c r="E108" s="3" t="s">
        <v>31</v>
      </c>
      <c r="F108" s="3" t="s">
        <v>282</v>
      </c>
      <c r="G108" s="3" t="s">
        <v>1854</v>
      </c>
      <c r="H108" s="3" t="s">
        <v>188</v>
      </c>
      <c r="I108" s="3" t="s">
        <v>6</v>
      </c>
      <c r="J108" s="3" t="s">
        <v>1814</v>
      </c>
      <c r="K108" s="3" t="s">
        <v>273</v>
      </c>
      <c r="L108" s="3" t="s">
        <v>275</v>
      </c>
      <c r="M108" s="3" t="s">
        <v>6</v>
      </c>
      <c r="N108" s="3" t="s">
        <v>6</v>
      </c>
      <c r="O108" s="3" t="s">
        <v>6</v>
      </c>
      <c r="P108" s="3" t="s">
        <v>6</v>
      </c>
      <c r="Q108" s="3" t="s">
        <v>6</v>
      </c>
      <c r="R108" s="3" t="s">
        <v>6</v>
      </c>
      <c r="S108" s="3" t="s">
        <v>6</v>
      </c>
      <c r="T108" s="3" t="s">
        <v>6</v>
      </c>
      <c r="U108" s="3" t="s">
        <v>6</v>
      </c>
      <c r="V108" s="3" t="s">
        <v>6</v>
      </c>
      <c r="W108" s="3" t="s">
        <v>6</v>
      </c>
      <c r="X108" s="3" t="s">
        <v>6</v>
      </c>
      <c r="Y108" s="3" t="s">
        <v>6</v>
      </c>
      <c r="Z108" s="3" t="s">
        <v>6</v>
      </c>
      <c r="AA108" s="3" t="s">
        <v>6</v>
      </c>
      <c r="AB108" s="3" t="s">
        <v>6</v>
      </c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</row>
    <row r="109" spans="1:47" ht="15.75">
      <c r="A109" s="3"/>
      <c r="B109" s="3"/>
      <c r="C109" s="3" t="s">
        <v>260</v>
      </c>
      <c r="D109" s="3" t="s">
        <v>282</v>
      </c>
      <c r="E109" s="3" t="s">
        <v>31</v>
      </c>
      <c r="F109" s="3" t="s">
        <v>282</v>
      </c>
      <c r="G109" s="3" t="s">
        <v>1854</v>
      </c>
      <c r="H109" s="3" t="s">
        <v>188</v>
      </c>
      <c r="I109" s="3" t="s">
        <v>6</v>
      </c>
      <c r="J109" s="3" t="s">
        <v>1814</v>
      </c>
      <c r="K109" s="3" t="s">
        <v>273</v>
      </c>
      <c r="L109" s="3" t="s">
        <v>275</v>
      </c>
      <c r="M109" s="3" t="s">
        <v>6</v>
      </c>
      <c r="N109" s="3" t="s">
        <v>6</v>
      </c>
      <c r="O109" s="3" t="s">
        <v>6</v>
      </c>
      <c r="P109" s="3" t="s">
        <v>6</v>
      </c>
      <c r="Q109" s="3" t="s">
        <v>6</v>
      </c>
      <c r="R109" s="3" t="s">
        <v>6</v>
      </c>
      <c r="S109" s="3" t="s">
        <v>6</v>
      </c>
      <c r="T109" s="3" t="s">
        <v>6</v>
      </c>
      <c r="U109" s="3" t="s">
        <v>6</v>
      </c>
      <c r="V109" s="3" t="s">
        <v>6</v>
      </c>
      <c r="W109" s="3" t="s">
        <v>6</v>
      </c>
      <c r="X109" s="3" t="s">
        <v>6</v>
      </c>
      <c r="Y109" s="3" t="s">
        <v>6</v>
      </c>
      <c r="Z109" s="3" t="s">
        <v>6</v>
      </c>
      <c r="AA109" s="3" t="s">
        <v>6</v>
      </c>
      <c r="AB109" s="3" t="s">
        <v>6</v>
      </c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</row>
    <row r="110" spans="1:47" ht="15.75">
      <c r="A110" s="3"/>
      <c r="B110" s="3"/>
      <c r="C110" s="3" t="s">
        <v>261</v>
      </c>
      <c r="D110" s="3" t="s">
        <v>282</v>
      </c>
      <c r="E110" s="3" t="s">
        <v>31</v>
      </c>
      <c r="F110" s="3" t="s">
        <v>282</v>
      </c>
      <c r="G110" s="3" t="s">
        <v>1854</v>
      </c>
      <c r="H110" s="3" t="s">
        <v>188</v>
      </c>
      <c r="I110" s="3" t="s">
        <v>6</v>
      </c>
      <c r="J110" s="3" t="s">
        <v>1814</v>
      </c>
      <c r="K110" s="3" t="s">
        <v>273</v>
      </c>
      <c r="L110" s="3" t="s">
        <v>275</v>
      </c>
      <c r="M110" s="3" t="s">
        <v>6</v>
      </c>
      <c r="N110" s="3" t="s">
        <v>6</v>
      </c>
      <c r="O110" s="3" t="s">
        <v>6</v>
      </c>
      <c r="P110" s="3" t="s">
        <v>6</v>
      </c>
      <c r="Q110" s="3" t="s">
        <v>6</v>
      </c>
      <c r="R110" s="3" t="s">
        <v>6</v>
      </c>
      <c r="S110" s="3" t="s">
        <v>6</v>
      </c>
      <c r="T110" s="3" t="s">
        <v>6</v>
      </c>
      <c r="U110" s="3" t="s">
        <v>6</v>
      </c>
      <c r="V110" s="3" t="s">
        <v>6</v>
      </c>
      <c r="W110" s="3" t="s">
        <v>6</v>
      </c>
      <c r="X110" s="3" t="s">
        <v>6</v>
      </c>
      <c r="Y110" s="3" t="s">
        <v>6</v>
      </c>
      <c r="Z110" s="3" t="s">
        <v>6</v>
      </c>
      <c r="AA110" s="3" t="s">
        <v>6</v>
      </c>
      <c r="AB110" s="3" t="s">
        <v>6</v>
      </c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</row>
    <row r="111" spans="1:47" ht="15.75">
      <c r="A111" s="3"/>
      <c r="B111" s="3"/>
      <c r="C111" s="3" t="s">
        <v>262</v>
      </c>
      <c r="D111" s="3" t="s">
        <v>282</v>
      </c>
      <c r="E111" s="3" t="s">
        <v>31</v>
      </c>
      <c r="F111" s="3" t="s">
        <v>282</v>
      </c>
      <c r="G111" s="3" t="s">
        <v>1854</v>
      </c>
      <c r="H111" s="3" t="s">
        <v>188</v>
      </c>
      <c r="I111" s="3" t="s">
        <v>6</v>
      </c>
      <c r="J111" s="3" t="s">
        <v>1814</v>
      </c>
      <c r="K111" s="3" t="s">
        <v>273</v>
      </c>
      <c r="L111" s="3" t="s">
        <v>275</v>
      </c>
      <c r="M111" s="3" t="s">
        <v>6</v>
      </c>
      <c r="N111" s="3" t="s">
        <v>6</v>
      </c>
      <c r="O111" s="3" t="s">
        <v>6</v>
      </c>
      <c r="P111" s="3" t="s">
        <v>6</v>
      </c>
      <c r="Q111" s="3" t="s">
        <v>6</v>
      </c>
      <c r="R111" s="3" t="s">
        <v>6</v>
      </c>
      <c r="S111" s="3" t="s">
        <v>6</v>
      </c>
      <c r="T111" s="3" t="s">
        <v>6</v>
      </c>
      <c r="U111" s="3" t="s">
        <v>6</v>
      </c>
      <c r="V111" s="3" t="s">
        <v>6</v>
      </c>
      <c r="W111" s="3" t="s">
        <v>6</v>
      </c>
      <c r="X111" s="3" t="s">
        <v>6</v>
      </c>
      <c r="Y111" s="3" t="s">
        <v>6</v>
      </c>
      <c r="Z111" s="3" t="s">
        <v>6</v>
      </c>
      <c r="AA111" s="3" t="s">
        <v>6</v>
      </c>
      <c r="AB111" s="3" t="s">
        <v>6</v>
      </c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</row>
    <row r="112" spans="1:47" ht="15.75">
      <c r="A112" s="3"/>
      <c r="B112" s="3"/>
      <c r="C112" s="3" t="s">
        <v>263</v>
      </c>
      <c r="D112" s="3" t="s">
        <v>282</v>
      </c>
      <c r="E112" s="3" t="s">
        <v>31</v>
      </c>
      <c r="F112" s="3" t="s">
        <v>282</v>
      </c>
      <c r="G112" s="3" t="s">
        <v>1854</v>
      </c>
      <c r="H112" s="3" t="s">
        <v>188</v>
      </c>
      <c r="I112" s="3" t="s">
        <v>6</v>
      </c>
      <c r="J112" s="3" t="s">
        <v>1814</v>
      </c>
      <c r="K112" s="3" t="s">
        <v>273</v>
      </c>
      <c r="L112" s="3" t="s">
        <v>275</v>
      </c>
      <c r="M112" s="3" t="s">
        <v>6</v>
      </c>
      <c r="N112" s="3" t="s">
        <v>6</v>
      </c>
      <c r="O112" s="3" t="s">
        <v>6</v>
      </c>
      <c r="P112" s="3" t="s">
        <v>6</v>
      </c>
      <c r="Q112" s="3" t="s">
        <v>6</v>
      </c>
      <c r="R112" s="3" t="s">
        <v>6</v>
      </c>
      <c r="S112" s="3" t="s">
        <v>6</v>
      </c>
      <c r="T112" s="3" t="s">
        <v>6</v>
      </c>
      <c r="U112" s="3" t="s">
        <v>6</v>
      </c>
      <c r="V112" s="3" t="s">
        <v>6</v>
      </c>
      <c r="W112" s="3" t="s">
        <v>6</v>
      </c>
      <c r="X112" s="3" t="s">
        <v>6</v>
      </c>
      <c r="Y112" s="3" t="s">
        <v>6</v>
      </c>
      <c r="Z112" s="3" t="s">
        <v>6</v>
      </c>
      <c r="AA112" s="3" t="s">
        <v>6</v>
      </c>
      <c r="AB112" s="3" t="s">
        <v>6</v>
      </c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</row>
    <row r="113" spans="1:47" ht="15.75">
      <c r="A113" s="3"/>
      <c r="B113" s="3"/>
      <c r="C113" s="3" t="s">
        <v>238</v>
      </c>
      <c r="D113" s="3" t="s">
        <v>282</v>
      </c>
      <c r="E113" s="3" t="s">
        <v>31</v>
      </c>
      <c r="F113" s="3" t="s">
        <v>282</v>
      </c>
      <c r="G113" s="3" t="s">
        <v>1854</v>
      </c>
      <c r="H113" s="3" t="s">
        <v>188</v>
      </c>
      <c r="I113" s="3" t="s">
        <v>6</v>
      </c>
      <c r="J113" s="3" t="s">
        <v>1814</v>
      </c>
      <c r="K113" s="3" t="s">
        <v>273</v>
      </c>
      <c r="L113" s="3" t="s">
        <v>275</v>
      </c>
      <c r="M113" s="3" t="s">
        <v>6</v>
      </c>
      <c r="N113" s="3" t="s">
        <v>6</v>
      </c>
      <c r="O113" s="3" t="s">
        <v>6</v>
      </c>
      <c r="P113" s="3" t="s">
        <v>6</v>
      </c>
      <c r="Q113" s="3" t="s">
        <v>6</v>
      </c>
      <c r="R113" s="3" t="s">
        <v>6</v>
      </c>
      <c r="S113" s="3" t="s">
        <v>6</v>
      </c>
      <c r="T113" s="3" t="s">
        <v>6</v>
      </c>
      <c r="U113" s="3" t="s">
        <v>6</v>
      </c>
      <c r="V113" s="3" t="s">
        <v>6</v>
      </c>
      <c r="W113" s="3" t="s">
        <v>6</v>
      </c>
      <c r="X113" s="3" t="s">
        <v>6</v>
      </c>
      <c r="Y113" s="3" t="s">
        <v>6</v>
      </c>
      <c r="Z113" s="3" t="s">
        <v>6</v>
      </c>
      <c r="AA113" s="3" t="s">
        <v>6</v>
      </c>
      <c r="AB113" s="3" t="s">
        <v>6</v>
      </c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</row>
    <row r="114" spans="1:47" ht="15.75">
      <c r="A114" s="3"/>
      <c r="B114" s="3"/>
      <c r="C114" s="3" t="s">
        <v>266</v>
      </c>
      <c r="D114" s="3" t="s">
        <v>282</v>
      </c>
      <c r="E114" s="3" t="s">
        <v>31</v>
      </c>
      <c r="F114" s="3" t="s">
        <v>282</v>
      </c>
      <c r="G114" s="3" t="s">
        <v>1854</v>
      </c>
      <c r="H114" s="3" t="s">
        <v>188</v>
      </c>
      <c r="I114" s="3" t="s">
        <v>6</v>
      </c>
      <c r="J114" s="3" t="s">
        <v>1814</v>
      </c>
      <c r="K114" s="3" t="s">
        <v>273</v>
      </c>
      <c r="L114" s="3" t="s">
        <v>275</v>
      </c>
      <c r="M114" s="3" t="s">
        <v>6</v>
      </c>
      <c r="N114" s="3" t="s">
        <v>6</v>
      </c>
      <c r="O114" s="3" t="s">
        <v>6</v>
      </c>
      <c r="P114" s="3" t="s">
        <v>6</v>
      </c>
      <c r="Q114" s="3" t="s">
        <v>6</v>
      </c>
      <c r="R114" s="3" t="s">
        <v>6</v>
      </c>
      <c r="S114" s="3" t="s">
        <v>6</v>
      </c>
      <c r="T114" s="3" t="s">
        <v>6</v>
      </c>
      <c r="U114" s="3" t="s">
        <v>6</v>
      </c>
      <c r="V114" s="3" t="s">
        <v>6</v>
      </c>
      <c r="W114" s="3" t="s">
        <v>6</v>
      </c>
      <c r="X114" s="3" t="s">
        <v>6</v>
      </c>
      <c r="Y114" s="3" t="s">
        <v>6</v>
      </c>
      <c r="Z114" s="3" t="s">
        <v>6</v>
      </c>
      <c r="AA114" s="3" t="s">
        <v>6</v>
      </c>
      <c r="AB114" s="3" t="s">
        <v>6</v>
      </c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</row>
    <row r="115" spans="1:47" ht="15.75">
      <c r="A115" s="3"/>
      <c r="B115" s="3"/>
      <c r="C115" s="3" t="s">
        <v>267</v>
      </c>
      <c r="D115" s="3" t="s">
        <v>282</v>
      </c>
      <c r="E115" s="3" t="s">
        <v>31</v>
      </c>
      <c r="F115" s="3" t="s">
        <v>282</v>
      </c>
      <c r="G115" s="3" t="s">
        <v>1854</v>
      </c>
      <c r="H115" s="3" t="s">
        <v>188</v>
      </c>
      <c r="I115" s="3" t="s">
        <v>6</v>
      </c>
      <c r="J115" s="3" t="s">
        <v>1814</v>
      </c>
      <c r="K115" s="3" t="s">
        <v>273</v>
      </c>
      <c r="L115" s="3" t="s">
        <v>275</v>
      </c>
      <c r="M115" s="3" t="s">
        <v>6</v>
      </c>
      <c r="N115" s="3" t="s">
        <v>6</v>
      </c>
      <c r="O115" s="3" t="s">
        <v>6</v>
      </c>
      <c r="P115" s="3" t="s">
        <v>6</v>
      </c>
      <c r="Q115" s="3" t="s">
        <v>6</v>
      </c>
      <c r="R115" s="3" t="s">
        <v>6</v>
      </c>
      <c r="S115" s="3" t="s">
        <v>6</v>
      </c>
      <c r="T115" s="3" t="s">
        <v>6</v>
      </c>
      <c r="U115" s="3" t="s">
        <v>6</v>
      </c>
      <c r="V115" s="3" t="s">
        <v>6</v>
      </c>
      <c r="W115" s="3" t="s">
        <v>6</v>
      </c>
      <c r="X115" s="3" t="s">
        <v>6</v>
      </c>
      <c r="Y115" s="3" t="s">
        <v>6</v>
      </c>
      <c r="Z115" s="3" t="s">
        <v>6</v>
      </c>
      <c r="AA115" s="3" t="s">
        <v>6</v>
      </c>
      <c r="AB115" s="3" t="s">
        <v>6</v>
      </c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</row>
    <row r="116" spans="1:47" ht="15.75">
      <c r="A116" s="3"/>
      <c r="B116" s="3"/>
      <c r="C116" s="3" t="s">
        <v>268</v>
      </c>
      <c r="D116" s="3" t="s">
        <v>282</v>
      </c>
      <c r="E116" s="3" t="s">
        <v>31</v>
      </c>
      <c r="F116" s="3" t="s">
        <v>282</v>
      </c>
      <c r="G116" s="3" t="s">
        <v>1854</v>
      </c>
      <c r="H116" s="3" t="s">
        <v>188</v>
      </c>
      <c r="I116" s="3" t="s">
        <v>6</v>
      </c>
      <c r="J116" s="3" t="s">
        <v>1814</v>
      </c>
      <c r="K116" s="3" t="s">
        <v>273</v>
      </c>
      <c r="L116" s="3" t="s">
        <v>275</v>
      </c>
      <c r="M116" s="3" t="s">
        <v>6</v>
      </c>
      <c r="N116" s="3" t="s">
        <v>6</v>
      </c>
      <c r="O116" s="3" t="s">
        <v>6</v>
      </c>
      <c r="P116" s="3" t="s">
        <v>6</v>
      </c>
      <c r="Q116" s="3" t="s">
        <v>6</v>
      </c>
      <c r="R116" s="3" t="s">
        <v>6</v>
      </c>
      <c r="S116" s="3" t="s">
        <v>6</v>
      </c>
      <c r="T116" s="3" t="s">
        <v>6</v>
      </c>
      <c r="U116" s="3" t="s">
        <v>6</v>
      </c>
      <c r="V116" s="3" t="s">
        <v>6</v>
      </c>
      <c r="W116" s="3" t="s">
        <v>6</v>
      </c>
      <c r="X116" s="3" t="s">
        <v>6</v>
      </c>
      <c r="Y116" s="3" t="s">
        <v>6</v>
      </c>
      <c r="Z116" s="3" t="s">
        <v>6</v>
      </c>
      <c r="AA116" s="3" t="s">
        <v>6</v>
      </c>
      <c r="AB116" s="3" t="s">
        <v>6</v>
      </c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</row>
    <row r="117" spans="1:47" ht="15.75">
      <c r="A117" s="3"/>
      <c r="B117" s="3"/>
      <c r="C117" s="3" t="s">
        <v>269</v>
      </c>
      <c r="D117" s="3" t="s">
        <v>282</v>
      </c>
      <c r="E117" s="3" t="s">
        <v>31</v>
      </c>
      <c r="F117" s="3" t="s">
        <v>282</v>
      </c>
      <c r="G117" s="3" t="s">
        <v>1854</v>
      </c>
      <c r="H117" s="3" t="s">
        <v>188</v>
      </c>
      <c r="I117" s="3" t="s">
        <v>6</v>
      </c>
      <c r="J117" s="3" t="s">
        <v>1814</v>
      </c>
      <c r="K117" s="3" t="s">
        <v>273</v>
      </c>
      <c r="L117" s="3" t="s">
        <v>275</v>
      </c>
      <c r="M117" s="3" t="s">
        <v>6</v>
      </c>
      <c r="N117" s="3" t="s">
        <v>6</v>
      </c>
      <c r="O117" s="3" t="s">
        <v>6</v>
      </c>
      <c r="P117" s="3" t="s">
        <v>6</v>
      </c>
      <c r="Q117" s="3" t="s">
        <v>6</v>
      </c>
      <c r="R117" s="3" t="s">
        <v>6</v>
      </c>
      <c r="S117" s="3" t="s">
        <v>6</v>
      </c>
      <c r="T117" s="3" t="s">
        <v>6</v>
      </c>
      <c r="U117" s="3" t="s">
        <v>6</v>
      </c>
      <c r="V117" s="3" t="s">
        <v>6</v>
      </c>
      <c r="W117" s="3" t="s">
        <v>6</v>
      </c>
      <c r="X117" s="3" t="s">
        <v>6</v>
      </c>
      <c r="Y117" s="3" t="s">
        <v>6</v>
      </c>
      <c r="Z117" s="3" t="s">
        <v>6</v>
      </c>
      <c r="AA117" s="3" t="s">
        <v>6</v>
      </c>
      <c r="AB117" s="3" t="s">
        <v>6</v>
      </c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</row>
    <row r="118" spans="1:47" ht="15.75">
      <c r="A118" s="3"/>
      <c r="B118" s="3"/>
      <c r="C118" s="3" t="s">
        <v>270</v>
      </c>
      <c r="D118" s="3" t="s">
        <v>282</v>
      </c>
      <c r="E118" s="3" t="s">
        <v>31</v>
      </c>
      <c r="F118" s="3" t="s">
        <v>282</v>
      </c>
      <c r="G118" s="3" t="s">
        <v>1854</v>
      </c>
      <c r="H118" s="3" t="s">
        <v>188</v>
      </c>
      <c r="I118" s="3" t="s">
        <v>6</v>
      </c>
      <c r="J118" s="3" t="s">
        <v>1814</v>
      </c>
      <c r="K118" s="3" t="s">
        <v>273</v>
      </c>
      <c r="L118" s="3" t="s">
        <v>275</v>
      </c>
      <c r="M118" s="3" t="s">
        <v>6</v>
      </c>
      <c r="N118" s="3" t="s">
        <v>6</v>
      </c>
      <c r="O118" s="3" t="s">
        <v>6</v>
      </c>
      <c r="P118" s="3" t="s">
        <v>6</v>
      </c>
      <c r="Q118" s="3" t="s">
        <v>6</v>
      </c>
      <c r="R118" s="3" t="s">
        <v>6</v>
      </c>
      <c r="S118" s="3" t="s">
        <v>6</v>
      </c>
      <c r="T118" s="3" t="s">
        <v>6</v>
      </c>
      <c r="U118" s="3" t="s">
        <v>6</v>
      </c>
      <c r="V118" s="3" t="s">
        <v>6</v>
      </c>
      <c r="W118" s="3" t="s">
        <v>6</v>
      </c>
      <c r="X118" s="3" t="s">
        <v>6</v>
      </c>
      <c r="Y118" s="3" t="s">
        <v>6</v>
      </c>
      <c r="Z118" s="3" t="s">
        <v>6</v>
      </c>
      <c r="AA118" s="3" t="s">
        <v>6</v>
      </c>
      <c r="AB118" s="3" t="s">
        <v>6</v>
      </c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</row>
    <row r="119" spans="1:47" ht="15.75">
      <c r="A119" s="3"/>
      <c r="B119" s="3"/>
      <c r="C119" s="3" t="s">
        <v>271</v>
      </c>
      <c r="D119" s="3" t="s">
        <v>282</v>
      </c>
      <c r="E119" s="3" t="s">
        <v>31</v>
      </c>
      <c r="F119" s="3" t="s">
        <v>282</v>
      </c>
      <c r="G119" s="3" t="s">
        <v>1854</v>
      </c>
      <c r="H119" s="3" t="s">
        <v>188</v>
      </c>
      <c r="I119" s="3" t="s">
        <v>6</v>
      </c>
      <c r="J119" s="3" t="s">
        <v>1814</v>
      </c>
      <c r="K119" s="3" t="s">
        <v>273</v>
      </c>
      <c r="L119" s="3" t="s">
        <v>275</v>
      </c>
      <c r="M119" s="3" t="s">
        <v>6</v>
      </c>
      <c r="N119" s="3" t="s">
        <v>6</v>
      </c>
      <c r="O119" s="3" t="s">
        <v>6</v>
      </c>
      <c r="P119" s="3" t="s">
        <v>6</v>
      </c>
      <c r="Q119" s="3" t="s">
        <v>6</v>
      </c>
      <c r="R119" s="3" t="s">
        <v>6</v>
      </c>
      <c r="S119" s="3" t="s">
        <v>6</v>
      </c>
      <c r="T119" s="3" t="s">
        <v>6</v>
      </c>
      <c r="U119" s="3" t="s">
        <v>6</v>
      </c>
      <c r="V119" s="3" t="s">
        <v>6</v>
      </c>
      <c r="W119" s="3" t="s">
        <v>6</v>
      </c>
      <c r="X119" s="3" t="s">
        <v>6</v>
      </c>
      <c r="Y119" s="3" t="s">
        <v>6</v>
      </c>
      <c r="Z119" s="3" t="s">
        <v>6</v>
      </c>
      <c r="AA119" s="3" t="s">
        <v>6</v>
      </c>
      <c r="AB119" s="3" t="s">
        <v>6</v>
      </c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</row>
    <row r="120" spans="1:47" ht="15.75">
      <c r="A120" s="3"/>
      <c r="B120" s="3"/>
      <c r="C120" s="3" t="s">
        <v>264</v>
      </c>
      <c r="D120" s="3" t="s">
        <v>282</v>
      </c>
      <c r="E120" s="3" t="s">
        <v>31</v>
      </c>
      <c r="F120" s="3" t="s">
        <v>282</v>
      </c>
      <c r="G120" s="3" t="s">
        <v>1854</v>
      </c>
      <c r="H120" s="3" t="s">
        <v>188</v>
      </c>
      <c r="I120" s="3" t="s">
        <v>6</v>
      </c>
      <c r="J120" s="3" t="s">
        <v>1814</v>
      </c>
      <c r="K120" s="3" t="s">
        <v>273</v>
      </c>
      <c r="L120" s="3" t="s">
        <v>275</v>
      </c>
      <c r="M120" s="3" t="s">
        <v>6</v>
      </c>
      <c r="N120" s="3" t="s">
        <v>6</v>
      </c>
      <c r="O120" s="3" t="s">
        <v>6</v>
      </c>
      <c r="P120" s="3" t="s">
        <v>6</v>
      </c>
      <c r="Q120" s="3" t="s">
        <v>6</v>
      </c>
      <c r="R120" s="3" t="s">
        <v>6</v>
      </c>
      <c r="S120" s="3" t="s">
        <v>6</v>
      </c>
      <c r="T120" s="3" t="s">
        <v>6</v>
      </c>
      <c r="U120" s="3" t="s">
        <v>6</v>
      </c>
      <c r="V120" s="3" t="s">
        <v>6</v>
      </c>
      <c r="W120" s="3" t="s">
        <v>6</v>
      </c>
      <c r="X120" s="3" t="s">
        <v>6</v>
      </c>
      <c r="Y120" s="3" t="s">
        <v>6</v>
      </c>
      <c r="Z120" s="3" t="s">
        <v>6</v>
      </c>
      <c r="AA120" s="3" t="s">
        <v>6</v>
      </c>
      <c r="AB120" s="3" t="s">
        <v>6</v>
      </c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</row>
    <row r="121" spans="1:47" ht="15.75">
      <c r="A121" s="3"/>
      <c r="B121" s="3"/>
      <c r="C121" s="3" t="s">
        <v>217</v>
      </c>
      <c r="D121" s="3" t="s">
        <v>282</v>
      </c>
      <c r="E121" s="3" t="s">
        <v>31</v>
      </c>
      <c r="F121" s="3" t="s">
        <v>282</v>
      </c>
      <c r="G121" s="3" t="s">
        <v>1854</v>
      </c>
      <c r="H121" s="3" t="s">
        <v>188</v>
      </c>
      <c r="I121" s="3" t="s">
        <v>6</v>
      </c>
      <c r="J121" s="3" t="s">
        <v>1814</v>
      </c>
      <c r="K121" s="3" t="s">
        <v>273</v>
      </c>
      <c r="L121" s="3" t="s">
        <v>276</v>
      </c>
      <c r="M121" s="3" t="s">
        <v>6</v>
      </c>
      <c r="N121" s="3" t="s">
        <v>6</v>
      </c>
      <c r="O121" s="3" t="s">
        <v>6</v>
      </c>
      <c r="P121" s="3" t="s">
        <v>6</v>
      </c>
      <c r="Q121" s="3" t="s">
        <v>6</v>
      </c>
      <c r="R121" s="3" t="s">
        <v>6</v>
      </c>
      <c r="S121" s="3" t="s">
        <v>6</v>
      </c>
      <c r="T121" s="3" t="s">
        <v>6</v>
      </c>
      <c r="U121" s="3" t="s">
        <v>6</v>
      </c>
      <c r="V121" s="3" t="s">
        <v>6</v>
      </c>
      <c r="W121" s="3" t="s">
        <v>6</v>
      </c>
      <c r="X121" s="3" t="s">
        <v>6</v>
      </c>
      <c r="Y121" s="3" t="s">
        <v>6</v>
      </c>
      <c r="Z121" s="3" t="s">
        <v>6</v>
      </c>
      <c r="AA121" s="3" t="s">
        <v>6</v>
      </c>
      <c r="AB121" s="3" t="s">
        <v>6</v>
      </c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</row>
    <row r="122" spans="1:47" ht="15.75">
      <c r="A122" s="3"/>
      <c r="B122" s="3"/>
      <c r="C122" s="3" t="s">
        <v>218</v>
      </c>
      <c r="D122" s="3" t="s">
        <v>282</v>
      </c>
      <c r="E122" s="3" t="s">
        <v>31</v>
      </c>
      <c r="F122" s="3" t="s">
        <v>282</v>
      </c>
      <c r="G122" s="3" t="s">
        <v>1854</v>
      </c>
      <c r="H122" s="3" t="s">
        <v>188</v>
      </c>
      <c r="I122" s="3" t="s">
        <v>6</v>
      </c>
      <c r="J122" s="3" t="s">
        <v>1814</v>
      </c>
      <c r="K122" s="3" t="s">
        <v>273</v>
      </c>
      <c r="L122" s="3" t="s">
        <v>276</v>
      </c>
      <c r="M122" s="3" t="s">
        <v>6</v>
      </c>
      <c r="N122" s="3" t="s">
        <v>6</v>
      </c>
      <c r="O122" s="3" t="s">
        <v>6</v>
      </c>
      <c r="P122" s="3" t="s">
        <v>6</v>
      </c>
      <c r="Q122" s="3" t="s">
        <v>6</v>
      </c>
      <c r="R122" s="3" t="s">
        <v>6</v>
      </c>
      <c r="S122" s="3" t="s">
        <v>6</v>
      </c>
      <c r="T122" s="3" t="s">
        <v>6</v>
      </c>
      <c r="U122" s="3" t="s">
        <v>6</v>
      </c>
      <c r="V122" s="3" t="s">
        <v>6</v>
      </c>
      <c r="W122" s="3" t="s">
        <v>6</v>
      </c>
      <c r="X122" s="3" t="s">
        <v>6</v>
      </c>
      <c r="Y122" s="3" t="s">
        <v>6</v>
      </c>
      <c r="Z122" s="3" t="s">
        <v>6</v>
      </c>
      <c r="AA122" s="3" t="s">
        <v>6</v>
      </c>
      <c r="AB122" s="3" t="s">
        <v>6</v>
      </c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</row>
    <row r="123" spans="1:47" ht="15.75">
      <c r="C123" s="3" t="s">
        <v>219</v>
      </c>
      <c r="D123" s="3" t="s">
        <v>282</v>
      </c>
      <c r="E123" s="3" t="s">
        <v>31</v>
      </c>
      <c r="F123" s="28" t="s">
        <v>282</v>
      </c>
      <c r="G123" s="28" t="s">
        <v>1854</v>
      </c>
      <c r="H123" s="14" t="s">
        <v>188</v>
      </c>
      <c r="I123" s="3" t="s">
        <v>6</v>
      </c>
      <c r="J123" s="3" t="s">
        <v>1814</v>
      </c>
      <c r="K123" s="1" t="s">
        <v>273</v>
      </c>
      <c r="L123" s="1" t="s">
        <v>276</v>
      </c>
    </row>
    <row r="124" spans="1:47" ht="15.75">
      <c r="C124" s="3" t="s">
        <v>220</v>
      </c>
      <c r="D124" s="3" t="s">
        <v>282</v>
      </c>
      <c r="E124" s="3" t="s">
        <v>31</v>
      </c>
      <c r="F124" s="28" t="s">
        <v>282</v>
      </c>
      <c r="G124" s="28" t="s">
        <v>1854</v>
      </c>
      <c r="H124" s="14" t="s">
        <v>188</v>
      </c>
      <c r="I124" s="3" t="s">
        <v>6</v>
      </c>
      <c r="J124" s="3" t="s">
        <v>1814</v>
      </c>
      <c r="K124" s="1" t="s">
        <v>273</v>
      </c>
      <c r="L124" s="1" t="s">
        <v>276</v>
      </c>
    </row>
    <row r="125" spans="1:47" ht="15.75">
      <c r="C125" s="3" t="s">
        <v>221</v>
      </c>
      <c r="D125" s="3" t="s">
        <v>282</v>
      </c>
      <c r="E125" s="3" t="s">
        <v>31</v>
      </c>
      <c r="F125" s="28" t="s">
        <v>282</v>
      </c>
      <c r="G125" s="28" t="s">
        <v>1854</v>
      </c>
      <c r="H125" s="14" t="s">
        <v>188</v>
      </c>
      <c r="I125" s="3" t="s">
        <v>6</v>
      </c>
      <c r="J125" s="3" t="s">
        <v>1814</v>
      </c>
      <c r="K125" s="1" t="s">
        <v>273</v>
      </c>
      <c r="L125" s="1" t="s">
        <v>276</v>
      </c>
    </row>
    <row r="126" spans="1:47" ht="15.75">
      <c r="C126" s="3" t="s">
        <v>222</v>
      </c>
      <c r="D126" s="3" t="s">
        <v>282</v>
      </c>
      <c r="E126" s="3" t="s">
        <v>31</v>
      </c>
      <c r="F126" s="28" t="s">
        <v>282</v>
      </c>
      <c r="G126" s="28" t="s">
        <v>1854</v>
      </c>
      <c r="H126" s="14" t="s">
        <v>188</v>
      </c>
      <c r="I126" s="3" t="s">
        <v>6</v>
      </c>
      <c r="J126" s="3" t="s">
        <v>1814</v>
      </c>
      <c r="K126" s="1" t="s">
        <v>273</v>
      </c>
      <c r="L126" s="1" t="s">
        <v>276</v>
      </c>
    </row>
    <row r="127" spans="1:47" ht="15.75">
      <c r="C127" s="3" t="s">
        <v>223</v>
      </c>
      <c r="D127" s="3" t="s">
        <v>282</v>
      </c>
      <c r="E127" s="3" t="s">
        <v>31</v>
      </c>
      <c r="F127" s="28" t="s">
        <v>282</v>
      </c>
      <c r="G127" s="28" t="s">
        <v>1854</v>
      </c>
      <c r="H127" s="14" t="s">
        <v>188</v>
      </c>
      <c r="I127" s="3" t="s">
        <v>6</v>
      </c>
      <c r="J127" s="3" t="s">
        <v>1814</v>
      </c>
      <c r="K127" s="1" t="s">
        <v>273</v>
      </c>
      <c r="L127" s="1" t="s">
        <v>276</v>
      </c>
    </row>
    <row r="128" spans="1:47" ht="15.75">
      <c r="C128" s="3" t="s">
        <v>224</v>
      </c>
      <c r="D128" s="3" t="s">
        <v>282</v>
      </c>
      <c r="E128" s="3" t="s">
        <v>31</v>
      </c>
      <c r="F128" s="28" t="s">
        <v>282</v>
      </c>
      <c r="G128" s="28" t="s">
        <v>1854</v>
      </c>
      <c r="H128" s="14" t="s">
        <v>188</v>
      </c>
      <c r="I128" s="3" t="s">
        <v>6</v>
      </c>
      <c r="J128" s="3" t="s">
        <v>1814</v>
      </c>
      <c r="K128" s="1" t="s">
        <v>273</v>
      </c>
      <c r="L128" s="1" t="s">
        <v>276</v>
      </c>
    </row>
    <row r="129" spans="3:12" ht="15.75">
      <c r="C129" s="3" t="s">
        <v>1815</v>
      </c>
      <c r="D129" s="3" t="s">
        <v>282</v>
      </c>
      <c r="E129" s="3" t="s">
        <v>31</v>
      </c>
      <c r="F129" s="28" t="s">
        <v>282</v>
      </c>
      <c r="G129" s="28" t="s">
        <v>1854</v>
      </c>
      <c r="H129" s="14" t="s">
        <v>188</v>
      </c>
      <c r="I129" s="3" t="s">
        <v>6</v>
      </c>
      <c r="J129" s="3" t="s">
        <v>1814</v>
      </c>
      <c r="K129" s="1" t="s">
        <v>273</v>
      </c>
      <c r="L129" s="1" t="s">
        <v>276</v>
      </c>
    </row>
    <row r="130" spans="3:12" ht="15.75">
      <c r="C130" s="3" t="s">
        <v>225</v>
      </c>
      <c r="D130" s="3" t="s">
        <v>282</v>
      </c>
      <c r="E130" s="3" t="s">
        <v>31</v>
      </c>
      <c r="F130" s="28" t="s">
        <v>282</v>
      </c>
      <c r="G130" s="28" t="s">
        <v>1854</v>
      </c>
      <c r="H130" s="14" t="s">
        <v>188</v>
      </c>
      <c r="I130" s="3" t="s">
        <v>6</v>
      </c>
      <c r="J130" s="3" t="s">
        <v>1814</v>
      </c>
      <c r="K130" s="1" t="s">
        <v>273</v>
      </c>
      <c r="L130" s="1" t="s">
        <v>276</v>
      </c>
    </row>
    <row r="131" spans="3:12" ht="15.75">
      <c r="C131" s="3" t="s">
        <v>226</v>
      </c>
      <c r="D131" s="3" t="s">
        <v>282</v>
      </c>
      <c r="E131" s="3" t="s">
        <v>31</v>
      </c>
      <c r="F131" s="28" t="s">
        <v>282</v>
      </c>
      <c r="G131" s="28" t="s">
        <v>1854</v>
      </c>
      <c r="H131" s="14" t="s">
        <v>188</v>
      </c>
      <c r="I131" s="3" t="s">
        <v>6</v>
      </c>
      <c r="J131" s="3" t="s">
        <v>1814</v>
      </c>
      <c r="K131" s="1" t="s">
        <v>273</v>
      </c>
      <c r="L131" s="1" t="s">
        <v>276</v>
      </c>
    </row>
    <row r="132" spans="3:12" ht="15.75">
      <c r="C132" s="3" t="s">
        <v>227</v>
      </c>
      <c r="D132" s="3" t="s">
        <v>282</v>
      </c>
      <c r="E132" s="3" t="s">
        <v>31</v>
      </c>
      <c r="F132" s="28" t="s">
        <v>282</v>
      </c>
      <c r="G132" s="28" t="s">
        <v>1854</v>
      </c>
      <c r="H132" s="14" t="s">
        <v>188</v>
      </c>
      <c r="I132" s="3" t="s">
        <v>6</v>
      </c>
      <c r="J132" s="3" t="s">
        <v>1814</v>
      </c>
      <c r="K132" s="1" t="s">
        <v>273</v>
      </c>
      <c r="L132" s="1" t="s">
        <v>276</v>
      </c>
    </row>
    <row r="133" spans="3:12" ht="15.75">
      <c r="C133" s="3" t="s">
        <v>228</v>
      </c>
      <c r="D133" s="3" t="s">
        <v>282</v>
      </c>
      <c r="E133" s="3" t="s">
        <v>31</v>
      </c>
      <c r="F133" s="28" t="s">
        <v>282</v>
      </c>
      <c r="G133" s="28" t="s">
        <v>1854</v>
      </c>
      <c r="H133" s="14" t="s">
        <v>188</v>
      </c>
      <c r="I133" s="3" t="s">
        <v>6</v>
      </c>
      <c r="J133" s="3" t="s">
        <v>1814</v>
      </c>
      <c r="K133" s="1" t="s">
        <v>273</v>
      </c>
      <c r="L133" s="1" t="s">
        <v>276</v>
      </c>
    </row>
    <row r="134" spans="3:12" ht="15.75">
      <c r="C134" s="3" t="s">
        <v>229</v>
      </c>
      <c r="D134" s="3" t="s">
        <v>282</v>
      </c>
      <c r="E134" s="3" t="s">
        <v>31</v>
      </c>
      <c r="F134" s="28" t="s">
        <v>282</v>
      </c>
      <c r="G134" s="28" t="s">
        <v>1854</v>
      </c>
      <c r="H134" s="14" t="s">
        <v>188</v>
      </c>
      <c r="I134" s="3" t="s">
        <v>6</v>
      </c>
      <c r="J134" s="3" t="s">
        <v>1814</v>
      </c>
      <c r="K134" s="1" t="s">
        <v>273</v>
      </c>
      <c r="L134" s="1" t="s">
        <v>276</v>
      </c>
    </row>
    <row r="135" spans="3:12">
      <c r="C135" s="1" t="s">
        <v>230</v>
      </c>
      <c r="D135" s="12" t="s">
        <v>282</v>
      </c>
      <c r="E135" s="1" t="s">
        <v>31</v>
      </c>
      <c r="F135" s="12" t="s">
        <v>282</v>
      </c>
      <c r="G135" s="12" t="s">
        <v>1854</v>
      </c>
      <c r="H135" s="1" t="s">
        <v>188</v>
      </c>
      <c r="I135" s="12" t="s">
        <v>6</v>
      </c>
      <c r="J135" s="12" t="s">
        <v>1814</v>
      </c>
      <c r="K135" s="1" t="s">
        <v>273</v>
      </c>
      <c r="L135" s="1" t="s">
        <v>276</v>
      </c>
    </row>
    <row r="136" spans="3:12">
      <c r="C136" s="1" t="s">
        <v>231</v>
      </c>
      <c r="D136" s="12" t="s">
        <v>282</v>
      </c>
      <c r="E136" s="1" t="s">
        <v>31</v>
      </c>
      <c r="F136" s="12" t="s">
        <v>282</v>
      </c>
      <c r="G136" s="12" t="s">
        <v>1854</v>
      </c>
      <c r="H136" s="1" t="s">
        <v>188</v>
      </c>
      <c r="I136" s="12" t="s">
        <v>6</v>
      </c>
      <c r="J136" s="12" t="s">
        <v>1814</v>
      </c>
      <c r="K136" s="1" t="s">
        <v>273</v>
      </c>
      <c r="L136" s="1" t="s">
        <v>276</v>
      </c>
    </row>
    <row r="137" spans="3:12">
      <c r="C137" s="1" t="s">
        <v>232</v>
      </c>
      <c r="D137" s="12" t="s">
        <v>282</v>
      </c>
      <c r="E137" s="1" t="s">
        <v>31</v>
      </c>
      <c r="F137" s="12" t="s">
        <v>282</v>
      </c>
      <c r="G137" s="12" t="s">
        <v>1854</v>
      </c>
      <c r="H137" s="1" t="s">
        <v>188</v>
      </c>
      <c r="I137" s="12" t="s">
        <v>6</v>
      </c>
      <c r="J137" s="12" t="s">
        <v>1814</v>
      </c>
      <c r="K137" s="1" t="s">
        <v>273</v>
      </c>
      <c r="L137" s="1" t="s">
        <v>276</v>
      </c>
    </row>
    <row r="138" spans="3:12">
      <c r="C138" s="1" t="s">
        <v>233</v>
      </c>
      <c r="D138" s="12" t="s">
        <v>282</v>
      </c>
      <c r="E138" s="1" t="s">
        <v>31</v>
      </c>
      <c r="F138" s="12" t="s">
        <v>282</v>
      </c>
      <c r="G138" s="12" t="s">
        <v>1854</v>
      </c>
      <c r="H138" s="1" t="s">
        <v>188</v>
      </c>
      <c r="I138" s="12" t="s">
        <v>6</v>
      </c>
      <c r="J138" s="12" t="s">
        <v>1814</v>
      </c>
      <c r="K138" s="1" t="s">
        <v>273</v>
      </c>
      <c r="L138" s="1" t="s">
        <v>276</v>
      </c>
    </row>
    <row r="139" spans="3:12">
      <c r="C139" s="1" t="s">
        <v>234</v>
      </c>
      <c r="D139" s="12" t="s">
        <v>282</v>
      </c>
      <c r="E139" s="1" t="s">
        <v>31</v>
      </c>
      <c r="F139" s="12" t="s">
        <v>282</v>
      </c>
      <c r="G139" s="12" t="s">
        <v>1854</v>
      </c>
      <c r="H139" s="1" t="s">
        <v>188</v>
      </c>
      <c r="I139" s="12" t="s">
        <v>6</v>
      </c>
      <c r="J139" s="12" t="s">
        <v>1814</v>
      </c>
      <c r="K139" s="1" t="s">
        <v>273</v>
      </c>
      <c r="L139" s="1" t="s">
        <v>276</v>
      </c>
    </row>
    <row r="140" spans="3:12">
      <c r="C140" s="1" t="s">
        <v>216</v>
      </c>
      <c r="D140" s="12" t="s">
        <v>282</v>
      </c>
      <c r="E140" s="1" t="s">
        <v>31</v>
      </c>
      <c r="F140" s="12" t="s">
        <v>282</v>
      </c>
      <c r="G140" s="12" t="s">
        <v>1854</v>
      </c>
      <c r="H140" s="1" t="s">
        <v>188</v>
      </c>
      <c r="I140" s="12" t="s">
        <v>6</v>
      </c>
      <c r="J140" s="12" t="s">
        <v>1814</v>
      </c>
      <c r="K140" s="1" t="s">
        <v>273</v>
      </c>
      <c r="L140" s="1" t="s">
        <v>276</v>
      </c>
    </row>
    <row r="141" spans="3:12">
      <c r="C141" s="1" t="s">
        <v>246</v>
      </c>
      <c r="D141" s="12" t="s">
        <v>282</v>
      </c>
      <c r="E141" s="1" t="s">
        <v>31</v>
      </c>
      <c r="F141" s="12" t="s">
        <v>282</v>
      </c>
      <c r="G141" s="12" t="s">
        <v>1854</v>
      </c>
      <c r="H141" s="1" t="s">
        <v>188</v>
      </c>
      <c r="I141" s="12" t="s">
        <v>6</v>
      </c>
      <c r="J141" s="12" t="s">
        <v>1814</v>
      </c>
      <c r="K141" s="1" t="s">
        <v>273</v>
      </c>
      <c r="L141" s="1" t="s">
        <v>276</v>
      </c>
    </row>
    <row r="142" spans="3:12">
      <c r="C142" s="1" t="s">
        <v>247</v>
      </c>
      <c r="D142" s="12" t="s">
        <v>282</v>
      </c>
      <c r="E142" s="1" t="s">
        <v>31</v>
      </c>
      <c r="F142" s="12" t="s">
        <v>282</v>
      </c>
      <c r="G142" s="12" t="s">
        <v>1854</v>
      </c>
      <c r="H142" s="1" t="s">
        <v>188</v>
      </c>
      <c r="I142" s="12" t="s">
        <v>6</v>
      </c>
      <c r="J142" s="12" t="s">
        <v>1814</v>
      </c>
      <c r="K142" s="1" t="s">
        <v>273</v>
      </c>
      <c r="L142" s="1" t="s">
        <v>276</v>
      </c>
    </row>
    <row r="143" spans="3:12">
      <c r="C143" s="1" t="s">
        <v>248</v>
      </c>
      <c r="D143" s="12" t="s">
        <v>282</v>
      </c>
      <c r="E143" s="1" t="s">
        <v>31</v>
      </c>
      <c r="F143" s="12" t="s">
        <v>282</v>
      </c>
      <c r="G143" s="12" t="s">
        <v>1854</v>
      </c>
      <c r="H143" s="1" t="s">
        <v>188</v>
      </c>
      <c r="I143" s="12" t="s">
        <v>6</v>
      </c>
      <c r="J143" s="12" t="s">
        <v>1814</v>
      </c>
      <c r="K143" s="1" t="s">
        <v>273</v>
      </c>
      <c r="L143" s="1" t="s">
        <v>276</v>
      </c>
    </row>
    <row r="144" spans="3:12">
      <c r="C144" s="1" t="s">
        <v>249</v>
      </c>
      <c r="D144" s="12" t="s">
        <v>282</v>
      </c>
      <c r="E144" s="1" t="s">
        <v>31</v>
      </c>
      <c r="F144" s="12" t="s">
        <v>282</v>
      </c>
      <c r="G144" s="12" t="s">
        <v>1854</v>
      </c>
      <c r="H144" s="1" t="s">
        <v>188</v>
      </c>
      <c r="I144" s="12" t="s">
        <v>6</v>
      </c>
      <c r="J144" s="12" t="s">
        <v>1814</v>
      </c>
      <c r="K144" s="1" t="s">
        <v>273</v>
      </c>
      <c r="L144" s="1" t="s">
        <v>276</v>
      </c>
    </row>
    <row r="145" spans="3:12">
      <c r="C145" s="1" t="s">
        <v>250</v>
      </c>
      <c r="D145" s="12" t="s">
        <v>282</v>
      </c>
      <c r="E145" s="1" t="s">
        <v>31</v>
      </c>
      <c r="F145" s="12" t="s">
        <v>282</v>
      </c>
      <c r="G145" s="12" t="s">
        <v>1854</v>
      </c>
      <c r="H145" s="1" t="s">
        <v>188</v>
      </c>
      <c r="I145" s="12" t="s">
        <v>6</v>
      </c>
      <c r="J145" s="12" t="s">
        <v>1814</v>
      </c>
      <c r="K145" s="1" t="s">
        <v>273</v>
      </c>
      <c r="L145" s="1" t="s">
        <v>276</v>
      </c>
    </row>
    <row r="146" spans="3:12">
      <c r="C146" s="1" t="s">
        <v>240</v>
      </c>
      <c r="D146" s="12" t="s">
        <v>282</v>
      </c>
      <c r="E146" s="1" t="s">
        <v>31</v>
      </c>
      <c r="F146" s="12" t="s">
        <v>282</v>
      </c>
      <c r="G146" s="12" t="s">
        <v>1854</v>
      </c>
      <c r="H146" s="1" t="s">
        <v>188</v>
      </c>
      <c r="I146" s="12" t="s">
        <v>6</v>
      </c>
      <c r="J146" s="12" t="s">
        <v>1814</v>
      </c>
      <c r="K146" s="1" t="s">
        <v>273</v>
      </c>
      <c r="L146" s="1" t="s">
        <v>276</v>
      </c>
    </row>
    <row r="147" spans="3:12">
      <c r="C147" s="1" t="s">
        <v>241</v>
      </c>
      <c r="D147" s="12" t="s">
        <v>282</v>
      </c>
      <c r="E147" s="1" t="s">
        <v>31</v>
      </c>
      <c r="F147" s="12" t="s">
        <v>282</v>
      </c>
      <c r="G147" s="12" t="s">
        <v>1854</v>
      </c>
      <c r="H147" s="1" t="s">
        <v>188</v>
      </c>
      <c r="I147" s="12" t="s">
        <v>6</v>
      </c>
      <c r="J147" s="12" t="s">
        <v>1814</v>
      </c>
      <c r="K147" s="1" t="s">
        <v>273</v>
      </c>
      <c r="L147" s="1" t="s">
        <v>276</v>
      </c>
    </row>
    <row r="148" spans="3:12">
      <c r="C148" s="1" t="s">
        <v>242</v>
      </c>
      <c r="D148" s="12" t="s">
        <v>282</v>
      </c>
      <c r="E148" s="1" t="s">
        <v>31</v>
      </c>
      <c r="F148" s="12" t="s">
        <v>282</v>
      </c>
      <c r="G148" s="12" t="s">
        <v>1854</v>
      </c>
      <c r="H148" s="1" t="s">
        <v>188</v>
      </c>
      <c r="I148" s="12" t="s">
        <v>6</v>
      </c>
      <c r="J148" s="12" t="s">
        <v>1814</v>
      </c>
      <c r="K148" s="1" t="s">
        <v>273</v>
      </c>
      <c r="L148" s="1" t="s">
        <v>276</v>
      </c>
    </row>
    <row r="149" spans="3:12">
      <c r="C149" s="1" t="s">
        <v>243</v>
      </c>
      <c r="D149" s="12" t="s">
        <v>282</v>
      </c>
      <c r="E149" s="1" t="s">
        <v>31</v>
      </c>
      <c r="F149" s="12" t="s">
        <v>282</v>
      </c>
      <c r="G149" s="12" t="s">
        <v>1854</v>
      </c>
      <c r="H149" s="1" t="s">
        <v>188</v>
      </c>
      <c r="I149" s="12" t="s">
        <v>6</v>
      </c>
      <c r="J149" s="12" t="s">
        <v>1814</v>
      </c>
      <c r="K149" s="1" t="s">
        <v>273</v>
      </c>
      <c r="L149" s="1" t="s">
        <v>276</v>
      </c>
    </row>
    <row r="150" spans="3:12">
      <c r="C150" s="1" t="s">
        <v>244</v>
      </c>
      <c r="D150" s="12" t="s">
        <v>282</v>
      </c>
      <c r="E150" s="1" t="s">
        <v>31</v>
      </c>
      <c r="F150" s="12" t="s">
        <v>282</v>
      </c>
      <c r="G150" s="12" t="s">
        <v>1854</v>
      </c>
      <c r="H150" s="1" t="s">
        <v>188</v>
      </c>
      <c r="I150" s="12" t="s">
        <v>6</v>
      </c>
      <c r="J150" s="12" t="s">
        <v>1814</v>
      </c>
      <c r="K150" s="1" t="s">
        <v>273</v>
      </c>
      <c r="L150" s="1" t="s">
        <v>276</v>
      </c>
    </row>
    <row r="151" spans="3:12">
      <c r="C151" s="1" t="s">
        <v>245</v>
      </c>
      <c r="D151" s="12" t="s">
        <v>282</v>
      </c>
      <c r="E151" s="1" t="s">
        <v>31</v>
      </c>
      <c r="F151" s="12" t="s">
        <v>282</v>
      </c>
      <c r="G151" s="12" t="s">
        <v>1854</v>
      </c>
      <c r="H151" s="1" t="s">
        <v>188</v>
      </c>
      <c r="I151" s="12" t="s">
        <v>6</v>
      </c>
      <c r="J151" s="12" t="s">
        <v>1814</v>
      </c>
      <c r="K151" s="1" t="s">
        <v>273</v>
      </c>
      <c r="L151" s="1" t="s">
        <v>276</v>
      </c>
    </row>
    <row r="152" spans="3:12">
      <c r="C152" s="1" t="s">
        <v>251</v>
      </c>
      <c r="D152" s="12" t="s">
        <v>282</v>
      </c>
      <c r="E152" s="1" t="s">
        <v>31</v>
      </c>
      <c r="F152" s="12" t="s">
        <v>282</v>
      </c>
      <c r="G152" s="12" t="s">
        <v>1854</v>
      </c>
      <c r="H152" s="1" t="s">
        <v>188</v>
      </c>
      <c r="I152" s="12" t="s">
        <v>6</v>
      </c>
      <c r="J152" s="12" t="s">
        <v>1814</v>
      </c>
      <c r="K152" s="1" t="s">
        <v>273</v>
      </c>
      <c r="L152" s="1" t="s">
        <v>276</v>
      </c>
    </row>
    <row r="153" spans="3:12">
      <c r="C153" s="1" t="s">
        <v>252</v>
      </c>
      <c r="D153" s="12" t="s">
        <v>282</v>
      </c>
      <c r="E153" s="1" t="s">
        <v>31</v>
      </c>
      <c r="F153" s="12" t="s">
        <v>282</v>
      </c>
      <c r="G153" s="12" t="s">
        <v>1854</v>
      </c>
      <c r="H153" s="1" t="s">
        <v>188</v>
      </c>
      <c r="I153" s="12" t="s">
        <v>6</v>
      </c>
      <c r="J153" s="12" t="s">
        <v>1814</v>
      </c>
      <c r="K153" s="1" t="s">
        <v>273</v>
      </c>
      <c r="L153" s="1" t="s">
        <v>276</v>
      </c>
    </row>
    <row r="154" spans="3:12">
      <c r="C154" s="1" t="s">
        <v>253</v>
      </c>
      <c r="D154" s="12" t="s">
        <v>282</v>
      </c>
      <c r="E154" s="1" t="s">
        <v>31</v>
      </c>
      <c r="F154" s="12" t="s">
        <v>282</v>
      </c>
      <c r="G154" s="12" t="s">
        <v>1854</v>
      </c>
      <c r="H154" s="1" t="s">
        <v>188</v>
      </c>
      <c r="I154" s="12" t="s">
        <v>6</v>
      </c>
      <c r="J154" s="12" t="s">
        <v>1814</v>
      </c>
      <c r="K154" s="1" t="s">
        <v>273</v>
      </c>
      <c r="L154" s="1" t="s">
        <v>276</v>
      </c>
    </row>
    <row r="155" spans="3:12">
      <c r="C155" s="1" t="s">
        <v>254</v>
      </c>
      <c r="D155" s="12" t="s">
        <v>282</v>
      </c>
      <c r="E155" s="1" t="s">
        <v>31</v>
      </c>
      <c r="F155" s="12" t="s">
        <v>282</v>
      </c>
      <c r="G155" s="12" t="s">
        <v>1854</v>
      </c>
      <c r="H155" s="1" t="s">
        <v>188</v>
      </c>
      <c r="I155" s="12" t="s">
        <v>6</v>
      </c>
      <c r="J155" s="12" t="s">
        <v>1814</v>
      </c>
      <c r="K155" s="1" t="s">
        <v>273</v>
      </c>
      <c r="L155" s="1" t="s">
        <v>276</v>
      </c>
    </row>
    <row r="156" spans="3:12">
      <c r="C156" s="1" t="s">
        <v>255</v>
      </c>
      <c r="D156" s="12" t="s">
        <v>282</v>
      </c>
      <c r="E156" s="1" t="s">
        <v>31</v>
      </c>
      <c r="F156" s="12" t="s">
        <v>282</v>
      </c>
      <c r="G156" s="12" t="s">
        <v>1854</v>
      </c>
      <c r="H156" s="1" t="s">
        <v>188</v>
      </c>
      <c r="I156" s="12" t="s">
        <v>6</v>
      </c>
      <c r="J156" s="12" t="s">
        <v>1814</v>
      </c>
      <c r="K156" s="1" t="s">
        <v>273</v>
      </c>
      <c r="L156" s="1" t="s">
        <v>276</v>
      </c>
    </row>
    <row r="157" spans="3:12">
      <c r="C157" s="1" t="s">
        <v>257</v>
      </c>
      <c r="D157" s="12" t="s">
        <v>282</v>
      </c>
      <c r="E157" s="1" t="s">
        <v>31</v>
      </c>
      <c r="F157" s="12" t="s">
        <v>282</v>
      </c>
      <c r="G157" s="12" t="s">
        <v>1854</v>
      </c>
      <c r="H157" s="1" t="s">
        <v>188</v>
      </c>
      <c r="I157" s="12" t="s">
        <v>6</v>
      </c>
      <c r="J157" s="12" t="s">
        <v>1814</v>
      </c>
      <c r="K157" s="1" t="s">
        <v>273</v>
      </c>
      <c r="L157" s="1" t="s">
        <v>276</v>
      </c>
    </row>
    <row r="158" spans="3:12">
      <c r="C158" s="1" t="s">
        <v>258</v>
      </c>
      <c r="D158" s="12" t="s">
        <v>282</v>
      </c>
      <c r="E158" s="1" t="s">
        <v>31</v>
      </c>
      <c r="F158" s="12" t="s">
        <v>282</v>
      </c>
      <c r="G158" s="12" t="s">
        <v>1854</v>
      </c>
      <c r="H158" s="1" t="s">
        <v>188</v>
      </c>
      <c r="I158" s="12" t="s">
        <v>6</v>
      </c>
      <c r="J158" s="12" t="s">
        <v>1814</v>
      </c>
      <c r="K158" s="1" t="s">
        <v>273</v>
      </c>
      <c r="L158" s="1" t="s">
        <v>276</v>
      </c>
    </row>
    <row r="159" spans="3:12">
      <c r="C159" s="1" t="s">
        <v>259</v>
      </c>
      <c r="D159" s="12" t="s">
        <v>282</v>
      </c>
      <c r="E159" s="1" t="s">
        <v>31</v>
      </c>
      <c r="F159" s="12" t="s">
        <v>282</v>
      </c>
      <c r="G159" s="12" t="s">
        <v>1854</v>
      </c>
      <c r="H159" s="1" t="s">
        <v>188</v>
      </c>
      <c r="I159" s="12" t="s">
        <v>6</v>
      </c>
      <c r="J159" s="12" t="s">
        <v>1814</v>
      </c>
      <c r="K159" s="1" t="s">
        <v>273</v>
      </c>
      <c r="L159" s="1" t="s">
        <v>276</v>
      </c>
    </row>
    <row r="160" spans="3:12">
      <c r="C160" s="1" t="s">
        <v>260</v>
      </c>
      <c r="D160" s="12" t="s">
        <v>282</v>
      </c>
      <c r="E160" s="1" t="s">
        <v>31</v>
      </c>
      <c r="F160" s="12" t="s">
        <v>282</v>
      </c>
      <c r="G160" s="12" t="s">
        <v>1854</v>
      </c>
      <c r="H160" s="1" t="s">
        <v>188</v>
      </c>
      <c r="I160" s="12" t="s">
        <v>6</v>
      </c>
      <c r="J160" s="12" t="s">
        <v>1814</v>
      </c>
      <c r="K160" s="1" t="s">
        <v>273</v>
      </c>
      <c r="L160" s="1" t="s">
        <v>276</v>
      </c>
    </row>
    <row r="161" spans="3:12">
      <c r="C161" s="1" t="s">
        <v>261</v>
      </c>
      <c r="D161" s="12" t="s">
        <v>282</v>
      </c>
      <c r="E161" s="1" t="s">
        <v>31</v>
      </c>
      <c r="F161" s="12" t="s">
        <v>282</v>
      </c>
      <c r="G161" s="12" t="s">
        <v>1854</v>
      </c>
      <c r="H161" s="1" t="s">
        <v>188</v>
      </c>
      <c r="I161" s="12" t="s">
        <v>6</v>
      </c>
      <c r="J161" s="12" t="s">
        <v>1814</v>
      </c>
      <c r="K161" s="1" t="s">
        <v>273</v>
      </c>
      <c r="L161" s="1" t="s">
        <v>276</v>
      </c>
    </row>
    <row r="162" spans="3:12">
      <c r="C162" s="1" t="s">
        <v>262</v>
      </c>
      <c r="D162" s="12" t="s">
        <v>282</v>
      </c>
      <c r="E162" s="1" t="s">
        <v>31</v>
      </c>
      <c r="F162" s="12" t="s">
        <v>282</v>
      </c>
      <c r="G162" s="12" t="s">
        <v>1854</v>
      </c>
      <c r="H162" s="1" t="s">
        <v>188</v>
      </c>
      <c r="I162" s="12" t="s">
        <v>6</v>
      </c>
      <c r="J162" s="12" t="s">
        <v>1814</v>
      </c>
      <c r="K162" s="1" t="s">
        <v>273</v>
      </c>
      <c r="L162" s="1" t="s">
        <v>276</v>
      </c>
    </row>
    <row r="163" spans="3:12">
      <c r="C163" s="1" t="s">
        <v>263</v>
      </c>
      <c r="D163" s="12" t="s">
        <v>282</v>
      </c>
      <c r="E163" s="1" t="s">
        <v>31</v>
      </c>
      <c r="F163" s="12" t="s">
        <v>282</v>
      </c>
      <c r="G163" s="12" t="s">
        <v>1854</v>
      </c>
      <c r="H163" s="1" t="s">
        <v>188</v>
      </c>
      <c r="I163" s="12" t="s">
        <v>6</v>
      </c>
      <c r="J163" s="12" t="s">
        <v>1814</v>
      </c>
      <c r="K163" s="1" t="s">
        <v>273</v>
      </c>
      <c r="L163" s="1" t="s">
        <v>276</v>
      </c>
    </row>
    <row r="164" spans="3:12">
      <c r="C164" s="1" t="s">
        <v>238</v>
      </c>
      <c r="D164" s="12" t="s">
        <v>282</v>
      </c>
      <c r="E164" s="1" t="s">
        <v>31</v>
      </c>
      <c r="F164" s="12" t="s">
        <v>282</v>
      </c>
      <c r="G164" s="12" t="s">
        <v>1854</v>
      </c>
      <c r="H164" s="1" t="s">
        <v>188</v>
      </c>
      <c r="I164" s="12" t="s">
        <v>6</v>
      </c>
      <c r="J164" s="12" t="s">
        <v>1814</v>
      </c>
      <c r="K164" s="1" t="s">
        <v>273</v>
      </c>
      <c r="L164" s="1" t="s">
        <v>276</v>
      </c>
    </row>
    <row r="165" spans="3:12">
      <c r="C165" s="1" t="s">
        <v>266</v>
      </c>
      <c r="D165" s="12" t="s">
        <v>282</v>
      </c>
      <c r="E165" s="1" t="s">
        <v>31</v>
      </c>
      <c r="F165" s="12" t="s">
        <v>282</v>
      </c>
      <c r="G165" s="12" t="s">
        <v>1854</v>
      </c>
      <c r="H165" s="1" t="s">
        <v>188</v>
      </c>
      <c r="I165" s="12" t="s">
        <v>6</v>
      </c>
      <c r="J165" s="12" t="s">
        <v>1814</v>
      </c>
      <c r="K165" s="1" t="s">
        <v>273</v>
      </c>
      <c r="L165" s="1" t="s">
        <v>276</v>
      </c>
    </row>
    <row r="166" spans="3:12">
      <c r="C166" s="1" t="s">
        <v>267</v>
      </c>
      <c r="D166" s="12" t="s">
        <v>282</v>
      </c>
      <c r="E166" s="1" t="s">
        <v>31</v>
      </c>
      <c r="F166" s="12" t="s">
        <v>282</v>
      </c>
      <c r="G166" s="12" t="s">
        <v>1854</v>
      </c>
      <c r="H166" s="1" t="s">
        <v>188</v>
      </c>
      <c r="I166" s="12" t="s">
        <v>6</v>
      </c>
      <c r="J166" s="12" t="s">
        <v>1814</v>
      </c>
      <c r="K166" s="1" t="s">
        <v>273</v>
      </c>
      <c r="L166" s="1" t="s">
        <v>276</v>
      </c>
    </row>
    <row r="167" spans="3:12">
      <c r="C167" s="1" t="s">
        <v>268</v>
      </c>
      <c r="D167" s="12" t="s">
        <v>282</v>
      </c>
      <c r="E167" s="1" t="s">
        <v>31</v>
      </c>
      <c r="F167" s="12" t="s">
        <v>282</v>
      </c>
      <c r="G167" s="12" t="s">
        <v>1854</v>
      </c>
      <c r="H167" s="1" t="s">
        <v>188</v>
      </c>
      <c r="I167" s="12" t="s">
        <v>6</v>
      </c>
      <c r="J167" s="12" t="s">
        <v>1814</v>
      </c>
      <c r="K167" s="1" t="s">
        <v>273</v>
      </c>
      <c r="L167" s="1" t="s">
        <v>276</v>
      </c>
    </row>
    <row r="168" spans="3:12">
      <c r="C168" s="1" t="s">
        <v>269</v>
      </c>
      <c r="D168" s="12" t="s">
        <v>282</v>
      </c>
      <c r="E168" s="1" t="s">
        <v>31</v>
      </c>
      <c r="F168" s="12" t="s">
        <v>282</v>
      </c>
      <c r="G168" s="12" t="s">
        <v>1854</v>
      </c>
      <c r="H168" s="1" t="s">
        <v>188</v>
      </c>
      <c r="I168" s="12" t="s">
        <v>6</v>
      </c>
      <c r="J168" s="12" t="s">
        <v>1814</v>
      </c>
      <c r="K168" s="1" t="s">
        <v>273</v>
      </c>
      <c r="L168" s="1" t="s">
        <v>276</v>
      </c>
    </row>
    <row r="169" spans="3:12">
      <c r="C169" s="1" t="s">
        <v>270</v>
      </c>
      <c r="D169" s="12" t="s">
        <v>282</v>
      </c>
      <c r="E169" s="1" t="s">
        <v>31</v>
      </c>
      <c r="F169" s="12" t="s">
        <v>282</v>
      </c>
      <c r="G169" s="12" t="s">
        <v>1854</v>
      </c>
      <c r="H169" s="1" t="s">
        <v>188</v>
      </c>
      <c r="I169" s="12" t="s">
        <v>6</v>
      </c>
      <c r="J169" s="12" t="s">
        <v>1814</v>
      </c>
      <c r="K169" s="1" t="s">
        <v>273</v>
      </c>
      <c r="L169" s="1" t="s">
        <v>276</v>
      </c>
    </row>
    <row r="170" spans="3:12">
      <c r="C170" s="1" t="s">
        <v>271</v>
      </c>
      <c r="D170" s="12" t="s">
        <v>282</v>
      </c>
      <c r="E170" s="1" t="s">
        <v>31</v>
      </c>
      <c r="F170" s="12" t="s">
        <v>282</v>
      </c>
      <c r="G170" s="12" t="s">
        <v>1854</v>
      </c>
      <c r="H170" s="1" t="s">
        <v>188</v>
      </c>
      <c r="I170" s="12" t="s">
        <v>6</v>
      </c>
      <c r="J170" s="12" t="s">
        <v>1814</v>
      </c>
      <c r="K170" s="1" t="s">
        <v>273</v>
      </c>
      <c r="L170" s="1" t="s">
        <v>276</v>
      </c>
    </row>
    <row r="171" spans="3:12">
      <c r="C171" s="1" t="s">
        <v>264</v>
      </c>
      <c r="D171" s="12" t="s">
        <v>282</v>
      </c>
      <c r="E171" s="1" t="s">
        <v>31</v>
      </c>
      <c r="F171" s="12" t="s">
        <v>282</v>
      </c>
      <c r="G171" s="12" t="s">
        <v>1854</v>
      </c>
      <c r="H171" s="1" t="s">
        <v>188</v>
      </c>
      <c r="I171" s="12" t="s">
        <v>6</v>
      </c>
      <c r="J171" s="12" t="s">
        <v>1814</v>
      </c>
      <c r="K171" s="1" t="s">
        <v>273</v>
      </c>
      <c r="L171" s="1" t="s">
        <v>276</v>
      </c>
    </row>
    <row r="172" spans="3:12">
      <c r="C172" s="1" t="s">
        <v>217</v>
      </c>
      <c r="D172" s="12" t="s">
        <v>282</v>
      </c>
      <c r="E172" s="1" t="s">
        <v>31</v>
      </c>
      <c r="F172" s="12" t="s">
        <v>282</v>
      </c>
      <c r="G172" s="12" t="s">
        <v>1854</v>
      </c>
      <c r="H172" s="1" t="s">
        <v>188</v>
      </c>
      <c r="I172" s="12" t="s">
        <v>6</v>
      </c>
      <c r="J172" s="12" t="s">
        <v>1814</v>
      </c>
      <c r="K172" s="1" t="s">
        <v>273</v>
      </c>
      <c r="L172" s="1" t="s">
        <v>277</v>
      </c>
    </row>
    <row r="173" spans="3:12">
      <c r="C173" s="1" t="s">
        <v>218</v>
      </c>
      <c r="D173" s="12" t="s">
        <v>282</v>
      </c>
      <c r="E173" s="1" t="s">
        <v>31</v>
      </c>
      <c r="F173" s="12" t="s">
        <v>282</v>
      </c>
      <c r="G173" s="12" t="s">
        <v>1854</v>
      </c>
      <c r="H173" s="1" t="s">
        <v>188</v>
      </c>
      <c r="I173" s="12" t="s">
        <v>6</v>
      </c>
      <c r="J173" s="12" t="s">
        <v>1814</v>
      </c>
      <c r="K173" s="1" t="s">
        <v>273</v>
      </c>
      <c r="L173" s="1" t="s">
        <v>277</v>
      </c>
    </row>
    <row r="174" spans="3:12">
      <c r="C174" s="1" t="s">
        <v>219</v>
      </c>
      <c r="D174" s="12" t="s">
        <v>282</v>
      </c>
      <c r="E174" s="1" t="s">
        <v>31</v>
      </c>
      <c r="F174" s="12" t="s">
        <v>282</v>
      </c>
      <c r="G174" s="12" t="s">
        <v>1854</v>
      </c>
      <c r="H174" s="1" t="s">
        <v>188</v>
      </c>
      <c r="I174" s="12" t="s">
        <v>6</v>
      </c>
      <c r="J174" s="12" t="s">
        <v>1814</v>
      </c>
      <c r="K174" s="1" t="s">
        <v>273</v>
      </c>
      <c r="L174" s="1" t="s">
        <v>277</v>
      </c>
    </row>
    <row r="175" spans="3:12">
      <c r="C175" s="1" t="s">
        <v>220</v>
      </c>
      <c r="D175" s="12" t="s">
        <v>282</v>
      </c>
      <c r="E175" s="1" t="s">
        <v>31</v>
      </c>
      <c r="F175" s="12" t="s">
        <v>282</v>
      </c>
      <c r="G175" s="12" t="s">
        <v>1854</v>
      </c>
      <c r="H175" s="1" t="s">
        <v>188</v>
      </c>
      <c r="I175" s="12" t="s">
        <v>6</v>
      </c>
      <c r="J175" s="12" t="s">
        <v>1814</v>
      </c>
      <c r="K175" s="1" t="s">
        <v>273</v>
      </c>
      <c r="L175" s="1" t="s">
        <v>277</v>
      </c>
    </row>
    <row r="176" spans="3:12">
      <c r="C176" s="1" t="s">
        <v>221</v>
      </c>
      <c r="D176" s="12" t="s">
        <v>282</v>
      </c>
      <c r="E176" s="1" t="s">
        <v>31</v>
      </c>
      <c r="F176" s="12" t="s">
        <v>282</v>
      </c>
      <c r="G176" s="12" t="s">
        <v>1854</v>
      </c>
      <c r="H176" s="1" t="s">
        <v>188</v>
      </c>
      <c r="I176" s="12" t="s">
        <v>6</v>
      </c>
      <c r="J176" s="12" t="s">
        <v>1814</v>
      </c>
      <c r="K176" s="1" t="s">
        <v>273</v>
      </c>
      <c r="L176" s="1" t="s">
        <v>277</v>
      </c>
    </row>
    <row r="177" spans="3:12">
      <c r="C177" s="1" t="s">
        <v>222</v>
      </c>
      <c r="D177" s="12" t="s">
        <v>282</v>
      </c>
      <c r="E177" s="1" t="s">
        <v>31</v>
      </c>
      <c r="F177" s="12" t="s">
        <v>282</v>
      </c>
      <c r="G177" s="12" t="s">
        <v>1854</v>
      </c>
      <c r="H177" s="1" t="s">
        <v>188</v>
      </c>
      <c r="I177" s="12" t="s">
        <v>6</v>
      </c>
      <c r="J177" s="12" t="s">
        <v>1814</v>
      </c>
      <c r="K177" s="1" t="s">
        <v>273</v>
      </c>
      <c r="L177" s="1" t="s">
        <v>277</v>
      </c>
    </row>
    <row r="178" spans="3:12">
      <c r="C178" s="1" t="s">
        <v>223</v>
      </c>
      <c r="D178" s="12" t="s">
        <v>282</v>
      </c>
      <c r="E178" s="1" t="s">
        <v>31</v>
      </c>
      <c r="F178" s="12" t="s">
        <v>282</v>
      </c>
      <c r="G178" s="12" t="s">
        <v>1854</v>
      </c>
      <c r="H178" s="1" t="s">
        <v>188</v>
      </c>
      <c r="I178" s="12" t="s">
        <v>6</v>
      </c>
      <c r="J178" s="12" t="s">
        <v>1814</v>
      </c>
      <c r="K178" s="1" t="s">
        <v>273</v>
      </c>
      <c r="L178" s="1" t="s">
        <v>277</v>
      </c>
    </row>
    <row r="179" spans="3:12">
      <c r="C179" s="1" t="s">
        <v>224</v>
      </c>
      <c r="D179" s="12" t="s">
        <v>282</v>
      </c>
      <c r="E179" s="1" t="s">
        <v>31</v>
      </c>
      <c r="F179" s="12" t="s">
        <v>282</v>
      </c>
      <c r="G179" s="12" t="s">
        <v>1854</v>
      </c>
      <c r="H179" s="1" t="s">
        <v>188</v>
      </c>
      <c r="I179" s="12" t="s">
        <v>6</v>
      </c>
      <c r="J179" s="12" t="s">
        <v>1814</v>
      </c>
      <c r="K179" s="1" t="s">
        <v>273</v>
      </c>
      <c r="L179" s="1" t="s">
        <v>277</v>
      </c>
    </row>
    <row r="180" spans="3:12">
      <c r="C180" s="1" t="s">
        <v>1815</v>
      </c>
      <c r="D180" s="12" t="s">
        <v>282</v>
      </c>
      <c r="E180" s="1" t="s">
        <v>31</v>
      </c>
      <c r="F180" s="12" t="s">
        <v>282</v>
      </c>
      <c r="G180" s="12" t="s">
        <v>1854</v>
      </c>
      <c r="H180" s="1" t="s">
        <v>188</v>
      </c>
      <c r="I180" s="12" t="s">
        <v>6</v>
      </c>
      <c r="J180" s="12" t="s">
        <v>1814</v>
      </c>
      <c r="K180" s="1" t="s">
        <v>273</v>
      </c>
      <c r="L180" s="1" t="s">
        <v>277</v>
      </c>
    </row>
    <row r="181" spans="3:12">
      <c r="C181" s="1" t="s">
        <v>225</v>
      </c>
      <c r="D181" s="12" t="s">
        <v>282</v>
      </c>
      <c r="E181" s="1" t="s">
        <v>31</v>
      </c>
      <c r="F181" s="12" t="s">
        <v>282</v>
      </c>
      <c r="G181" s="12" t="s">
        <v>1854</v>
      </c>
      <c r="H181" s="1" t="s">
        <v>188</v>
      </c>
      <c r="I181" s="12" t="s">
        <v>6</v>
      </c>
      <c r="J181" s="12" t="s">
        <v>1814</v>
      </c>
      <c r="K181" s="1" t="s">
        <v>273</v>
      </c>
      <c r="L181" s="1" t="s">
        <v>277</v>
      </c>
    </row>
    <row r="182" spans="3:12">
      <c r="C182" s="1" t="s">
        <v>226</v>
      </c>
      <c r="D182" s="12" t="s">
        <v>282</v>
      </c>
      <c r="E182" s="1" t="s">
        <v>31</v>
      </c>
      <c r="F182" s="12" t="s">
        <v>282</v>
      </c>
      <c r="G182" s="12" t="s">
        <v>1854</v>
      </c>
      <c r="H182" s="1" t="s">
        <v>188</v>
      </c>
      <c r="I182" s="12" t="s">
        <v>6</v>
      </c>
      <c r="J182" s="12" t="s">
        <v>1814</v>
      </c>
      <c r="K182" s="1" t="s">
        <v>273</v>
      </c>
      <c r="L182" s="1" t="s">
        <v>277</v>
      </c>
    </row>
    <row r="183" spans="3:12">
      <c r="C183" s="1" t="s">
        <v>227</v>
      </c>
      <c r="D183" s="12" t="s">
        <v>282</v>
      </c>
      <c r="E183" s="1" t="s">
        <v>31</v>
      </c>
      <c r="F183" s="12" t="s">
        <v>282</v>
      </c>
      <c r="G183" s="12" t="s">
        <v>1854</v>
      </c>
      <c r="H183" s="1" t="s">
        <v>188</v>
      </c>
      <c r="I183" s="12" t="s">
        <v>6</v>
      </c>
      <c r="J183" s="12" t="s">
        <v>1814</v>
      </c>
      <c r="K183" s="1" t="s">
        <v>273</v>
      </c>
      <c r="L183" s="1" t="s">
        <v>277</v>
      </c>
    </row>
    <row r="184" spans="3:12">
      <c r="C184" s="1" t="s">
        <v>228</v>
      </c>
      <c r="D184" s="12" t="s">
        <v>282</v>
      </c>
      <c r="E184" s="1" t="s">
        <v>31</v>
      </c>
      <c r="F184" s="12" t="s">
        <v>282</v>
      </c>
      <c r="G184" s="12" t="s">
        <v>1854</v>
      </c>
      <c r="H184" s="1" t="s">
        <v>188</v>
      </c>
      <c r="I184" s="12" t="s">
        <v>6</v>
      </c>
      <c r="J184" s="12" t="s">
        <v>1814</v>
      </c>
      <c r="K184" s="1" t="s">
        <v>273</v>
      </c>
      <c r="L184" s="1" t="s">
        <v>277</v>
      </c>
    </row>
    <row r="185" spans="3:12">
      <c r="C185" s="1" t="s">
        <v>229</v>
      </c>
      <c r="D185" s="12" t="s">
        <v>282</v>
      </c>
      <c r="E185" s="1" t="s">
        <v>31</v>
      </c>
      <c r="F185" s="12" t="s">
        <v>282</v>
      </c>
      <c r="G185" s="12" t="s">
        <v>1854</v>
      </c>
      <c r="H185" s="1" t="s">
        <v>188</v>
      </c>
      <c r="I185" s="12" t="s">
        <v>6</v>
      </c>
      <c r="J185" s="12" t="s">
        <v>1814</v>
      </c>
      <c r="K185" s="1" t="s">
        <v>273</v>
      </c>
      <c r="L185" s="1" t="s">
        <v>277</v>
      </c>
    </row>
    <row r="186" spans="3:12">
      <c r="C186" s="1" t="s">
        <v>230</v>
      </c>
      <c r="D186" s="12" t="s">
        <v>282</v>
      </c>
      <c r="E186" s="1" t="s">
        <v>31</v>
      </c>
      <c r="F186" s="12" t="s">
        <v>282</v>
      </c>
      <c r="G186" s="12" t="s">
        <v>1854</v>
      </c>
      <c r="H186" s="1" t="s">
        <v>188</v>
      </c>
      <c r="I186" s="12" t="s">
        <v>6</v>
      </c>
      <c r="J186" s="12" t="s">
        <v>1814</v>
      </c>
      <c r="K186" s="1" t="s">
        <v>273</v>
      </c>
      <c r="L186" s="1" t="s">
        <v>277</v>
      </c>
    </row>
    <row r="187" spans="3:12">
      <c r="C187" s="1" t="s">
        <v>231</v>
      </c>
      <c r="D187" s="12" t="s">
        <v>282</v>
      </c>
      <c r="E187" s="1" t="s">
        <v>31</v>
      </c>
      <c r="F187" s="12" t="s">
        <v>282</v>
      </c>
      <c r="G187" s="12" t="s">
        <v>1854</v>
      </c>
      <c r="H187" s="1" t="s">
        <v>188</v>
      </c>
      <c r="I187" s="12" t="s">
        <v>6</v>
      </c>
      <c r="J187" s="12" t="s">
        <v>1814</v>
      </c>
      <c r="K187" s="1" t="s">
        <v>273</v>
      </c>
      <c r="L187" s="1" t="s">
        <v>277</v>
      </c>
    </row>
    <row r="188" spans="3:12">
      <c r="C188" s="1" t="s">
        <v>232</v>
      </c>
      <c r="D188" s="12" t="s">
        <v>282</v>
      </c>
      <c r="E188" s="1" t="s">
        <v>31</v>
      </c>
      <c r="F188" s="12" t="s">
        <v>282</v>
      </c>
      <c r="G188" s="12" t="s">
        <v>1854</v>
      </c>
      <c r="H188" s="1" t="s">
        <v>188</v>
      </c>
      <c r="I188" s="12" t="s">
        <v>6</v>
      </c>
      <c r="J188" s="12" t="s">
        <v>1814</v>
      </c>
      <c r="K188" s="1" t="s">
        <v>273</v>
      </c>
      <c r="L188" s="1" t="s">
        <v>277</v>
      </c>
    </row>
    <row r="189" spans="3:12">
      <c r="C189" s="1" t="s">
        <v>233</v>
      </c>
      <c r="D189" s="12" t="s">
        <v>282</v>
      </c>
      <c r="E189" s="1" t="s">
        <v>31</v>
      </c>
      <c r="F189" s="12" t="s">
        <v>282</v>
      </c>
      <c r="G189" s="12" t="s">
        <v>1854</v>
      </c>
      <c r="H189" s="1" t="s">
        <v>188</v>
      </c>
      <c r="I189" s="12" t="s">
        <v>6</v>
      </c>
      <c r="J189" s="12" t="s">
        <v>1814</v>
      </c>
      <c r="K189" s="1" t="s">
        <v>273</v>
      </c>
      <c r="L189" s="1" t="s">
        <v>277</v>
      </c>
    </row>
    <row r="190" spans="3:12">
      <c r="C190" s="1" t="s">
        <v>234</v>
      </c>
      <c r="D190" s="12" t="s">
        <v>282</v>
      </c>
      <c r="E190" s="1" t="s">
        <v>31</v>
      </c>
      <c r="F190" s="12" t="s">
        <v>282</v>
      </c>
      <c r="G190" s="12" t="s">
        <v>1854</v>
      </c>
      <c r="H190" s="1" t="s">
        <v>188</v>
      </c>
      <c r="I190" s="12" t="s">
        <v>6</v>
      </c>
      <c r="J190" s="12" t="s">
        <v>1814</v>
      </c>
      <c r="K190" s="1" t="s">
        <v>273</v>
      </c>
      <c r="L190" s="1" t="s">
        <v>277</v>
      </c>
    </row>
    <row r="191" spans="3:12">
      <c r="C191" s="1" t="s">
        <v>216</v>
      </c>
      <c r="D191" s="12" t="s">
        <v>282</v>
      </c>
      <c r="E191" s="1" t="s">
        <v>31</v>
      </c>
      <c r="F191" s="12" t="s">
        <v>282</v>
      </c>
      <c r="G191" s="12" t="s">
        <v>1854</v>
      </c>
      <c r="H191" s="1" t="s">
        <v>188</v>
      </c>
      <c r="I191" s="12" t="s">
        <v>6</v>
      </c>
      <c r="J191" s="12" t="s">
        <v>1814</v>
      </c>
      <c r="K191" s="1" t="s">
        <v>273</v>
      </c>
      <c r="L191" s="1" t="s">
        <v>277</v>
      </c>
    </row>
    <row r="192" spans="3:12">
      <c r="C192" s="1" t="s">
        <v>246</v>
      </c>
      <c r="D192" s="12" t="s">
        <v>282</v>
      </c>
      <c r="E192" s="1" t="s">
        <v>31</v>
      </c>
      <c r="F192" s="12" t="s">
        <v>282</v>
      </c>
      <c r="G192" s="12" t="s">
        <v>1854</v>
      </c>
      <c r="H192" s="1" t="s">
        <v>188</v>
      </c>
      <c r="I192" s="12" t="s">
        <v>6</v>
      </c>
      <c r="J192" s="12" t="s">
        <v>1814</v>
      </c>
      <c r="K192" s="1" t="s">
        <v>273</v>
      </c>
      <c r="L192" s="1" t="s">
        <v>277</v>
      </c>
    </row>
    <row r="193" spans="3:12">
      <c r="C193" s="1" t="s">
        <v>247</v>
      </c>
      <c r="D193" s="12" t="s">
        <v>282</v>
      </c>
      <c r="E193" s="1" t="s">
        <v>31</v>
      </c>
      <c r="F193" s="12" t="s">
        <v>282</v>
      </c>
      <c r="G193" s="12" t="s">
        <v>1854</v>
      </c>
      <c r="H193" s="1" t="s">
        <v>188</v>
      </c>
      <c r="I193" s="12" t="s">
        <v>6</v>
      </c>
      <c r="J193" s="12" t="s">
        <v>1814</v>
      </c>
      <c r="K193" s="1" t="s">
        <v>273</v>
      </c>
      <c r="L193" s="1" t="s">
        <v>277</v>
      </c>
    </row>
    <row r="194" spans="3:12">
      <c r="C194" s="1" t="s">
        <v>248</v>
      </c>
      <c r="D194" s="12" t="s">
        <v>282</v>
      </c>
      <c r="E194" s="1" t="s">
        <v>31</v>
      </c>
      <c r="F194" s="12" t="s">
        <v>282</v>
      </c>
      <c r="G194" s="12" t="s">
        <v>1854</v>
      </c>
      <c r="H194" s="1" t="s">
        <v>188</v>
      </c>
      <c r="I194" s="12" t="s">
        <v>6</v>
      </c>
      <c r="J194" s="12" t="s">
        <v>1814</v>
      </c>
      <c r="K194" s="1" t="s">
        <v>273</v>
      </c>
      <c r="L194" s="1" t="s">
        <v>277</v>
      </c>
    </row>
    <row r="195" spans="3:12">
      <c r="C195" s="1" t="s">
        <v>249</v>
      </c>
      <c r="D195" s="12" t="s">
        <v>282</v>
      </c>
      <c r="E195" s="1" t="s">
        <v>31</v>
      </c>
      <c r="F195" s="12" t="s">
        <v>282</v>
      </c>
      <c r="G195" s="12" t="s">
        <v>1854</v>
      </c>
      <c r="H195" s="1" t="s">
        <v>188</v>
      </c>
      <c r="I195" s="12" t="s">
        <v>6</v>
      </c>
      <c r="J195" s="12" t="s">
        <v>1814</v>
      </c>
      <c r="K195" s="1" t="s">
        <v>273</v>
      </c>
      <c r="L195" s="1" t="s">
        <v>277</v>
      </c>
    </row>
    <row r="196" spans="3:12">
      <c r="C196" s="1" t="s">
        <v>250</v>
      </c>
      <c r="D196" s="12" t="s">
        <v>282</v>
      </c>
      <c r="E196" s="1" t="s">
        <v>31</v>
      </c>
      <c r="F196" s="12" t="s">
        <v>282</v>
      </c>
      <c r="G196" s="12" t="s">
        <v>1854</v>
      </c>
      <c r="H196" s="1" t="s">
        <v>188</v>
      </c>
      <c r="I196" s="12" t="s">
        <v>6</v>
      </c>
      <c r="J196" s="12" t="s">
        <v>1814</v>
      </c>
      <c r="K196" s="1" t="s">
        <v>273</v>
      </c>
      <c r="L196" s="1" t="s">
        <v>277</v>
      </c>
    </row>
    <row r="197" spans="3:12">
      <c r="C197" s="1" t="s">
        <v>240</v>
      </c>
      <c r="D197" s="12" t="s">
        <v>282</v>
      </c>
      <c r="E197" s="1" t="s">
        <v>31</v>
      </c>
      <c r="F197" s="12" t="s">
        <v>282</v>
      </c>
      <c r="G197" s="12" t="s">
        <v>1854</v>
      </c>
      <c r="H197" s="1" t="s">
        <v>188</v>
      </c>
      <c r="I197" s="12" t="s">
        <v>6</v>
      </c>
      <c r="J197" s="12" t="s">
        <v>1814</v>
      </c>
      <c r="K197" s="1" t="s">
        <v>273</v>
      </c>
      <c r="L197" s="1" t="s">
        <v>277</v>
      </c>
    </row>
    <row r="198" spans="3:12">
      <c r="C198" s="1" t="s">
        <v>241</v>
      </c>
      <c r="D198" s="12" t="s">
        <v>282</v>
      </c>
      <c r="E198" s="1" t="s">
        <v>31</v>
      </c>
      <c r="F198" s="12" t="s">
        <v>282</v>
      </c>
      <c r="G198" s="12" t="s">
        <v>1854</v>
      </c>
      <c r="H198" s="1" t="s">
        <v>188</v>
      </c>
      <c r="I198" s="12" t="s">
        <v>6</v>
      </c>
      <c r="J198" s="12" t="s">
        <v>1814</v>
      </c>
      <c r="K198" s="1" t="s">
        <v>273</v>
      </c>
      <c r="L198" s="1" t="s">
        <v>277</v>
      </c>
    </row>
    <row r="199" spans="3:12">
      <c r="C199" s="1" t="s">
        <v>242</v>
      </c>
      <c r="D199" s="12" t="s">
        <v>282</v>
      </c>
      <c r="E199" s="1" t="s">
        <v>31</v>
      </c>
      <c r="F199" s="12" t="s">
        <v>282</v>
      </c>
      <c r="G199" s="12" t="s">
        <v>1854</v>
      </c>
      <c r="H199" s="1" t="s">
        <v>188</v>
      </c>
      <c r="I199" s="12" t="s">
        <v>6</v>
      </c>
      <c r="J199" s="12" t="s">
        <v>1814</v>
      </c>
      <c r="K199" s="1" t="s">
        <v>273</v>
      </c>
      <c r="L199" s="1" t="s">
        <v>277</v>
      </c>
    </row>
    <row r="200" spans="3:12">
      <c r="C200" s="1" t="s">
        <v>243</v>
      </c>
      <c r="D200" s="12" t="s">
        <v>282</v>
      </c>
      <c r="E200" s="1" t="s">
        <v>31</v>
      </c>
      <c r="F200" s="12" t="s">
        <v>282</v>
      </c>
      <c r="G200" s="12" t="s">
        <v>1854</v>
      </c>
      <c r="H200" s="1" t="s">
        <v>188</v>
      </c>
      <c r="I200" s="12" t="s">
        <v>6</v>
      </c>
      <c r="J200" s="12" t="s">
        <v>1814</v>
      </c>
      <c r="K200" s="1" t="s">
        <v>273</v>
      </c>
      <c r="L200" s="1" t="s">
        <v>277</v>
      </c>
    </row>
    <row r="201" spans="3:12">
      <c r="C201" s="1" t="s">
        <v>244</v>
      </c>
      <c r="D201" s="12" t="s">
        <v>282</v>
      </c>
      <c r="E201" s="1" t="s">
        <v>31</v>
      </c>
      <c r="F201" s="12" t="s">
        <v>282</v>
      </c>
      <c r="G201" s="12" t="s">
        <v>1854</v>
      </c>
      <c r="H201" s="1" t="s">
        <v>188</v>
      </c>
      <c r="I201" s="12" t="s">
        <v>6</v>
      </c>
      <c r="J201" s="12" t="s">
        <v>1814</v>
      </c>
      <c r="K201" s="1" t="s">
        <v>273</v>
      </c>
      <c r="L201" s="1" t="s">
        <v>277</v>
      </c>
    </row>
    <row r="202" spans="3:12">
      <c r="C202" s="1" t="s">
        <v>245</v>
      </c>
      <c r="D202" s="1">
        <v>0</v>
      </c>
      <c r="E202" s="1" t="s">
        <v>31</v>
      </c>
      <c r="F202" s="12" t="s">
        <v>282</v>
      </c>
      <c r="G202" s="12" t="s">
        <v>1854</v>
      </c>
      <c r="H202" s="1" t="s">
        <v>188</v>
      </c>
      <c r="I202" s="12" t="s">
        <v>6</v>
      </c>
      <c r="J202" s="12" t="s">
        <v>1814</v>
      </c>
      <c r="K202" s="1" t="s">
        <v>273</v>
      </c>
      <c r="L202" s="1" t="s">
        <v>277</v>
      </c>
    </row>
    <row r="203" spans="3:12">
      <c r="C203" s="1" t="s">
        <v>251</v>
      </c>
      <c r="D203" s="1">
        <v>0</v>
      </c>
      <c r="E203" s="1" t="s">
        <v>31</v>
      </c>
      <c r="F203" s="12" t="s">
        <v>282</v>
      </c>
      <c r="G203" s="12" t="s">
        <v>1854</v>
      </c>
      <c r="H203" s="1" t="s">
        <v>188</v>
      </c>
      <c r="I203" s="12" t="s">
        <v>6</v>
      </c>
      <c r="J203" s="12" t="s">
        <v>1814</v>
      </c>
      <c r="K203" s="1" t="s">
        <v>273</v>
      </c>
      <c r="L203" s="1" t="s">
        <v>277</v>
      </c>
    </row>
    <row r="204" spans="3:12">
      <c r="C204" s="1" t="s">
        <v>252</v>
      </c>
      <c r="D204" s="1">
        <v>0</v>
      </c>
      <c r="E204" s="1" t="s">
        <v>31</v>
      </c>
      <c r="F204" s="12" t="s">
        <v>282</v>
      </c>
      <c r="G204" s="12" t="s">
        <v>1854</v>
      </c>
      <c r="H204" s="1" t="s">
        <v>188</v>
      </c>
      <c r="I204" s="12" t="s">
        <v>6</v>
      </c>
      <c r="J204" s="12" t="s">
        <v>1814</v>
      </c>
      <c r="K204" s="1" t="s">
        <v>273</v>
      </c>
      <c r="L204" s="1" t="s">
        <v>277</v>
      </c>
    </row>
    <row r="205" spans="3:12">
      <c r="C205" s="1" t="s">
        <v>253</v>
      </c>
      <c r="D205" s="1">
        <v>0</v>
      </c>
      <c r="E205" s="1" t="s">
        <v>31</v>
      </c>
      <c r="F205" s="12" t="s">
        <v>282</v>
      </c>
      <c r="G205" s="12" t="s">
        <v>1854</v>
      </c>
      <c r="H205" s="1" t="s">
        <v>188</v>
      </c>
      <c r="I205" s="12" t="s">
        <v>6</v>
      </c>
      <c r="J205" s="12" t="s">
        <v>1814</v>
      </c>
      <c r="K205" s="1" t="s">
        <v>273</v>
      </c>
      <c r="L205" s="1" t="s">
        <v>277</v>
      </c>
    </row>
    <row r="206" spans="3:12">
      <c r="C206" s="1" t="s">
        <v>254</v>
      </c>
      <c r="D206" s="1">
        <v>0</v>
      </c>
      <c r="E206" s="1" t="s">
        <v>31</v>
      </c>
      <c r="F206" s="12" t="s">
        <v>282</v>
      </c>
      <c r="G206" s="12" t="s">
        <v>1854</v>
      </c>
      <c r="H206" s="1" t="s">
        <v>188</v>
      </c>
      <c r="I206" s="12" t="s">
        <v>6</v>
      </c>
      <c r="J206" s="12" t="s">
        <v>1814</v>
      </c>
      <c r="K206" s="1" t="s">
        <v>273</v>
      </c>
      <c r="L206" s="1" t="s">
        <v>277</v>
      </c>
    </row>
    <row r="207" spans="3:12">
      <c r="C207" s="1" t="s">
        <v>255</v>
      </c>
      <c r="D207" s="1">
        <v>0</v>
      </c>
      <c r="E207" s="1" t="s">
        <v>31</v>
      </c>
      <c r="F207" s="12" t="s">
        <v>282</v>
      </c>
      <c r="G207" s="12" t="s">
        <v>1854</v>
      </c>
      <c r="H207" s="1" t="s">
        <v>188</v>
      </c>
      <c r="I207" s="12" t="s">
        <v>6</v>
      </c>
      <c r="J207" s="12" t="s">
        <v>1814</v>
      </c>
      <c r="K207" s="1" t="s">
        <v>273</v>
      </c>
      <c r="L207" s="1" t="s">
        <v>277</v>
      </c>
    </row>
    <row r="208" spans="3:12">
      <c r="C208" s="1" t="s">
        <v>257</v>
      </c>
      <c r="D208" s="1">
        <v>0</v>
      </c>
      <c r="E208" s="1" t="s">
        <v>31</v>
      </c>
      <c r="F208" s="12" t="s">
        <v>282</v>
      </c>
      <c r="G208" s="12" t="s">
        <v>1854</v>
      </c>
      <c r="H208" s="1" t="s">
        <v>188</v>
      </c>
      <c r="I208" s="12" t="s">
        <v>6</v>
      </c>
      <c r="J208" s="12" t="s">
        <v>1814</v>
      </c>
      <c r="K208" s="1" t="s">
        <v>273</v>
      </c>
      <c r="L208" s="1" t="s">
        <v>277</v>
      </c>
    </row>
    <row r="209" spans="3:12">
      <c r="C209" s="1" t="s">
        <v>258</v>
      </c>
      <c r="D209" s="1">
        <v>0</v>
      </c>
      <c r="E209" s="1" t="s">
        <v>31</v>
      </c>
      <c r="F209" s="12" t="s">
        <v>282</v>
      </c>
      <c r="G209" s="12" t="s">
        <v>1854</v>
      </c>
      <c r="H209" s="1" t="s">
        <v>188</v>
      </c>
      <c r="I209" s="12" t="s">
        <v>6</v>
      </c>
      <c r="J209" s="12" t="s">
        <v>1814</v>
      </c>
      <c r="K209" s="1" t="s">
        <v>273</v>
      </c>
      <c r="L209" s="1" t="s">
        <v>277</v>
      </c>
    </row>
    <row r="210" spans="3:12">
      <c r="C210" s="1" t="s">
        <v>259</v>
      </c>
      <c r="D210" s="1">
        <v>0</v>
      </c>
      <c r="E210" s="1" t="s">
        <v>31</v>
      </c>
      <c r="F210" s="12" t="s">
        <v>282</v>
      </c>
      <c r="G210" s="12" t="s">
        <v>1854</v>
      </c>
      <c r="H210" s="1" t="s">
        <v>188</v>
      </c>
      <c r="I210" s="12" t="s">
        <v>6</v>
      </c>
      <c r="J210" s="12" t="s">
        <v>1814</v>
      </c>
      <c r="K210" s="1" t="s">
        <v>273</v>
      </c>
      <c r="L210" s="1" t="s">
        <v>277</v>
      </c>
    </row>
    <row r="211" spans="3:12">
      <c r="C211" s="1" t="s">
        <v>260</v>
      </c>
      <c r="D211" s="1">
        <v>0</v>
      </c>
      <c r="E211" s="1" t="s">
        <v>31</v>
      </c>
      <c r="F211" s="12" t="s">
        <v>282</v>
      </c>
      <c r="G211" s="12" t="s">
        <v>1854</v>
      </c>
      <c r="H211" s="1" t="s">
        <v>188</v>
      </c>
      <c r="I211" s="12" t="s">
        <v>6</v>
      </c>
      <c r="J211" s="12" t="s">
        <v>1814</v>
      </c>
      <c r="K211" s="1" t="s">
        <v>273</v>
      </c>
      <c r="L211" s="1" t="s">
        <v>277</v>
      </c>
    </row>
    <row r="212" spans="3:12">
      <c r="C212" s="1" t="s">
        <v>261</v>
      </c>
      <c r="D212" s="1">
        <v>0</v>
      </c>
      <c r="E212" s="1" t="s">
        <v>31</v>
      </c>
      <c r="F212" s="12" t="s">
        <v>282</v>
      </c>
      <c r="G212" s="12" t="s">
        <v>1854</v>
      </c>
      <c r="H212" s="1" t="s">
        <v>188</v>
      </c>
      <c r="I212" s="12" t="s">
        <v>6</v>
      </c>
      <c r="J212" s="12" t="s">
        <v>1814</v>
      </c>
      <c r="K212" s="1" t="s">
        <v>273</v>
      </c>
      <c r="L212" s="1" t="s">
        <v>277</v>
      </c>
    </row>
    <row r="213" spans="3:12">
      <c r="C213" s="1" t="s">
        <v>262</v>
      </c>
      <c r="D213" s="1">
        <v>0</v>
      </c>
      <c r="E213" s="1" t="s">
        <v>31</v>
      </c>
      <c r="F213" s="12" t="s">
        <v>282</v>
      </c>
      <c r="G213" s="12" t="s">
        <v>1854</v>
      </c>
      <c r="H213" s="1" t="s">
        <v>188</v>
      </c>
      <c r="I213" s="12" t="s">
        <v>6</v>
      </c>
      <c r="J213" s="12" t="s">
        <v>1814</v>
      </c>
      <c r="K213" s="1" t="s">
        <v>273</v>
      </c>
      <c r="L213" s="1" t="s">
        <v>277</v>
      </c>
    </row>
    <row r="214" spans="3:12">
      <c r="C214" s="1" t="s">
        <v>263</v>
      </c>
      <c r="D214" s="1">
        <v>0</v>
      </c>
      <c r="E214" s="1" t="s">
        <v>31</v>
      </c>
      <c r="F214" s="12" t="s">
        <v>282</v>
      </c>
      <c r="G214" s="12" t="s">
        <v>1854</v>
      </c>
      <c r="H214" s="1" t="s">
        <v>188</v>
      </c>
      <c r="I214" s="12" t="s">
        <v>6</v>
      </c>
      <c r="J214" s="12" t="s">
        <v>1814</v>
      </c>
      <c r="K214" s="1" t="s">
        <v>273</v>
      </c>
      <c r="L214" s="1" t="s">
        <v>277</v>
      </c>
    </row>
    <row r="215" spans="3:12">
      <c r="C215" s="1" t="s">
        <v>238</v>
      </c>
      <c r="D215" s="1">
        <v>0</v>
      </c>
      <c r="E215" s="1" t="s">
        <v>31</v>
      </c>
      <c r="F215" s="12" t="s">
        <v>282</v>
      </c>
      <c r="G215" s="12" t="s">
        <v>1854</v>
      </c>
      <c r="H215" s="1" t="s">
        <v>188</v>
      </c>
      <c r="I215" s="12" t="s">
        <v>6</v>
      </c>
      <c r="J215" s="12" t="s">
        <v>1814</v>
      </c>
      <c r="K215" s="1" t="s">
        <v>273</v>
      </c>
      <c r="L215" s="1" t="s">
        <v>277</v>
      </c>
    </row>
    <row r="216" spans="3:12">
      <c r="C216" s="1" t="s">
        <v>266</v>
      </c>
      <c r="D216" s="1">
        <v>0</v>
      </c>
      <c r="E216" s="1" t="s">
        <v>31</v>
      </c>
      <c r="F216" s="12" t="s">
        <v>282</v>
      </c>
      <c r="G216" s="12" t="s">
        <v>1854</v>
      </c>
      <c r="H216" s="1" t="s">
        <v>188</v>
      </c>
      <c r="I216" s="12" t="s">
        <v>6</v>
      </c>
      <c r="J216" s="12" t="s">
        <v>1814</v>
      </c>
      <c r="K216" s="1" t="s">
        <v>273</v>
      </c>
      <c r="L216" s="1" t="s">
        <v>277</v>
      </c>
    </row>
    <row r="217" spans="3:12">
      <c r="C217" s="1" t="s">
        <v>267</v>
      </c>
      <c r="D217" s="1">
        <v>0</v>
      </c>
      <c r="E217" s="1" t="s">
        <v>31</v>
      </c>
      <c r="F217" s="12" t="s">
        <v>282</v>
      </c>
      <c r="G217" s="12" t="s">
        <v>1854</v>
      </c>
      <c r="H217" s="1" t="s">
        <v>188</v>
      </c>
      <c r="I217" s="12" t="s">
        <v>6</v>
      </c>
      <c r="J217" s="12" t="s">
        <v>1814</v>
      </c>
      <c r="K217" s="1" t="s">
        <v>273</v>
      </c>
      <c r="L217" s="1" t="s">
        <v>277</v>
      </c>
    </row>
    <row r="218" spans="3:12">
      <c r="C218" s="1" t="s">
        <v>268</v>
      </c>
      <c r="D218" s="1">
        <v>0</v>
      </c>
      <c r="E218" s="1" t="s">
        <v>31</v>
      </c>
      <c r="F218" s="12" t="s">
        <v>282</v>
      </c>
      <c r="G218" s="12" t="s">
        <v>1854</v>
      </c>
      <c r="H218" s="1" t="s">
        <v>188</v>
      </c>
      <c r="I218" s="12" t="s">
        <v>6</v>
      </c>
      <c r="J218" s="12" t="s">
        <v>1814</v>
      </c>
      <c r="K218" s="1" t="s">
        <v>273</v>
      </c>
      <c r="L218" s="1" t="s">
        <v>277</v>
      </c>
    </row>
    <row r="219" spans="3:12">
      <c r="C219" s="1" t="s">
        <v>269</v>
      </c>
      <c r="D219" s="1">
        <v>0</v>
      </c>
      <c r="E219" s="1" t="s">
        <v>31</v>
      </c>
      <c r="F219" s="12" t="s">
        <v>282</v>
      </c>
      <c r="G219" s="12" t="s">
        <v>1854</v>
      </c>
      <c r="H219" s="1" t="s">
        <v>188</v>
      </c>
      <c r="I219" s="12" t="s">
        <v>6</v>
      </c>
      <c r="J219" s="12" t="s">
        <v>1814</v>
      </c>
      <c r="K219" s="1" t="s">
        <v>273</v>
      </c>
      <c r="L219" s="1" t="s">
        <v>277</v>
      </c>
    </row>
    <row r="220" spans="3:12">
      <c r="C220" s="1" t="s">
        <v>270</v>
      </c>
      <c r="D220" s="1">
        <v>0</v>
      </c>
      <c r="E220" s="1" t="s">
        <v>31</v>
      </c>
      <c r="F220" s="12" t="s">
        <v>282</v>
      </c>
      <c r="G220" s="12" t="s">
        <v>1854</v>
      </c>
      <c r="H220" s="1" t="s">
        <v>188</v>
      </c>
      <c r="I220" s="12" t="s">
        <v>6</v>
      </c>
      <c r="J220" s="12" t="s">
        <v>1814</v>
      </c>
      <c r="K220" s="1" t="s">
        <v>273</v>
      </c>
      <c r="L220" s="1" t="s">
        <v>277</v>
      </c>
    </row>
    <row r="221" spans="3:12">
      <c r="C221" s="1" t="s">
        <v>271</v>
      </c>
      <c r="D221" s="1">
        <v>0</v>
      </c>
      <c r="E221" s="1" t="s">
        <v>31</v>
      </c>
      <c r="F221" s="12" t="s">
        <v>282</v>
      </c>
      <c r="G221" s="12" t="s">
        <v>1854</v>
      </c>
      <c r="H221" s="1" t="s">
        <v>188</v>
      </c>
      <c r="I221" s="12" t="s">
        <v>6</v>
      </c>
      <c r="J221" s="12" t="s">
        <v>1814</v>
      </c>
      <c r="K221" s="1" t="s">
        <v>273</v>
      </c>
      <c r="L221" s="1" t="s">
        <v>277</v>
      </c>
    </row>
    <row r="222" spans="3:12">
      <c r="C222" s="1" t="s">
        <v>264</v>
      </c>
      <c r="D222" s="1">
        <v>0</v>
      </c>
      <c r="E222" s="1" t="s">
        <v>31</v>
      </c>
      <c r="F222" s="12" t="s">
        <v>282</v>
      </c>
      <c r="G222" s="12" t="s">
        <v>1854</v>
      </c>
      <c r="H222" s="1" t="s">
        <v>188</v>
      </c>
      <c r="I222" s="12" t="s">
        <v>6</v>
      </c>
      <c r="J222" s="12" t="s">
        <v>1814</v>
      </c>
      <c r="K222" s="1" t="s">
        <v>273</v>
      </c>
      <c r="L222" s="1" t="s">
        <v>277</v>
      </c>
    </row>
    <row r="223" spans="3:12">
      <c r="C223" s="1" t="s">
        <v>217</v>
      </c>
      <c r="D223" s="1">
        <v>0</v>
      </c>
      <c r="E223" s="1" t="s">
        <v>31</v>
      </c>
      <c r="F223" s="12" t="s">
        <v>282</v>
      </c>
      <c r="G223" s="12" t="s">
        <v>1854</v>
      </c>
      <c r="H223" s="1" t="s">
        <v>188</v>
      </c>
      <c r="I223" s="12" t="s">
        <v>6</v>
      </c>
      <c r="J223" s="12" t="s">
        <v>1814</v>
      </c>
      <c r="K223" s="1" t="s">
        <v>273</v>
      </c>
      <c r="L223" s="1" t="s">
        <v>278</v>
      </c>
    </row>
    <row r="224" spans="3:12">
      <c r="C224" s="1" t="s">
        <v>218</v>
      </c>
      <c r="D224" s="1">
        <v>0</v>
      </c>
      <c r="E224" s="1" t="s">
        <v>31</v>
      </c>
      <c r="F224" s="12" t="s">
        <v>282</v>
      </c>
      <c r="G224" s="12" t="s">
        <v>1854</v>
      </c>
      <c r="H224" s="1" t="s">
        <v>188</v>
      </c>
      <c r="I224" s="12" t="s">
        <v>6</v>
      </c>
      <c r="J224" s="12" t="s">
        <v>1814</v>
      </c>
      <c r="K224" s="1" t="s">
        <v>273</v>
      </c>
      <c r="L224" s="1" t="s">
        <v>278</v>
      </c>
    </row>
    <row r="225" spans="3:12">
      <c r="C225" s="1" t="s">
        <v>219</v>
      </c>
      <c r="D225" s="1">
        <v>0</v>
      </c>
      <c r="E225" s="1" t="s">
        <v>31</v>
      </c>
      <c r="F225" s="12" t="s">
        <v>282</v>
      </c>
      <c r="G225" s="12" t="s">
        <v>1854</v>
      </c>
      <c r="H225" s="1" t="s">
        <v>188</v>
      </c>
      <c r="I225" s="12" t="s">
        <v>6</v>
      </c>
      <c r="J225" s="12" t="s">
        <v>1814</v>
      </c>
      <c r="K225" s="1" t="s">
        <v>273</v>
      </c>
      <c r="L225" s="1" t="s">
        <v>278</v>
      </c>
    </row>
    <row r="226" spans="3:12">
      <c r="C226" s="1" t="s">
        <v>220</v>
      </c>
      <c r="D226" s="1">
        <v>0</v>
      </c>
      <c r="E226" s="1" t="s">
        <v>31</v>
      </c>
      <c r="F226" s="12" t="s">
        <v>282</v>
      </c>
      <c r="G226" s="12" t="s">
        <v>1854</v>
      </c>
      <c r="H226" s="1" t="s">
        <v>188</v>
      </c>
      <c r="I226" s="12" t="s">
        <v>6</v>
      </c>
      <c r="J226" s="12" t="s">
        <v>1814</v>
      </c>
      <c r="K226" s="1" t="s">
        <v>273</v>
      </c>
      <c r="L226" s="1" t="s">
        <v>278</v>
      </c>
    </row>
    <row r="227" spans="3:12">
      <c r="C227" s="1" t="s">
        <v>221</v>
      </c>
      <c r="D227" s="1">
        <v>0</v>
      </c>
      <c r="E227" s="1" t="s">
        <v>31</v>
      </c>
      <c r="F227" s="12" t="s">
        <v>282</v>
      </c>
      <c r="G227" s="12" t="s">
        <v>1854</v>
      </c>
      <c r="H227" s="1" t="s">
        <v>188</v>
      </c>
      <c r="I227" s="12" t="s">
        <v>6</v>
      </c>
      <c r="J227" s="12" t="s">
        <v>1814</v>
      </c>
      <c r="K227" s="1" t="s">
        <v>273</v>
      </c>
      <c r="L227" s="1" t="s">
        <v>278</v>
      </c>
    </row>
    <row r="228" spans="3:12">
      <c r="C228" s="1" t="s">
        <v>222</v>
      </c>
      <c r="D228" s="1">
        <v>0</v>
      </c>
      <c r="E228" s="1" t="s">
        <v>31</v>
      </c>
      <c r="F228" s="12" t="s">
        <v>282</v>
      </c>
      <c r="G228" s="12" t="s">
        <v>1854</v>
      </c>
      <c r="H228" s="1" t="s">
        <v>188</v>
      </c>
      <c r="I228" s="12" t="s">
        <v>6</v>
      </c>
      <c r="J228" s="12" t="s">
        <v>1814</v>
      </c>
      <c r="K228" s="1" t="s">
        <v>273</v>
      </c>
      <c r="L228" s="1" t="s">
        <v>278</v>
      </c>
    </row>
    <row r="229" spans="3:12">
      <c r="C229" s="1" t="s">
        <v>223</v>
      </c>
      <c r="D229" s="1">
        <v>0</v>
      </c>
      <c r="E229" s="1" t="s">
        <v>31</v>
      </c>
      <c r="F229" s="12" t="s">
        <v>282</v>
      </c>
      <c r="G229" s="12" t="s">
        <v>1854</v>
      </c>
      <c r="H229" s="1" t="s">
        <v>188</v>
      </c>
      <c r="I229" s="12" t="s">
        <v>6</v>
      </c>
      <c r="J229" s="12" t="s">
        <v>1814</v>
      </c>
      <c r="K229" s="1" t="s">
        <v>273</v>
      </c>
      <c r="L229" s="1" t="s">
        <v>278</v>
      </c>
    </row>
    <row r="230" spans="3:12">
      <c r="C230" s="1" t="s">
        <v>224</v>
      </c>
      <c r="D230" s="1">
        <v>0</v>
      </c>
      <c r="E230" s="1" t="s">
        <v>31</v>
      </c>
      <c r="F230" s="12" t="s">
        <v>282</v>
      </c>
      <c r="G230" s="12" t="s">
        <v>1854</v>
      </c>
      <c r="H230" s="1" t="s">
        <v>188</v>
      </c>
      <c r="I230" s="12" t="s">
        <v>6</v>
      </c>
      <c r="J230" s="12" t="s">
        <v>1814</v>
      </c>
      <c r="K230" s="1" t="s">
        <v>273</v>
      </c>
      <c r="L230" s="1" t="s">
        <v>278</v>
      </c>
    </row>
    <row r="231" spans="3:12">
      <c r="C231" s="1" t="s">
        <v>1815</v>
      </c>
      <c r="D231" s="1">
        <v>0</v>
      </c>
      <c r="E231" s="1" t="s">
        <v>31</v>
      </c>
      <c r="F231" s="12" t="s">
        <v>282</v>
      </c>
      <c r="G231" s="12" t="s">
        <v>1854</v>
      </c>
      <c r="H231" s="1" t="s">
        <v>188</v>
      </c>
      <c r="I231" s="12" t="s">
        <v>6</v>
      </c>
      <c r="J231" s="12" t="s">
        <v>1814</v>
      </c>
      <c r="K231" s="1" t="s">
        <v>273</v>
      </c>
      <c r="L231" s="1" t="s">
        <v>278</v>
      </c>
    </row>
    <row r="232" spans="3:12">
      <c r="C232" s="1" t="s">
        <v>225</v>
      </c>
      <c r="D232" s="1">
        <v>0</v>
      </c>
      <c r="E232" s="1" t="s">
        <v>31</v>
      </c>
      <c r="F232" s="12" t="s">
        <v>282</v>
      </c>
      <c r="G232" s="12" t="s">
        <v>1854</v>
      </c>
      <c r="H232" s="1" t="s">
        <v>188</v>
      </c>
      <c r="I232" s="12" t="s">
        <v>6</v>
      </c>
      <c r="J232" s="12" t="s">
        <v>1814</v>
      </c>
      <c r="K232" s="1" t="s">
        <v>273</v>
      </c>
      <c r="L232" s="1" t="s">
        <v>278</v>
      </c>
    </row>
    <row r="233" spans="3:12">
      <c r="C233" s="1" t="s">
        <v>226</v>
      </c>
      <c r="D233" s="1">
        <v>0</v>
      </c>
      <c r="E233" s="1" t="s">
        <v>31</v>
      </c>
      <c r="F233" s="12" t="s">
        <v>282</v>
      </c>
      <c r="G233" s="12" t="s">
        <v>1854</v>
      </c>
      <c r="H233" s="1" t="s">
        <v>188</v>
      </c>
      <c r="I233" s="12" t="s">
        <v>6</v>
      </c>
      <c r="J233" s="12" t="s">
        <v>1814</v>
      </c>
      <c r="K233" s="1" t="s">
        <v>273</v>
      </c>
      <c r="L233" s="1" t="s">
        <v>278</v>
      </c>
    </row>
    <row r="234" spans="3:12">
      <c r="C234" s="1" t="s">
        <v>227</v>
      </c>
      <c r="D234" s="1">
        <v>0</v>
      </c>
      <c r="E234" s="1" t="s">
        <v>31</v>
      </c>
      <c r="F234" s="12" t="s">
        <v>282</v>
      </c>
      <c r="G234" s="12" t="s">
        <v>1854</v>
      </c>
      <c r="H234" s="1" t="s">
        <v>188</v>
      </c>
      <c r="I234" s="12" t="s">
        <v>6</v>
      </c>
      <c r="J234" s="12" t="s">
        <v>1814</v>
      </c>
      <c r="K234" s="1" t="s">
        <v>273</v>
      </c>
      <c r="L234" s="1" t="s">
        <v>278</v>
      </c>
    </row>
    <row r="235" spans="3:12">
      <c r="C235" s="1" t="s">
        <v>228</v>
      </c>
      <c r="D235" s="1">
        <v>0</v>
      </c>
      <c r="E235" s="1" t="s">
        <v>31</v>
      </c>
      <c r="F235" s="12" t="s">
        <v>282</v>
      </c>
      <c r="G235" s="12" t="s">
        <v>1854</v>
      </c>
      <c r="H235" s="1" t="s">
        <v>188</v>
      </c>
      <c r="I235" s="12" t="s">
        <v>6</v>
      </c>
      <c r="J235" s="12" t="s">
        <v>1814</v>
      </c>
      <c r="K235" s="1" t="s">
        <v>273</v>
      </c>
      <c r="L235" s="1" t="s">
        <v>278</v>
      </c>
    </row>
    <row r="236" spans="3:12">
      <c r="C236" s="1" t="s">
        <v>229</v>
      </c>
      <c r="D236" s="1">
        <v>0</v>
      </c>
      <c r="E236" s="1" t="s">
        <v>31</v>
      </c>
      <c r="F236" s="12" t="s">
        <v>282</v>
      </c>
      <c r="G236" s="12" t="s">
        <v>1854</v>
      </c>
      <c r="H236" s="1" t="s">
        <v>188</v>
      </c>
      <c r="I236" s="12" t="s">
        <v>6</v>
      </c>
      <c r="J236" s="12" t="s">
        <v>1814</v>
      </c>
      <c r="K236" s="1" t="s">
        <v>273</v>
      </c>
      <c r="L236" s="1" t="s">
        <v>278</v>
      </c>
    </row>
    <row r="237" spans="3:12">
      <c r="C237" s="1" t="s">
        <v>230</v>
      </c>
      <c r="D237" s="1">
        <v>0</v>
      </c>
      <c r="E237" s="1" t="s">
        <v>31</v>
      </c>
      <c r="F237" s="12" t="s">
        <v>282</v>
      </c>
      <c r="G237" s="12" t="s">
        <v>1854</v>
      </c>
      <c r="H237" s="1" t="s">
        <v>188</v>
      </c>
      <c r="I237" s="12" t="s">
        <v>6</v>
      </c>
      <c r="J237" s="12" t="s">
        <v>1814</v>
      </c>
      <c r="K237" s="1" t="s">
        <v>273</v>
      </c>
      <c r="L237" s="1" t="s">
        <v>278</v>
      </c>
    </row>
    <row r="238" spans="3:12">
      <c r="C238" s="1" t="s">
        <v>231</v>
      </c>
      <c r="D238" s="1">
        <v>0</v>
      </c>
      <c r="E238" s="1" t="s">
        <v>31</v>
      </c>
      <c r="F238" s="12" t="s">
        <v>282</v>
      </c>
      <c r="G238" s="12" t="s">
        <v>1854</v>
      </c>
      <c r="H238" s="1" t="s">
        <v>188</v>
      </c>
      <c r="I238" s="12" t="s">
        <v>6</v>
      </c>
      <c r="J238" s="12" t="s">
        <v>1814</v>
      </c>
      <c r="K238" s="1" t="s">
        <v>273</v>
      </c>
      <c r="L238" s="1" t="s">
        <v>278</v>
      </c>
    </row>
    <row r="239" spans="3:12">
      <c r="C239" s="1" t="s">
        <v>232</v>
      </c>
      <c r="D239" s="1">
        <v>0</v>
      </c>
      <c r="E239" s="1" t="s">
        <v>31</v>
      </c>
      <c r="F239" s="12" t="s">
        <v>282</v>
      </c>
      <c r="G239" s="12" t="s">
        <v>1854</v>
      </c>
      <c r="H239" s="1" t="s">
        <v>188</v>
      </c>
      <c r="I239" s="12" t="s">
        <v>6</v>
      </c>
      <c r="J239" s="12" t="s">
        <v>1814</v>
      </c>
      <c r="K239" s="1" t="s">
        <v>273</v>
      </c>
      <c r="L239" s="1" t="s">
        <v>278</v>
      </c>
    </row>
    <row r="240" spans="3:12">
      <c r="C240" s="1" t="s">
        <v>233</v>
      </c>
      <c r="D240" s="1">
        <v>0</v>
      </c>
      <c r="E240" s="1" t="s">
        <v>31</v>
      </c>
      <c r="F240" s="12" t="s">
        <v>282</v>
      </c>
      <c r="G240" s="12" t="s">
        <v>1854</v>
      </c>
      <c r="H240" s="1" t="s">
        <v>188</v>
      </c>
      <c r="I240" s="12" t="s">
        <v>6</v>
      </c>
      <c r="J240" s="12" t="s">
        <v>1814</v>
      </c>
      <c r="K240" s="1" t="s">
        <v>273</v>
      </c>
      <c r="L240" s="1" t="s">
        <v>278</v>
      </c>
    </row>
    <row r="241" spans="3:12">
      <c r="C241" s="1" t="s">
        <v>234</v>
      </c>
      <c r="D241" s="1">
        <v>0</v>
      </c>
      <c r="E241" s="1" t="s">
        <v>31</v>
      </c>
      <c r="F241" s="12" t="s">
        <v>282</v>
      </c>
      <c r="G241" s="12" t="s">
        <v>1854</v>
      </c>
      <c r="H241" s="1" t="s">
        <v>188</v>
      </c>
      <c r="I241" s="12" t="s">
        <v>6</v>
      </c>
      <c r="J241" s="12" t="s">
        <v>1814</v>
      </c>
      <c r="K241" s="1" t="s">
        <v>273</v>
      </c>
      <c r="L241" s="1" t="s">
        <v>278</v>
      </c>
    </row>
    <row r="242" spans="3:12">
      <c r="C242" s="1" t="s">
        <v>216</v>
      </c>
      <c r="D242" s="1">
        <v>0</v>
      </c>
      <c r="E242" s="1" t="s">
        <v>31</v>
      </c>
      <c r="F242" s="12" t="s">
        <v>282</v>
      </c>
      <c r="G242" s="12" t="s">
        <v>1854</v>
      </c>
      <c r="H242" s="1" t="s">
        <v>188</v>
      </c>
      <c r="I242" s="12" t="s">
        <v>6</v>
      </c>
      <c r="J242" s="12" t="s">
        <v>1814</v>
      </c>
      <c r="K242" s="1" t="s">
        <v>273</v>
      </c>
      <c r="L242" s="1" t="s">
        <v>278</v>
      </c>
    </row>
    <row r="243" spans="3:12">
      <c r="C243" s="1" t="s">
        <v>246</v>
      </c>
      <c r="D243" s="1">
        <v>0</v>
      </c>
      <c r="E243" s="1" t="s">
        <v>31</v>
      </c>
      <c r="F243" s="12" t="s">
        <v>282</v>
      </c>
      <c r="G243" s="12" t="s">
        <v>1854</v>
      </c>
      <c r="H243" s="1" t="s">
        <v>188</v>
      </c>
      <c r="I243" s="12" t="s">
        <v>6</v>
      </c>
      <c r="J243" s="12" t="s">
        <v>1814</v>
      </c>
      <c r="K243" s="1" t="s">
        <v>273</v>
      </c>
      <c r="L243" s="1" t="s">
        <v>278</v>
      </c>
    </row>
    <row r="244" spans="3:12">
      <c r="C244" s="1" t="s">
        <v>247</v>
      </c>
      <c r="D244" s="1">
        <v>0</v>
      </c>
      <c r="E244" s="1" t="s">
        <v>31</v>
      </c>
      <c r="F244" s="12" t="s">
        <v>282</v>
      </c>
      <c r="G244" s="12" t="s">
        <v>1854</v>
      </c>
      <c r="H244" s="1" t="s">
        <v>188</v>
      </c>
      <c r="I244" s="12" t="s">
        <v>6</v>
      </c>
      <c r="J244" s="12" t="s">
        <v>1814</v>
      </c>
      <c r="K244" s="1" t="s">
        <v>273</v>
      </c>
      <c r="L244" s="1" t="s">
        <v>278</v>
      </c>
    </row>
    <row r="245" spans="3:12">
      <c r="C245" s="1" t="s">
        <v>248</v>
      </c>
      <c r="D245" s="1">
        <v>0</v>
      </c>
      <c r="E245" s="1" t="s">
        <v>31</v>
      </c>
      <c r="F245" s="12" t="s">
        <v>282</v>
      </c>
      <c r="G245" s="12" t="s">
        <v>1854</v>
      </c>
      <c r="H245" s="1" t="s">
        <v>188</v>
      </c>
      <c r="I245" s="12" t="s">
        <v>6</v>
      </c>
      <c r="J245" s="12" t="s">
        <v>1814</v>
      </c>
      <c r="K245" s="1" t="s">
        <v>273</v>
      </c>
      <c r="L245" s="1" t="s">
        <v>278</v>
      </c>
    </row>
    <row r="246" spans="3:12">
      <c r="C246" s="1" t="s">
        <v>249</v>
      </c>
      <c r="D246" s="1">
        <v>0</v>
      </c>
      <c r="E246" s="1" t="s">
        <v>31</v>
      </c>
      <c r="F246" s="12" t="s">
        <v>282</v>
      </c>
      <c r="G246" s="12" t="s">
        <v>1854</v>
      </c>
      <c r="H246" s="1" t="s">
        <v>188</v>
      </c>
      <c r="I246" s="12" t="s">
        <v>6</v>
      </c>
      <c r="J246" s="12" t="s">
        <v>1814</v>
      </c>
      <c r="K246" s="1" t="s">
        <v>273</v>
      </c>
      <c r="L246" s="1" t="s">
        <v>278</v>
      </c>
    </row>
    <row r="247" spans="3:12">
      <c r="C247" s="1" t="s">
        <v>250</v>
      </c>
      <c r="D247" s="1">
        <v>0</v>
      </c>
      <c r="E247" s="1" t="s">
        <v>31</v>
      </c>
      <c r="F247" s="12" t="s">
        <v>282</v>
      </c>
      <c r="G247" s="12" t="s">
        <v>1854</v>
      </c>
      <c r="H247" s="1" t="s">
        <v>188</v>
      </c>
      <c r="I247" s="12" t="s">
        <v>6</v>
      </c>
      <c r="J247" s="12" t="s">
        <v>1814</v>
      </c>
      <c r="K247" s="1" t="s">
        <v>273</v>
      </c>
      <c r="L247" s="1" t="s">
        <v>278</v>
      </c>
    </row>
    <row r="248" spans="3:12">
      <c r="C248" s="1" t="s">
        <v>240</v>
      </c>
      <c r="D248" s="1">
        <v>0</v>
      </c>
      <c r="E248" s="1" t="s">
        <v>31</v>
      </c>
      <c r="F248" s="12" t="s">
        <v>282</v>
      </c>
      <c r="G248" s="12" t="s">
        <v>1854</v>
      </c>
      <c r="H248" s="1" t="s">
        <v>188</v>
      </c>
      <c r="I248" s="12" t="s">
        <v>6</v>
      </c>
      <c r="J248" s="12" t="s">
        <v>1814</v>
      </c>
      <c r="K248" s="1" t="s">
        <v>273</v>
      </c>
      <c r="L248" s="1" t="s">
        <v>278</v>
      </c>
    </row>
    <row r="249" spans="3:12">
      <c r="C249" s="1" t="s">
        <v>241</v>
      </c>
      <c r="D249" s="1">
        <v>0</v>
      </c>
      <c r="E249" s="1" t="s">
        <v>31</v>
      </c>
      <c r="F249" s="12" t="s">
        <v>282</v>
      </c>
      <c r="G249" s="12" t="s">
        <v>1854</v>
      </c>
      <c r="H249" s="1" t="s">
        <v>188</v>
      </c>
      <c r="I249" s="12" t="s">
        <v>6</v>
      </c>
      <c r="J249" s="12" t="s">
        <v>1814</v>
      </c>
      <c r="K249" s="1" t="s">
        <v>273</v>
      </c>
      <c r="L249" s="1" t="s">
        <v>278</v>
      </c>
    </row>
    <row r="250" spans="3:12">
      <c r="C250" s="1" t="s">
        <v>242</v>
      </c>
      <c r="D250" s="1">
        <v>0</v>
      </c>
      <c r="E250" s="1" t="s">
        <v>31</v>
      </c>
      <c r="F250" s="12" t="s">
        <v>282</v>
      </c>
      <c r="G250" s="12" t="s">
        <v>1854</v>
      </c>
      <c r="H250" s="1" t="s">
        <v>188</v>
      </c>
      <c r="I250" s="12" t="s">
        <v>6</v>
      </c>
      <c r="J250" s="12" t="s">
        <v>1814</v>
      </c>
      <c r="K250" s="1" t="s">
        <v>273</v>
      </c>
      <c r="L250" s="1" t="s">
        <v>278</v>
      </c>
    </row>
    <row r="251" spans="3:12">
      <c r="C251" s="1" t="s">
        <v>243</v>
      </c>
      <c r="D251" s="1">
        <v>0</v>
      </c>
      <c r="E251" s="1" t="s">
        <v>31</v>
      </c>
      <c r="F251" s="12" t="s">
        <v>282</v>
      </c>
      <c r="G251" s="12" t="s">
        <v>1854</v>
      </c>
      <c r="H251" s="1" t="s">
        <v>188</v>
      </c>
      <c r="I251" s="12" t="s">
        <v>6</v>
      </c>
      <c r="J251" s="12" t="s">
        <v>1814</v>
      </c>
      <c r="K251" s="1" t="s">
        <v>273</v>
      </c>
      <c r="L251" s="1" t="s">
        <v>278</v>
      </c>
    </row>
    <row r="252" spans="3:12">
      <c r="C252" s="1" t="s">
        <v>244</v>
      </c>
      <c r="D252" s="1">
        <v>0</v>
      </c>
      <c r="E252" s="1" t="s">
        <v>31</v>
      </c>
      <c r="F252" s="12" t="s">
        <v>282</v>
      </c>
      <c r="G252" s="12" t="s">
        <v>1854</v>
      </c>
      <c r="H252" s="1" t="s">
        <v>188</v>
      </c>
      <c r="I252" s="12" t="s">
        <v>6</v>
      </c>
      <c r="J252" s="12" t="s">
        <v>1814</v>
      </c>
      <c r="K252" s="1" t="s">
        <v>273</v>
      </c>
      <c r="L252" s="1" t="s">
        <v>278</v>
      </c>
    </row>
    <row r="253" spans="3:12">
      <c r="C253" s="1" t="s">
        <v>245</v>
      </c>
      <c r="D253" s="1">
        <v>0</v>
      </c>
      <c r="E253" s="1" t="s">
        <v>31</v>
      </c>
      <c r="F253" s="12" t="s">
        <v>282</v>
      </c>
      <c r="G253" s="12" t="s">
        <v>1854</v>
      </c>
      <c r="H253" s="1" t="s">
        <v>188</v>
      </c>
      <c r="I253" s="12" t="s">
        <v>6</v>
      </c>
      <c r="J253" s="12" t="s">
        <v>1814</v>
      </c>
      <c r="K253" s="1" t="s">
        <v>273</v>
      </c>
      <c r="L253" s="1" t="s">
        <v>278</v>
      </c>
    </row>
    <row r="254" spans="3:12">
      <c r="C254" s="1" t="s">
        <v>251</v>
      </c>
      <c r="D254" s="1">
        <v>0</v>
      </c>
      <c r="E254" s="1" t="s">
        <v>31</v>
      </c>
      <c r="F254" s="12" t="s">
        <v>282</v>
      </c>
      <c r="G254" s="12" t="s">
        <v>1854</v>
      </c>
      <c r="H254" s="1" t="s">
        <v>188</v>
      </c>
      <c r="I254" s="12" t="s">
        <v>6</v>
      </c>
      <c r="J254" s="12" t="s">
        <v>1814</v>
      </c>
      <c r="K254" s="1" t="s">
        <v>273</v>
      </c>
      <c r="L254" s="1" t="s">
        <v>278</v>
      </c>
    </row>
    <row r="255" spans="3:12">
      <c r="C255" s="1" t="s">
        <v>252</v>
      </c>
      <c r="D255" s="1">
        <v>0</v>
      </c>
      <c r="E255" s="1" t="s">
        <v>31</v>
      </c>
      <c r="F255" s="12" t="s">
        <v>282</v>
      </c>
      <c r="G255" s="12" t="s">
        <v>1854</v>
      </c>
      <c r="H255" s="1" t="s">
        <v>188</v>
      </c>
      <c r="I255" s="12" t="s">
        <v>6</v>
      </c>
      <c r="J255" s="12" t="s">
        <v>1814</v>
      </c>
      <c r="K255" s="1" t="s">
        <v>273</v>
      </c>
      <c r="L255" s="1" t="s">
        <v>278</v>
      </c>
    </row>
    <row r="256" spans="3:12">
      <c r="C256" s="1" t="s">
        <v>253</v>
      </c>
      <c r="D256" s="1">
        <v>0</v>
      </c>
      <c r="E256" s="1" t="s">
        <v>31</v>
      </c>
      <c r="F256" s="12" t="s">
        <v>282</v>
      </c>
      <c r="G256" s="12" t="s">
        <v>1854</v>
      </c>
      <c r="H256" s="1" t="s">
        <v>188</v>
      </c>
      <c r="I256" s="12" t="s">
        <v>6</v>
      </c>
      <c r="J256" s="12" t="s">
        <v>1814</v>
      </c>
      <c r="K256" s="1" t="s">
        <v>273</v>
      </c>
      <c r="L256" s="1" t="s">
        <v>278</v>
      </c>
    </row>
    <row r="257" spans="3:12">
      <c r="C257" s="1" t="s">
        <v>254</v>
      </c>
      <c r="D257" s="1">
        <v>0</v>
      </c>
      <c r="E257" s="1" t="s">
        <v>31</v>
      </c>
      <c r="F257" s="12" t="s">
        <v>282</v>
      </c>
      <c r="G257" s="12" t="s">
        <v>1854</v>
      </c>
      <c r="H257" s="1" t="s">
        <v>188</v>
      </c>
      <c r="I257" s="12" t="s">
        <v>6</v>
      </c>
      <c r="J257" s="12" t="s">
        <v>1814</v>
      </c>
      <c r="K257" s="1" t="s">
        <v>273</v>
      </c>
      <c r="L257" s="1" t="s">
        <v>278</v>
      </c>
    </row>
    <row r="258" spans="3:12">
      <c r="C258" s="1" t="s">
        <v>255</v>
      </c>
      <c r="D258" s="1">
        <v>0</v>
      </c>
      <c r="E258" s="1" t="s">
        <v>31</v>
      </c>
      <c r="F258" s="12" t="s">
        <v>282</v>
      </c>
      <c r="G258" s="12" t="s">
        <v>1854</v>
      </c>
      <c r="H258" s="1" t="s">
        <v>188</v>
      </c>
      <c r="I258" s="12" t="s">
        <v>6</v>
      </c>
      <c r="J258" s="12" t="s">
        <v>1814</v>
      </c>
      <c r="K258" s="1" t="s">
        <v>273</v>
      </c>
      <c r="L258" s="1" t="s">
        <v>278</v>
      </c>
    </row>
    <row r="259" spans="3:12">
      <c r="C259" s="1" t="s">
        <v>257</v>
      </c>
      <c r="D259" s="1">
        <v>0</v>
      </c>
      <c r="E259" s="1" t="s">
        <v>31</v>
      </c>
      <c r="F259" s="12" t="s">
        <v>282</v>
      </c>
      <c r="G259" s="12" t="s">
        <v>1854</v>
      </c>
      <c r="H259" s="1" t="s">
        <v>188</v>
      </c>
      <c r="I259" s="12" t="s">
        <v>6</v>
      </c>
      <c r="J259" s="12" t="s">
        <v>1814</v>
      </c>
      <c r="K259" s="1" t="s">
        <v>273</v>
      </c>
      <c r="L259" s="1" t="s">
        <v>278</v>
      </c>
    </row>
    <row r="260" spans="3:12">
      <c r="C260" s="1" t="s">
        <v>258</v>
      </c>
      <c r="D260" s="1">
        <v>0</v>
      </c>
      <c r="E260" s="1" t="s">
        <v>31</v>
      </c>
      <c r="F260" s="12" t="s">
        <v>282</v>
      </c>
      <c r="G260" s="12" t="s">
        <v>1854</v>
      </c>
      <c r="H260" s="1" t="s">
        <v>188</v>
      </c>
      <c r="I260" s="12" t="s">
        <v>6</v>
      </c>
      <c r="J260" s="12" t="s">
        <v>1814</v>
      </c>
      <c r="K260" s="1" t="s">
        <v>273</v>
      </c>
      <c r="L260" s="1" t="s">
        <v>278</v>
      </c>
    </row>
    <row r="261" spans="3:12">
      <c r="C261" s="1" t="s">
        <v>259</v>
      </c>
      <c r="D261" s="1">
        <v>0</v>
      </c>
      <c r="E261" s="1" t="s">
        <v>31</v>
      </c>
      <c r="F261" s="12" t="s">
        <v>282</v>
      </c>
      <c r="G261" s="12" t="s">
        <v>1854</v>
      </c>
      <c r="H261" s="1" t="s">
        <v>188</v>
      </c>
      <c r="I261" s="12" t="s">
        <v>6</v>
      </c>
      <c r="J261" s="12" t="s">
        <v>1814</v>
      </c>
      <c r="K261" s="1" t="s">
        <v>273</v>
      </c>
      <c r="L261" s="1" t="s">
        <v>278</v>
      </c>
    </row>
    <row r="262" spans="3:12">
      <c r="C262" s="1" t="s">
        <v>260</v>
      </c>
      <c r="D262" s="1">
        <v>0</v>
      </c>
      <c r="E262" s="1" t="s">
        <v>31</v>
      </c>
      <c r="F262" s="12" t="s">
        <v>282</v>
      </c>
      <c r="G262" s="12" t="s">
        <v>1854</v>
      </c>
      <c r="H262" s="1" t="s">
        <v>188</v>
      </c>
      <c r="I262" s="12" t="s">
        <v>6</v>
      </c>
      <c r="J262" s="12" t="s">
        <v>1814</v>
      </c>
      <c r="K262" s="1" t="s">
        <v>273</v>
      </c>
      <c r="L262" s="1" t="s">
        <v>278</v>
      </c>
    </row>
    <row r="263" spans="3:12">
      <c r="C263" s="1" t="s">
        <v>261</v>
      </c>
      <c r="D263" s="1">
        <v>0</v>
      </c>
      <c r="E263" s="1" t="s">
        <v>31</v>
      </c>
      <c r="F263" s="12" t="s">
        <v>282</v>
      </c>
      <c r="G263" s="12" t="s">
        <v>1854</v>
      </c>
      <c r="H263" s="1" t="s">
        <v>188</v>
      </c>
      <c r="I263" s="12" t="s">
        <v>6</v>
      </c>
      <c r="J263" s="12" t="s">
        <v>1814</v>
      </c>
      <c r="K263" s="1" t="s">
        <v>273</v>
      </c>
      <c r="L263" s="1" t="s">
        <v>278</v>
      </c>
    </row>
    <row r="264" spans="3:12">
      <c r="C264" s="1" t="s">
        <v>262</v>
      </c>
      <c r="D264" s="1">
        <v>0</v>
      </c>
      <c r="E264" s="1" t="s">
        <v>31</v>
      </c>
      <c r="F264" s="12" t="s">
        <v>282</v>
      </c>
      <c r="G264" s="12" t="s">
        <v>1854</v>
      </c>
      <c r="H264" s="1" t="s">
        <v>188</v>
      </c>
      <c r="I264" s="12" t="s">
        <v>6</v>
      </c>
      <c r="J264" s="12" t="s">
        <v>1814</v>
      </c>
      <c r="K264" s="1" t="s">
        <v>273</v>
      </c>
      <c r="L264" s="1" t="s">
        <v>278</v>
      </c>
    </row>
    <row r="265" spans="3:12">
      <c r="C265" s="1" t="s">
        <v>263</v>
      </c>
      <c r="D265" s="1">
        <v>0</v>
      </c>
      <c r="E265" s="1" t="s">
        <v>31</v>
      </c>
      <c r="F265" s="12" t="s">
        <v>282</v>
      </c>
      <c r="G265" s="12" t="s">
        <v>1854</v>
      </c>
      <c r="H265" s="1" t="s">
        <v>188</v>
      </c>
      <c r="I265" s="12" t="s">
        <v>6</v>
      </c>
      <c r="J265" s="12" t="s">
        <v>1814</v>
      </c>
      <c r="K265" s="1" t="s">
        <v>273</v>
      </c>
      <c r="L265" s="1" t="s">
        <v>278</v>
      </c>
    </row>
    <row r="266" spans="3:12">
      <c r="C266" s="1" t="s">
        <v>238</v>
      </c>
      <c r="D266" s="1">
        <v>0</v>
      </c>
      <c r="E266" s="1" t="s">
        <v>31</v>
      </c>
      <c r="F266" s="12" t="s">
        <v>282</v>
      </c>
      <c r="G266" s="12" t="s">
        <v>1854</v>
      </c>
      <c r="H266" s="1" t="s">
        <v>188</v>
      </c>
      <c r="I266" s="12" t="s">
        <v>6</v>
      </c>
      <c r="J266" s="12" t="s">
        <v>1814</v>
      </c>
      <c r="K266" s="1" t="s">
        <v>273</v>
      </c>
      <c r="L266" s="1" t="s">
        <v>278</v>
      </c>
    </row>
    <row r="267" spans="3:12">
      <c r="C267" s="1" t="s">
        <v>266</v>
      </c>
      <c r="D267" s="1">
        <v>0</v>
      </c>
      <c r="E267" s="1" t="s">
        <v>31</v>
      </c>
      <c r="F267" s="12" t="s">
        <v>282</v>
      </c>
      <c r="G267" s="12" t="s">
        <v>1854</v>
      </c>
      <c r="H267" s="1" t="s">
        <v>188</v>
      </c>
      <c r="I267" s="12" t="s">
        <v>6</v>
      </c>
      <c r="J267" s="12" t="s">
        <v>1814</v>
      </c>
      <c r="K267" s="1" t="s">
        <v>273</v>
      </c>
      <c r="L267" s="1" t="s">
        <v>278</v>
      </c>
    </row>
    <row r="268" spans="3:12">
      <c r="C268" s="1" t="s">
        <v>267</v>
      </c>
      <c r="D268" s="1">
        <v>0</v>
      </c>
      <c r="E268" s="1" t="s">
        <v>31</v>
      </c>
      <c r="F268" s="12" t="s">
        <v>282</v>
      </c>
      <c r="G268" s="12" t="s">
        <v>1854</v>
      </c>
      <c r="H268" s="1" t="s">
        <v>188</v>
      </c>
      <c r="I268" s="12" t="s">
        <v>6</v>
      </c>
      <c r="J268" s="12" t="s">
        <v>1814</v>
      </c>
      <c r="K268" s="1" t="s">
        <v>273</v>
      </c>
      <c r="L268" s="1" t="s">
        <v>278</v>
      </c>
    </row>
    <row r="269" spans="3:12">
      <c r="C269" s="1" t="s">
        <v>268</v>
      </c>
      <c r="D269" s="1">
        <v>0</v>
      </c>
      <c r="E269" s="1" t="s">
        <v>31</v>
      </c>
      <c r="F269" s="12" t="s">
        <v>282</v>
      </c>
      <c r="G269" s="12" t="s">
        <v>1854</v>
      </c>
      <c r="H269" s="1" t="s">
        <v>188</v>
      </c>
      <c r="I269" s="12" t="s">
        <v>6</v>
      </c>
      <c r="J269" s="12" t="s">
        <v>1814</v>
      </c>
      <c r="K269" s="1" t="s">
        <v>273</v>
      </c>
      <c r="L269" s="1" t="s">
        <v>278</v>
      </c>
    </row>
    <row r="270" spans="3:12">
      <c r="C270" s="1" t="s">
        <v>269</v>
      </c>
      <c r="D270" s="1">
        <v>0</v>
      </c>
      <c r="E270" s="1" t="s">
        <v>31</v>
      </c>
      <c r="F270" s="12" t="s">
        <v>282</v>
      </c>
      <c r="G270" s="12" t="s">
        <v>1854</v>
      </c>
      <c r="H270" s="1" t="s">
        <v>188</v>
      </c>
      <c r="I270" s="12" t="s">
        <v>6</v>
      </c>
      <c r="J270" s="12" t="s">
        <v>1814</v>
      </c>
      <c r="K270" s="1" t="s">
        <v>273</v>
      </c>
      <c r="L270" s="1" t="s">
        <v>278</v>
      </c>
    </row>
    <row r="271" spans="3:12">
      <c r="C271" s="1" t="s">
        <v>270</v>
      </c>
      <c r="D271" s="1">
        <v>0</v>
      </c>
      <c r="E271" s="1" t="s">
        <v>31</v>
      </c>
      <c r="F271" s="12" t="s">
        <v>282</v>
      </c>
      <c r="G271" s="12" t="s">
        <v>1854</v>
      </c>
      <c r="H271" s="1" t="s">
        <v>188</v>
      </c>
      <c r="I271" s="12" t="s">
        <v>6</v>
      </c>
      <c r="J271" s="12" t="s">
        <v>1814</v>
      </c>
      <c r="K271" s="1" t="s">
        <v>273</v>
      </c>
      <c r="L271" s="1" t="s">
        <v>278</v>
      </c>
    </row>
    <row r="272" spans="3:12">
      <c r="C272" s="1" t="s">
        <v>271</v>
      </c>
      <c r="D272" s="1">
        <v>0</v>
      </c>
      <c r="E272" s="1" t="s">
        <v>31</v>
      </c>
      <c r="F272" s="12" t="s">
        <v>282</v>
      </c>
      <c r="G272" s="12" t="s">
        <v>1854</v>
      </c>
      <c r="H272" s="1" t="s">
        <v>188</v>
      </c>
      <c r="I272" s="12" t="s">
        <v>6</v>
      </c>
      <c r="J272" s="12" t="s">
        <v>1814</v>
      </c>
      <c r="K272" s="1" t="s">
        <v>273</v>
      </c>
      <c r="L272" s="1" t="s">
        <v>278</v>
      </c>
    </row>
    <row r="273" spans="3:12">
      <c r="C273" s="1" t="s">
        <v>264</v>
      </c>
      <c r="D273" s="1">
        <v>0</v>
      </c>
      <c r="E273" s="1" t="s">
        <v>31</v>
      </c>
      <c r="F273" s="12" t="s">
        <v>282</v>
      </c>
      <c r="G273" s="12" t="s">
        <v>1854</v>
      </c>
      <c r="H273" s="1" t="s">
        <v>188</v>
      </c>
      <c r="I273" s="12" t="s">
        <v>6</v>
      </c>
      <c r="J273" s="12" t="s">
        <v>1814</v>
      </c>
      <c r="K273" s="1" t="s">
        <v>273</v>
      </c>
      <c r="L273" s="1" t="s">
        <v>278</v>
      </c>
    </row>
    <row r="274" spans="3:12">
      <c r="C274" s="1" t="s">
        <v>217</v>
      </c>
      <c r="D274" s="1">
        <v>0</v>
      </c>
      <c r="E274" s="1" t="s">
        <v>31</v>
      </c>
      <c r="F274" s="12" t="s">
        <v>282</v>
      </c>
      <c r="G274" s="12" t="s">
        <v>1854</v>
      </c>
      <c r="H274" s="1" t="s">
        <v>188</v>
      </c>
      <c r="I274" s="12" t="s">
        <v>6</v>
      </c>
      <c r="J274" s="12" t="s">
        <v>1814</v>
      </c>
      <c r="K274" s="1" t="s">
        <v>273</v>
      </c>
      <c r="L274" s="1" t="s">
        <v>279</v>
      </c>
    </row>
    <row r="275" spans="3:12">
      <c r="C275" s="1" t="s">
        <v>218</v>
      </c>
      <c r="D275" s="1">
        <v>0</v>
      </c>
      <c r="E275" s="1" t="s">
        <v>31</v>
      </c>
      <c r="F275" s="12" t="s">
        <v>282</v>
      </c>
      <c r="G275" s="12" t="s">
        <v>1854</v>
      </c>
      <c r="H275" s="1" t="s">
        <v>188</v>
      </c>
      <c r="I275" s="12" t="s">
        <v>6</v>
      </c>
      <c r="J275" s="12" t="s">
        <v>1814</v>
      </c>
      <c r="K275" s="1" t="s">
        <v>273</v>
      </c>
      <c r="L275" s="1" t="s">
        <v>279</v>
      </c>
    </row>
    <row r="276" spans="3:12">
      <c r="C276" s="1" t="s">
        <v>219</v>
      </c>
      <c r="D276" s="1">
        <v>0</v>
      </c>
      <c r="E276" s="1" t="s">
        <v>31</v>
      </c>
      <c r="F276" s="12" t="s">
        <v>282</v>
      </c>
      <c r="G276" s="12" t="s">
        <v>1854</v>
      </c>
      <c r="H276" s="1" t="s">
        <v>188</v>
      </c>
      <c r="I276" s="12" t="s">
        <v>6</v>
      </c>
      <c r="J276" s="12" t="s">
        <v>1814</v>
      </c>
      <c r="K276" s="1" t="s">
        <v>273</v>
      </c>
      <c r="L276" s="1" t="s">
        <v>279</v>
      </c>
    </row>
    <row r="277" spans="3:12">
      <c r="C277" s="1" t="s">
        <v>220</v>
      </c>
      <c r="D277" s="1">
        <v>0</v>
      </c>
      <c r="E277" s="1" t="s">
        <v>31</v>
      </c>
      <c r="F277" s="12" t="s">
        <v>282</v>
      </c>
      <c r="G277" s="12" t="s">
        <v>1854</v>
      </c>
      <c r="H277" s="1" t="s">
        <v>188</v>
      </c>
      <c r="I277" s="12" t="s">
        <v>6</v>
      </c>
      <c r="J277" s="12" t="s">
        <v>1814</v>
      </c>
      <c r="K277" s="1" t="s">
        <v>273</v>
      </c>
      <c r="L277" s="1" t="s">
        <v>279</v>
      </c>
    </row>
    <row r="278" spans="3:12">
      <c r="C278" s="1" t="s">
        <v>221</v>
      </c>
      <c r="D278" s="1">
        <v>0</v>
      </c>
      <c r="E278" s="1" t="s">
        <v>31</v>
      </c>
      <c r="F278" s="12" t="s">
        <v>282</v>
      </c>
      <c r="G278" s="12" t="s">
        <v>1854</v>
      </c>
      <c r="H278" s="1" t="s">
        <v>188</v>
      </c>
      <c r="I278" s="12" t="s">
        <v>6</v>
      </c>
      <c r="J278" s="12" t="s">
        <v>1814</v>
      </c>
      <c r="K278" s="1" t="s">
        <v>273</v>
      </c>
      <c r="L278" s="1" t="s">
        <v>279</v>
      </c>
    </row>
    <row r="279" spans="3:12">
      <c r="C279" s="1" t="s">
        <v>222</v>
      </c>
      <c r="D279" s="1">
        <v>0</v>
      </c>
      <c r="E279" s="1" t="s">
        <v>31</v>
      </c>
      <c r="F279" s="12" t="s">
        <v>282</v>
      </c>
      <c r="G279" s="12" t="s">
        <v>1854</v>
      </c>
      <c r="H279" s="1" t="s">
        <v>188</v>
      </c>
      <c r="I279" s="12" t="s">
        <v>6</v>
      </c>
      <c r="J279" s="12" t="s">
        <v>1814</v>
      </c>
      <c r="K279" s="1" t="s">
        <v>273</v>
      </c>
      <c r="L279" s="1" t="s">
        <v>279</v>
      </c>
    </row>
    <row r="280" spans="3:12">
      <c r="C280" s="1" t="s">
        <v>223</v>
      </c>
      <c r="D280" s="1">
        <v>0</v>
      </c>
      <c r="E280" s="1" t="s">
        <v>31</v>
      </c>
      <c r="F280" s="12" t="s">
        <v>282</v>
      </c>
      <c r="G280" s="12" t="s">
        <v>1854</v>
      </c>
      <c r="H280" s="1" t="s">
        <v>188</v>
      </c>
      <c r="I280" s="12" t="s">
        <v>6</v>
      </c>
      <c r="J280" s="12" t="s">
        <v>1814</v>
      </c>
      <c r="K280" s="1" t="s">
        <v>273</v>
      </c>
      <c r="L280" s="1" t="s">
        <v>279</v>
      </c>
    </row>
    <row r="281" spans="3:12">
      <c r="C281" s="1" t="s">
        <v>224</v>
      </c>
      <c r="D281" s="1">
        <v>0</v>
      </c>
      <c r="E281" s="1" t="s">
        <v>31</v>
      </c>
      <c r="F281" s="12" t="s">
        <v>282</v>
      </c>
      <c r="G281" s="12" t="s">
        <v>1854</v>
      </c>
      <c r="H281" s="1" t="s">
        <v>188</v>
      </c>
      <c r="I281" s="12" t="s">
        <v>6</v>
      </c>
      <c r="J281" s="12" t="s">
        <v>1814</v>
      </c>
      <c r="K281" s="1" t="s">
        <v>273</v>
      </c>
      <c r="L281" s="1" t="s">
        <v>279</v>
      </c>
    </row>
    <row r="282" spans="3:12">
      <c r="C282" s="1" t="s">
        <v>1815</v>
      </c>
      <c r="D282" s="1">
        <v>0</v>
      </c>
      <c r="E282" s="1" t="s">
        <v>31</v>
      </c>
      <c r="F282" s="12" t="s">
        <v>282</v>
      </c>
      <c r="G282" s="12" t="s">
        <v>1854</v>
      </c>
      <c r="H282" s="1" t="s">
        <v>188</v>
      </c>
      <c r="I282" s="12" t="s">
        <v>6</v>
      </c>
      <c r="J282" s="12" t="s">
        <v>1814</v>
      </c>
      <c r="K282" s="1" t="s">
        <v>273</v>
      </c>
      <c r="L282" s="1" t="s">
        <v>279</v>
      </c>
    </row>
    <row r="283" spans="3:12">
      <c r="C283" s="1" t="s">
        <v>225</v>
      </c>
      <c r="D283" s="1">
        <v>0</v>
      </c>
      <c r="E283" s="1" t="s">
        <v>31</v>
      </c>
      <c r="F283" s="12" t="s">
        <v>282</v>
      </c>
      <c r="G283" s="12" t="s">
        <v>1854</v>
      </c>
      <c r="H283" s="1" t="s">
        <v>188</v>
      </c>
      <c r="I283" s="12" t="s">
        <v>6</v>
      </c>
      <c r="J283" s="12" t="s">
        <v>1814</v>
      </c>
      <c r="K283" s="1" t="s">
        <v>273</v>
      </c>
      <c r="L283" s="1" t="s">
        <v>279</v>
      </c>
    </row>
    <row r="284" spans="3:12">
      <c r="C284" s="1" t="s">
        <v>226</v>
      </c>
      <c r="D284" s="1">
        <v>0</v>
      </c>
      <c r="E284" s="1" t="s">
        <v>31</v>
      </c>
      <c r="F284" s="12" t="s">
        <v>282</v>
      </c>
      <c r="G284" s="12" t="s">
        <v>1854</v>
      </c>
      <c r="H284" s="1" t="s">
        <v>188</v>
      </c>
      <c r="I284" s="12" t="s">
        <v>6</v>
      </c>
      <c r="J284" s="12" t="s">
        <v>1814</v>
      </c>
      <c r="K284" s="1" t="s">
        <v>273</v>
      </c>
      <c r="L284" s="1" t="s">
        <v>279</v>
      </c>
    </row>
    <row r="285" spans="3:12">
      <c r="C285" s="1" t="s">
        <v>227</v>
      </c>
      <c r="D285" s="1">
        <v>0</v>
      </c>
      <c r="E285" s="1" t="s">
        <v>31</v>
      </c>
      <c r="F285" s="12" t="s">
        <v>282</v>
      </c>
      <c r="G285" s="12" t="s">
        <v>1854</v>
      </c>
      <c r="H285" s="1" t="s">
        <v>188</v>
      </c>
      <c r="I285" s="12" t="s">
        <v>6</v>
      </c>
      <c r="J285" s="12" t="s">
        <v>1814</v>
      </c>
      <c r="K285" s="1" t="s">
        <v>273</v>
      </c>
      <c r="L285" s="1" t="s">
        <v>279</v>
      </c>
    </row>
    <row r="286" spans="3:12">
      <c r="C286" s="1" t="s">
        <v>228</v>
      </c>
      <c r="D286" s="1">
        <v>0</v>
      </c>
      <c r="E286" s="1" t="s">
        <v>31</v>
      </c>
      <c r="F286" s="12" t="s">
        <v>282</v>
      </c>
      <c r="G286" s="12" t="s">
        <v>1854</v>
      </c>
      <c r="H286" s="1" t="s">
        <v>188</v>
      </c>
      <c r="I286" s="12" t="s">
        <v>6</v>
      </c>
      <c r="J286" s="12" t="s">
        <v>1814</v>
      </c>
      <c r="K286" s="1" t="s">
        <v>273</v>
      </c>
      <c r="L286" s="1" t="s">
        <v>279</v>
      </c>
    </row>
    <row r="287" spans="3:12">
      <c r="C287" s="1" t="s">
        <v>229</v>
      </c>
      <c r="D287" s="1">
        <v>0</v>
      </c>
      <c r="E287" s="1" t="s">
        <v>31</v>
      </c>
      <c r="F287" s="12" t="s">
        <v>282</v>
      </c>
      <c r="G287" s="12" t="s">
        <v>1854</v>
      </c>
      <c r="H287" s="1" t="s">
        <v>188</v>
      </c>
      <c r="I287" s="12" t="s">
        <v>6</v>
      </c>
      <c r="J287" s="12" t="s">
        <v>1814</v>
      </c>
      <c r="K287" s="1" t="s">
        <v>273</v>
      </c>
      <c r="L287" s="1" t="s">
        <v>279</v>
      </c>
    </row>
    <row r="288" spans="3:12">
      <c r="C288" s="1" t="s">
        <v>230</v>
      </c>
      <c r="D288" s="1">
        <v>0</v>
      </c>
      <c r="E288" s="1" t="s">
        <v>31</v>
      </c>
      <c r="F288" s="12" t="s">
        <v>282</v>
      </c>
      <c r="G288" s="12" t="s">
        <v>1854</v>
      </c>
      <c r="H288" s="1" t="s">
        <v>188</v>
      </c>
      <c r="I288" s="12" t="s">
        <v>6</v>
      </c>
      <c r="J288" s="12" t="s">
        <v>1814</v>
      </c>
      <c r="K288" s="1" t="s">
        <v>273</v>
      </c>
      <c r="L288" s="1" t="s">
        <v>279</v>
      </c>
    </row>
    <row r="289" spans="3:12">
      <c r="C289" s="1" t="s">
        <v>231</v>
      </c>
      <c r="D289" s="1">
        <v>0</v>
      </c>
      <c r="E289" s="1" t="s">
        <v>31</v>
      </c>
      <c r="F289" s="12" t="s">
        <v>282</v>
      </c>
      <c r="G289" s="12" t="s">
        <v>1854</v>
      </c>
      <c r="H289" s="1" t="s">
        <v>188</v>
      </c>
      <c r="I289" s="12" t="s">
        <v>6</v>
      </c>
      <c r="J289" s="12" t="s">
        <v>1814</v>
      </c>
      <c r="K289" s="1" t="s">
        <v>273</v>
      </c>
      <c r="L289" s="1" t="s">
        <v>279</v>
      </c>
    </row>
    <row r="290" spans="3:12">
      <c r="C290" s="1" t="s">
        <v>232</v>
      </c>
      <c r="D290" s="1">
        <v>0</v>
      </c>
      <c r="E290" s="1" t="s">
        <v>31</v>
      </c>
      <c r="F290" s="12" t="s">
        <v>282</v>
      </c>
      <c r="G290" s="12" t="s">
        <v>1854</v>
      </c>
      <c r="H290" s="1" t="s">
        <v>188</v>
      </c>
      <c r="I290" s="12" t="s">
        <v>6</v>
      </c>
      <c r="J290" s="12" t="s">
        <v>1814</v>
      </c>
      <c r="K290" s="1" t="s">
        <v>273</v>
      </c>
      <c r="L290" s="1" t="s">
        <v>279</v>
      </c>
    </row>
    <row r="291" spans="3:12">
      <c r="C291" s="1" t="s">
        <v>233</v>
      </c>
      <c r="D291" s="1">
        <v>0</v>
      </c>
      <c r="E291" s="1" t="s">
        <v>31</v>
      </c>
      <c r="F291" s="12" t="s">
        <v>282</v>
      </c>
      <c r="G291" s="12" t="s">
        <v>1854</v>
      </c>
      <c r="H291" s="1" t="s">
        <v>188</v>
      </c>
      <c r="I291" s="12" t="s">
        <v>6</v>
      </c>
      <c r="J291" s="12" t="s">
        <v>1814</v>
      </c>
      <c r="K291" s="1" t="s">
        <v>273</v>
      </c>
      <c r="L291" s="1" t="s">
        <v>279</v>
      </c>
    </row>
    <row r="292" spans="3:12">
      <c r="C292" s="1" t="s">
        <v>234</v>
      </c>
      <c r="D292" s="1">
        <v>0</v>
      </c>
      <c r="E292" s="1" t="s">
        <v>31</v>
      </c>
      <c r="F292" s="12" t="s">
        <v>282</v>
      </c>
      <c r="G292" s="12" t="s">
        <v>1854</v>
      </c>
      <c r="H292" s="1" t="s">
        <v>188</v>
      </c>
      <c r="I292" s="12" t="s">
        <v>6</v>
      </c>
      <c r="J292" s="12" t="s">
        <v>1814</v>
      </c>
      <c r="K292" s="1" t="s">
        <v>273</v>
      </c>
      <c r="L292" s="1" t="s">
        <v>279</v>
      </c>
    </row>
    <row r="293" spans="3:12">
      <c r="C293" s="1" t="s">
        <v>216</v>
      </c>
      <c r="D293" s="1">
        <v>0</v>
      </c>
      <c r="E293" s="1" t="s">
        <v>31</v>
      </c>
      <c r="F293" s="12" t="s">
        <v>282</v>
      </c>
      <c r="G293" s="12" t="s">
        <v>1854</v>
      </c>
      <c r="H293" s="1" t="s">
        <v>188</v>
      </c>
      <c r="I293" s="12" t="s">
        <v>6</v>
      </c>
      <c r="J293" s="12" t="s">
        <v>1814</v>
      </c>
      <c r="K293" s="1" t="s">
        <v>273</v>
      </c>
      <c r="L293" s="1" t="s">
        <v>279</v>
      </c>
    </row>
    <row r="294" spans="3:12">
      <c r="C294" s="1" t="s">
        <v>246</v>
      </c>
      <c r="D294" s="1">
        <v>0</v>
      </c>
      <c r="E294" s="1" t="s">
        <v>31</v>
      </c>
      <c r="F294" s="12" t="s">
        <v>282</v>
      </c>
      <c r="G294" s="12" t="s">
        <v>1854</v>
      </c>
      <c r="H294" s="1" t="s">
        <v>188</v>
      </c>
      <c r="I294" s="12" t="s">
        <v>6</v>
      </c>
      <c r="J294" s="12" t="s">
        <v>1814</v>
      </c>
      <c r="K294" s="1" t="s">
        <v>273</v>
      </c>
      <c r="L294" s="1" t="s">
        <v>279</v>
      </c>
    </row>
    <row r="295" spans="3:12">
      <c r="C295" s="1" t="s">
        <v>247</v>
      </c>
      <c r="D295" s="1">
        <v>0</v>
      </c>
      <c r="E295" s="1" t="s">
        <v>31</v>
      </c>
      <c r="F295" s="12" t="s">
        <v>282</v>
      </c>
      <c r="G295" s="12" t="s">
        <v>1854</v>
      </c>
      <c r="H295" s="1" t="s">
        <v>188</v>
      </c>
      <c r="I295" s="12" t="s">
        <v>6</v>
      </c>
      <c r="J295" s="12" t="s">
        <v>1814</v>
      </c>
      <c r="K295" s="1" t="s">
        <v>273</v>
      </c>
      <c r="L295" s="1" t="s">
        <v>279</v>
      </c>
    </row>
    <row r="296" spans="3:12">
      <c r="C296" s="1" t="s">
        <v>248</v>
      </c>
      <c r="D296" s="1">
        <v>0</v>
      </c>
      <c r="E296" s="1" t="s">
        <v>31</v>
      </c>
      <c r="F296" s="12" t="s">
        <v>282</v>
      </c>
      <c r="G296" s="12" t="s">
        <v>1854</v>
      </c>
      <c r="H296" s="1" t="s">
        <v>188</v>
      </c>
      <c r="I296" s="12" t="s">
        <v>6</v>
      </c>
      <c r="J296" s="12" t="s">
        <v>1814</v>
      </c>
      <c r="K296" s="1" t="s">
        <v>273</v>
      </c>
      <c r="L296" s="1" t="s">
        <v>279</v>
      </c>
    </row>
    <row r="297" spans="3:12">
      <c r="C297" s="1" t="s">
        <v>249</v>
      </c>
      <c r="D297" s="1">
        <v>0</v>
      </c>
      <c r="E297" s="1" t="s">
        <v>31</v>
      </c>
      <c r="F297" s="12" t="s">
        <v>282</v>
      </c>
      <c r="G297" s="12" t="s">
        <v>1854</v>
      </c>
      <c r="H297" s="1" t="s">
        <v>188</v>
      </c>
      <c r="I297" s="12" t="s">
        <v>6</v>
      </c>
      <c r="J297" s="12" t="s">
        <v>1814</v>
      </c>
      <c r="K297" s="1" t="s">
        <v>273</v>
      </c>
      <c r="L297" s="1" t="s">
        <v>279</v>
      </c>
    </row>
    <row r="298" spans="3:12">
      <c r="C298" s="1" t="s">
        <v>250</v>
      </c>
      <c r="D298" s="1">
        <v>0</v>
      </c>
      <c r="E298" s="1" t="s">
        <v>31</v>
      </c>
      <c r="F298" s="12" t="s">
        <v>282</v>
      </c>
      <c r="G298" s="12" t="s">
        <v>1854</v>
      </c>
      <c r="H298" s="1" t="s">
        <v>188</v>
      </c>
      <c r="I298" s="12" t="s">
        <v>6</v>
      </c>
      <c r="J298" s="12" t="s">
        <v>1814</v>
      </c>
      <c r="K298" s="1" t="s">
        <v>273</v>
      </c>
      <c r="L298" s="1" t="s">
        <v>279</v>
      </c>
    </row>
    <row r="299" spans="3:12">
      <c r="C299" s="1" t="s">
        <v>240</v>
      </c>
      <c r="D299" s="1">
        <v>0</v>
      </c>
      <c r="E299" s="1" t="s">
        <v>31</v>
      </c>
      <c r="F299" s="12" t="s">
        <v>282</v>
      </c>
      <c r="G299" s="12" t="s">
        <v>1854</v>
      </c>
      <c r="H299" s="1" t="s">
        <v>188</v>
      </c>
      <c r="I299" s="12" t="s">
        <v>6</v>
      </c>
      <c r="J299" s="12" t="s">
        <v>1814</v>
      </c>
      <c r="K299" s="1" t="s">
        <v>273</v>
      </c>
      <c r="L299" s="1" t="s">
        <v>279</v>
      </c>
    </row>
    <row r="300" spans="3:12">
      <c r="C300" s="1" t="s">
        <v>241</v>
      </c>
      <c r="D300" s="1">
        <v>0</v>
      </c>
      <c r="E300" s="1" t="s">
        <v>31</v>
      </c>
      <c r="F300" s="12" t="s">
        <v>282</v>
      </c>
      <c r="G300" s="12" t="s">
        <v>1854</v>
      </c>
      <c r="H300" s="1" t="s">
        <v>188</v>
      </c>
      <c r="I300" s="12" t="s">
        <v>6</v>
      </c>
      <c r="J300" s="12" t="s">
        <v>1814</v>
      </c>
      <c r="K300" s="1" t="s">
        <v>273</v>
      </c>
      <c r="L300" s="1" t="s">
        <v>279</v>
      </c>
    </row>
    <row r="301" spans="3:12">
      <c r="C301" s="1" t="s">
        <v>242</v>
      </c>
      <c r="D301" s="1">
        <v>0</v>
      </c>
      <c r="E301" s="1" t="s">
        <v>31</v>
      </c>
      <c r="F301" s="12" t="s">
        <v>282</v>
      </c>
      <c r="G301" s="12" t="s">
        <v>1854</v>
      </c>
      <c r="H301" s="1" t="s">
        <v>188</v>
      </c>
      <c r="I301" s="12" t="s">
        <v>6</v>
      </c>
      <c r="J301" s="12" t="s">
        <v>1814</v>
      </c>
      <c r="K301" s="1" t="s">
        <v>273</v>
      </c>
      <c r="L301" s="1" t="s">
        <v>279</v>
      </c>
    </row>
    <row r="302" spans="3:12">
      <c r="C302" s="1" t="s">
        <v>243</v>
      </c>
      <c r="D302" s="1">
        <v>0</v>
      </c>
      <c r="E302" s="1" t="s">
        <v>31</v>
      </c>
      <c r="F302" s="12" t="s">
        <v>282</v>
      </c>
      <c r="G302" s="12" t="s">
        <v>1854</v>
      </c>
      <c r="H302" s="1" t="s">
        <v>188</v>
      </c>
      <c r="I302" s="12" t="s">
        <v>6</v>
      </c>
      <c r="J302" s="12" t="s">
        <v>1814</v>
      </c>
      <c r="K302" s="1" t="s">
        <v>273</v>
      </c>
      <c r="L302" s="1" t="s">
        <v>279</v>
      </c>
    </row>
    <row r="303" spans="3:12">
      <c r="C303" s="1" t="s">
        <v>244</v>
      </c>
      <c r="D303" s="1">
        <v>0</v>
      </c>
      <c r="E303" s="1" t="s">
        <v>31</v>
      </c>
      <c r="F303" s="12" t="s">
        <v>282</v>
      </c>
      <c r="G303" s="12" t="s">
        <v>1854</v>
      </c>
      <c r="H303" s="1" t="s">
        <v>188</v>
      </c>
      <c r="I303" s="12" t="s">
        <v>6</v>
      </c>
      <c r="J303" s="12" t="s">
        <v>1814</v>
      </c>
      <c r="K303" s="1" t="s">
        <v>273</v>
      </c>
      <c r="L303" s="1" t="s">
        <v>279</v>
      </c>
    </row>
    <row r="304" spans="3:12">
      <c r="C304" s="1" t="s">
        <v>245</v>
      </c>
      <c r="D304" s="1">
        <v>0</v>
      </c>
      <c r="E304" s="1" t="s">
        <v>31</v>
      </c>
      <c r="F304" s="12" t="s">
        <v>282</v>
      </c>
      <c r="G304" s="12" t="s">
        <v>1854</v>
      </c>
      <c r="H304" s="1" t="s">
        <v>188</v>
      </c>
      <c r="I304" s="12" t="s">
        <v>6</v>
      </c>
      <c r="J304" s="12" t="s">
        <v>1814</v>
      </c>
      <c r="K304" s="1" t="s">
        <v>273</v>
      </c>
      <c r="L304" s="1" t="s">
        <v>279</v>
      </c>
    </row>
    <row r="305" spans="3:12">
      <c r="C305" s="1" t="s">
        <v>251</v>
      </c>
      <c r="D305" s="1">
        <v>0</v>
      </c>
      <c r="E305" s="1" t="s">
        <v>31</v>
      </c>
      <c r="F305" s="12" t="s">
        <v>282</v>
      </c>
      <c r="G305" s="12" t="s">
        <v>1854</v>
      </c>
      <c r="H305" s="1" t="s">
        <v>188</v>
      </c>
      <c r="I305" s="12" t="s">
        <v>6</v>
      </c>
      <c r="J305" s="12" t="s">
        <v>1814</v>
      </c>
      <c r="K305" s="1" t="s">
        <v>273</v>
      </c>
      <c r="L305" s="1" t="s">
        <v>279</v>
      </c>
    </row>
    <row r="306" spans="3:12">
      <c r="C306" s="1" t="s">
        <v>252</v>
      </c>
      <c r="D306" s="1">
        <v>0</v>
      </c>
      <c r="E306" s="1" t="s">
        <v>31</v>
      </c>
      <c r="F306" s="12" t="s">
        <v>282</v>
      </c>
      <c r="G306" s="12" t="s">
        <v>1854</v>
      </c>
      <c r="H306" s="1" t="s">
        <v>188</v>
      </c>
      <c r="I306" s="12" t="s">
        <v>6</v>
      </c>
      <c r="J306" s="12" t="s">
        <v>1814</v>
      </c>
      <c r="K306" s="1" t="s">
        <v>273</v>
      </c>
      <c r="L306" s="1" t="s">
        <v>279</v>
      </c>
    </row>
    <row r="307" spans="3:12">
      <c r="C307" s="1" t="s">
        <v>253</v>
      </c>
      <c r="D307" s="1">
        <v>0</v>
      </c>
      <c r="E307" s="1" t="s">
        <v>31</v>
      </c>
      <c r="F307" s="12" t="s">
        <v>282</v>
      </c>
      <c r="G307" s="12" t="s">
        <v>1854</v>
      </c>
      <c r="H307" s="1" t="s">
        <v>188</v>
      </c>
      <c r="I307" s="12" t="s">
        <v>6</v>
      </c>
      <c r="J307" s="12" t="s">
        <v>1814</v>
      </c>
      <c r="K307" s="1" t="s">
        <v>273</v>
      </c>
      <c r="L307" s="1" t="s">
        <v>279</v>
      </c>
    </row>
    <row r="308" spans="3:12">
      <c r="C308" s="1" t="s">
        <v>254</v>
      </c>
      <c r="D308" s="1">
        <v>0</v>
      </c>
      <c r="E308" s="1" t="s">
        <v>31</v>
      </c>
      <c r="F308" s="12" t="s">
        <v>282</v>
      </c>
      <c r="G308" s="12" t="s">
        <v>1854</v>
      </c>
      <c r="H308" s="1" t="s">
        <v>188</v>
      </c>
      <c r="I308" s="12" t="s">
        <v>6</v>
      </c>
      <c r="J308" s="12" t="s">
        <v>1814</v>
      </c>
      <c r="K308" s="1" t="s">
        <v>273</v>
      </c>
      <c r="L308" s="1" t="s">
        <v>279</v>
      </c>
    </row>
    <row r="309" spans="3:12">
      <c r="C309" s="1" t="s">
        <v>255</v>
      </c>
      <c r="D309" s="1">
        <v>0</v>
      </c>
      <c r="E309" s="1" t="s">
        <v>31</v>
      </c>
      <c r="F309" s="12" t="s">
        <v>282</v>
      </c>
      <c r="G309" s="12" t="s">
        <v>1854</v>
      </c>
      <c r="H309" s="1" t="s">
        <v>188</v>
      </c>
      <c r="I309" s="12" t="s">
        <v>6</v>
      </c>
      <c r="J309" s="12" t="s">
        <v>1814</v>
      </c>
      <c r="K309" s="1" t="s">
        <v>273</v>
      </c>
      <c r="L309" s="1" t="s">
        <v>279</v>
      </c>
    </row>
    <row r="310" spans="3:12">
      <c r="C310" s="1" t="s">
        <v>257</v>
      </c>
      <c r="D310" s="1">
        <v>0</v>
      </c>
      <c r="E310" s="1" t="s">
        <v>31</v>
      </c>
      <c r="F310" s="12" t="s">
        <v>282</v>
      </c>
      <c r="G310" s="12" t="s">
        <v>1854</v>
      </c>
      <c r="H310" s="1" t="s">
        <v>188</v>
      </c>
      <c r="I310" s="12" t="s">
        <v>6</v>
      </c>
      <c r="J310" s="12" t="s">
        <v>1814</v>
      </c>
      <c r="K310" s="1" t="s">
        <v>273</v>
      </c>
      <c r="L310" s="1" t="s">
        <v>279</v>
      </c>
    </row>
    <row r="311" spans="3:12">
      <c r="C311" s="1" t="s">
        <v>258</v>
      </c>
      <c r="D311" s="1">
        <v>0</v>
      </c>
      <c r="E311" s="1" t="s">
        <v>31</v>
      </c>
      <c r="F311" s="12" t="s">
        <v>282</v>
      </c>
      <c r="G311" s="12" t="s">
        <v>1854</v>
      </c>
      <c r="H311" s="1" t="s">
        <v>188</v>
      </c>
      <c r="I311" s="12" t="s">
        <v>6</v>
      </c>
      <c r="J311" s="12" t="s">
        <v>1814</v>
      </c>
      <c r="K311" s="1" t="s">
        <v>273</v>
      </c>
      <c r="L311" s="1" t="s">
        <v>279</v>
      </c>
    </row>
    <row r="312" spans="3:12">
      <c r="C312" s="1" t="s">
        <v>259</v>
      </c>
      <c r="D312" s="1">
        <v>0</v>
      </c>
      <c r="E312" s="1" t="s">
        <v>31</v>
      </c>
      <c r="F312" s="12" t="s">
        <v>282</v>
      </c>
      <c r="G312" s="12" t="s">
        <v>1854</v>
      </c>
      <c r="H312" s="1" t="s">
        <v>188</v>
      </c>
      <c r="I312" s="12" t="s">
        <v>6</v>
      </c>
      <c r="J312" s="12" t="s">
        <v>1814</v>
      </c>
      <c r="K312" s="1" t="s">
        <v>273</v>
      </c>
      <c r="L312" s="1" t="s">
        <v>279</v>
      </c>
    </row>
    <row r="313" spans="3:12">
      <c r="C313" s="1" t="s">
        <v>260</v>
      </c>
      <c r="D313" s="1">
        <v>0</v>
      </c>
      <c r="E313" s="1" t="s">
        <v>31</v>
      </c>
      <c r="F313" s="12" t="s">
        <v>282</v>
      </c>
      <c r="G313" s="12" t="s">
        <v>1854</v>
      </c>
      <c r="H313" s="1" t="s">
        <v>188</v>
      </c>
      <c r="I313" s="12" t="s">
        <v>6</v>
      </c>
      <c r="J313" s="12" t="s">
        <v>1814</v>
      </c>
      <c r="K313" s="1" t="s">
        <v>273</v>
      </c>
      <c r="L313" s="1" t="s">
        <v>279</v>
      </c>
    </row>
    <row r="314" spans="3:12">
      <c r="C314" s="1" t="s">
        <v>261</v>
      </c>
      <c r="D314" s="1">
        <v>0</v>
      </c>
      <c r="E314" s="1" t="s">
        <v>31</v>
      </c>
      <c r="F314" s="12" t="s">
        <v>282</v>
      </c>
      <c r="G314" s="12" t="s">
        <v>1854</v>
      </c>
      <c r="H314" s="1" t="s">
        <v>188</v>
      </c>
      <c r="I314" s="12" t="s">
        <v>6</v>
      </c>
      <c r="J314" s="12" t="s">
        <v>1814</v>
      </c>
      <c r="K314" s="1" t="s">
        <v>273</v>
      </c>
      <c r="L314" s="1" t="s">
        <v>279</v>
      </c>
    </row>
    <row r="315" spans="3:12">
      <c r="C315" s="1" t="s">
        <v>262</v>
      </c>
      <c r="D315" s="1">
        <v>0</v>
      </c>
      <c r="E315" s="1" t="s">
        <v>31</v>
      </c>
      <c r="F315" s="12" t="s">
        <v>282</v>
      </c>
      <c r="G315" s="12" t="s">
        <v>1854</v>
      </c>
      <c r="H315" s="1" t="s">
        <v>188</v>
      </c>
      <c r="I315" s="12" t="s">
        <v>6</v>
      </c>
      <c r="J315" s="12" t="s">
        <v>1814</v>
      </c>
      <c r="K315" s="1" t="s">
        <v>273</v>
      </c>
      <c r="L315" s="1" t="s">
        <v>279</v>
      </c>
    </row>
    <row r="316" spans="3:12">
      <c r="C316" s="1" t="s">
        <v>263</v>
      </c>
      <c r="D316" s="1">
        <v>0</v>
      </c>
      <c r="E316" s="1" t="s">
        <v>31</v>
      </c>
      <c r="F316" s="12" t="s">
        <v>282</v>
      </c>
      <c r="G316" s="12" t="s">
        <v>1854</v>
      </c>
      <c r="H316" s="1" t="s">
        <v>188</v>
      </c>
      <c r="I316" s="12" t="s">
        <v>6</v>
      </c>
      <c r="J316" s="12" t="s">
        <v>1814</v>
      </c>
      <c r="K316" s="1" t="s">
        <v>273</v>
      </c>
      <c r="L316" s="1" t="s">
        <v>279</v>
      </c>
    </row>
    <row r="317" spans="3:12">
      <c r="C317" s="1" t="s">
        <v>238</v>
      </c>
      <c r="D317" s="1">
        <v>0</v>
      </c>
      <c r="E317" s="1" t="s">
        <v>31</v>
      </c>
      <c r="F317" s="12" t="s">
        <v>282</v>
      </c>
      <c r="G317" s="12" t="s">
        <v>1854</v>
      </c>
      <c r="H317" s="1" t="s">
        <v>188</v>
      </c>
      <c r="I317" s="12" t="s">
        <v>6</v>
      </c>
      <c r="J317" s="12" t="s">
        <v>1814</v>
      </c>
      <c r="K317" s="1" t="s">
        <v>273</v>
      </c>
      <c r="L317" s="1" t="s">
        <v>279</v>
      </c>
    </row>
    <row r="318" spans="3:12">
      <c r="C318" s="1" t="s">
        <v>266</v>
      </c>
      <c r="D318" s="1">
        <v>0</v>
      </c>
      <c r="E318" s="1" t="s">
        <v>31</v>
      </c>
      <c r="F318" s="12" t="s">
        <v>282</v>
      </c>
      <c r="G318" s="12" t="s">
        <v>1854</v>
      </c>
      <c r="H318" s="1" t="s">
        <v>188</v>
      </c>
      <c r="I318" s="12" t="s">
        <v>6</v>
      </c>
      <c r="J318" s="12" t="s">
        <v>1814</v>
      </c>
      <c r="K318" s="1" t="s">
        <v>273</v>
      </c>
      <c r="L318" s="1" t="s">
        <v>279</v>
      </c>
    </row>
    <row r="319" spans="3:12">
      <c r="C319" s="1" t="s">
        <v>267</v>
      </c>
      <c r="D319" s="1">
        <v>0</v>
      </c>
      <c r="E319" s="1" t="s">
        <v>31</v>
      </c>
      <c r="F319" s="12" t="s">
        <v>282</v>
      </c>
      <c r="G319" s="12" t="s">
        <v>1854</v>
      </c>
      <c r="H319" s="1" t="s">
        <v>188</v>
      </c>
      <c r="I319" s="12" t="s">
        <v>6</v>
      </c>
      <c r="J319" s="12" t="s">
        <v>1814</v>
      </c>
      <c r="K319" s="1" t="s">
        <v>273</v>
      </c>
      <c r="L319" s="1" t="s">
        <v>279</v>
      </c>
    </row>
    <row r="320" spans="3:12">
      <c r="C320" s="1" t="s">
        <v>268</v>
      </c>
      <c r="D320" s="1">
        <v>0</v>
      </c>
      <c r="E320" s="1" t="s">
        <v>31</v>
      </c>
      <c r="F320" s="12" t="s">
        <v>282</v>
      </c>
      <c r="G320" s="12" t="s">
        <v>1854</v>
      </c>
      <c r="H320" s="1" t="s">
        <v>188</v>
      </c>
      <c r="I320" s="12" t="s">
        <v>6</v>
      </c>
      <c r="J320" s="12" t="s">
        <v>1814</v>
      </c>
      <c r="K320" s="1" t="s">
        <v>273</v>
      </c>
      <c r="L320" s="1" t="s">
        <v>279</v>
      </c>
    </row>
    <row r="321" spans="3:12">
      <c r="C321" s="1" t="s">
        <v>269</v>
      </c>
      <c r="D321" s="1">
        <v>0</v>
      </c>
      <c r="E321" s="1" t="s">
        <v>31</v>
      </c>
      <c r="F321" s="12" t="s">
        <v>282</v>
      </c>
      <c r="G321" s="12" t="s">
        <v>1854</v>
      </c>
      <c r="H321" s="1" t="s">
        <v>188</v>
      </c>
      <c r="I321" s="12" t="s">
        <v>6</v>
      </c>
      <c r="J321" s="12" t="s">
        <v>1814</v>
      </c>
      <c r="K321" s="1" t="s">
        <v>273</v>
      </c>
      <c r="L321" s="1" t="s">
        <v>279</v>
      </c>
    </row>
    <row r="322" spans="3:12">
      <c r="C322" s="1" t="s">
        <v>270</v>
      </c>
      <c r="D322" s="1">
        <v>0</v>
      </c>
      <c r="E322" s="1" t="s">
        <v>31</v>
      </c>
      <c r="F322" s="12" t="s">
        <v>282</v>
      </c>
      <c r="G322" s="12" t="s">
        <v>1854</v>
      </c>
      <c r="H322" s="1" t="s">
        <v>188</v>
      </c>
      <c r="I322" s="12" t="s">
        <v>6</v>
      </c>
      <c r="J322" s="12" t="s">
        <v>1814</v>
      </c>
      <c r="K322" s="1" t="s">
        <v>273</v>
      </c>
      <c r="L322" s="1" t="s">
        <v>279</v>
      </c>
    </row>
    <row r="323" spans="3:12">
      <c r="C323" s="1" t="s">
        <v>271</v>
      </c>
      <c r="D323" s="1">
        <v>0</v>
      </c>
      <c r="E323" s="1" t="s">
        <v>31</v>
      </c>
      <c r="F323" s="12" t="s">
        <v>282</v>
      </c>
      <c r="G323" s="12" t="s">
        <v>1854</v>
      </c>
      <c r="H323" s="1" t="s">
        <v>188</v>
      </c>
      <c r="I323" s="12" t="s">
        <v>6</v>
      </c>
      <c r="J323" s="12" t="s">
        <v>1814</v>
      </c>
      <c r="K323" s="1" t="s">
        <v>273</v>
      </c>
      <c r="L323" s="1" t="s">
        <v>279</v>
      </c>
    </row>
    <row r="324" spans="3:12">
      <c r="C324" s="1" t="s">
        <v>264</v>
      </c>
      <c r="D324" s="1">
        <v>0</v>
      </c>
      <c r="E324" s="1" t="s">
        <v>31</v>
      </c>
      <c r="F324" s="12" t="s">
        <v>282</v>
      </c>
      <c r="G324" s="12" t="s">
        <v>1854</v>
      </c>
      <c r="H324" s="1" t="s">
        <v>188</v>
      </c>
      <c r="I324" s="12" t="s">
        <v>6</v>
      </c>
      <c r="J324" s="12" t="s">
        <v>1814</v>
      </c>
      <c r="K324" s="1" t="s">
        <v>273</v>
      </c>
      <c r="L324" s="1" t="s">
        <v>279</v>
      </c>
    </row>
    <row r="325" spans="3:12">
      <c r="C325" s="1" t="s">
        <v>217</v>
      </c>
      <c r="D325" s="1">
        <v>0</v>
      </c>
      <c r="E325" s="1" t="s">
        <v>31</v>
      </c>
      <c r="F325" s="12" t="s">
        <v>282</v>
      </c>
      <c r="G325" s="12" t="s">
        <v>1854</v>
      </c>
      <c r="H325" s="1" t="s">
        <v>188</v>
      </c>
      <c r="I325" s="12" t="s">
        <v>6</v>
      </c>
      <c r="J325" s="12" t="s">
        <v>1814</v>
      </c>
      <c r="K325" s="1" t="s">
        <v>273</v>
      </c>
      <c r="L325" s="1" t="s">
        <v>280</v>
      </c>
    </row>
    <row r="326" spans="3:12">
      <c r="C326" s="1" t="s">
        <v>218</v>
      </c>
      <c r="D326" s="1">
        <v>0</v>
      </c>
      <c r="E326" s="1" t="s">
        <v>31</v>
      </c>
      <c r="F326" s="12" t="s">
        <v>282</v>
      </c>
      <c r="G326" s="12" t="s">
        <v>1854</v>
      </c>
      <c r="H326" s="1" t="s">
        <v>188</v>
      </c>
      <c r="I326" s="12" t="s">
        <v>6</v>
      </c>
      <c r="J326" s="12" t="s">
        <v>1814</v>
      </c>
      <c r="K326" s="1" t="s">
        <v>273</v>
      </c>
      <c r="L326" s="1" t="s">
        <v>280</v>
      </c>
    </row>
    <row r="327" spans="3:12">
      <c r="C327" s="1" t="s">
        <v>219</v>
      </c>
      <c r="D327" s="1">
        <v>0</v>
      </c>
      <c r="E327" s="1" t="s">
        <v>31</v>
      </c>
      <c r="F327" s="12" t="s">
        <v>282</v>
      </c>
      <c r="G327" s="12" t="s">
        <v>1854</v>
      </c>
      <c r="H327" s="1" t="s">
        <v>188</v>
      </c>
      <c r="I327" s="12" t="s">
        <v>6</v>
      </c>
      <c r="J327" s="12" t="s">
        <v>1814</v>
      </c>
      <c r="K327" s="1" t="s">
        <v>273</v>
      </c>
      <c r="L327" s="1" t="s">
        <v>280</v>
      </c>
    </row>
    <row r="328" spans="3:12">
      <c r="C328" s="1" t="s">
        <v>220</v>
      </c>
      <c r="D328" s="1">
        <v>0</v>
      </c>
      <c r="E328" s="1" t="s">
        <v>31</v>
      </c>
      <c r="F328" s="12" t="s">
        <v>282</v>
      </c>
      <c r="G328" s="12" t="s">
        <v>1854</v>
      </c>
      <c r="H328" s="1" t="s">
        <v>188</v>
      </c>
      <c r="I328" s="12" t="s">
        <v>6</v>
      </c>
      <c r="J328" s="12" t="s">
        <v>1814</v>
      </c>
      <c r="K328" s="1" t="s">
        <v>273</v>
      </c>
      <c r="L328" s="1" t="s">
        <v>280</v>
      </c>
    </row>
    <row r="329" spans="3:12">
      <c r="C329" s="1" t="s">
        <v>221</v>
      </c>
      <c r="D329" s="1">
        <v>0</v>
      </c>
      <c r="E329" s="1" t="s">
        <v>31</v>
      </c>
      <c r="F329" s="12" t="s">
        <v>282</v>
      </c>
      <c r="G329" s="12" t="s">
        <v>1854</v>
      </c>
      <c r="H329" s="1" t="s">
        <v>188</v>
      </c>
      <c r="I329" s="12" t="s">
        <v>6</v>
      </c>
      <c r="J329" s="12" t="s">
        <v>1814</v>
      </c>
      <c r="K329" s="1" t="s">
        <v>273</v>
      </c>
      <c r="L329" s="1" t="s">
        <v>280</v>
      </c>
    </row>
    <row r="330" spans="3:12">
      <c r="C330" s="1" t="s">
        <v>222</v>
      </c>
      <c r="D330" s="1">
        <v>0</v>
      </c>
      <c r="E330" s="1" t="s">
        <v>31</v>
      </c>
      <c r="F330" s="12" t="s">
        <v>282</v>
      </c>
      <c r="G330" s="12" t="s">
        <v>1854</v>
      </c>
      <c r="H330" s="1" t="s">
        <v>188</v>
      </c>
      <c r="I330" s="12" t="s">
        <v>6</v>
      </c>
      <c r="J330" s="12" t="s">
        <v>1814</v>
      </c>
      <c r="K330" s="1" t="s">
        <v>273</v>
      </c>
      <c r="L330" s="1" t="s">
        <v>280</v>
      </c>
    </row>
    <row r="331" spans="3:12">
      <c r="C331" s="1" t="s">
        <v>223</v>
      </c>
      <c r="D331" s="1">
        <v>0</v>
      </c>
      <c r="E331" s="1" t="s">
        <v>31</v>
      </c>
      <c r="F331" s="12" t="s">
        <v>282</v>
      </c>
      <c r="G331" s="12" t="s">
        <v>1854</v>
      </c>
      <c r="H331" s="1" t="s">
        <v>188</v>
      </c>
      <c r="I331" s="12" t="s">
        <v>6</v>
      </c>
      <c r="J331" s="12" t="s">
        <v>1814</v>
      </c>
      <c r="K331" s="1" t="s">
        <v>273</v>
      </c>
      <c r="L331" s="1" t="s">
        <v>280</v>
      </c>
    </row>
    <row r="332" spans="3:12">
      <c r="C332" s="1" t="s">
        <v>224</v>
      </c>
      <c r="D332" s="1">
        <v>0</v>
      </c>
      <c r="E332" s="1" t="s">
        <v>31</v>
      </c>
      <c r="F332" s="12" t="s">
        <v>282</v>
      </c>
      <c r="G332" s="12" t="s">
        <v>1854</v>
      </c>
      <c r="H332" s="1" t="s">
        <v>188</v>
      </c>
      <c r="I332" s="12" t="s">
        <v>6</v>
      </c>
      <c r="J332" s="12" t="s">
        <v>1814</v>
      </c>
      <c r="K332" s="1" t="s">
        <v>273</v>
      </c>
      <c r="L332" s="1" t="s">
        <v>280</v>
      </c>
    </row>
    <row r="333" spans="3:12">
      <c r="C333" s="1" t="s">
        <v>1815</v>
      </c>
      <c r="D333" s="1">
        <v>0</v>
      </c>
      <c r="E333" s="1" t="s">
        <v>31</v>
      </c>
      <c r="F333" s="12" t="s">
        <v>282</v>
      </c>
      <c r="G333" s="12" t="s">
        <v>1854</v>
      </c>
      <c r="H333" s="1" t="s">
        <v>188</v>
      </c>
      <c r="I333" s="12" t="s">
        <v>6</v>
      </c>
      <c r="J333" s="12" t="s">
        <v>1814</v>
      </c>
      <c r="K333" s="1" t="s">
        <v>273</v>
      </c>
      <c r="L333" s="1" t="s">
        <v>280</v>
      </c>
    </row>
    <row r="334" spans="3:12">
      <c r="C334" s="1" t="s">
        <v>225</v>
      </c>
      <c r="D334" s="1">
        <v>0</v>
      </c>
      <c r="E334" s="1" t="s">
        <v>31</v>
      </c>
      <c r="F334" s="12" t="s">
        <v>282</v>
      </c>
      <c r="G334" s="12" t="s">
        <v>1854</v>
      </c>
      <c r="H334" s="1" t="s">
        <v>188</v>
      </c>
      <c r="I334" s="12" t="s">
        <v>6</v>
      </c>
      <c r="J334" s="12" t="s">
        <v>1814</v>
      </c>
      <c r="K334" s="1" t="s">
        <v>273</v>
      </c>
      <c r="L334" s="1" t="s">
        <v>280</v>
      </c>
    </row>
    <row r="335" spans="3:12">
      <c r="C335" s="1" t="s">
        <v>226</v>
      </c>
      <c r="D335" s="1">
        <v>0</v>
      </c>
      <c r="E335" s="1" t="s">
        <v>31</v>
      </c>
      <c r="F335" s="12" t="s">
        <v>282</v>
      </c>
      <c r="G335" s="12" t="s">
        <v>1854</v>
      </c>
      <c r="H335" s="1" t="s">
        <v>188</v>
      </c>
      <c r="I335" s="12" t="s">
        <v>6</v>
      </c>
      <c r="J335" s="12" t="s">
        <v>1814</v>
      </c>
      <c r="K335" s="1" t="s">
        <v>273</v>
      </c>
      <c r="L335" s="1" t="s">
        <v>280</v>
      </c>
    </row>
    <row r="336" spans="3:12">
      <c r="C336" s="1" t="s">
        <v>227</v>
      </c>
      <c r="D336" s="1">
        <v>0</v>
      </c>
      <c r="E336" s="1" t="s">
        <v>31</v>
      </c>
      <c r="F336" s="12" t="s">
        <v>282</v>
      </c>
      <c r="G336" s="12" t="s">
        <v>1854</v>
      </c>
      <c r="H336" s="1" t="s">
        <v>188</v>
      </c>
      <c r="I336" s="12" t="s">
        <v>6</v>
      </c>
      <c r="J336" s="12" t="s">
        <v>1814</v>
      </c>
      <c r="K336" s="1" t="s">
        <v>273</v>
      </c>
      <c r="L336" s="1" t="s">
        <v>280</v>
      </c>
    </row>
    <row r="337" spans="3:12">
      <c r="C337" s="1" t="s">
        <v>228</v>
      </c>
      <c r="D337" s="1">
        <v>0</v>
      </c>
      <c r="E337" s="1" t="s">
        <v>31</v>
      </c>
      <c r="F337" s="12" t="s">
        <v>282</v>
      </c>
      <c r="G337" s="12" t="s">
        <v>1854</v>
      </c>
      <c r="H337" s="1" t="s">
        <v>188</v>
      </c>
      <c r="I337" s="12" t="s">
        <v>6</v>
      </c>
      <c r="J337" s="12" t="s">
        <v>1814</v>
      </c>
      <c r="K337" s="1" t="s">
        <v>273</v>
      </c>
      <c r="L337" s="1" t="s">
        <v>280</v>
      </c>
    </row>
    <row r="338" spans="3:12">
      <c r="C338" s="1" t="s">
        <v>229</v>
      </c>
      <c r="D338" s="1">
        <v>0</v>
      </c>
      <c r="E338" s="1" t="s">
        <v>31</v>
      </c>
      <c r="F338" s="12" t="s">
        <v>282</v>
      </c>
      <c r="G338" s="12" t="s">
        <v>1854</v>
      </c>
      <c r="H338" s="1" t="s">
        <v>188</v>
      </c>
      <c r="I338" s="12" t="s">
        <v>6</v>
      </c>
      <c r="J338" s="12" t="s">
        <v>1814</v>
      </c>
      <c r="K338" s="1" t="s">
        <v>273</v>
      </c>
      <c r="L338" s="1" t="s">
        <v>280</v>
      </c>
    </row>
    <row r="339" spans="3:12">
      <c r="C339" s="1" t="s">
        <v>230</v>
      </c>
      <c r="D339" s="1">
        <v>0</v>
      </c>
      <c r="E339" s="1" t="s">
        <v>31</v>
      </c>
      <c r="F339" s="12" t="s">
        <v>282</v>
      </c>
      <c r="G339" s="12" t="s">
        <v>1854</v>
      </c>
      <c r="H339" s="1" t="s">
        <v>188</v>
      </c>
      <c r="I339" s="12" t="s">
        <v>6</v>
      </c>
      <c r="J339" s="12" t="s">
        <v>1814</v>
      </c>
      <c r="K339" s="1" t="s">
        <v>273</v>
      </c>
      <c r="L339" s="1" t="s">
        <v>280</v>
      </c>
    </row>
    <row r="340" spans="3:12">
      <c r="C340" s="1" t="s">
        <v>231</v>
      </c>
      <c r="D340" s="1">
        <v>0</v>
      </c>
      <c r="E340" s="1" t="s">
        <v>31</v>
      </c>
      <c r="F340" s="12" t="s">
        <v>282</v>
      </c>
      <c r="G340" s="12" t="s">
        <v>1854</v>
      </c>
      <c r="H340" s="1" t="s">
        <v>188</v>
      </c>
      <c r="I340" s="12" t="s">
        <v>6</v>
      </c>
      <c r="J340" s="12" t="s">
        <v>1814</v>
      </c>
      <c r="K340" s="1" t="s">
        <v>273</v>
      </c>
      <c r="L340" s="1" t="s">
        <v>280</v>
      </c>
    </row>
    <row r="341" spans="3:12">
      <c r="C341" s="1" t="s">
        <v>232</v>
      </c>
      <c r="D341" s="1">
        <v>0</v>
      </c>
      <c r="E341" s="1" t="s">
        <v>31</v>
      </c>
      <c r="F341" s="12" t="s">
        <v>282</v>
      </c>
      <c r="G341" s="12" t="s">
        <v>1854</v>
      </c>
      <c r="H341" s="1" t="s">
        <v>188</v>
      </c>
      <c r="I341" s="12" t="s">
        <v>6</v>
      </c>
      <c r="J341" s="12" t="s">
        <v>1814</v>
      </c>
      <c r="K341" s="1" t="s">
        <v>273</v>
      </c>
      <c r="L341" s="1" t="s">
        <v>280</v>
      </c>
    </row>
    <row r="342" spans="3:12">
      <c r="C342" s="1" t="s">
        <v>233</v>
      </c>
      <c r="D342" s="1">
        <v>0</v>
      </c>
      <c r="E342" s="1" t="s">
        <v>31</v>
      </c>
      <c r="F342" s="12" t="s">
        <v>282</v>
      </c>
      <c r="G342" s="12" t="s">
        <v>1854</v>
      </c>
      <c r="H342" s="1" t="s">
        <v>188</v>
      </c>
      <c r="I342" s="12" t="s">
        <v>6</v>
      </c>
      <c r="J342" s="12" t="s">
        <v>1814</v>
      </c>
      <c r="K342" s="1" t="s">
        <v>273</v>
      </c>
      <c r="L342" s="1" t="s">
        <v>280</v>
      </c>
    </row>
    <row r="343" spans="3:12">
      <c r="C343" s="1" t="s">
        <v>234</v>
      </c>
      <c r="D343" s="1">
        <v>0</v>
      </c>
      <c r="E343" s="1" t="s">
        <v>31</v>
      </c>
      <c r="F343" s="12" t="s">
        <v>282</v>
      </c>
      <c r="G343" s="12" t="s">
        <v>1854</v>
      </c>
      <c r="H343" s="1" t="s">
        <v>188</v>
      </c>
      <c r="I343" s="12" t="s">
        <v>6</v>
      </c>
      <c r="J343" s="12" t="s">
        <v>1814</v>
      </c>
      <c r="K343" s="1" t="s">
        <v>273</v>
      </c>
      <c r="L343" s="1" t="s">
        <v>280</v>
      </c>
    </row>
    <row r="344" spans="3:12">
      <c r="C344" s="1" t="s">
        <v>216</v>
      </c>
      <c r="D344" s="1">
        <v>0</v>
      </c>
      <c r="E344" s="1" t="s">
        <v>31</v>
      </c>
      <c r="F344" s="12" t="s">
        <v>282</v>
      </c>
      <c r="G344" s="12" t="s">
        <v>1854</v>
      </c>
      <c r="H344" s="1" t="s">
        <v>188</v>
      </c>
      <c r="I344" s="12" t="s">
        <v>6</v>
      </c>
      <c r="J344" s="12" t="s">
        <v>1814</v>
      </c>
      <c r="K344" s="1" t="s">
        <v>273</v>
      </c>
      <c r="L344" s="1" t="s">
        <v>280</v>
      </c>
    </row>
    <row r="345" spans="3:12">
      <c r="C345" s="1" t="s">
        <v>246</v>
      </c>
      <c r="D345" s="1">
        <v>0</v>
      </c>
      <c r="E345" s="1" t="s">
        <v>31</v>
      </c>
      <c r="F345" s="12" t="s">
        <v>282</v>
      </c>
      <c r="G345" s="12" t="s">
        <v>1854</v>
      </c>
      <c r="H345" s="1" t="s">
        <v>188</v>
      </c>
      <c r="I345" s="12" t="s">
        <v>6</v>
      </c>
      <c r="J345" s="12" t="s">
        <v>1814</v>
      </c>
      <c r="K345" s="1" t="s">
        <v>273</v>
      </c>
      <c r="L345" s="1" t="s">
        <v>280</v>
      </c>
    </row>
    <row r="346" spans="3:12">
      <c r="C346" s="1" t="s">
        <v>247</v>
      </c>
      <c r="D346" s="1">
        <v>0</v>
      </c>
      <c r="E346" s="1" t="s">
        <v>31</v>
      </c>
      <c r="F346" s="12" t="s">
        <v>282</v>
      </c>
      <c r="G346" s="12" t="s">
        <v>1854</v>
      </c>
      <c r="H346" s="1" t="s">
        <v>188</v>
      </c>
      <c r="I346" s="12" t="s">
        <v>6</v>
      </c>
      <c r="J346" s="12" t="s">
        <v>1814</v>
      </c>
      <c r="K346" s="1" t="s">
        <v>273</v>
      </c>
      <c r="L346" s="1" t="s">
        <v>280</v>
      </c>
    </row>
    <row r="347" spans="3:12">
      <c r="C347" s="1" t="s">
        <v>248</v>
      </c>
      <c r="D347" s="1">
        <v>0</v>
      </c>
      <c r="E347" s="1" t="s">
        <v>31</v>
      </c>
      <c r="F347" s="12" t="s">
        <v>282</v>
      </c>
      <c r="G347" s="12" t="s">
        <v>1854</v>
      </c>
      <c r="H347" s="1" t="s">
        <v>188</v>
      </c>
      <c r="I347" s="12" t="s">
        <v>6</v>
      </c>
      <c r="J347" s="12" t="s">
        <v>1814</v>
      </c>
      <c r="K347" s="1" t="s">
        <v>273</v>
      </c>
      <c r="L347" s="1" t="s">
        <v>280</v>
      </c>
    </row>
    <row r="348" spans="3:12">
      <c r="C348" s="1" t="s">
        <v>249</v>
      </c>
      <c r="D348" s="1">
        <v>0</v>
      </c>
      <c r="E348" s="1" t="s">
        <v>31</v>
      </c>
      <c r="F348" s="12" t="s">
        <v>282</v>
      </c>
      <c r="G348" s="12" t="s">
        <v>1854</v>
      </c>
      <c r="H348" s="1" t="s">
        <v>188</v>
      </c>
      <c r="I348" s="12" t="s">
        <v>6</v>
      </c>
      <c r="J348" s="12" t="s">
        <v>1814</v>
      </c>
      <c r="K348" s="1" t="s">
        <v>273</v>
      </c>
      <c r="L348" s="1" t="s">
        <v>280</v>
      </c>
    </row>
    <row r="349" spans="3:12">
      <c r="C349" s="1" t="s">
        <v>250</v>
      </c>
      <c r="D349" s="1">
        <v>0</v>
      </c>
      <c r="E349" s="1" t="s">
        <v>31</v>
      </c>
      <c r="F349" s="12" t="s">
        <v>282</v>
      </c>
      <c r="G349" s="12" t="s">
        <v>1854</v>
      </c>
      <c r="H349" s="1" t="s">
        <v>188</v>
      </c>
      <c r="I349" s="12" t="s">
        <v>6</v>
      </c>
      <c r="J349" s="12" t="s">
        <v>1814</v>
      </c>
      <c r="K349" s="1" t="s">
        <v>273</v>
      </c>
      <c r="L349" s="1" t="s">
        <v>280</v>
      </c>
    </row>
    <row r="350" spans="3:12">
      <c r="C350" s="1" t="s">
        <v>240</v>
      </c>
      <c r="D350" s="1">
        <v>0</v>
      </c>
      <c r="E350" s="1" t="s">
        <v>31</v>
      </c>
      <c r="F350" s="12" t="s">
        <v>282</v>
      </c>
      <c r="G350" s="12" t="s">
        <v>1854</v>
      </c>
      <c r="H350" s="1" t="s">
        <v>188</v>
      </c>
      <c r="I350" s="12" t="s">
        <v>6</v>
      </c>
      <c r="J350" s="12" t="s">
        <v>1814</v>
      </c>
      <c r="K350" s="1" t="s">
        <v>273</v>
      </c>
      <c r="L350" s="1" t="s">
        <v>280</v>
      </c>
    </row>
    <row r="351" spans="3:12">
      <c r="C351" s="1" t="s">
        <v>241</v>
      </c>
      <c r="D351" s="1">
        <v>0</v>
      </c>
      <c r="E351" s="1" t="s">
        <v>31</v>
      </c>
      <c r="F351" s="12" t="s">
        <v>282</v>
      </c>
      <c r="G351" s="12" t="s">
        <v>1854</v>
      </c>
      <c r="H351" s="1" t="s">
        <v>188</v>
      </c>
      <c r="I351" s="12" t="s">
        <v>6</v>
      </c>
      <c r="J351" s="12" t="s">
        <v>1814</v>
      </c>
      <c r="K351" s="1" t="s">
        <v>273</v>
      </c>
      <c r="L351" s="1" t="s">
        <v>280</v>
      </c>
    </row>
    <row r="352" spans="3:12">
      <c r="C352" s="1" t="s">
        <v>242</v>
      </c>
      <c r="D352" s="1">
        <v>0</v>
      </c>
      <c r="E352" s="1" t="s">
        <v>31</v>
      </c>
      <c r="F352" s="12" t="s">
        <v>282</v>
      </c>
      <c r="G352" s="12" t="s">
        <v>1854</v>
      </c>
      <c r="H352" s="1" t="s">
        <v>188</v>
      </c>
      <c r="I352" s="12" t="s">
        <v>6</v>
      </c>
      <c r="J352" s="12" t="s">
        <v>1814</v>
      </c>
      <c r="K352" s="1" t="s">
        <v>273</v>
      </c>
      <c r="L352" s="1" t="s">
        <v>280</v>
      </c>
    </row>
    <row r="353" spans="3:12">
      <c r="C353" s="1" t="s">
        <v>243</v>
      </c>
      <c r="D353" s="1">
        <v>0</v>
      </c>
      <c r="E353" s="1" t="s">
        <v>31</v>
      </c>
      <c r="F353" s="12" t="s">
        <v>282</v>
      </c>
      <c r="G353" s="12" t="s">
        <v>1854</v>
      </c>
      <c r="H353" s="1" t="s">
        <v>188</v>
      </c>
      <c r="I353" s="12" t="s">
        <v>6</v>
      </c>
      <c r="J353" s="12" t="s">
        <v>1814</v>
      </c>
      <c r="K353" s="1" t="s">
        <v>273</v>
      </c>
      <c r="L353" s="1" t="s">
        <v>280</v>
      </c>
    </row>
    <row r="354" spans="3:12">
      <c r="C354" s="1" t="s">
        <v>244</v>
      </c>
      <c r="D354" s="1">
        <v>0</v>
      </c>
      <c r="E354" s="1" t="s">
        <v>31</v>
      </c>
      <c r="F354" s="12" t="s">
        <v>282</v>
      </c>
      <c r="G354" s="12" t="s">
        <v>1854</v>
      </c>
      <c r="H354" s="1" t="s">
        <v>188</v>
      </c>
      <c r="I354" s="12" t="s">
        <v>6</v>
      </c>
      <c r="J354" s="12" t="s">
        <v>1814</v>
      </c>
      <c r="K354" s="1" t="s">
        <v>273</v>
      </c>
      <c r="L354" s="1" t="s">
        <v>280</v>
      </c>
    </row>
    <row r="355" spans="3:12">
      <c r="C355" s="1" t="s">
        <v>245</v>
      </c>
      <c r="D355" s="1">
        <v>0</v>
      </c>
      <c r="E355" s="1" t="s">
        <v>31</v>
      </c>
      <c r="F355" s="12" t="s">
        <v>282</v>
      </c>
      <c r="G355" s="12" t="s">
        <v>1854</v>
      </c>
      <c r="H355" s="1" t="s">
        <v>188</v>
      </c>
      <c r="I355" s="12" t="s">
        <v>6</v>
      </c>
      <c r="J355" s="12" t="s">
        <v>1814</v>
      </c>
      <c r="K355" s="1" t="s">
        <v>273</v>
      </c>
      <c r="L355" s="1" t="s">
        <v>280</v>
      </c>
    </row>
    <row r="356" spans="3:12">
      <c r="C356" s="1" t="s">
        <v>251</v>
      </c>
      <c r="D356" s="1">
        <v>0</v>
      </c>
      <c r="E356" s="1" t="s">
        <v>31</v>
      </c>
      <c r="F356" s="12" t="s">
        <v>282</v>
      </c>
      <c r="G356" s="12" t="s">
        <v>1854</v>
      </c>
      <c r="H356" s="1" t="s">
        <v>188</v>
      </c>
      <c r="I356" s="12" t="s">
        <v>6</v>
      </c>
      <c r="J356" s="12" t="s">
        <v>1814</v>
      </c>
      <c r="K356" s="1" t="s">
        <v>273</v>
      </c>
      <c r="L356" s="1" t="s">
        <v>280</v>
      </c>
    </row>
    <row r="357" spans="3:12">
      <c r="C357" s="1" t="s">
        <v>252</v>
      </c>
      <c r="D357" s="1">
        <v>0</v>
      </c>
      <c r="E357" s="1" t="s">
        <v>31</v>
      </c>
      <c r="F357" s="12" t="s">
        <v>282</v>
      </c>
      <c r="G357" s="12" t="s">
        <v>1854</v>
      </c>
      <c r="H357" s="1" t="s">
        <v>188</v>
      </c>
      <c r="I357" s="12" t="s">
        <v>6</v>
      </c>
      <c r="J357" s="12" t="s">
        <v>1814</v>
      </c>
      <c r="K357" s="1" t="s">
        <v>273</v>
      </c>
      <c r="L357" s="1" t="s">
        <v>280</v>
      </c>
    </row>
    <row r="358" spans="3:12">
      <c r="C358" s="1" t="s">
        <v>253</v>
      </c>
      <c r="D358" s="1">
        <v>0</v>
      </c>
      <c r="E358" s="1" t="s">
        <v>31</v>
      </c>
      <c r="F358" s="12" t="s">
        <v>282</v>
      </c>
      <c r="G358" s="12" t="s">
        <v>1854</v>
      </c>
      <c r="H358" s="1" t="s">
        <v>188</v>
      </c>
      <c r="I358" s="12" t="s">
        <v>6</v>
      </c>
      <c r="J358" s="12" t="s">
        <v>1814</v>
      </c>
      <c r="K358" s="1" t="s">
        <v>273</v>
      </c>
      <c r="L358" s="1" t="s">
        <v>280</v>
      </c>
    </row>
    <row r="359" spans="3:12">
      <c r="C359" s="1" t="s">
        <v>254</v>
      </c>
      <c r="D359" s="1">
        <v>0</v>
      </c>
      <c r="E359" s="1" t="s">
        <v>31</v>
      </c>
      <c r="F359" s="12" t="s">
        <v>282</v>
      </c>
      <c r="G359" s="12" t="s">
        <v>1854</v>
      </c>
      <c r="H359" s="1" t="s">
        <v>188</v>
      </c>
      <c r="I359" s="12" t="s">
        <v>6</v>
      </c>
      <c r="J359" s="12" t="s">
        <v>1814</v>
      </c>
      <c r="K359" s="1" t="s">
        <v>273</v>
      </c>
      <c r="L359" s="1" t="s">
        <v>280</v>
      </c>
    </row>
    <row r="360" spans="3:12">
      <c r="C360" s="1" t="s">
        <v>255</v>
      </c>
      <c r="D360" s="1">
        <v>0</v>
      </c>
      <c r="E360" s="1" t="s">
        <v>31</v>
      </c>
      <c r="F360" s="12" t="s">
        <v>282</v>
      </c>
      <c r="G360" s="12" t="s">
        <v>1854</v>
      </c>
      <c r="H360" s="1" t="s">
        <v>188</v>
      </c>
      <c r="I360" s="12" t="s">
        <v>6</v>
      </c>
      <c r="J360" s="12" t="s">
        <v>1814</v>
      </c>
      <c r="K360" s="1" t="s">
        <v>273</v>
      </c>
      <c r="L360" s="1" t="s">
        <v>280</v>
      </c>
    </row>
    <row r="361" spans="3:12">
      <c r="C361" s="1" t="s">
        <v>257</v>
      </c>
      <c r="D361" s="1">
        <v>0</v>
      </c>
      <c r="E361" s="1" t="s">
        <v>31</v>
      </c>
      <c r="F361" s="12" t="s">
        <v>282</v>
      </c>
      <c r="G361" s="12" t="s">
        <v>1854</v>
      </c>
      <c r="H361" s="1" t="s">
        <v>188</v>
      </c>
      <c r="I361" s="12" t="s">
        <v>6</v>
      </c>
      <c r="J361" s="12" t="s">
        <v>1814</v>
      </c>
      <c r="K361" s="1" t="s">
        <v>273</v>
      </c>
      <c r="L361" s="1" t="s">
        <v>280</v>
      </c>
    </row>
    <row r="362" spans="3:12">
      <c r="C362" s="1" t="s">
        <v>258</v>
      </c>
      <c r="D362" s="1">
        <v>0</v>
      </c>
      <c r="E362" s="1" t="s">
        <v>31</v>
      </c>
      <c r="F362" s="12" t="s">
        <v>282</v>
      </c>
      <c r="G362" s="12" t="s">
        <v>1854</v>
      </c>
      <c r="H362" s="1" t="s">
        <v>188</v>
      </c>
      <c r="I362" s="12" t="s">
        <v>6</v>
      </c>
      <c r="J362" s="12" t="s">
        <v>1814</v>
      </c>
      <c r="K362" s="1" t="s">
        <v>273</v>
      </c>
      <c r="L362" s="1" t="s">
        <v>280</v>
      </c>
    </row>
    <row r="363" spans="3:12">
      <c r="C363" s="1" t="s">
        <v>259</v>
      </c>
      <c r="D363" s="1">
        <v>0</v>
      </c>
      <c r="E363" s="1" t="s">
        <v>31</v>
      </c>
      <c r="F363" s="12" t="s">
        <v>282</v>
      </c>
      <c r="G363" s="12" t="s">
        <v>1854</v>
      </c>
      <c r="H363" s="1" t="s">
        <v>188</v>
      </c>
      <c r="I363" s="12" t="s">
        <v>6</v>
      </c>
      <c r="J363" s="12" t="s">
        <v>1814</v>
      </c>
      <c r="K363" s="1" t="s">
        <v>273</v>
      </c>
      <c r="L363" s="1" t="s">
        <v>280</v>
      </c>
    </row>
    <row r="364" spans="3:12">
      <c r="C364" s="1" t="s">
        <v>260</v>
      </c>
      <c r="D364" s="1">
        <v>0</v>
      </c>
      <c r="E364" s="1" t="s">
        <v>31</v>
      </c>
      <c r="F364" s="12" t="s">
        <v>282</v>
      </c>
      <c r="G364" s="12" t="s">
        <v>1854</v>
      </c>
      <c r="H364" s="1" t="s">
        <v>188</v>
      </c>
      <c r="I364" s="12" t="s">
        <v>6</v>
      </c>
      <c r="J364" s="12" t="s">
        <v>1814</v>
      </c>
      <c r="K364" s="1" t="s">
        <v>273</v>
      </c>
      <c r="L364" s="1" t="s">
        <v>280</v>
      </c>
    </row>
    <row r="365" spans="3:12">
      <c r="C365" s="1" t="s">
        <v>261</v>
      </c>
      <c r="D365" s="1">
        <v>0</v>
      </c>
      <c r="E365" s="1" t="s">
        <v>31</v>
      </c>
      <c r="F365" s="12" t="s">
        <v>282</v>
      </c>
      <c r="G365" s="12" t="s">
        <v>1854</v>
      </c>
      <c r="H365" s="1" t="s">
        <v>188</v>
      </c>
      <c r="I365" s="12" t="s">
        <v>6</v>
      </c>
      <c r="J365" s="12" t="s">
        <v>1814</v>
      </c>
      <c r="K365" s="1" t="s">
        <v>273</v>
      </c>
      <c r="L365" s="1" t="s">
        <v>280</v>
      </c>
    </row>
    <row r="366" spans="3:12">
      <c r="C366" s="1" t="s">
        <v>262</v>
      </c>
      <c r="D366" s="1">
        <v>0</v>
      </c>
      <c r="E366" s="1" t="s">
        <v>31</v>
      </c>
      <c r="F366" s="12" t="s">
        <v>282</v>
      </c>
      <c r="G366" s="12" t="s">
        <v>1854</v>
      </c>
      <c r="H366" s="1" t="s">
        <v>188</v>
      </c>
      <c r="I366" s="12" t="s">
        <v>6</v>
      </c>
      <c r="J366" s="12" t="s">
        <v>1814</v>
      </c>
      <c r="K366" s="1" t="s">
        <v>273</v>
      </c>
      <c r="L366" s="1" t="s">
        <v>280</v>
      </c>
    </row>
    <row r="367" spans="3:12">
      <c r="C367" s="1" t="s">
        <v>263</v>
      </c>
      <c r="D367" s="1">
        <v>0</v>
      </c>
      <c r="E367" s="1" t="s">
        <v>31</v>
      </c>
      <c r="F367" s="12" t="s">
        <v>282</v>
      </c>
      <c r="G367" s="12" t="s">
        <v>1854</v>
      </c>
      <c r="H367" s="1" t="s">
        <v>188</v>
      </c>
      <c r="I367" s="12" t="s">
        <v>6</v>
      </c>
      <c r="J367" s="12" t="s">
        <v>1814</v>
      </c>
      <c r="K367" s="1" t="s">
        <v>273</v>
      </c>
      <c r="L367" s="1" t="s">
        <v>280</v>
      </c>
    </row>
    <row r="368" spans="3:12">
      <c r="C368" s="1" t="s">
        <v>238</v>
      </c>
      <c r="D368" s="1">
        <v>0</v>
      </c>
      <c r="E368" s="1" t="s">
        <v>31</v>
      </c>
      <c r="F368" s="12" t="s">
        <v>282</v>
      </c>
      <c r="G368" s="12" t="s">
        <v>1854</v>
      </c>
      <c r="H368" s="1" t="s">
        <v>188</v>
      </c>
      <c r="I368" s="12" t="s">
        <v>6</v>
      </c>
      <c r="J368" s="12" t="s">
        <v>1814</v>
      </c>
      <c r="K368" s="1" t="s">
        <v>273</v>
      </c>
      <c r="L368" s="1" t="s">
        <v>280</v>
      </c>
    </row>
    <row r="369" spans="3:12">
      <c r="C369" s="1" t="s">
        <v>266</v>
      </c>
      <c r="D369" s="1">
        <v>0</v>
      </c>
      <c r="E369" s="1" t="s">
        <v>31</v>
      </c>
      <c r="F369" s="12" t="s">
        <v>282</v>
      </c>
      <c r="G369" s="12" t="s">
        <v>1854</v>
      </c>
      <c r="H369" s="1" t="s">
        <v>188</v>
      </c>
      <c r="I369" s="12" t="s">
        <v>6</v>
      </c>
      <c r="J369" s="12" t="s">
        <v>1814</v>
      </c>
      <c r="K369" s="1" t="s">
        <v>273</v>
      </c>
      <c r="L369" s="1" t="s">
        <v>280</v>
      </c>
    </row>
    <row r="370" spans="3:12">
      <c r="C370" s="1" t="s">
        <v>267</v>
      </c>
      <c r="D370" s="1">
        <v>0</v>
      </c>
      <c r="E370" s="1" t="s">
        <v>31</v>
      </c>
      <c r="F370" s="12" t="s">
        <v>282</v>
      </c>
      <c r="G370" s="12" t="s">
        <v>1854</v>
      </c>
      <c r="H370" s="1" t="s">
        <v>188</v>
      </c>
      <c r="I370" s="12" t="s">
        <v>6</v>
      </c>
      <c r="J370" s="12" t="s">
        <v>1814</v>
      </c>
      <c r="K370" s="1" t="s">
        <v>273</v>
      </c>
      <c r="L370" s="1" t="s">
        <v>280</v>
      </c>
    </row>
    <row r="371" spans="3:12">
      <c r="C371" s="1" t="s">
        <v>268</v>
      </c>
      <c r="D371" s="1">
        <v>0</v>
      </c>
      <c r="E371" s="1" t="s">
        <v>31</v>
      </c>
      <c r="F371" s="12" t="s">
        <v>282</v>
      </c>
      <c r="G371" s="12" t="s">
        <v>1854</v>
      </c>
      <c r="H371" s="1" t="s">
        <v>188</v>
      </c>
      <c r="I371" s="12" t="s">
        <v>6</v>
      </c>
      <c r="J371" s="12" t="s">
        <v>1814</v>
      </c>
      <c r="K371" s="1" t="s">
        <v>273</v>
      </c>
      <c r="L371" s="1" t="s">
        <v>280</v>
      </c>
    </row>
    <row r="372" spans="3:12">
      <c r="C372" s="1" t="s">
        <v>269</v>
      </c>
      <c r="D372" s="1">
        <v>0</v>
      </c>
      <c r="E372" s="1" t="s">
        <v>31</v>
      </c>
      <c r="F372" s="12" t="s">
        <v>282</v>
      </c>
      <c r="G372" s="12" t="s">
        <v>1854</v>
      </c>
      <c r="H372" s="1" t="s">
        <v>188</v>
      </c>
      <c r="I372" s="12" t="s">
        <v>6</v>
      </c>
      <c r="J372" s="12" t="s">
        <v>1814</v>
      </c>
      <c r="K372" s="1" t="s">
        <v>273</v>
      </c>
      <c r="L372" s="1" t="s">
        <v>280</v>
      </c>
    </row>
    <row r="373" spans="3:12">
      <c r="C373" s="1" t="s">
        <v>270</v>
      </c>
      <c r="D373" s="1">
        <v>0</v>
      </c>
      <c r="E373" s="1" t="s">
        <v>31</v>
      </c>
      <c r="F373" s="12" t="s">
        <v>282</v>
      </c>
      <c r="G373" s="12" t="s">
        <v>1854</v>
      </c>
      <c r="H373" s="1" t="s">
        <v>188</v>
      </c>
      <c r="I373" s="12" t="s">
        <v>6</v>
      </c>
      <c r="J373" s="12" t="s">
        <v>1814</v>
      </c>
      <c r="K373" s="1" t="s">
        <v>273</v>
      </c>
      <c r="L373" s="1" t="s">
        <v>280</v>
      </c>
    </row>
    <row r="374" spans="3:12">
      <c r="C374" s="1" t="s">
        <v>271</v>
      </c>
      <c r="D374" s="1">
        <v>0</v>
      </c>
      <c r="E374" s="1" t="s">
        <v>31</v>
      </c>
      <c r="F374" s="12" t="s">
        <v>282</v>
      </c>
      <c r="G374" s="12" t="s">
        <v>1854</v>
      </c>
      <c r="H374" s="1" t="s">
        <v>188</v>
      </c>
      <c r="I374" s="12" t="s">
        <v>6</v>
      </c>
      <c r="J374" s="12" t="s">
        <v>1814</v>
      </c>
      <c r="K374" s="1" t="s">
        <v>273</v>
      </c>
      <c r="L374" s="1" t="s">
        <v>280</v>
      </c>
    </row>
    <row r="375" spans="3:12">
      <c r="C375" s="1" t="s">
        <v>264</v>
      </c>
      <c r="D375" s="1">
        <v>0</v>
      </c>
      <c r="E375" s="1" t="s">
        <v>31</v>
      </c>
      <c r="F375" s="12" t="s">
        <v>282</v>
      </c>
      <c r="G375" s="12" t="s">
        <v>1854</v>
      </c>
      <c r="H375" s="1" t="s">
        <v>188</v>
      </c>
      <c r="I375" s="12" t="s">
        <v>6</v>
      </c>
      <c r="J375" s="12" t="s">
        <v>1814</v>
      </c>
      <c r="K375" s="1" t="s">
        <v>273</v>
      </c>
      <c r="L375" s="1" t="s">
        <v>280</v>
      </c>
    </row>
    <row r="376" spans="3:12">
      <c r="C376" s="1" t="s">
        <v>217</v>
      </c>
      <c r="D376" s="1">
        <v>0</v>
      </c>
      <c r="E376" s="1" t="s">
        <v>31</v>
      </c>
      <c r="F376" s="12" t="s">
        <v>282</v>
      </c>
      <c r="G376" s="12" t="s">
        <v>1854</v>
      </c>
      <c r="H376" s="1" t="s">
        <v>188</v>
      </c>
      <c r="I376" s="12" t="s">
        <v>6</v>
      </c>
      <c r="J376" s="12" t="s">
        <v>1814</v>
      </c>
    </row>
    <row r="377" spans="3:12">
      <c r="C377" s="1" t="s">
        <v>218</v>
      </c>
      <c r="D377" s="1">
        <v>0</v>
      </c>
      <c r="E377" s="1" t="s">
        <v>31</v>
      </c>
      <c r="F377" s="12" t="s">
        <v>282</v>
      </c>
      <c r="G377" s="12" t="s">
        <v>1854</v>
      </c>
      <c r="H377" s="1" t="s">
        <v>188</v>
      </c>
      <c r="I377" s="12" t="s">
        <v>6</v>
      </c>
      <c r="J377" s="12" t="s">
        <v>1814</v>
      </c>
    </row>
    <row r="378" spans="3:12">
      <c r="C378" s="1" t="s">
        <v>219</v>
      </c>
      <c r="D378" s="1">
        <v>0</v>
      </c>
      <c r="E378" s="1" t="s">
        <v>31</v>
      </c>
      <c r="F378" s="12" t="s">
        <v>282</v>
      </c>
      <c r="G378" s="12" t="s">
        <v>1854</v>
      </c>
      <c r="H378" s="1" t="s">
        <v>188</v>
      </c>
      <c r="I378" s="12" t="s">
        <v>6</v>
      </c>
      <c r="J378" s="12" t="s">
        <v>1814</v>
      </c>
    </row>
    <row r="379" spans="3:12">
      <c r="C379" s="1" t="s">
        <v>220</v>
      </c>
      <c r="D379" s="1">
        <v>0</v>
      </c>
      <c r="E379" s="1" t="s">
        <v>31</v>
      </c>
      <c r="F379" s="12" t="s">
        <v>282</v>
      </c>
      <c r="G379" s="12" t="s">
        <v>1854</v>
      </c>
      <c r="H379" s="1" t="s">
        <v>188</v>
      </c>
      <c r="I379" s="12" t="s">
        <v>6</v>
      </c>
      <c r="J379" s="12" t="s">
        <v>1814</v>
      </c>
    </row>
    <row r="380" spans="3:12">
      <c r="C380" s="1" t="s">
        <v>221</v>
      </c>
      <c r="D380" s="1">
        <v>0</v>
      </c>
      <c r="E380" s="1" t="s">
        <v>31</v>
      </c>
      <c r="F380" s="12" t="s">
        <v>282</v>
      </c>
      <c r="G380" s="12" t="s">
        <v>1854</v>
      </c>
      <c r="H380" s="1" t="s">
        <v>188</v>
      </c>
      <c r="I380" s="12" t="s">
        <v>6</v>
      </c>
      <c r="J380" s="12" t="s">
        <v>1814</v>
      </c>
    </row>
    <row r="381" spans="3:12">
      <c r="C381" s="1" t="s">
        <v>222</v>
      </c>
      <c r="D381" s="1">
        <v>0</v>
      </c>
      <c r="E381" s="1" t="s">
        <v>31</v>
      </c>
      <c r="F381" s="12" t="s">
        <v>282</v>
      </c>
      <c r="G381" s="12" t="s">
        <v>1854</v>
      </c>
      <c r="H381" s="1" t="s">
        <v>188</v>
      </c>
      <c r="I381" s="12" t="s">
        <v>6</v>
      </c>
      <c r="J381" s="12" t="s">
        <v>1814</v>
      </c>
    </row>
    <row r="382" spans="3:12">
      <c r="C382" s="1" t="s">
        <v>223</v>
      </c>
      <c r="D382" s="1">
        <v>0</v>
      </c>
      <c r="E382" s="1" t="s">
        <v>31</v>
      </c>
      <c r="F382" s="12" t="s">
        <v>282</v>
      </c>
      <c r="G382" s="12" t="s">
        <v>1854</v>
      </c>
      <c r="H382" s="1" t="s">
        <v>188</v>
      </c>
      <c r="I382" s="12" t="s">
        <v>6</v>
      </c>
      <c r="J382" s="12" t="s">
        <v>1814</v>
      </c>
    </row>
    <row r="383" spans="3:12">
      <c r="C383" s="1" t="s">
        <v>224</v>
      </c>
      <c r="D383" s="1">
        <v>0</v>
      </c>
      <c r="E383" s="1" t="s">
        <v>31</v>
      </c>
      <c r="F383" s="12" t="s">
        <v>282</v>
      </c>
      <c r="G383" s="12" t="s">
        <v>1854</v>
      </c>
      <c r="H383" s="1" t="s">
        <v>188</v>
      </c>
      <c r="I383" s="12" t="s">
        <v>6</v>
      </c>
      <c r="J383" s="12" t="s">
        <v>1814</v>
      </c>
    </row>
    <row r="384" spans="3:12">
      <c r="C384" s="1" t="s">
        <v>1815</v>
      </c>
      <c r="D384" s="1">
        <v>0</v>
      </c>
      <c r="E384" s="1" t="s">
        <v>31</v>
      </c>
      <c r="F384" s="12" t="s">
        <v>282</v>
      </c>
      <c r="G384" s="12" t="s">
        <v>1854</v>
      </c>
      <c r="H384" s="1" t="s">
        <v>188</v>
      </c>
      <c r="I384" s="12" t="s">
        <v>6</v>
      </c>
      <c r="J384" s="12" t="s">
        <v>1814</v>
      </c>
    </row>
    <row r="385" spans="3:10">
      <c r="C385" s="1" t="s">
        <v>225</v>
      </c>
      <c r="D385" s="1">
        <v>0</v>
      </c>
      <c r="E385" s="1" t="s">
        <v>31</v>
      </c>
      <c r="F385" s="12" t="s">
        <v>282</v>
      </c>
      <c r="G385" s="12" t="s">
        <v>1854</v>
      </c>
      <c r="H385" s="1" t="s">
        <v>188</v>
      </c>
      <c r="I385" s="12" t="s">
        <v>6</v>
      </c>
      <c r="J385" s="12" t="s">
        <v>1814</v>
      </c>
    </row>
    <row r="386" spans="3:10">
      <c r="C386" s="1" t="s">
        <v>226</v>
      </c>
      <c r="D386" s="1">
        <v>0</v>
      </c>
      <c r="E386" s="1" t="s">
        <v>31</v>
      </c>
      <c r="F386" s="12" t="s">
        <v>282</v>
      </c>
      <c r="G386" s="12" t="s">
        <v>1854</v>
      </c>
      <c r="H386" s="1" t="s">
        <v>188</v>
      </c>
      <c r="I386" s="12" t="s">
        <v>6</v>
      </c>
      <c r="J386" s="12" t="s">
        <v>1814</v>
      </c>
    </row>
    <row r="387" spans="3:10">
      <c r="C387" s="1" t="s">
        <v>227</v>
      </c>
      <c r="D387" s="1">
        <v>0</v>
      </c>
      <c r="E387" s="1" t="s">
        <v>31</v>
      </c>
      <c r="F387" s="12" t="s">
        <v>282</v>
      </c>
      <c r="G387" s="12" t="s">
        <v>1854</v>
      </c>
      <c r="H387" s="1" t="s">
        <v>188</v>
      </c>
      <c r="I387" s="12" t="s">
        <v>6</v>
      </c>
      <c r="J387" s="12" t="s">
        <v>1814</v>
      </c>
    </row>
    <row r="388" spans="3:10">
      <c r="C388" s="1" t="s">
        <v>228</v>
      </c>
      <c r="D388" s="1">
        <v>0</v>
      </c>
      <c r="E388" s="1" t="s">
        <v>31</v>
      </c>
      <c r="F388" s="12" t="s">
        <v>282</v>
      </c>
      <c r="G388" s="12" t="s">
        <v>1854</v>
      </c>
      <c r="H388" s="1" t="s">
        <v>188</v>
      </c>
      <c r="I388" s="12" t="s">
        <v>6</v>
      </c>
      <c r="J388" s="12" t="s">
        <v>1814</v>
      </c>
    </row>
    <row r="389" spans="3:10">
      <c r="C389" s="1" t="s">
        <v>229</v>
      </c>
      <c r="D389" s="1">
        <v>0</v>
      </c>
      <c r="E389" s="1" t="s">
        <v>31</v>
      </c>
      <c r="F389" s="12" t="s">
        <v>282</v>
      </c>
      <c r="G389" s="12" t="s">
        <v>1854</v>
      </c>
      <c r="H389" s="1" t="s">
        <v>188</v>
      </c>
      <c r="I389" s="12" t="s">
        <v>6</v>
      </c>
      <c r="J389" s="12" t="s">
        <v>1814</v>
      </c>
    </row>
    <row r="390" spans="3:10">
      <c r="C390" s="1" t="s">
        <v>230</v>
      </c>
      <c r="D390" s="1">
        <v>0</v>
      </c>
      <c r="E390" s="1" t="s">
        <v>31</v>
      </c>
      <c r="F390" s="12" t="s">
        <v>282</v>
      </c>
      <c r="G390" s="12" t="s">
        <v>1854</v>
      </c>
      <c r="H390" s="1" t="s">
        <v>188</v>
      </c>
      <c r="I390" s="12" t="s">
        <v>6</v>
      </c>
      <c r="J390" s="12" t="s">
        <v>1814</v>
      </c>
    </row>
    <row r="391" spans="3:10">
      <c r="C391" s="1" t="s">
        <v>231</v>
      </c>
      <c r="D391" s="1">
        <v>0</v>
      </c>
      <c r="E391" s="1" t="s">
        <v>31</v>
      </c>
      <c r="F391" s="12" t="s">
        <v>282</v>
      </c>
      <c r="G391" s="12" t="s">
        <v>1854</v>
      </c>
      <c r="H391" s="1" t="s">
        <v>188</v>
      </c>
      <c r="I391" s="12" t="s">
        <v>6</v>
      </c>
      <c r="J391" s="12" t="s">
        <v>1814</v>
      </c>
    </row>
    <row r="392" spans="3:10">
      <c r="C392" s="1" t="s">
        <v>232</v>
      </c>
      <c r="D392" s="1">
        <v>0</v>
      </c>
      <c r="E392" s="1" t="s">
        <v>31</v>
      </c>
      <c r="F392" s="12" t="s">
        <v>282</v>
      </c>
      <c r="G392" s="12" t="s">
        <v>1854</v>
      </c>
      <c r="H392" s="1" t="s">
        <v>188</v>
      </c>
      <c r="I392" s="12" t="s">
        <v>6</v>
      </c>
      <c r="J392" s="12" t="s">
        <v>1814</v>
      </c>
    </row>
    <row r="393" spans="3:10">
      <c r="C393" s="1" t="s">
        <v>233</v>
      </c>
      <c r="D393" s="1">
        <v>0</v>
      </c>
      <c r="E393" s="1" t="s">
        <v>31</v>
      </c>
      <c r="F393" s="12" t="s">
        <v>282</v>
      </c>
      <c r="G393" s="12" t="s">
        <v>1854</v>
      </c>
      <c r="H393" s="1" t="s">
        <v>188</v>
      </c>
      <c r="I393" s="12" t="s">
        <v>6</v>
      </c>
      <c r="J393" s="12" t="s">
        <v>1814</v>
      </c>
    </row>
    <row r="394" spans="3:10">
      <c r="C394" s="1" t="s">
        <v>234</v>
      </c>
      <c r="D394" s="1">
        <v>0</v>
      </c>
      <c r="E394" s="1" t="s">
        <v>31</v>
      </c>
      <c r="F394" s="12" t="s">
        <v>282</v>
      </c>
      <c r="G394" s="12" t="s">
        <v>1854</v>
      </c>
      <c r="H394" s="1" t="s">
        <v>188</v>
      </c>
      <c r="I394" s="12" t="s">
        <v>6</v>
      </c>
      <c r="J394" s="12" t="s">
        <v>1814</v>
      </c>
    </row>
    <row r="395" spans="3:10">
      <c r="C395" s="1" t="s">
        <v>216</v>
      </c>
      <c r="D395" s="1">
        <v>0</v>
      </c>
      <c r="E395" s="1" t="s">
        <v>31</v>
      </c>
      <c r="F395" s="12" t="s">
        <v>282</v>
      </c>
      <c r="G395" s="12" t="s">
        <v>1854</v>
      </c>
      <c r="H395" s="1" t="s">
        <v>188</v>
      </c>
      <c r="I395" s="12" t="s">
        <v>6</v>
      </c>
      <c r="J395" s="12" t="s">
        <v>1814</v>
      </c>
    </row>
    <row r="396" spans="3:10">
      <c r="C396" s="1" t="s">
        <v>246</v>
      </c>
      <c r="D396" s="1">
        <v>0</v>
      </c>
      <c r="E396" s="1" t="s">
        <v>31</v>
      </c>
      <c r="F396" s="12" t="s">
        <v>282</v>
      </c>
      <c r="G396" s="12" t="s">
        <v>1854</v>
      </c>
      <c r="H396" s="1" t="s">
        <v>188</v>
      </c>
      <c r="I396" s="12" t="s">
        <v>6</v>
      </c>
      <c r="J396" s="12" t="s">
        <v>1814</v>
      </c>
    </row>
    <row r="397" spans="3:10">
      <c r="C397" s="1" t="s">
        <v>247</v>
      </c>
      <c r="D397" s="1">
        <v>0</v>
      </c>
      <c r="E397" s="1" t="s">
        <v>31</v>
      </c>
      <c r="F397" s="12" t="s">
        <v>282</v>
      </c>
      <c r="G397" s="12" t="s">
        <v>1854</v>
      </c>
      <c r="H397" s="1" t="s">
        <v>188</v>
      </c>
      <c r="I397" s="12" t="s">
        <v>6</v>
      </c>
      <c r="J397" s="12" t="s">
        <v>1814</v>
      </c>
    </row>
    <row r="398" spans="3:10">
      <c r="C398" s="1" t="s">
        <v>248</v>
      </c>
      <c r="D398" s="1">
        <v>0</v>
      </c>
      <c r="E398" s="1" t="s">
        <v>31</v>
      </c>
      <c r="F398" s="12" t="s">
        <v>282</v>
      </c>
      <c r="G398" s="12" t="s">
        <v>1854</v>
      </c>
      <c r="H398" s="1" t="s">
        <v>188</v>
      </c>
      <c r="I398" s="12" t="s">
        <v>6</v>
      </c>
      <c r="J398" s="12" t="s">
        <v>1814</v>
      </c>
    </row>
    <row r="399" spans="3:10">
      <c r="C399" s="1" t="s">
        <v>249</v>
      </c>
      <c r="D399" s="1">
        <v>0</v>
      </c>
      <c r="E399" s="1" t="s">
        <v>31</v>
      </c>
      <c r="F399" s="12" t="s">
        <v>282</v>
      </c>
      <c r="G399" s="12" t="s">
        <v>1854</v>
      </c>
      <c r="H399" s="1" t="s">
        <v>188</v>
      </c>
      <c r="I399" s="12" t="s">
        <v>6</v>
      </c>
      <c r="J399" s="12" t="s">
        <v>1814</v>
      </c>
    </row>
    <row r="400" spans="3:10">
      <c r="C400" s="1" t="s">
        <v>250</v>
      </c>
      <c r="D400" s="1">
        <v>0</v>
      </c>
      <c r="E400" s="1" t="s">
        <v>31</v>
      </c>
      <c r="F400" s="12" t="s">
        <v>282</v>
      </c>
      <c r="G400" s="12" t="s">
        <v>1854</v>
      </c>
      <c r="H400" s="1" t="s">
        <v>188</v>
      </c>
      <c r="I400" s="12" t="s">
        <v>6</v>
      </c>
      <c r="J400" s="12" t="s">
        <v>1814</v>
      </c>
    </row>
    <row r="401" spans="3:10">
      <c r="C401" s="1" t="s">
        <v>240</v>
      </c>
      <c r="D401" s="1">
        <v>0</v>
      </c>
      <c r="E401" s="1" t="s">
        <v>31</v>
      </c>
      <c r="F401" s="12" t="s">
        <v>282</v>
      </c>
      <c r="G401" s="12" t="s">
        <v>1854</v>
      </c>
      <c r="H401" s="1" t="s">
        <v>188</v>
      </c>
      <c r="I401" s="12" t="s">
        <v>6</v>
      </c>
      <c r="J401" s="12" t="s">
        <v>1814</v>
      </c>
    </row>
    <row r="402" spans="3:10">
      <c r="C402" s="1" t="s">
        <v>241</v>
      </c>
      <c r="D402" s="1">
        <v>0</v>
      </c>
      <c r="E402" s="1" t="s">
        <v>31</v>
      </c>
      <c r="F402" s="12" t="s">
        <v>282</v>
      </c>
      <c r="G402" s="12" t="s">
        <v>1854</v>
      </c>
      <c r="H402" s="1" t="s">
        <v>188</v>
      </c>
      <c r="I402" s="12" t="s">
        <v>6</v>
      </c>
      <c r="J402" s="12" t="s">
        <v>1814</v>
      </c>
    </row>
    <row r="403" spans="3:10">
      <c r="C403" s="1" t="s">
        <v>242</v>
      </c>
      <c r="D403" s="1">
        <v>0</v>
      </c>
      <c r="E403" s="1" t="s">
        <v>31</v>
      </c>
      <c r="F403" s="12" t="s">
        <v>282</v>
      </c>
      <c r="G403" s="12" t="s">
        <v>1854</v>
      </c>
      <c r="H403" s="1" t="s">
        <v>188</v>
      </c>
      <c r="I403" s="12" t="s">
        <v>6</v>
      </c>
      <c r="J403" s="12" t="s">
        <v>1814</v>
      </c>
    </row>
    <row r="404" spans="3:10">
      <c r="C404" s="1" t="s">
        <v>243</v>
      </c>
      <c r="D404" s="1">
        <v>0</v>
      </c>
      <c r="E404" s="1" t="s">
        <v>31</v>
      </c>
      <c r="F404" s="12" t="s">
        <v>282</v>
      </c>
      <c r="G404" s="12" t="s">
        <v>1854</v>
      </c>
      <c r="H404" s="1" t="s">
        <v>188</v>
      </c>
      <c r="I404" s="12" t="s">
        <v>6</v>
      </c>
      <c r="J404" s="12" t="s">
        <v>1814</v>
      </c>
    </row>
    <row r="405" spans="3:10">
      <c r="C405" s="1" t="s">
        <v>244</v>
      </c>
      <c r="D405" s="1">
        <v>0</v>
      </c>
      <c r="E405" s="1" t="s">
        <v>31</v>
      </c>
      <c r="F405" s="12" t="s">
        <v>282</v>
      </c>
      <c r="G405" s="12" t="s">
        <v>1854</v>
      </c>
      <c r="H405" s="1" t="s">
        <v>188</v>
      </c>
      <c r="I405" s="12" t="s">
        <v>6</v>
      </c>
      <c r="J405" s="12" t="s">
        <v>1814</v>
      </c>
    </row>
    <row r="406" spans="3:10">
      <c r="C406" s="1" t="s">
        <v>245</v>
      </c>
      <c r="D406" s="1">
        <v>0</v>
      </c>
      <c r="E406" s="1" t="s">
        <v>31</v>
      </c>
      <c r="F406" s="12" t="s">
        <v>282</v>
      </c>
      <c r="G406" s="12" t="s">
        <v>1854</v>
      </c>
      <c r="H406" s="1" t="s">
        <v>188</v>
      </c>
      <c r="I406" s="12" t="s">
        <v>6</v>
      </c>
      <c r="J406" s="12" t="s">
        <v>1814</v>
      </c>
    </row>
    <row r="407" spans="3:10">
      <c r="C407" s="1" t="s">
        <v>251</v>
      </c>
      <c r="D407" s="1">
        <v>0</v>
      </c>
      <c r="E407" s="1" t="s">
        <v>31</v>
      </c>
      <c r="F407" s="12" t="s">
        <v>282</v>
      </c>
      <c r="G407" s="12" t="s">
        <v>1854</v>
      </c>
      <c r="H407" s="1" t="s">
        <v>188</v>
      </c>
      <c r="I407" s="12" t="s">
        <v>6</v>
      </c>
      <c r="J407" s="12" t="s">
        <v>1814</v>
      </c>
    </row>
    <row r="408" spans="3:10">
      <c r="C408" s="1" t="s">
        <v>252</v>
      </c>
      <c r="D408" s="1">
        <v>0</v>
      </c>
      <c r="E408" s="1" t="s">
        <v>31</v>
      </c>
      <c r="F408" s="12" t="s">
        <v>282</v>
      </c>
      <c r="G408" s="12" t="s">
        <v>1854</v>
      </c>
      <c r="H408" s="1" t="s">
        <v>188</v>
      </c>
      <c r="I408" s="12" t="s">
        <v>6</v>
      </c>
      <c r="J408" s="12" t="s">
        <v>1814</v>
      </c>
    </row>
    <row r="409" spans="3:10">
      <c r="C409" s="1" t="s">
        <v>253</v>
      </c>
      <c r="D409" s="1">
        <v>0</v>
      </c>
      <c r="E409" s="1" t="s">
        <v>31</v>
      </c>
      <c r="F409" s="12" t="s">
        <v>282</v>
      </c>
      <c r="G409" s="12" t="s">
        <v>1854</v>
      </c>
      <c r="H409" s="1" t="s">
        <v>188</v>
      </c>
      <c r="I409" s="12" t="s">
        <v>6</v>
      </c>
      <c r="J409" s="12" t="s">
        <v>1814</v>
      </c>
    </row>
    <row r="410" spans="3:10">
      <c r="C410" s="1" t="s">
        <v>254</v>
      </c>
      <c r="D410" s="1">
        <v>0</v>
      </c>
      <c r="E410" s="1" t="s">
        <v>31</v>
      </c>
      <c r="F410" s="12" t="s">
        <v>282</v>
      </c>
      <c r="G410" s="12" t="s">
        <v>1854</v>
      </c>
      <c r="H410" s="1" t="s">
        <v>188</v>
      </c>
      <c r="I410" s="12" t="s">
        <v>6</v>
      </c>
      <c r="J410" s="12" t="s">
        <v>1814</v>
      </c>
    </row>
    <row r="411" spans="3:10">
      <c r="C411" s="1" t="s">
        <v>255</v>
      </c>
      <c r="D411" s="1">
        <v>0</v>
      </c>
      <c r="E411" s="1" t="s">
        <v>31</v>
      </c>
      <c r="F411" s="12" t="s">
        <v>282</v>
      </c>
      <c r="G411" s="12" t="s">
        <v>1854</v>
      </c>
      <c r="H411" s="1" t="s">
        <v>188</v>
      </c>
      <c r="I411" s="12" t="s">
        <v>6</v>
      </c>
      <c r="J411" s="12" t="s">
        <v>1814</v>
      </c>
    </row>
    <row r="412" spans="3:10">
      <c r="C412" s="1" t="s">
        <v>257</v>
      </c>
      <c r="D412" s="1">
        <v>0</v>
      </c>
      <c r="E412" s="1" t="s">
        <v>31</v>
      </c>
      <c r="F412" s="12" t="s">
        <v>282</v>
      </c>
      <c r="G412" s="12" t="s">
        <v>1854</v>
      </c>
      <c r="H412" s="1" t="s">
        <v>188</v>
      </c>
      <c r="I412" s="12" t="s">
        <v>6</v>
      </c>
      <c r="J412" s="12" t="s">
        <v>1814</v>
      </c>
    </row>
    <row r="413" spans="3:10">
      <c r="C413" s="1" t="s">
        <v>258</v>
      </c>
      <c r="D413" s="1">
        <v>0</v>
      </c>
      <c r="E413" s="1" t="s">
        <v>31</v>
      </c>
      <c r="F413" s="12" t="s">
        <v>282</v>
      </c>
      <c r="G413" s="12" t="s">
        <v>1854</v>
      </c>
      <c r="H413" s="1" t="s">
        <v>188</v>
      </c>
      <c r="I413" s="12" t="s">
        <v>6</v>
      </c>
      <c r="J413" s="12" t="s">
        <v>1814</v>
      </c>
    </row>
    <row r="414" spans="3:10">
      <c r="C414" s="1" t="s">
        <v>259</v>
      </c>
      <c r="D414" s="1">
        <v>0</v>
      </c>
      <c r="E414" s="1" t="s">
        <v>31</v>
      </c>
      <c r="F414" s="12" t="s">
        <v>282</v>
      </c>
      <c r="G414" s="12" t="s">
        <v>1854</v>
      </c>
      <c r="H414" s="1" t="s">
        <v>188</v>
      </c>
      <c r="I414" s="12" t="s">
        <v>6</v>
      </c>
      <c r="J414" s="12" t="s">
        <v>1814</v>
      </c>
    </row>
    <row r="415" spans="3:10">
      <c r="C415" s="1" t="s">
        <v>260</v>
      </c>
      <c r="D415" s="1">
        <v>0</v>
      </c>
      <c r="E415" s="1" t="s">
        <v>31</v>
      </c>
      <c r="F415" s="12" t="s">
        <v>282</v>
      </c>
      <c r="G415" s="12" t="s">
        <v>1854</v>
      </c>
      <c r="H415" s="1" t="s">
        <v>188</v>
      </c>
      <c r="I415" s="12" t="s">
        <v>6</v>
      </c>
      <c r="J415" s="12" t="s">
        <v>1814</v>
      </c>
    </row>
    <row r="416" spans="3:10">
      <c r="C416" s="1" t="s">
        <v>261</v>
      </c>
      <c r="D416" s="1">
        <v>0</v>
      </c>
      <c r="E416" s="1" t="s">
        <v>31</v>
      </c>
      <c r="F416" s="12" t="s">
        <v>282</v>
      </c>
      <c r="G416" s="12" t="s">
        <v>1854</v>
      </c>
      <c r="H416" s="1" t="s">
        <v>188</v>
      </c>
      <c r="I416" s="12" t="s">
        <v>6</v>
      </c>
      <c r="J416" s="12" t="s">
        <v>1814</v>
      </c>
    </row>
    <row r="417" spans="3:12">
      <c r="C417" s="1" t="s">
        <v>262</v>
      </c>
      <c r="D417" s="1">
        <v>0</v>
      </c>
      <c r="E417" s="1" t="s">
        <v>31</v>
      </c>
      <c r="F417" s="12" t="s">
        <v>282</v>
      </c>
      <c r="G417" s="12" t="s">
        <v>1854</v>
      </c>
      <c r="H417" s="1" t="s">
        <v>188</v>
      </c>
      <c r="I417" s="12" t="s">
        <v>6</v>
      </c>
      <c r="J417" s="12" t="s">
        <v>1814</v>
      </c>
    </row>
    <row r="418" spans="3:12">
      <c r="C418" s="1" t="s">
        <v>263</v>
      </c>
      <c r="D418" s="1">
        <v>0</v>
      </c>
      <c r="E418" s="1" t="s">
        <v>31</v>
      </c>
      <c r="F418" s="12" t="s">
        <v>282</v>
      </c>
      <c r="G418" s="12" t="s">
        <v>1854</v>
      </c>
      <c r="H418" s="1" t="s">
        <v>188</v>
      </c>
      <c r="I418" s="12" t="s">
        <v>6</v>
      </c>
      <c r="J418" s="12" t="s">
        <v>1814</v>
      </c>
    </row>
    <row r="419" spans="3:12">
      <c r="C419" s="1" t="s">
        <v>238</v>
      </c>
      <c r="D419" s="1">
        <v>0</v>
      </c>
      <c r="E419" s="1" t="s">
        <v>31</v>
      </c>
      <c r="F419" s="12" t="s">
        <v>282</v>
      </c>
      <c r="G419" s="12" t="s">
        <v>1854</v>
      </c>
      <c r="H419" s="1" t="s">
        <v>188</v>
      </c>
      <c r="I419" s="12" t="s">
        <v>6</v>
      </c>
      <c r="J419" s="12" t="s">
        <v>1814</v>
      </c>
    </row>
    <row r="420" spans="3:12">
      <c r="C420" s="1" t="s">
        <v>266</v>
      </c>
      <c r="D420" s="1">
        <v>0</v>
      </c>
      <c r="E420" s="1" t="s">
        <v>31</v>
      </c>
      <c r="F420" s="12" t="s">
        <v>282</v>
      </c>
      <c r="G420" s="12" t="s">
        <v>1854</v>
      </c>
      <c r="H420" s="1" t="s">
        <v>188</v>
      </c>
      <c r="I420" s="12" t="s">
        <v>6</v>
      </c>
      <c r="J420" s="12" t="s">
        <v>1814</v>
      </c>
    </row>
    <row r="421" spans="3:12">
      <c r="C421" s="1" t="s">
        <v>267</v>
      </c>
      <c r="D421" s="1">
        <v>0</v>
      </c>
      <c r="E421" s="1" t="s">
        <v>31</v>
      </c>
      <c r="F421" s="12" t="s">
        <v>282</v>
      </c>
      <c r="G421" s="12" t="s">
        <v>1854</v>
      </c>
      <c r="H421" s="1" t="s">
        <v>188</v>
      </c>
      <c r="I421" s="12" t="s">
        <v>6</v>
      </c>
      <c r="J421" s="12" t="s">
        <v>1814</v>
      </c>
    </row>
    <row r="422" spans="3:12">
      <c r="C422" s="1" t="s">
        <v>268</v>
      </c>
      <c r="D422" s="1">
        <v>0</v>
      </c>
      <c r="E422" s="1" t="s">
        <v>31</v>
      </c>
      <c r="F422" s="12" t="s">
        <v>282</v>
      </c>
      <c r="G422" s="12" t="s">
        <v>1854</v>
      </c>
      <c r="H422" s="1" t="s">
        <v>188</v>
      </c>
      <c r="I422" s="12" t="s">
        <v>6</v>
      </c>
      <c r="J422" s="12" t="s">
        <v>1814</v>
      </c>
    </row>
    <row r="423" spans="3:12">
      <c r="C423" s="1" t="s">
        <v>269</v>
      </c>
      <c r="D423" s="1">
        <v>0</v>
      </c>
      <c r="E423" s="1" t="s">
        <v>31</v>
      </c>
      <c r="F423" s="12" t="s">
        <v>282</v>
      </c>
      <c r="G423" s="12" t="s">
        <v>1854</v>
      </c>
      <c r="H423" s="1" t="s">
        <v>188</v>
      </c>
      <c r="I423" s="12" t="s">
        <v>6</v>
      </c>
      <c r="J423" s="12" t="s">
        <v>1814</v>
      </c>
    </row>
    <row r="424" spans="3:12">
      <c r="C424" s="1" t="s">
        <v>270</v>
      </c>
      <c r="D424" s="1">
        <v>0</v>
      </c>
      <c r="E424" s="1" t="s">
        <v>31</v>
      </c>
      <c r="F424" s="12" t="s">
        <v>282</v>
      </c>
      <c r="G424" s="12" t="s">
        <v>1854</v>
      </c>
      <c r="H424" s="1" t="s">
        <v>188</v>
      </c>
      <c r="I424" s="12" t="s">
        <v>6</v>
      </c>
      <c r="J424" s="12" t="s">
        <v>1814</v>
      </c>
    </row>
    <row r="425" spans="3:12">
      <c r="C425" s="1" t="s">
        <v>271</v>
      </c>
      <c r="D425" s="1">
        <v>0</v>
      </c>
      <c r="E425" s="1" t="s">
        <v>31</v>
      </c>
      <c r="F425" s="12" t="s">
        <v>282</v>
      </c>
      <c r="G425" s="12" t="s">
        <v>1854</v>
      </c>
      <c r="H425" s="1" t="s">
        <v>188</v>
      </c>
      <c r="I425" s="12" t="s">
        <v>6</v>
      </c>
      <c r="J425" s="12" t="s">
        <v>1814</v>
      </c>
    </row>
    <row r="426" spans="3:12">
      <c r="C426" s="1" t="s">
        <v>264</v>
      </c>
      <c r="D426" s="1">
        <v>0</v>
      </c>
      <c r="E426" s="1" t="s">
        <v>31</v>
      </c>
      <c r="F426" s="12" t="s">
        <v>282</v>
      </c>
      <c r="G426" s="12" t="s">
        <v>1854</v>
      </c>
      <c r="H426" s="1" t="s">
        <v>188</v>
      </c>
      <c r="I426" s="12" t="s">
        <v>6</v>
      </c>
      <c r="J426" s="12" t="s">
        <v>1814</v>
      </c>
    </row>
    <row r="427" spans="3:12">
      <c r="C427" s="1" t="s">
        <v>291</v>
      </c>
      <c r="D427" s="1">
        <v>0</v>
      </c>
      <c r="E427" s="1" t="s">
        <v>31</v>
      </c>
      <c r="F427" s="12" t="s">
        <v>282</v>
      </c>
      <c r="G427" s="12" t="s">
        <v>1854</v>
      </c>
      <c r="H427" s="1" t="s">
        <v>188</v>
      </c>
      <c r="I427" s="12" t="s">
        <v>1765</v>
      </c>
      <c r="J427" s="12" t="s">
        <v>1814</v>
      </c>
      <c r="K427" s="1" t="s">
        <v>287</v>
      </c>
      <c r="L427" s="1" t="s">
        <v>274</v>
      </c>
    </row>
    <row r="428" spans="3:12">
      <c r="C428" s="1" t="s">
        <v>292</v>
      </c>
      <c r="D428" s="1">
        <v>0</v>
      </c>
      <c r="E428" s="1" t="s">
        <v>31</v>
      </c>
      <c r="F428" s="12" t="s">
        <v>282</v>
      </c>
      <c r="G428" s="12" t="s">
        <v>1854</v>
      </c>
      <c r="H428" s="1" t="s">
        <v>188</v>
      </c>
      <c r="I428" s="12" t="s">
        <v>1765</v>
      </c>
      <c r="J428" s="12" t="s">
        <v>1814</v>
      </c>
      <c r="K428" s="1" t="s">
        <v>287</v>
      </c>
      <c r="L428" s="1" t="s">
        <v>274</v>
      </c>
    </row>
    <row r="429" spans="3:12">
      <c r="C429" s="1" t="s">
        <v>293</v>
      </c>
      <c r="D429" s="1">
        <v>0</v>
      </c>
      <c r="E429" s="1" t="s">
        <v>31</v>
      </c>
      <c r="F429" s="12" t="s">
        <v>282</v>
      </c>
      <c r="G429" s="12" t="s">
        <v>1854</v>
      </c>
      <c r="H429" s="1" t="s">
        <v>188</v>
      </c>
      <c r="I429" s="12" t="s">
        <v>1765</v>
      </c>
      <c r="J429" s="12" t="s">
        <v>1814</v>
      </c>
      <c r="K429" s="1" t="s">
        <v>287</v>
      </c>
      <c r="L429" s="1" t="s">
        <v>274</v>
      </c>
    </row>
    <row r="430" spans="3:12">
      <c r="C430" s="1" t="s">
        <v>294</v>
      </c>
      <c r="D430" s="1">
        <v>0</v>
      </c>
      <c r="E430" s="1" t="s">
        <v>31</v>
      </c>
      <c r="F430" s="12" t="s">
        <v>282</v>
      </c>
      <c r="G430" s="12" t="s">
        <v>1854</v>
      </c>
      <c r="H430" s="1" t="s">
        <v>188</v>
      </c>
      <c r="I430" s="12" t="s">
        <v>1765</v>
      </c>
      <c r="J430" s="12" t="s">
        <v>1814</v>
      </c>
      <c r="K430" s="1" t="s">
        <v>287</v>
      </c>
      <c r="L430" s="1" t="s">
        <v>274</v>
      </c>
    </row>
    <row r="431" spans="3:12">
      <c r="C431" s="1" t="s">
        <v>295</v>
      </c>
      <c r="D431" s="1">
        <v>0</v>
      </c>
      <c r="E431" s="1" t="s">
        <v>31</v>
      </c>
      <c r="F431" s="12" t="s">
        <v>282</v>
      </c>
      <c r="G431" s="12" t="s">
        <v>1854</v>
      </c>
      <c r="H431" s="1" t="s">
        <v>188</v>
      </c>
      <c r="I431" s="12" t="s">
        <v>1765</v>
      </c>
      <c r="J431" s="12" t="s">
        <v>1814</v>
      </c>
      <c r="K431" s="1" t="s">
        <v>287</v>
      </c>
      <c r="L431" s="1" t="s">
        <v>274</v>
      </c>
    </row>
    <row r="432" spans="3:12">
      <c r="C432" s="1" t="s">
        <v>296</v>
      </c>
      <c r="D432" s="1">
        <v>0</v>
      </c>
      <c r="E432" s="1" t="s">
        <v>31</v>
      </c>
      <c r="F432" s="12" t="s">
        <v>282</v>
      </c>
      <c r="G432" s="12" t="s">
        <v>1854</v>
      </c>
      <c r="H432" s="1" t="s">
        <v>188</v>
      </c>
      <c r="I432" s="12" t="s">
        <v>1765</v>
      </c>
      <c r="J432" s="12" t="s">
        <v>1814</v>
      </c>
      <c r="K432" s="1" t="s">
        <v>287</v>
      </c>
      <c r="L432" s="1" t="s">
        <v>274</v>
      </c>
    </row>
    <row r="433" spans="3:12">
      <c r="C433" s="1" t="s">
        <v>297</v>
      </c>
      <c r="D433" s="1">
        <v>0</v>
      </c>
      <c r="E433" s="1" t="s">
        <v>31</v>
      </c>
      <c r="F433" s="12" t="s">
        <v>282</v>
      </c>
      <c r="G433" s="12" t="s">
        <v>1854</v>
      </c>
      <c r="H433" s="1" t="s">
        <v>188</v>
      </c>
      <c r="I433" s="12" t="s">
        <v>1765</v>
      </c>
      <c r="J433" s="12" t="s">
        <v>1814</v>
      </c>
      <c r="K433" s="1" t="s">
        <v>287</v>
      </c>
      <c r="L433" s="1" t="s">
        <v>274</v>
      </c>
    </row>
    <row r="434" spans="3:12">
      <c r="C434" s="1" t="s">
        <v>298</v>
      </c>
      <c r="D434" s="1">
        <v>0</v>
      </c>
      <c r="E434" s="1" t="s">
        <v>31</v>
      </c>
      <c r="F434" s="12" t="s">
        <v>282</v>
      </c>
      <c r="G434" s="12" t="s">
        <v>1854</v>
      </c>
      <c r="H434" s="1" t="s">
        <v>188</v>
      </c>
      <c r="I434" s="12" t="s">
        <v>1765</v>
      </c>
      <c r="J434" s="12" t="s">
        <v>1814</v>
      </c>
      <c r="K434" s="1" t="s">
        <v>287</v>
      </c>
      <c r="L434" s="1" t="s">
        <v>274</v>
      </c>
    </row>
    <row r="435" spans="3:12">
      <c r="C435" s="1" t="s">
        <v>299</v>
      </c>
      <c r="D435" s="1">
        <v>0</v>
      </c>
      <c r="E435" s="1" t="s">
        <v>31</v>
      </c>
      <c r="F435" s="12" t="s">
        <v>282</v>
      </c>
      <c r="G435" s="12" t="s">
        <v>1854</v>
      </c>
      <c r="H435" s="1" t="s">
        <v>188</v>
      </c>
      <c r="I435" s="12" t="s">
        <v>1765</v>
      </c>
      <c r="J435" s="12" t="s">
        <v>1814</v>
      </c>
      <c r="K435" s="1" t="s">
        <v>287</v>
      </c>
      <c r="L435" s="1" t="s">
        <v>274</v>
      </c>
    </row>
    <row r="436" spans="3:12">
      <c r="C436" s="1" t="s">
        <v>300</v>
      </c>
      <c r="D436" s="1">
        <v>0</v>
      </c>
      <c r="E436" s="1" t="s">
        <v>31</v>
      </c>
      <c r="F436" s="12" t="s">
        <v>282</v>
      </c>
      <c r="G436" s="12" t="s">
        <v>1854</v>
      </c>
      <c r="H436" s="1" t="s">
        <v>188</v>
      </c>
      <c r="I436" s="12" t="s">
        <v>1765</v>
      </c>
      <c r="J436" s="12" t="s">
        <v>1814</v>
      </c>
      <c r="K436" s="1" t="s">
        <v>287</v>
      </c>
      <c r="L436" s="1" t="s">
        <v>274</v>
      </c>
    </row>
    <row r="437" spans="3:12">
      <c r="C437" s="1" t="s">
        <v>301</v>
      </c>
      <c r="D437" s="1">
        <v>0</v>
      </c>
      <c r="E437" s="1" t="s">
        <v>31</v>
      </c>
      <c r="F437" s="12" t="s">
        <v>282</v>
      </c>
      <c r="G437" s="12" t="s">
        <v>1854</v>
      </c>
      <c r="H437" s="1" t="s">
        <v>188</v>
      </c>
      <c r="I437" s="12" t="s">
        <v>1765</v>
      </c>
      <c r="J437" s="12" t="s">
        <v>1814</v>
      </c>
      <c r="K437" s="1" t="s">
        <v>287</v>
      </c>
      <c r="L437" s="1" t="s">
        <v>274</v>
      </c>
    </row>
    <row r="438" spans="3:12">
      <c r="C438" s="1" t="s">
        <v>302</v>
      </c>
      <c r="D438" s="1">
        <v>0</v>
      </c>
      <c r="E438" s="1" t="s">
        <v>31</v>
      </c>
      <c r="F438" s="12" t="s">
        <v>282</v>
      </c>
      <c r="G438" s="12" t="s">
        <v>1854</v>
      </c>
      <c r="H438" s="1" t="s">
        <v>188</v>
      </c>
      <c r="I438" s="12" t="s">
        <v>1765</v>
      </c>
      <c r="J438" s="12" t="s">
        <v>1814</v>
      </c>
      <c r="K438" s="1" t="s">
        <v>287</v>
      </c>
      <c r="L438" s="1" t="s">
        <v>274</v>
      </c>
    </row>
    <row r="439" spans="3:12">
      <c r="C439" s="1" t="s">
        <v>303</v>
      </c>
      <c r="D439" s="1">
        <v>0</v>
      </c>
      <c r="E439" s="1" t="s">
        <v>31</v>
      </c>
      <c r="F439" s="12" t="s">
        <v>282</v>
      </c>
      <c r="G439" s="12" t="s">
        <v>1854</v>
      </c>
      <c r="H439" s="1" t="s">
        <v>188</v>
      </c>
      <c r="I439" s="12" t="s">
        <v>1765</v>
      </c>
      <c r="J439" s="12" t="s">
        <v>1814</v>
      </c>
      <c r="K439" s="1" t="s">
        <v>287</v>
      </c>
      <c r="L439" s="1" t="s">
        <v>274</v>
      </c>
    </row>
    <row r="440" spans="3:12">
      <c r="C440" s="1" t="s">
        <v>304</v>
      </c>
      <c r="D440" s="1">
        <v>0</v>
      </c>
      <c r="E440" s="1" t="s">
        <v>31</v>
      </c>
      <c r="F440" s="12" t="s">
        <v>282</v>
      </c>
      <c r="G440" s="12" t="s">
        <v>1854</v>
      </c>
      <c r="H440" s="1" t="s">
        <v>188</v>
      </c>
      <c r="I440" s="12" t="s">
        <v>1765</v>
      </c>
      <c r="J440" s="12" t="s">
        <v>1814</v>
      </c>
      <c r="K440" s="1" t="s">
        <v>287</v>
      </c>
      <c r="L440" s="1" t="s">
        <v>274</v>
      </c>
    </row>
    <row r="441" spans="3:12">
      <c r="C441" s="1" t="s">
        <v>305</v>
      </c>
      <c r="D441" s="1">
        <v>0</v>
      </c>
      <c r="E441" s="1" t="s">
        <v>31</v>
      </c>
      <c r="F441" s="12" t="s">
        <v>282</v>
      </c>
      <c r="G441" s="12" t="s">
        <v>1854</v>
      </c>
      <c r="H441" s="1" t="s">
        <v>188</v>
      </c>
      <c r="I441" s="12" t="s">
        <v>1765</v>
      </c>
      <c r="J441" s="12" t="s">
        <v>1814</v>
      </c>
      <c r="K441" s="1" t="s">
        <v>287</v>
      </c>
      <c r="L441" s="1" t="s">
        <v>274</v>
      </c>
    </row>
    <row r="442" spans="3:12">
      <c r="C442" s="1" t="s">
        <v>310</v>
      </c>
      <c r="D442" s="1">
        <v>0</v>
      </c>
      <c r="E442" s="1" t="s">
        <v>31</v>
      </c>
      <c r="F442" s="12" t="s">
        <v>282</v>
      </c>
      <c r="G442" s="12" t="s">
        <v>1854</v>
      </c>
      <c r="H442" s="1" t="s">
        <v>188</v>
      </c>
      <c r="I442" s="12" t="s">
        <v>1765</v>
      </c>
      <c r="J442" s="12" t="s">
        <v>1814</v>
      </c>
      <c r="K442" s="1" t="s">
        <v>287</v>
      </c>
      <c r="L442" s="1" t="s">
        <v>274</v>
      </c>
    </row>
    <row r="443" spans="3:12">
      <c r="C443" s="1" t="s">
        <v>291</v>
      </c>
      <c r="D443" s="1">
        <v>0</v>
      </c>
      <c r="E443" s="1" t="s">
        <v>31</v>
      </c>
      <c r="F443" s="12" t="s">
        <v>282</v>
      </c>
      <c r="G443" s="12" t="s">
        <v>1854</v>
      </c>
      <c r="H443" s="1" t="s">
        <v>188</v>
      </c>
      <c r="I443" s="12" t="s">
        <v>1765</v>
      </c>
      <c r="J443" s="12" t="s">
        <v>1814</v>
      </c>
      <c r="K443" s="1" t="s">
        <v>287</v>
      </c>
      <c r="L443" s="1" t="s">
        <v>275</v>
      </c>
    </row>
    <row r="444" spans="3:12">
      <c r="C444" s="1" t="s">
        <v>292</v>
      </c>
      <c r="D444" s="1">
        <v>0</v>
      </c>
      <c r="E444" s="1" t="s">
        <v>31</v>
      </c>
      <c r="F444" s="12" t="s">
        <v>282</v>
      </c>
      <c r="G444" s="12" t="s">
        <v>1854</v>
      </c>
      <c r="H444" s="1" t="s">
        <v>188</v>
      </c>
      <c r="I444" s="12" t="s">
        <v>1765</v>
      </c>
      <c r="J444" s="12" t="s">
        <v>1814</v>
      </c>
      <c r="K444" s="1" t="s">
        <v>287</v>
      </c>
      <c r="L444" s="1" t="s">
        <v>275</v>
      </c>
    </row>
    <row r="445" spans="3:12">
      <c r="C445" s="1" t="s">
        <v>293</v>
      </c>
      <c r="D445" s="1">
        <v>0</v>
      </c>
      <c r="E445" s="1" t="s">
        <v>31</v>
      </c>
      <c r="F445" s="12" t="s">
        <v>282</v>
      </c>
      <c r="G445" s="12" t="s">
        <v>1854</v>
      </c>
      <c r="H445" s="1" t="s">
        <v>188</v>
      </c>
      <c r="I445" s="12" t="s">
        <v>1765</v>
      </c>
      <c r="J445" s="12" t="s">
        <v>1814</v>
      </c>
      <c r="K445" s="1" t="s">
        <v>287</v>
      </c>
      <c r="L445" s="1" t="s">
        <v>275</v>
      </c>
    </row>
    <row r="446" spans="3:12">
      <c r="C446" s="1" t="s">
        <v>294</v>
      </c>
      <c r="D446" s="1">
        <v>0</v>
      </c>
      <c r="E446" s="1" t="s">
        <v>31</v>
      </c>
      <c r="F446" s="12" t="s">
        <v>282</v>
      </c>
      <c r="G446" s="12" t="s">
        <v>1854</v>
      </c>
      <c r="H446" s="1" t="s">
        <v>188</v>
      </c>
      <c r="I446" s="12" t="s">
        <v>1765</v>
      </c>
      <c r="J446" s="12" t="s">
        <v>1814</v>
      </c>
      <c r="K446" s="1" t="s">
        <v>287</v>
      </c>
      <c r="L446" s="1" t="s">
        <v>275</v>
      </c>
    </row>
    <row r="447" spans="3:12">
      <c r="C447" s="1" t="s">
        <v>295</v>
      </c>
      <c r="D447" s="1">
        <v>0</v>
      </c>
      <c r="E447" s="1" t="s">
        <v>31</v>
      </c>
      <c r="F447" s="12" t="s">
        <v>282</v>
      </c>
      <c r="G447" s="12" t="s">
        <v>1854</v>
      </c>
      <c r="H447" s="1" t="s">
        <v>188</v>
      </c>
      <c r="I447" s="12" t="s">
        <v>1765</v>
      </c>
      <c r="J447" s="12" t="s">
        <v>1814</v>
      </c>
      <c r="K447" s="1" t="s">
        <v>287</v>
      </c>
      <c r="L447" s="1" t="s">
        <v>275</v>
      </c>
    </row>
    <row r="448" spans="3:12">
      <c r="C448" s="1" t="s">
        <v>296</v>
      </c>
      <c r="D448" s="1">
        <v>0</v>
      </c>
      <c r="E448" s="1" t="s">
        <v>31</v>
      </c>
      <c r="F448" s="12" t="s">
        <v>282</v>
      </c>
      <c r="G448" s="12" t="s">
        <v>1854</v>
      </c>
      <c r="H448" s="1" t="s">
        <v>188</v>
      </c>
      <c r="I448" s="12" t="s">
        <v>1765</v>
      </c>
      <c r="J448" s="12" t="s">
        <v>1814</v>
      </c>
      <c r="K448" s="1" t="s">
        <v>287</v>
      </c>
      <c r="L448" s="1" t="s">
        <v>275</v>
      </c>
    </row>
    <row r="449" spans="3:12">
      <c r="C449" s="1" t="s">
        <v>297</v>
      </c>
      <c r="D449" s="1">
        <v>0</v>
      </c>
      <c r="E449" s="1" t="s">
        <v>31</v>
      </c>
      <c r="F449" s="12" t="s">
        <v>282</v>
      </c>
      <c r="G449" s="12" t="s">
        <v>1854</v>
      </c>
      <c r="H449" s="1" t="s">
        <v>188</v>
      </c>
      <c r="I449" s="12" t="s">
        <v>1765</v>
      </c>
      <c r="J449" s="12" t="s">
        <v>1814</v>
      </c>
      <c r="K449" s="1" t="s">
        <v>287</v>
      </c>
      <c r="L449" s="1" t="s">
        <v>275</v>
      </c>
    </row>
    <row r="450" spans="3:12">
      <c r="C450" s="1" t="s">
        <v>298</v>
      </c>
      <c r="D450" s="1">
        <v>0</v>
      </c>
      <c r="E450" s="1" t="s">
        <v>31</v>
      </c>
      <c r="F450" s="12" t="s">
        <v>282</v>
      </c>
      <c r="G450" s="12" t="s">
        <v>1854</v>
      </c>
      <c r="H450" s="1" t="s">
        <v>188</v>
      </c>
      <c r="I450" s="12" t="s">
        <v>1765</v>
      </c>
      <c r="J450" s="12" t="s">
        <v>1814</v>
      </c>
      <c r="K450" s="1" t="s">
        <v>287</v>
      </c>
      <c r="L450" s="1" t="s">
        <v>275</v>
      </c>
    </row>
    <row r="451" spans="3:12">
      <c r="C451" s="1" t="s">
        <v>299</v>
      </c>
      <c r="D451" s="1">
        <v>0</v>
      </c>
      <c r="E451" s="1" t="s">
        <v>31</v>
      </c>
      <c r="F451" s="12" t="s">
        <v>282</v>
      </c>
      <c r="G451" s="12" t="s">
        <v>1854</v>
      </c>
      <c r="H451" s="1" t="s">
        <v>188</v>
      </c>
      <c r="I451" s="12" t="s">
        <v>1765</v>
      </c>
      <c r="J451" s="12" t="s">
        <v>1814</v>
      </c>
      <c r="K451" s="1" t="s">
        <v>287</v>
      </c>
      <c r="L451" s="1" t="s">
        <v>275</v>
      </c>
    </row>
    <row r="452" spans="3:12">
      <c r="C452" s="1" t="s">
        <v>300</v>
      </c>
      <c r="D452" s="1">
        <v>0</v>
      </c>
      <c r="E452" s="1" t="s">
        <v>31</v>
      </c>
      <c r="F452" s="12" t="s">
        <v>282</v>
      </c>
      <c r="G452" s="12" t="s">
        <v>1854</v>
      </c>
      <c r="H452" s="1" t="s">
        <v>188</v>
      </c>
      <c r="I452" s="12" t="s">
        <v>1765</v>
      </c>
      <c r="J452" s="12" t="s">
        <v>1814</v>
      </c>
      <c r="K452" s="1" t="s">
        <v>287</v>
      </c>
      <c r="L452" s="1" t="s">
        <v>275</v>
      </c>
    </row>
    <row r="453" spans="3:12">
      <c r="C453" s="1" t="s">
        <v>301</v>
      </c>
      <c r="D453" s="1">
        <v>0</v>
      </c>
      <c r="E453" s="1" t="s">
        <v>31</v>
      </c>
      <c r="F453" s="12" t="s">
        <v>282</v>
      </c>
      <c r="G453" s="12" t="s">
        <v>1854</v>
      </c>
      <c r="H453" s="1" t="s">
        <v>188</v>
      </c>
      <c r="I453" s="12" t="s">
        <v>1765</v>
      </c>
      <c r="J453" s="12" t="s">
        <v>1814</v>
      </c>
      <c r="K453" s="1" t="s">
        <v>287</v>
      </c>
      <c r="L453" s="1" t="s">
        <v>275</v>
      </c>
    </row>
    <row r="454" spans="3:12">
      <c r="C454" s="1" t="s">
        <v>302</v>
      </c>
      <c r="D454" s="1">
        <v>0</v>
      </c>
      <c r="E454" s="1" t="s">
        <v>31</v>
      </c>
      <c r="F454" s="12" t="s">
        <v>282</v>
      </c>
      <c r="G454" s="12" t="s">
        <v>1854</v>
      </c>
      <c r="H454" s="1" t="s">
        <v>188</v>
      </c>
      <c r="I454" s="12" t="s">
        <v>1765</v>
      </c>
      <c r="J454" s="12" t="s">
        <v>1814</v>
      </c>
      <c r="K454" s="1" t="s">
        <v>287</v>
      </c>
      <c r="L454" s="1" t="s">
        <v>275</v>
      </c>
    </row>
    <row r="455" spans="3:12">
      <c r="C455" s="1" t="s">
        <v>303</v>
      </c>
      <c r="D455" s="1">
        <v>0</v>
      </c>
      <c r="E455" s="1" t="s">
        <v>31</v>
      </c>
      <c r="F455" s="12" t="s">
        <v>282</v>
      </c>
      <c r="G455" s="12" t="s">
        <v>1854</v>
      </c>
      <c r="H455" s="1" t="s">
        <v>188</v>
      </c>
      <c r="I455" s="12" t="s">
        <v>1765</v>
      </c>
      <c r="J455" s="12" t="s">
        <v>1814</v>
      </c>
      <c r="K455" s="1" t="s">
        <v>287</v>
      </c>
      <c r="L455" s="1" t="s">
        <v>275</v>
      </c>
    </row>
    <row r="456" spans="3:12">
      <c r="C456" s="1" t="s">
        <v>304</v>
      </c>
      <c r="D456" s="1">
        <v>0</v>
      </c>
      <c r="E456" s="1" t="s">
        <v>31</v>
      </c>
      <c r="F456" s="12" t="s">
        <v>282</v>
      </c>
      <c r="G456" s="12" t="s">
        <v>1854</v>
      </c>
      <c r="H456" s="1" t="s">
        <v>188</v>
      </c>
      <c r="I456" s="12" t="s">
        <v>1765</v>
      </c>
      <c r="J456" s="12" t="s">
        <v>1814</v>
      </c>
      <c r="K456" s="1" t="s">
        <v>287</v>
      </c>
      <c r="L456" s="1" t="s">
        <v>275</v>
      </c>
    </row>
    <row r="457" spans="3:12">
      <c r="C457" s="1" t="s">
        <v>305</v>
      </c>
      <c r="D457" s="1">
        <v>0</v>
      </c>
      <c r="E457" s="1" t="s">
        <v>31</v>
      </c>
      <c r="F457" s="12" t="s">
        <v>282</v>
      </c>
      <c r="G457" s="12" t="s">
        <v>1854</v>
      </c>
      <c r="H457" s="1" t="s">
        <v>188</v>
      </c>
      <c r="I457" s="12" t="s">
        <v>1765</v>
      </c>
      <c r="J457" s="12" t="s">
        <v>1814</v>
      </c>
      <c r="K457" s="1" t="s">
        <v>287</v>
      </c>
      <c r="L457" s="1" t="s">
        <v>275</v>
      </c>
    </row>
    <row r="458" spans="3:12">
      <c r="C458" s="1" t="s">
        <v>310</v>
      </c>
      <c r="D458" s="1">
        <v>0</v>
      </c>
      <c r="E458" s="1" t="s">
        <v>31</v>
      </c>
      <c r="F458" s="12" t="s">
        <v>282</v>
      </c>
      <c r="G458" s="12" t="s">
        <v>1854</v>
      </c>
      <c r="H458" s="1" t="s">
        <v>188</v>
      </c>
      <c r="I458" s="12" t="s">
        <v>1765</v>
      </c>
      <c r="J458" s="12" t="s">
        <v>1814</v>
      </c>
      <c r="K458" s="1" t="s">
        <v>287</v>
      </c>
      <c r="L458" s="1" t="s">
        <v>275</v>
      </c>
    </row>
    <row r="459" spans="3:12">
      <c r="C459" s="1" t="s">
        <v>291</v>
      </c>
      <c r="D459" s="1">
        <v>0</v>
      </c>
      <c r="E459" s="1" t="s">
        <v>31</v>
      </c>
      <c r="F459" s="12" t="s">
        <v>282</v>
      </c>
      <c r="G459" s="12" t="s">
        <v>1854</v>
      </c>
      <c r="H459" s="1" t="s">
        <v>188</v>
      </c>
      <c r="I459" s="12" t="s">
        <v>1765</v>
      </c>
      <c r="J459" s="12" t="s">
        <v>1814</v>
      </c>
      <c r="K459" s="1" t="s">
        <v>287</v>
      </c>
      <c r="L459" s="1" t="s">
        <v>276</v>
      </c>
    </row>
    <row r="460" spans="3:12">
      <c r="C460" s="1" t="s">
        <v>292</v>
      </c>
      <c r="D460" s="1">
        <v>0</v>
      </c>
      <c r="E460" s="1" t="s">
        <v>31</v>
      </c>
      <c r="F460" s="12" t="s">
        <v>282</v>
      </c>
      <c r="G460" s="12" t="s">
        <v>1854</v>
      </c>
      <c r="H460" s="1" t="s">
        <v>188</v>
      </c>
      <c r="I460" s="12" t="s">
        <v>1765</v>
      </c>
      <c r="J460" s="12" t="s">
        <v>1814</v>
      </c>
      <c r="K460" s="1" t="s">
        <v>287</v>
      </c>
      <c r="L460" s="1" t="s">
        <v>276</v>
      </c>
    </row>
    <row r="461" spans="3:12">
      <c r="C461" s="1" t="s">
        <v>293</v>
      </c>
      <c r="D461" s="1">
        <v>0</v>
      </c>
      <c r="E461" s="1" t="s">
        <v>31</v>
      </c>
      <c r="F461" s="12" t="s">
        <v>282</v>
      </c>
      <c r="G461" s="12" t="s">
        <v>1854</v>
      </c>
      <c r="H461" s="1" t="s">
        <v>188</v>
      </c>
      <c r="I461" s="12" t="s">
        <v>1765</v>
      </c>
      <c r="J461" s="12" t="s">
        <v>1814</v>
      </c>
      <c r="K461" s="1" t="s">
        <v>287</v>
      </c>
      <c r="L461" s="1" t="s">
        <v>276</v>
      </c>
    </row>
    <row r="462" spans="3:12">
      <c r="C462" s="1" t="s">
        <v>294</v>
      </c>
      <c r="D462" s="1">
        <v>0</v>
      </c>
      <c r="E462" s="1" t="s">
        <v>31</v>
      </c>
      <c r="F462" s="12" t="s">
        <v>282</v>
      </c>
      <c r="G462" s="12" t="s">
        <v>1854</v>
      </c>
      <c r="H462" s="1" t="s">
        <v>188</v>
      </c>
      <c r="I462" s="12" t="s">
        <v>1765</v>
      </c>
      <c r="J462" s="12" t="s">
        <v>1814</v>
      </c>
      <c r="K462" s="1" t="s">
        <v>287</v>
      </c>
      <c r="L462" s="1" t="s">
        <v>276</v>
      </c>
    </row>
    <row r="463" spans="3:12">
      <c r="C463" s="1" t="s">
        <v>295</v>
      </c>
      <c r="D463" s="1">
        <v>0</v>
      </c>
      <c r="E463" s="1" t="s">
        <v>31</v>
      </c>
      <c r="F463" s="12" t="s">
        <v>282</v>
      </c>
      <c r="G463" s="12" t="s">
        <v>1854</v>
      </c>
      <c r="H463" s="1" t="s">
        <v>188</v>
      </c>
      <c r="I463" s="12" t="s">
        <v>1765</v>
      </c>
      <c r="J463" s="12" t="s">
        <v>1814</v>
      </c>
      <c r="K463" s="1" t="s">
        <v>287</v>
      </c>
      <c r="L463" s="1" t="s">
        <v>276</v>
      </c>
    </row>
    <row r="464" spans="3:12">
      <c r="C464" s="1" t="s">
        <v>296</v>
      </c>
      <c r="D464" s="1">
        <v>0</v>
      </c>
      <c r="E464" s="1" t="s">
        <v>31</v>
      </c>
      <c r="F464" s="12" t="s">
        <v>282</v>
      </c>
      <c r="G464" s="12" t="s">
        <v>1854</v>
      </c>
      <c r="H464" s="1" t="s">
        <v>188</v>
      </c>
      <c r="I464" s="12" t="s">
        <v>1765</v>
      </c>
      <c r="J464" s="12" t="s">
        <v>1814</v>
      </c>
      <c r="K464" s="1" t="s">
        <v>287</v>
      </c>
      <c r="L464" s="1" t="s">
        <v>276</v>
      </c>
    </row>
    <row r="465" spans="3:12">
      <c r="C465" s="1" t="s">
        <v>297</v>
      </c>
      <c r="D465" s="1">
        <v>0</v>
      </c>
      <c r="E465" s="1" t="s">
        <v>31</v>
      </c>
      <c r="F465" s="12" t="s">
        <v>282</v>
      </c>
      <c r="G465" s="12" t="s">
        <v>1854</v>
      </c>
      <c r="H465" s="1" t="s">
        <v>188</v>
      </c>
      <c r="I465" s="12" t="s">
        <v>1765</v>
      </c>
      <c r="J465" s="12" t="s">
        <v>1814</v>
      </c>
      <c r="K465" s="1" t="s">
        <v>287</v>
      </c>
      <c r="L465" s="1" t="s">
        <v>276</v>
      </c>
    </row>
    <row r="466" spans="3:12">
      <c r="C466" s="1" t="s">
        <v>298</v>
      </c>
      <c r="D466" s="1">
        <v>0</v>
      </c>
      <c r="E466" s="1" t="s">
        <v>31</v>
      </c>
      <c r="F466" s="12" t="s">
        <v>282</v>
      </c>
      <c r="G466" s="12" t="s">
        <v>1854</v>
      </c>
      <c r="H466" s="1" t="s">
        <v>188</v>
      </c>
      <c r="I466" s="12" t="s">
        <v>1765</v>
      </c>
      <c r="J466" s="12" t="s">
        <v>1814</v>
      </c>
      <c r="K466" s="1" t="s">
        <v>287</v>
      </c>
      <c r="L466" s="1" t="s">
        <v>276</v>
      </c>
    </row>
    <row r="467" spans="3:12">
      <c r="C467" s="1" t="s">
        <v>299</v>
      </c>
      <c r="D467" s="1">
        <v>0</v>
      </c>
      <c r="E467" s="1" t="s">
        <v>31</v>
      </c>
      <c r="F467" s="12" t="s">
        <v>282</v>
      </c>
      <c r="G467" s="12" t="s">
        <v>1854</v>
      </c>
      <c r="H467" s="1" t="s">
        <v>188</v>
      </c>
      <c r="I467" s="12" t="s">
        <v>1765</v>
      </c>
      <c r="J467" s="12" t="s">
        <v>1814</v>
      </c>
      <c r="K467" s="1" t="s">
        <v>287</v>
      </c>
      <c r="L467" s="1" t="s">
        <v>276</v>
      </c>
    </row>
    <row r="468" spans="3:12">
      <c r="C468" s="1" t="s">
        <v>300</v>
      </c>
      <c r="D468" s="1">
        <v>0</v>
      </c>
      <c r="E468" s="1" t="s">
        <v>31</v>
      </c>
      <c r="F468" s="12" t="s">
        <v>282</v>
      </c>
      <c r="G468" s="12" t="s">
        <v>1854</v>
      </c>
      <c r="H468" s="1" t="s">
        <v>188</v>
      </c>
      <c r="I468" s="12" t="s">
        <v>1765</v>
      </c>
      <c r="J468" s="12" t="s">
        <v>1814</v>
      </c>
      <c r="K468" s="1" t="s">
        <v>287</v>
      </c>
      <c r="L468" s="1" t="s">
        <v>276</v>
      </c>
    </row>
    <row r="469" spans="3:12">
      <c r="C469" s="1" t="s">
        <v>301</v>
      </c>
      <c r="D469" s="1">
        <v>0</v>
      </c>
      <c r="E469" s="1" t="s">
        <v>31</v>
      </c>
      <c r="F469" s="12" t="s">
        <v>282</v>
      </c>
      <c r="G469" s="12" t="s">
        <v>1854</v>
      </c>
      <c r="H469" s="1" t="s">
        <v>188</v>
      </c>
      <c r="I469" s="12" t="s">
        <v>1765</v>
      </c>
      <c r="J469" s="12" t="s">
        <v>1814</v>
      </c>
      <c r="K469" s="1" t="s">
        <v>287</v>
      </c>
      <c r="L469" s="1" t="s">
        <v>276</v>
      </c>
    </row>
    <row r="470" spans="3:12">
      <c r="C470" s="1" t="s">
        <v>302</v>
      </c>
      <c r="D470" s="1">
        <v>0</v>
      </c>
      <c r="E470" s="1" t="s">
        <v>31</v>
      </c>
      <c r="F470" s="12" t="s">
        <v>282</v>
      </c>
      <c r="G470" s="12" t="s">
        <v>1854</v>
      </c>
      <c r="H470" s="1" t="s">
        <v>188</v>
      </c>
      <c r="I470" s="12" t="s">
        <v>1765</v>
      </c>
      <c r="J470" s="12" t="s">
        <v>1814</v>
      </c>
      <c r="K470" s="1" t="s">
        <v>287</v>
      </c>
      <c r="L470" s="1" t="s">
        <v>276</v>
      </c>
    </row>
    <row r="471" spans="3:12">
      <c r="C471" s="1" t="s">
        <v>303</v>
      </c>
      <c r="D471" s="1">
        <v>0</v>
      </c>
      <c r="E471" s="1" t="s">
        <v>31</v>
      </c>
      <c r="F471" s="12" t="s">
        <v>282</v>
      </c>
      <c r="G471" s="12" t="s">
        <v>1854</v>
      </c>
      <c r="H471" s="1" t="s">
        <v>188</v>
      </c>
      <c r="I471" s="12" t="s">
        <v>1765</v>
      </c>
      <c r="J471" s="12" t="s">
        <v>1814</v>
      </c>
      <c r="K471" s="1" t="s">
        <v>287</v>
      </c>
      <c r="L471" s="1" t="s">
        <v>276</v>
      </c>
    </row>
    <row r="472" spans="3:12">
      <c r="C472" s="1" t="s">
        <v>304</v>
      </c>
      <c r="D472" s="1">
        <v>0</v>
      </c>
      <c r="E472" s="1" t="s">
        <v>31</v>
      </c>
      <c r="F472" s="12" t="s">
        <v>282</v>
      </c>
      <c r="G472" s="12" t="s">
        <v>1854</v>
      </c>
      <c r="H472" s="1" t="s">
        <v>188</v>
      </c>
      <c r="I472" s="12" t="s">
        <v>1765</v>
      </c>
      <c r="J472" s="12" t="s">
        <v>1814</v>
      </c>
      <c r="K472" s="1" t="s">
        <v>287</v>
      </c>
      <c r="L472" s="1" t="s">
        <v>276</v>
      </c>
    </row>
    <row r="473" spans="3:12">
      <c r="C473" s="1" t="s">
        <v>305</v>
      </c>
      <c r="D473" s="1">
        <v>0</v>
      </c>
      <c r="E473" s="1" t="s">
        <v>31</v>
      </c>
      <c r="F473" s="12" t="s">
        <v>282</v>
      </c>
      <c r="G473" s="12" t="s">
        <v>1854</v>
      </c>
      <c r="H473" s="1" t="s">
        <v>188</v>
      </c>
      <c r="I473" s="12" t="s">
        <v>1765</v>
      </c>
      <c r="J473" s="12" t="s">
        <v>1814</v>
      </c>
      <c r="K473" s="1" t="s">
        <v>287</v>
      </c>
      <c r="L473" s="1" t="s">
        <v>276</v>
      </c>
    </row>
    <row r="474" spans="3:12">
      <c r="C474" s="1" t="s">
        <v>310</v>
      </c>
      <c r="D474" s="1">
        <v>0</v>
      </c>
      <c r="E474" s="1" t="s">
        <v>31</v>
      </c>
      <c r="F474" s="12" t="s">
        <v>282</v>
      </c>
      <c r="G474" s="12" t="s">
        <v>1854</v>
      </c>
      <c r="H474" s="1" t="s">
        <v>188</v>
      </c>
      <c r="I474" s="12" t="s">
        <v>1765</v>
      </c>
      <c r="J474" s="12" t="s">
        <v>1814</v>
      </c>
      <c r="K474" s="1" t="s">
        <v>287</v>
      </c>
      <c r="L474" s="1" t="s">
        <v>276</v>
      </c>
    </row>
    <row r="475" spans="3:12">
      <c r="C475" s="1" t="s">
        <v>291</v>
      </c>
      <c r="D475" s="1">
        <v>0</v>
      </c>
      <c r="E475" s="1" t="s">
        <v>31</v>
      </c>
      <c r="F475" s="12" t="s">
        <v>282</v>
      </c>
      <c r="G475" s="12" t="s">
        <v>1854</v>
      </c>
      <c r="H475" s="1" t="s">
        <v>188</v>
      </c>
      <c r="I475" s="12" t="s">
        <v>1765</v>
      </c>
      <c r="J475" s="12" t="s">
        <v>1814</v>
      </c>
      <c r="K475" s="1" t="s">
        <v>287</v>
      </c>
      <c r="L475" s="1" t="s">
        <v>277</v>
      </c>
    </row>
    <row r="476" spans="3:12">
      <c r="C476" s="1" t="s">
        <v>292</v>
      </c>
      <c r="D476" s="1">
        <v>0</v>
      </c>
      <c r="E476" s="1" t="s">
        <v>31</v>
      </c>
      <c r="F476" s="12" t="s">
        <v>282</v>
      </c>
      <c r="G476" s="12" t="s">
        <v>1854</v>
      </c>
      <c r="H476" s="1" t="s">
        <v>188</v>
      </c>
      <c r="I476" s="12" t="s">
        <v>1765</v>
      </c>
      <c r="J476" s="12" t="s">
        <v>1814</v>
      </c>
      <c r="K476" s="1" t="s">
        <v>287</v>
      </c>
      <c r="L476" s="1" t="s">
        <v>277</v>
      </c>
    </row>
    <row r="477" spans="3:12">
      <c r="C477" s="1" t="s">
        <v>293</v>
      </c>
      <c r="D477" s="1">
        <v>0</v>
      </c>
      <c r="E477" s="1" t="s">
        <v>31</v>
      </c>
      <c r="F477" s="12" t="s">
        <v>282</v>
      </c>
      <c r="G477" s="12" t="s">
        <v>1854</v>
      </c>
      <c r="H477" s="1" t="s">
        <v>188</v>
      </c>
      <c r="I477" s="12" t="s">
        <v>1765</v>
      </c>
      <c r="J477" s="12" t="s">
        <v>1814</v>
      </c>
      <c r="K477" s="1" t="s">
        <v>287</v>
      </c>
      <c r="L477" s="1" t="s">
        <v>277</v>
      </c>
    </row>
    <row r="478" spans="3:12">
      <c r="C478" s="1" t="s">
        <v>294</v>
      </c>
      <c r="D478" s="1">
        <v>0</v>
      </c>
      <c r="E478" s="1" t="s">
        <v>31</v>
      </c>
      <c r="F478" s="12" t="s">
        <v>282</v>
      </c>
      <c r="G478" s="12" t="s">
        <v>1854</v>
      </c>
      <c r="H478" s="1" t="s">
        <v>188</v>
      </c>
      <c r="I478" s="12" t="s">
        <v>1765</v>
      </c>
      <c r="J478" s="12" t="s">
        <v>1814</v>
      </c>
      <c r="K478" s="1" t="s">
        <v>287</v>
      </c>
      <c r="L478" s="1" t="s">
        <v>277</v>
      </c>
    </row>
    <row r="479" spans="3:12">
      <c r="C479" s="1" t="s">
        <v>295</v>
      </c>
      <c r="D479" s="1">
        <v>0</v>
      </c>
      <c r="E479" s="1" t="s">
        <v>31</v>
      </c>
      <c r="F479" s="12" t="s">
        <v>282</v>
      </c>
      <c r="G479" s="12" t="s">
        <v>1854</v>
      </c>
      <c r="H479" s="1" t="s">
        <v>188</v>
      </c>
      <c r="I479" s="12" t="s">
        <v>1765</v>
      </c>
      <c r="J479" s="12" t="s">
        <v>1814</v>
      </c>
      <c r="K479" s="1" t="s">
        <v>287</v>
      </c>
      <c r="L479" s="1" t="s">
        <v>277</v>
      </c>
    </row>
    <row r="480" spans="3:12">
      <c r="C480" s="1" t="s">
        <v>296</v>
      </c>
      <c r="D480" s="1">
        <v>0</v>
      </c>
      <c r="E480" s="1" t="s">
        <v>31</v>
      </c>
      <c r="F480" s="12" t="s">
        <v>282</v>
      </c>
      <c r="G480" s="12" t="s">
        <v>1854</v>
      </c>
      <c r="H480" s="1" t="s">
        <v>188</v>
      </c>
      <c r="I480" s="12" t="s">
        <v>1765</v>
      </c>
      <c r="J480" s="12" t="s">
        <v>1814</v>
      </c>
      <c r="K480" s="1" t="s">
        <v>287</v>
      </c>
      <c r="L480" s="1" t="s">
        <v>277</v>
      </c>
    </row>
    <row r="481" spans="3:12">
      <c r="C481" s="1" t="s">
        <v>297</v>
      </c>
      <c r="D481" s="1">
        <v>0</v>
      </c>
      <c r="E481" s="1" t="s">
        <v>31</v>
      </c>
      <c r="F481" s="12" t="s">
        <v>282</v>
      </c>
      <c r="G481" s="12" t="s">
        <v>1854</v>
      </c>
      <c r="H481" s="1" t="s">
        <v>188</v>
      </c>
      <c r="I481" s="12" t="s">
        <v>1765</v>
      </c>
      <c r="J481" s="12" t="s">
        <v>1814</v>
      </c>
      <c r="K481" s="1" t="s">
        <v>287</v>
      </c>
      <c r="L481" s="1" t="s">
        <v>277</v>
      </c>
    </row>
    <row r="482" spans="3:12">
      <c r="C482" s="1" t="s">
        <v>298</v>
      </c>
      <c r="D482" s="1">
        <v>0</v>
      </c>
      <c r="E482" s="1" t="s">
        <v>31</v>
      </c>
      <c r="F482" s="12" t="s">
        <v>282</v>
      </c>
      <c r="G482" s="12" t="s">
        <v>1854</v>
      </c>
      <c r="H482" s="1" t="s">
        <v>188</v>
      </c>
      <c r="I482" s="12" t="s">
        <v>1765</v>
      </c>
      <c r="J482" s="12" t="s">
        <v>1814</v>
      </c>
      <c r="K482" s="1" t="s">
        <v>287</v>
      </c>
      <c r="L482" s="1" t="s">
        <v>277</v>
      </c>
    </row>
    <row r="483" spans="3:12">
      <c r="C483" s="1" t="s">
        <v>299</v>
      </c>
      <c r="D483" s="1">
        <v>0</v>
      </c>
      <c r="E483" s="1" t="s">
        <v>31</v>
      </c>
      <c r="F483" s="12" t="s">
        <v>282</v>
      </c>
      <c r="G483" s="12" t="s">
        <v>1854</v>
      </c>
      <c r="H483" s="1" t="s">
        <v>188</v>
      </c>
      <c r="I483" s="12" t="s">
        <v>1765</v>
      </c>
      <c r="J483" s="12" t="s">
        <v>1814</v>
      </c>
      <c r="K483" s="1" t="s">
        <v>287</v>
      </c>
      <c r="L483" s="1" t="s">
        <v>277</v>
      </c>
    </row>
    <row r="484" spans="3:12">
      <c r="C484" s="1" t="s">
        <v>300</v>
      </c>
      <c r="D484" s="1">
        <v>0</v>
      </c>
      <c r="E484" s="1" t="s">
        <v>31</v>
      </c>
      <c r="F484" s="12" t="s">
        <v>282</v>
      </c>
      <c r="G484" s="12" t="s">
        <v>1854</v>
      </c>
      <c r="H484" s="1" t="s">
        <v>188</v>
      </c>
      <c r="I484" s="12" t="s">
        <v>1765</v>
      </c>
      <c r="J484" s="12" t="s">
        <v>1814</v>
      </c>
      <c r="K484" s="1" t="s">
        <v>287</v>
      </c>
      <c r="L484" s="1" t="s">
        <v>277</v>
      </c>
    </row>
    <row r="485" spans="3:12">
      <c r="C485" s="1" t="s">
        <v>301</v>
      </c>
      <c r="D485" s="1">
        <v>0</v>
      </c>
      <c r="E485" s="1" t="s">
        <v>31</v>
      </c>
      <c r="F485" s="12" t="s">
        <v>282</v>
      </c>
      <c r="G485" s="12" t="s">
        <v>1854</v>
      </c>
      <c r="H485" s="1" t="s">
        <v>188</v>
      </c>
      <c r="I485" s="12" t="s">
        <v>1765</v>
      </c>
      <c r="J485" s="12" t="s">
        <v>1814</v>
      </c>
      <c r="K485" s="1" t="s">
        <v>287</v>
      </c>
      <c r="L485" s="1" t="s">
        <v>277</v>
      </c>
    </row>
    <row r="486" spans="3:12">
      <c r="C486" s="1" t="s">
        <v>302</v>
      </c>
      <c r="D486" s="1">
        <v>0</v>
      </c>
      <c r="E486" s="1" t="s">
        <v>31</v>
      </c>
      <c r="F486" s="12" t="s">
        <v>282</v>
      </c>
      <c r="G486" s="12" t="s">
        <v>1854</v>
      </c>
      <c r="H486" s="1" t="s">
        <v>188</v>
      </c>
      <c r="I486" s="12" t="s">
        <v>1765</v>
      </c>
      <c r="J486" s="12" t="s">
        <v>1814</v>
      </c>
      <c r="K486" s="1" t="s">
        <v>287</v>
      </c>
      <c r="L486" s="1" t="s">
        <v>277</v>
      </c>
    </row>
    <row r="487" spans="3:12">
      <c r="C487" s="1" t="s">
        <v>303</v>
      </c>
      <c r="D487" s="1">
        <v>0</v>
      </c>
      <c r="E487" s="1" t="s">
        <v>31</v>
      </c>
      <c r="F487" s="12" t="s">
        <v>282</v>
      </c>
      <c r="G487" s="12" t="s">
        <v>1854</v>
      </c>
      <c r="H487" s="1" t="s">
        <v>188</v>
      </c>
      <c r="I487" s="12" t="s">
        <v>1765</v>
      </c>
      <c r="J487" s="12" t="s">
        <v>1814</v>
      </c>
      <c r="K487" s="1" t="s">
        <v>287</v>
      </c>
      <c r="L487" s="1" t="s">
        <v>277</v>
      </c>
    </row>
    <row r="488" spans="3:12">
      <c r="C488" s="1" t="s">
        <v>304</v>
      </c>
      <c r="D488" s="1">
        <v>0</v>
      </c>
      <c r="E488" s="1" t="s">
        <v>31</v>
      </c>
      <c r="F488" s="12" t="s">
        <v>282</v>
      </c>
      <c r="G488" s="12" t="s">
        <v>1854</v>
      </c>
      <c r="H488" s="1" t="s">
        <v>188</v>
      </c>
      <c r="I488" s="12" t="s">
        <v>1765</v>
      </c>
      <c r="J488" s="12" t="s">
        <v>1814</v>
      </c>
      <c r="K488" s="1" t="s">
        <v>287</v>
      </c>
      <c r="L488" s="1" t="s">
        <v>277</v>
      </c>
    </row>
    <row r="489" spans="3:12">
      <c r="C489" s="1" t="s">
        <v>305</v>
      </c>
      <c r="D489" s="1">
        <v>0</v>
      </c>
      <c r="E489" s="1" t="s">
        <v>31</v>
      </c>
      <c r="F489" s="12" t="s">
        <v>282</v>
      </c>
      <c r="G489" s="12" t="s">
        <v>1854</v>
      </c>
      <c r="H489" s="1" t="s">
        <v>188</v>
      </c>
      <c r="I489" s="12" t="s">
        <v>1765</v>
      </c>
      <c r="J489" s="12" t="s">
        <v>1814</v>
      </c>
      <c r="K489" s="1" t="s">
        <v>287</v>
      </c>
      <c r="L489" s="1" t="s">
        <v>277</v>
      </c>
    </row>
    <row r="490" spans="3:12">
      <c r="C490" s="1" t="s">
        <v>310</v>
      </c>
      <c r="D490" s="1">
        <v>0</v>
      </c>
      <c r="E490" s="1" t="s">
        <v>31</v>
      </c>
      <c r="F490" s="12" t="s">
        <v>282</v>
      </c>
      <c r="G490" s="12" t="s">
        <v>1854</v>
      </c>
      <c r="H490" s="1" t="s">
        <v>188</v>
      </c>
      <c r="I490" s="12" t="s">
        <v>1765</v>
      </c>
      <c r="J490" s="12" t="s">
        <v>1814</v>
      </c>
      <c r="K490" s="1" t="s">
        <v>287</v>
      </c>
      <c r="L490" s="1" t="s">
        <v>277</v>
      </c>
    </row>
    <row r="491" spans="3:12">
      <c r="C491" s="1" t="s">
        <v>291</v>
      </c>
      <c r="D491" s="1">
        <v>0</v>
      </c>
      <c r="E491" s="1" t="s">
        <v>31</v>
      </c>
      <c r="F491" s="12" t="s">
        <v>282</v>
      </c>
      <c r="G491" s="12" t="s">
        <v>1854</v>
      </c>
      <c r="H491" s="1" t="s">
        <v>188</v>
      </c>
      <c r="I491" s="12" t="s">
        <v>1765</v>
      </c>
      <c r="J491" s="12" t="s">
        <v>1814</v>
      </c>
      <c r="K491" s="1" t="s">
        <v>287</v>
      </c>
      <c r="L491" s="1" t="s">
        <v>278</v>
      </c>
    </row>
    <row r="492" spans="3:12">
      <c r="C492" s="1" t="s">
        <v>292</v>
      </c>
      <c r="D492" s="1">
        <v>0</v>
      </c>
      <c r="E492" s="1" t="s">
        <v>31</v>
      </c>
      <c r="F492" s="12" t="s">
        <v>282</v>
      </c>
      <c r="G492" s="12" t="s">
        <v>1854</v>
      </c>
      <c r="H492" s="1" t="s">
        <v>188</v>
      </c>
      <c r="I492" s="12" t="s">
        <v>1765</v>
      </c>
      <c r="J492" s="12" t="s">
        <v>1814</v>
      </c>
      <c r="K492" s="1" t="s">
        <v>287</v>
      </c>
      <c r="L492" s="1" t="s">
        <v>278</v>
      </c>
    </row>
    <row r="493" spans="3:12">
      <c r="C493" s="1" t="s">
        <v>293</v>
      </c>
      <c r="D493" s="1">
        <v>0</v>
      </c>
      <c r="E493" s="1" t="s">
        <v>31</v>
      </c>
      <c r="F493" s="12" t="s">
        <v>282</v>
      </c>
      <c r="G493" s="12" t="s">
        <v>1854</v>
      </c>
      <c r="H493" s="1" t="s">
        <v>188</v>
      </c>
      <c r="I493" s="12" t="s">
        <v>1765</v>
      </c>
      <c r="J493" s="12" t="s">
        <v>1814</v>
      </c>
      <c r="K493" s="1" t="s">
        <v>287</v>
      </c>
      <c r="L493" s="1" t="s">
        <v>278</v>
      </c>
    </row>
    <row r="494" spans="3:12">
      <c r="C494" s="1" t="s">
        <v>294</v>
      </c>
      <c r="D494" s="1">
        <v>0</v>
      </c>
      <c r="E494" s="1" t="s">
        <v>31</v>
      </c>
      <c r="F494" s="12" t="s">
        <v>282</v>
      </c>
      <c r="G494" s="12" t="s">
        <v>1854</v>
      </c>
      <c r="H494" s="1" t="s">
        <v>188</v>
      </c>
      <c r="I494" s="12" t="s">
        <v>1765</v>
      </c>
      <c r="J494" s="12" t="s">
        <v>1814</v>
      </c>
      <c r="K494" s="1" t="s">
        <v>287</v>
      </c>
      <c r="L494" s="1" t="s">
        <v>278</v>
      </c>
    </row>
    <row r="495" spans="3:12">
      <c r="C495" s="1" t="s">
        <v>295</v>
      </c>
      <c r="D495" s="1">
        <v>0</v>
      </c>
      <c r="E495" s="1" t="s">
        <v>31</v>
      </c>
      <c r="F495" s="12" t="s">
        <v>282</v>
      </c>
      <c r="G495" s="12" t="s">
        <v>1854</v>
      </c>
      <c r="H495" s="1" t="s">
        <v>188</v>
      </c>
      <c r="I495" s="12" t="s">
        <v>1765</v>
      </c>
      <c r="J495" s="12" t="s">
        <v>1814</v>
      </c>
      <c r="K495" s="1" t="s">
        <v>287</v>
      </c>
      <c r="L495" s="1" t="s">
        <v>278</v>
      </c>
    </row>
    <row r="496" spans="3:12">
      <c r="C496" s="1" t="s">
        <v>296</v>
      </c>
      <c r="D496" s="1">
        <v>0</v>
      </c>
      <c r="E496" s="1" t="s">
        <v>31</v>
      </c>
      <c r="F496" s="12" t="s">
        <v>282</v>
      </c>
      <c r="G496" s="12" t="s">
        <v>1854</v>
      </c>
      <c r="H496" s="1" t="s">
        <v>188</v>
      </c>
      <c r="I496" s="12" t="s">
        <v>1765</v>
      </c>
      <c r="J496" s="12" t="s">
        <v>1814</v>
      </c>
      <c r="K496" s="1" t="s">
        <v>287</v>
      </c>
      <c r="L496" s="1" t="s">
        <v>278</v>
      </c>
    </row>
    <row r="497" spans="3:12">
      <c r="C497" s="1" t="s">
        <v>297</v>
      </c>
      <c r="D497" s="1">
        <v>0</v>
      </c>
      <c r="E497" s="1" t="s">
        <v>31</v>
      </c>
      <c r="F497" s="12" t="s">
        <v>282</v>
      </c>
      <c r="G497" s="12" t="s">
        <v>1854</v>
      </c>
      <c r="H497" s="1" t="s">
        <v>188</v>
      </c>
      <c r="I497" s="12" t="s">
        <v>1765</v>
      </c>
      <c r="J497" s="12" t="s">
        <v>1814</v>
      </c>
      <c r="K497" s="1" t="s">
        <v>287</v>
      </c>
      <c r="L497" s="1" t="s">
        <v>278</v>
      </c>
    </row>
    <row r="498" spans="3:12">
      <c r="C498" s="1" t="s">
        <v>298</v>
      </c>
      <c r="D498" s="1">
        <v>0</v>
      </c>
      <c r="E498" s="1" t="s">
        <v>31</v>
      </c>
      <c r="F498" s="12" t="s">
        <v>282</v>
      </c>
      <c r="G498" s="12" t="s">
        <v>1854</v>
      </c>
      <c r="H498" s="1" t="s">
        <v>188</v>
      </c>
      <c r="I498" s="12" t="s">
        <v>1765</v>
      </c>
      <c r="J498" s="12" t="s">
        <v>1814</v>
      </c>
      <c r="K498" s="1" t="s">
        <v>287</v>
      </c>
      <c r="L498" s="1" t="s">
        <v>278</v>
      </c>
    </row>
    <row r="499" spans="3:12">
      <c r="C499" s="1" t="s">
        <v>299</v>
      </c>
      <c r="D499" s="1">
        <v>0</v>
      </c>
      <c r="E499" s="1" t="s">
        <v>31</v>
      </c>
      <c r="F499" s="12" t="s">
        <v>282</v>
      </c>
      <c r="G499" s="12" t="s">
        <v>1854</v>
      </c>
      <c r="H499" s="1" t="s">
        <v>188</v>
      </c>
      <c r="I499" s="12" t="s">
        <v>1765</v>
      </c>
      <c r="J499" s="12" t="s">
        <v>1814</v>
      </c>
      <c r="K499" s="1" t="s">
        <v>287</v>
      </c>
      <c r="L499" s="1" t="s">
        <v>278</v>
      </c>
    </row>
    <row r="500" spans="3:12">
      <c r="C500" s="1" t="s">
        <v>300</v>
      </c>
      <c r="D500" s="1">
        <v>0</v>
      </c>
      <c r="E500" s="1" t="s">
        <v>31</v>
      </c>
      <c r="F500" s="12" t="s">
        <v>282</v>
      </c>
      <c r="G500" s="12" t="s">
        <v>1854</v>
      </c>
      <c r="H500" s="1" t="s">
        <v>188</v>
      </c>
      <c r="I500" s="12" t="s">
        <v>1765</v>
      </c>
      <c r="J500" s="12" t="s">
        <v>1814</v>
      </c>
      <c r="K500" s="1" t="s">
        <v>287</v>
      </c>
      <c r="L500" s="1" t="s">
        <v>278</v>
      </c>
    </row>
    <row r="501" spans="3:12">
      <c r="C501" s="1" t="s">
        <v>301</v>
      </c>
      <c r="D501" s="1">
        <v>0</v>
      </c>
      <c r="E501" s="1" t="s">
        <v>31</v>
      </c>
      <c r="F501" s="12" t="s">
        <v>282</v>
      </c>
      <c r="G501" s="12" t="s">
        <v>1854</v>
      </c>
      <c r="H501" s="1" t="s">
        <v>188</v>
      </c>
      <c r="I501" s="12" t="s">
        <v>1765</v>
      </c>
      <c r="J501" s="12" t="s">
        <v>1814</v>
      </c>
      <c r="K501" s="1" t="s">
        <v>287</v>
      </c>
      <c r="L501" s="1" t="s">
        <v>278</v>
      </c>
    </row>
    <row r="502" spans="3:12">
      <c r="C502" s="1" t="s">
        <v>302</v>
      </c>
      <c r="D502" s="1">
        <v>0</v>
      </c>
      <c r="E502" s="1" t="s">
        <v>31</v>
      </c>
      <c r="F502" s="12" t="s">
        <v>282</v>
      </c>
      <c r="G502" s="12" t="s">
        <v>1854</v>
      </c>
      <c r="H502" s="1" t="s">
        <v>188</v>
      </c>
      <c r="I502" s="12" t="s">
        <v>1765</v>
      </c>
      <c r="J502" s="12" t="s">
        <v>1814</v>
      </c>
      <c r="K502" s="1" t="s">
        <v>287</v>
      </c>
      <c r="L502" s="1" t="s">
        <v>278</v>
      </c>
    </row>
    <row r="503" spans="3:12">
      <c r="C503" s="1" t="s">
        <v>303</v>
      </c>
      <c r="D503" s="1">
        <v>0</v>
      </c>
      <c r="E503" s="1" t="s">
        <v>31</v>
      </c>
      <c r="F503" s="12" t="s">
        <v>282</v>
      </c>
      <c r="G503" s="12" t="s">
        <v>1854</v>
      </c>
      <c r="H503" s="1" t="s">
        <v>188</v>
      </c>
      <c r="I503" s="12" t="s">
        <v>1765</v>
      </c>
      <c r="J503" s="12" t="s">
        <v>1814</v>
      </c>
      <c r="K503" s="1" t="s">
        <v>287</v>
      </c>
      <c r="L503" s="1" t="s">
        <v>278</v>
      </c>
    </row>
    <row r="504" spans="3:12">
      <c r="C504" s="1" t="s">
        <v>304</v>
      </c>
      <c r="D504" s="1">
        <v>0</v>
      </c>
      <c r="E504" s="1" t="s">
        <v>31</v>
      </c>
      <c r="F504" s="12" t="s">
        <v>282</v>
      </c>
      <c r="G504" s="12" t="s">
        <v>1854</v>
      </c>
      <c r="H504" s="1" t="s">
        <v>188</v>
      </c>
      <c r="I504" s="12" t="s">
        <v>1765</v>
      </c>
      <c r="J504" s="12" t="s">
        <v>1814</v>
      </c>
      <c r="K504" s="1" t="s">
        <v>287</v>
      </c>
      <c r="L504" s="1" t="s">
        <v>278</v>
      </c>
    </row>
    <row r="505" spans="3:12">
      <c r="C505" s="1" t="s">
        <v>305</v>
      </c>
      <c r="D505" s="1">
        <v>0</v>
      </c>
      <c r="E505" s="1" t="s">
        <v>31</v>
      </c>
      <c r="F505" s="12" t="s">
        <v>282</v>
      </c>
      <c r="G505" s="12" t="s">
        <v>1854</v>
      </c>
      <c r="H505" s="1" t="s">
        <v>188</v>
      </c>
      <c r="I505" s="12" t="s">
        <v>1765</v>
      </c>
      <c r="J505" s="12" t="s">
        <v>1814</v>
      </c>
      <c r="K505" s="1" t="s">
        <v>287</v>
      </c>
      <c r="L505" s="1" t="s">
        <v>278</v>
      </c>
    </row>
    <row r="506" spans="3:12">
      <c r="C506" s="1" t="s">
        <v>310</v>
      </c>
      <c r="D506" s="1">
        <v>0</v>
      </c>
      <c r="E506" s="1" t="s">
        <v>31</v>
      </c>
      <c r="F506" s="12" t="s">
        <v>282</v>
      </c>
      <c r="G506" s="12" t="s">
        <v>1854</v>
      </c>
      <c r="H506" s="1" t="s">
        <v>188</v>
      </c>
      <c r="I506" s="12" t="s">
        <v>1765</v>
      </c>
      <c r="J506" s="12" t="s">
        <v>1814</v>
      </c>
      <c r="K506" s="1" t="s">
        <v>287</v>
      </c>
      <c r="L506" s="1" t="s">
        <v>278</v>
      </c>
    </row>
    <row r="507" spans="3:12">
      <c r="C507" s="1" t="s">
        <v>291</v>
      </c>
      <c r="D507" s="1">
        <v>0</v>
      </c>
      <c r="E507" s="1" t="s">
        <v>31</v>
      </c>
      <c r="F507" s="12" t="s">
        <v>282</v>
      </c>
      <c r="G507" s="12" t="s">
        <v>1854</v>
      </c>
      <c r="H507" s="1" t="s">
        <v>188</v>
      </c>
      <c r="I507" s="12" t="s">
        <v>1765</v>
      </c>
      <c r="J507" s="12" t="s">
        <v>1814</v>
      </c>
      <c r="K507" s="1" t="s">
        <v>287</v>
      </c>
      <c r="L507" s="1" t="s">
        <v>279</v>
      </c>
    </row>
    <row r="508" spans="3:12">
      <c r="C508" s="1" t="s">
        <v>292</v>
      </c>
      <c r="D508" s="1">
        <v>0</v>
      </c>
      <c r="E508" s="1" t="s">
        <v>31</v>
      </c>
      <c r="F508" s="12" t="s">
        <v>282</v>
      </c>
      <c r="G508" s="12" t="s">
        <v>1854</v>
      </c>
      <c r="H508" s="1" t="s">
        <v>188</v>
      </c>
      <c r="I508" s="12" t="s">
        <v>1765</v>
      </c>
      <c r="J508" s="12" t="s">
        <v>1814</v>
      </c>
      <c r="K508" s="1" t="s">
        <v>287</v>
      </c>
      <c r="L508" s="1" t="s">
        <v>279</v>
      </c>
    </row>
    <row r="509" spans="3:12">
      <c r="C509" s="1" t="s">
        <v>293</v>
      </c>
      <c r="D509" s="1">
        <v>0</v>
      </c>
      <c r="E509" s="1" t="s">
        <v>31</v>
      </c>
      <c r="F509" s="12" t="s">
        <v>282</v>
      </c>
      <c r="G509" s="12" t="s">
        <v>1854</v>
      </c>
      <c r="H509" s="1" t="s">
        <v>188</v>
      </c>
      <c r="I509" s="12" t="s">
        <v>1765</v>
      </c>
      <c r="J509" s="12" t="s">
        <v>1814</v>
      </c>
      <c r="K509" s="1" t="s">
        <v>287</v>
      </c>
      <c r="L509" s="1" t="s">
        <v>279</v>
      </c>
    </row>
    <row r="510" spans="3:12">
      <c r="C510" s="1" t="s">
        <v>294</v>
      </c>
      <c r="D510" s="1">
        <v>0</v>
      </c>
      <c r="E510" s="1" t="s">
        <v>31</v>
      </c>
      <c r="F510" s="12" t="s">
        <v>282</v>
      </c>
      <c r="G510" s="12" t="s">
        <v>1854</v>
      </c>
      <c r="H510" s="1" t="s">
        <v>188</v>
      </c>
      <c r="I510" s="12" t="s">
        <v>1765</v>
      </c>
      <c r="J510" s="12" t="s">
        <v>1814</v>
      </c>
      <c r="K510" s="1" t="s">
        <v>287</v>
      </c>
      <c r="L510" s="1" t="s">
        <v>279</v>
      </c>
    </row>
    <row r="511" spans="3:12">
      <c r="C511" s="1" t="s">
        <v>295</v>
      </c>
      <c r="D511" s="1">
        <v>0</v>
      </c>
      <c r="E511" s="1" t="s">
        <v>31</v>
      </c>
      <c r="F511" s="12" t="s">
        <v>282</v>
      </c>
      <c r="G511" s="12" t="s">
        <v>1854</v>
      </c>
      <c r="H511" s="1" t="s">
        <v>188</v>
      </c>
      <c r="I511" s="12" t="s">
        <v>1765</v>
      </c>
      <c r="J511" s="12" t="s">
        <v>1814</v>
      </c>
      <c r="K511" s="1" t="s">
        <v>287</v>
      </c>
      <c r="L511" s="1" t="s">
        <v>279</v>
      </c>
    </row>
    <row r="512" spans="3:12">
      <c r="C512" s="1" t="s">
        <v>296</v>
      </c>
      <c r="D512" s="1">
        <v>0</v>
      </c>
      <c r="E512" s="1" t="s">
        <v>31</v>
      </c>
      <c r="F512" s="12" t="s">
        <v>282</v>
      </c>
      <c r="G512" s="12" t="s">
        <v>1854</v>
      </c>
      <c r="H512" s="1" t="s">
        <v>188</v>
      </c>
      <c r="I512" s="12" t="s">
        <v>1765</v>
      </c>
      <c r="J512" s="12" t="s">
        <v>1814</v>
      </c>
      <c r="K512" s="1" t="s">
        <v>287</v>
      </c>
      <c r="L512" s="1" t="s">
        <v>279</v>
      </c>
    </row>
    <row r="513" spans="3:12">
      <c r="C513" s="1" t="s">
        <v>297</v>
      </c>
      <c r="D513" s="1">
        <v>0</v>
      </c>
      <c r="E513" s="1" t="s">
        <v>31</v>
      </c>
      <c r="F513" s="12" t="s">
        <v>282</v>
      </c>
      <c r="G513" s="12" t="s">
        <v>1854</v>
      </c>
      <c r="H513" s="1" t="s">
        <v>188</v>
      </c>
      <c r="I513" s="12" t="s">
        <v>1765</v>
      </c>
      <c r="J513" s="12" t="s">
        <v>1814</v>
      </c>
      <c r="K513" s="1" t="s">
        <v>287</v>
      </c>
      <c r="L513" s="1" t="s">
        <v>279</v>
      </c>
    </row>
    <row r="514" spans="3:12">
      <c r="C514" s="1" t="s">
        <v>298</v>
      </c>
      <c r="D514" s="1">
        <v>0</v>
      </c>
      <c r="E514" s="1" t="s">
        <v>31</v>
      </c>
      <c r="F514" s="12" t="s">
        <v>282</v>
      </c>
      <c r="G514" s="12" t="s">
        <v>1854</v>
      </c>
      <c r="H514" s="1" t="s">
        <v>188</v>
      </c>
      <c r="I514" s="12" t="s">
        <v>1765</v>
      </c>
      <c r="J514" s="12" t="s">
        <v>1814</v>
      </c>
      <c r="K514" s="1" t="s">
        <v>287</v>
      </c>
      <c r="L514" s="1" t="s">
        <v>279</v>
      </c>
    </row>
    <row r="515" spans="3:12">
      <c r="C515" s="1" t="s">
        <v>299</v>
      </c>
      <c r="D515" s="1">
        <v>0</v>
      </c>
      <c r="E515" s="1" t="s">
        <v>31</v>
      </c>
      <c r="F515" s="12" t="s">
        <v>282</v>
      </c>
      <c r="G515" s="12" t="s">
        <v>1854</v>
      </c>
      <c r="H515" s="1" t="s">
        <v>188</v>
      </c>
      <c r="I515" s="12" t="s">
        <v>1765</v>
      </c>
      <c r="J515" s="12" t="s">
        <v>1814</v>
      </c>
      <c r="K515" s="1" t="s">
        <v>287</v>
      </c>
      <c r="L515" s="1" t="s">
        <v>279</v>
      </c>
    </row>
    <row r="516" spans="3:12">
      <c r="C516" s="1" t="s">
        <v>300</v>
      </c>
      <c r="D516" s="1">
        <v>0</v>
      </c>
      <c r="E516" s="1" t="s">
        <v>31</v>
      </c>
      <c r="F516" s="12" t="s">
        <v>282</v>
      </c>
      <c r="G516" s="12" t="s">
        <v>1854</v>
      </c>
      <c r="H516" s="1" t="s">
        <v>188</v>
      </c>
      <c r="I516" s="12" t="s">
        <v>1765</v>
      </c>
      <c r="J516" s="12" t="s">
        <v>1814</v>
      </c>
      <c r="K516" s="1" t="s">
        <v>287</v>
      </c>
      <c r="L516" s="1" t="s">
        <v>279</v>
      </c>
    </row>
    <row r="517" spans="3:12">
      <c r="C517" s="1" t="s">
        <v>301</v>
      </c>
      <c r="D517" s="1">
        <v>0</v>
      </c>
      <c r="E517" s="1" t="s">
        <v>31</v>
      </c>
      <c r="F517" s="12" t="s">
        <v>282</v>
      </c>
      <c r="G517" s="12" t="s">
        <v>1854</v>
      </c>
      <c r="H517" s="1" t="s">
        <v>188</v>
      </c>
      <c r="I517" s="12" t="s">
        <v>1765</v>
      </c>
      <c r="J517" s="12" t="s">
        <v>1814</v>
      </c>
      <c r="K517" s="1" t="s">
        <v>287</v>
      </c>
      <c r="L517" s="1" t="s">
        <v>279</v>
      </c>
    </row>
    <row r="518" spans="3:12">
      <c r="C518" s="1" t="s">
        <v>302</v>
      </c>
      <c r="D518" s="1">
        <v>0</v>
      </c>
      <c r="E518" s="1" t="s">
        <v>31</v>
      </c>
      <c r="F518" s="12" t="s">
        <v>282</v>
      </c>
      <c r="G518" s="12" t="s">
        <v>1854</v>
      </c>
      <c r="H518" s="1" t="s">
        <v>188</v>
      </c>
      <c r="I518" s="12" t="s">
        <v>1765</v>
      </c>
      <c r="J518" s="12" t="s">
        <v>1814</v>
      </c>
      <c r="K518" s="1" t="s">
        <v>287</v>
      </c>
      <c r="L518" s="1" t="s">
        <v>279</v>
      </c>
    </row>
    <row r="519" spans="3:12">
      <c r="C519" s="1" t="s">
        <v>303</v>
      </c>
      <c r="D519" s="1">
        <v>0</v>
      </c>
      <c r="E519" s="1" t="s">
        <v>31</v>
      </c>
      <c r="F519" s="12" t="s">
        <v>282</v>
      </c>
      <c r="G519" s="12" t="s">
        <v>1854</v>
      </c>
      <c r="H519" s="1" t="s">
        <v>188</v>
      </c>
      <c r="I519" s="12" t="s">
        <v>1765</v>
      </c>
      <c r="J519" s="12" t="s">
        <v>1814</v>
      </c>
      <c r="K519" s="1" t="s">
        <v>287</v>
      </c>
      <c r="L519" s="1" t="s">
        <v>279</v>
      </c>
    </row>
    <row r="520" spans="3:12">
      <c r="C520" s="1" t="s">
        <v>304</v>
      </c>
      <c r="D520" s="1">
        <v>0</v>
      </c>
      <c r="E520" s="1" t="s">
        <v>31</v>
      </c>
      <c r="F520" s="12" t="s">
        <v>282</v>
      </c>
      <c r="G520" s="12" t="s">
        <v>1854</v>
      </c>
      <c r="H520" s="1" t="s">
        <v>188</v>
      </c>
      <c r="I520" s="12" t="s">
        <v>1765</v>
      </c>
      <c r="J520" s="12" t="s">
        <v>1814</v>
      </c>
      <c r="K520" s="1" t="s">
        <v>287</v>
      </c>
      <c r="L520" s="1" t="s">
        <v>279</v>
      </c>
    </row>
    <row r="521" spans="3:12">
      <c r="C521" s="1" t="s">
        <v>305</v>
      </c>
      <c r="D521" s="1">
        <v>0</v>
      </c>
      <c r="E521" s="1" t="s">
        <v>31</v>
      </c>
      <c r="F521" s="12" t="s">
        <v>282</v>
      </c>
      <c r="G521" s="12" t="s">
        <v>1854</v>
      </c>
      <c r="H521" s="1" t="s">
        <v>188</v>
      </c>
      <c r="I521" s="12" t="s">
        <v>1765</v>
      </c>
      <c r="J521" s="12" t="s">
        <v>1814</v>
      </c>
      <c r="K521" s="1" t="s">
        <v>287</v>
      </c>
      <c r="L521" s="1" t="s">
        <v>279</v>
      </c>
    </row>
    <row r="522" spans="3:12">
      <c r="C522" s="1" t="s">
        <v>310</v>
      </c>
      <c r="D522" s="1">
        <v>0</v>
      </c>
      <c r="E522" s="1" t="s">
        <v>31</v>
      </c>
      <c r="F522" s="12" t="s">
        <v>282</v>
      </c>
      <c r="G522" s="12" t="s">
        <v>1854</v>
      </c>
      <c r="H522" s="1" t="s">
        <v>188</v>
      </c>
      <c r="I522" s="12" t="s">
        <v>1765</v>
      </c>
      <c r="J522" s="12" t="s">
        <v>1814</v>
      </c>
      <c r="K522" s="1" t="s">
        <v>287</v>
      </c>
      <c r="L522" s="1" t="s">
        <v>279</v>
      </c>
    </row>
    <row r="523" spans="3:12">
      <c r="C523" s="1" t="s">
        <v>291</v>
      </c>
      <c r="D523" s="1">
        <v>0</v>
      </c>
      <c r="E523" s="1" t="s">
        <v>31</v>
      </c>
      <c r="F523" s="12" t="s">
        <v>282</v>
      </c>
      <c r="G523" s="12" t="s">
        <v>1854</v>
      </c>
      <c r="H523" s="1" t="s">
        <v>188</v>
      </c>
      <c r="I523" s="12" t="s">
        <v>1765</v>
      </c>
      <c r="J523" s="12" t="s">
        <v>1814</v>
      </c>
      <c r="K523" s="1" t="s">
        <v>287</v>
      </c>
      <c r="L523" s="1" t="s">
        <v>280</v>
      </c>
    </row>
    <row r="524" spans="3:12">
      <c r="C524" s="1" t="s">
        <v>292</v>
      </c>
      <c r="D524" s="1">
        <v>0</v>
      </c>
      <c r="E524" s="1" t="s">
        <v>31</v>
      </c>
      <c r="F524" s="12" t="s">
        <v>282</v>
      </c>
      <c r="G524" s="12" t="s">
        <v>1854</v>
      </c>
      <c r="H524" s="1" t="s">
        <v>188</v>
      </c>
      <c r="I524" s="12" t="s">
        <v>1765</v>
      </c>
      <c r="J524" s="12" t="s">
        <v>1814</v>
      </c>
      <c r="K524" s="1" t="s">
        <v>287</v>
      </c>
      <c r="L524" s="1" t="s">
        <v>280</v>
      </c>
    </row>
    <row r="525" spans="3:12">
      <c r="C525" s="1" t="s">
        <v>293</v>
      </c>
      <c r="D525" s="1">
        <v>0</v>
      </c>
      <c r="E525" s="1" t="s">
        <v>31</v>
      </c>
      <c r="F525" s="12" t="s">
        <v>282</v>
      </c>
      <c r="G525" s="12" t="s">
        <v>1854</v>
      </c>
      <c r="H525" s="1" t="s">
        <v>188</v>
      </c>
      <c r="I525" s="12" t="s">
        <v>1765</v>
      </c>
      <c r="J525" s="12" t="s">
        <v>1814</v>
      </c>
      <c r="K525" s="1" t="s">
        <v>287</v>
      </c>
      <c r="L525" s="1" t="s">
        <v>280</v>
      </c>
    </row>
    <row r="526" spans="3:12">
      <c r="C526" s="1" t="s">
        <v>294</v>
      </c>
      <c r="D526" s="1">
        <v>0</v>
      </c>
      <c r="E526" s="1" t="s">
        <v>31</v>
      </c>
      <c r="F526" s="12" t="s">
        <v>282</v>
      </c>
      <c r="G526" s="12" t="s">
        <v>1854</v>
      </c>
      <c r="H526" s="1" t="s">
        <v>188</v>
      </c>
      <c r="I526" s="12" t="s">
        <v>1765</v>
      </c>
      <c r="J526" s="12" t="s">
        <v>1814</v>
      </c>
      <c r="K526" s="1" t="s">
        <v>287</v>
      </c>
      <c r="L526" s="1" t="s">
        <v>280</v>
      </c>
    </row>
    <row r="527" spans="3:12">
      <c r="C527" s="1" t="s">
        <v>295</v>
      </c>
      <c r="D527" s="1">
        <v>0</v>
      </c>
      <c r="E527" s="1" t="s">
        <v>31</v>
      </c>
      <c r="F527" s="12" t="s">
        <v>282</v>
      </c>
      <c r="G527" s="12" t="s">
        <v>1854</v>
      </c>
      <c r="H527" s="1" t="s">
        <v>188</v>
      </c>
      <c r="I527" s="12" t="s">
        <v>1765</v>
      </c>
      <c r="J527" s="12" t="s">
        <v>1814</v>
      </c>
      <c r="K527" s="1" t="s">
        <v>287</v>
      </c>
      <c r="L527" s="1" t="s">
        <v>280</v>
      </c>
    </row>
    <row r="528" spans="3:12">
      <c r="C528" s="1" t="s">
        <v>296</v>
      </c>
      <c r="D528" s="1">
        <v>0</v>
      </c>
      <c r="E528" s="1" t="s">
        <v>31</v>
      </c>
      <c r="F528" s="12" t="s">
        <v>282</v>
      </c>
      <c r="G528" s="12" t="s">
        <v>1854</v>
      </c>
      <c r="H528" s="1" t="s">
        <v>188</v>
      </c>
      <c r="I528" s="12" t="s">
        <v>1765</v>
      </c>
      <c r="J528" s="12" t="s">
        <v>1814</v>
      </c>
      <c r="K528" s="1" t="s">
        <v>287</v>
      </c>
      <c r="L528" s="1" t="s">
        <v>280</v>
      </c>
    </row>
    <row r="529" spans="3:12">
      <c r="C529" s="1" t="s">
        <v>297</v>
      </c>
      <c r="D529" s="1">
        <v>0</v>
      </c>
      <c r="E529" s="1" t="s">
        <v>31</v>
      </c>
      <c r="F529" s="12" t="s">
        <v>282</v>
      </c>
      <c r="G529" s="12" t="s">
        <v>1854</v>
      </c>
      <c r="H529" s="1" t="s">
        <v>188</v>
      </c>
      <c r="I529" s="12" t="s">
        <v>1765</v>
      </c>
      <c r="J529" s="12" t="s">
        <v>1814</v>
      </c>
      <c r="K529" s="1" t="s">
        <v>287</v>
      </c>
      <c r="L529" s="1" t="s">
        <v>280</v>
      </c>
    </row>
    <row r="530" spans="3:12">
      <c r="C530" s="1" t="s">
        <v>298</v>
      </c>
      <c r="D530" s="1">
        <v>0</v>
      </c>
      <c r="E530" s="1" t="s">
        <v>31</v>
      </c>
      <c r="F530" s="12" t="s">
        <v>282</v>
      </c>
      <c r="G530" s="12" t="s">
        <v>1854</v>
      </c>
      <c r="H530" s="1" t="s">
        <v>188</v>
      </c>
      <c r="I530" s="12" t="s">
        <v>1765</v>
      </c>
      <c r="J530" s="12" t="s">
        <v>1814</v>
      </c>
      <c r="K530" s="1" t="s">
        <v>287</v>
      </c>
      <c r="L530" s="1" t="s">
        <v>280</v>
      </c>
    </row>
    <row r="531" spans="3:12">
      <c r="C531" s="1" t="s">
        <v>299</v>
      </c>
      <c r="D531" s="1">
        <v>0</v>
      </c>
      <c r="E531" s="1" t="s">
        <v>31</v>
      </c>
      <c r="F531" s="12" t="s">
        <v>282</v>
      </c>
      <c r="G531" s="12" t="s">
        <v>1854</v>
      </c>
      <c r="H531" s="1" t="s">
        <v>188</v>
      </c>
      <c r="I531" s="12" t="s">
        <v>1765</v>
      </c>
      <c r="J531" s="12" t="s">
        <v>1814</v>
      </c>
      <c r="K531" s="1" t="s">
        <v>287</v>
      </c>
      <c r="L531" s="1" t="s">
        <v>280</v>
      </c>
    </row>
    <row r="532" spans="3:12">
      <c r="C532" s="1" t="s">
        <v>300</v>
      </c>
      <c r="D532" s="1">
        <v>0</v>
      </c>
      <c r="E532" s="1" t="s">
        <v>31</v>
      </c>
      <c r="F532" s="12" t="s">
        <v>282</v>
      </c>
      <c r="G532" s="12" t="s">
        <v>1854</v>
      </c>
      <c r="H532" s="1" t="s">
        <v>188</v>
      </c>
      <c r="I532" s="12" t="s">
        <v>1765</v>
      </c>
      <c r="J532" s="12" t="s">
        <v>1814</v>
      </c>
      <c r="K532" s="1" t="s">
        <v>287</v>
      </c>
      <c r="L532" s="1" t="s">
        <v>280</v>
      </c>
    </row>
    <row r="533" spans="3:12">
      <c r="C533" s="1" t="s">
        <v>301</v>
      </c>
      <c r="D533" s="1">
        <v>0</v>
      </c>
      <c r="E533" s="1" t="s">
        <v>31</v>
      </c>
      <c r="F533" s="12" t="s">
        <v>282</v>
      </c>
      <c r="G533" s="12" t="s">
        <v>1854</v>
      </c>
      <c r="H533" s="1" t="s">
        <v>188</v>
      </c>
      <c r="I533" s="12" t="s">
        <v>1765</v>
      </c>
      <c r="J533" s="12" t="s">
        <v>1814</v>
      </c>
      <c r="K533" s="1" t="s">
        <v>287</v>
      </c>
      <c r="L533" s="1" t="s">
        <v>280</v>
      </c>
    </row>
    <row r="534" spans="3:12">
      <c r="C534" s="1" t="s">
        <v>302</v>
      </c>
      <c r="D534" s="1">
        <v>0</v>
      </c>
      <c r="E534" s="1" t="s">
        <v>31</v>
      </c>
      <c r="F534" s="12" t="s">
        <v>282</v>
      </c>
      <c r="G534" s="12" t="s">
        <v>1854</v>
      </c>
      <c r="H534" s="1" t="s">
        <v>188</v>
      </c>
      <c r="I534" s="12" t="s">
        <v>1765</v>
      </c>
      <c r="J534" s="12" t="s">
        <v>1814</v>
      </c>
      <c r="K534" s="1" t="s">
        <v>287</v>
      </c>
      <c r="L534" s="1" t="s">
        <v>280</v>
      </c>
    </row>
    <row r="535" spans="3:12">
      <c r="C535" s="1" t="s">
        <v>303</v>
      </c>
      <c r="D535" s="1">
        <v>0</v>
      </c>
      <c r="E535" s="1" t="s">
        <v>31</v>
      </c>
      <c r="F535" s="12" t="s">
        <v>282</v>
      </c>
      <c r="G535" s="12" t="s">
        <v>1854</v>
      </c>
      <c r="H535" s="1" t="s">
        <v>188</v>
      </c>
      <c r="I535" s="12" t="s">
        <v>1765</v>
      </c>
      <c r="J535" s="12" t="s">
        <v>1814</v>
      </c>
      <c r="K535" s="1" t="s">
        <v>287</v>
      </c>
      <c r="L535" s="1" t="s">
        <v>280</v>
      </c>
    </row>
    <row r="536" spans="3:12">
      <c r="C536" s="1" t="s">
        <v>304</v>
      </c>
      <c r="D536" s="1">
        <v>0</v>
      </c>
      <c r="E536" s="1" t="s">
        <v>31</v>
      </c>
      <c r="F536" s="12" t="s">
        <v>282</v>
      </c>
      <c r="G536" s="12" t="s">
        <v>1854</v>
      </c>
      <c r="H536" s="1" t="s">
        <v>188</v>
      </c>
      <c r="I536" s="12" t="s">
        <v>1765</v>
      </c>
      <c r="J536" s="12" t="s">
        <v>1814</v>
      </c>
      <c r="K536" s="1" t="s">
        <v>287</v>
      </c>
      <c r="L536" s="1" t="s">
        <v>280</v>
      </c>
    </row>
    <row r="537" spans="3:12">
      <c r="C537" s="1" t="s">
        <v>305</v>
      </c>
      <c r="D537" s="1">
        <v>0</v>
      </c>
      <c r="E537" s="1" t="s">
        <v>31</v>
      </c>
      <c r="F537" s="12" t="s">
        <v>282</v>
      </c>
      <c r="G537" s="12" t="s">
        <v>1854</v>
      </c>
      <c r="H537" s="1" t="s">
        <v>188</v>
      </c>
      <c r="I537" s="12" t="s">
        <v>1765</v>
      </c>
      <c r="J537" s="12" t="s">
        <v>1814</v>
      </c>
      <c r="K537" s="1" t="s">
        <v>287</v>
      </c>
      <c r="L537" s="1" t="s">
        <v>280</v>
      </c>
    </row>
    <row r="538" spans="3:12">
      <c r="C538" s="1" t="s">
        <v>310</v>
      </c>
      <c r="D538" s="1">
        <v>0</v>
      </c>
      <c r="E538" s="1" t="s">
        <v>31</v>
      </c>
      <c r="F538" s="12" t="s">
        <v>282</v>
      </c>
      <c r="G538" s="12" t="s">
        <v>1854</v>
      </c>
      <c r="H538" s="1" t="s">
        <v>188</v>
      </c>
      <c r="I538" s="12" t="s">
        <v>1765</v>
      </c>
      <c r="J538" s="12" t="s">
        <v>1814</v>
      </c>
      <c r="K538" s="1" t="s">
        <v>287</v>
      </c>
      <c r="L538" s="1" t="s">
        <v>280</v>
      </c>
    </row>
    <row r="539" spans="3:12">
      <c r="C539" s="1" t="s">
        <v>307</v>
      </c>
      <c r="D539" s="1">
        <v>0</v>
      </c>
      <c r="E539" s="1" t="s">
        <v>31</v>
      </c>
      <c r="F539" s="12" t="s">
        <v>282</v>
      </c>
      <c r="G539" s="12" t="s">
        <v>1854</v>
      </c>
      <c r="H539" s="1" t="s">
        <v>188</v>
      </c>
      <c r="I539" s="12" t="s">
        <v>1765</v>
      </c>
      <c r="J539" s="12" t="s">
        <v>1814</v>
      </c>
      <c r="K539" s="1" t="s">
        <v>287</v>
      </c>
      <c r="L539" s="1" t="s">
        <v>288</v>
      </c>
    </row>
    <row r="540" spans="3:12">
      <c r="C540" s="1" t="s">
        <v>308</v>
      </c>
      <c r="D540" s="1">
        <v>0</v>
      </c>
      <c r="E540" s="1" t="s">
        <v>31</v>
      </c>
      <c r="F540" s="12" t="s">
        <v>282</v>
      </c>
      <c r="G540" s="12" t="s">
        <v>1854</v>
      </c>
      <c r="H540" s="1" t="s">
        <v>188</v>
      </c>
      <c r="I540" s="12" t="s">
        <v>1765</v>
      </c>
      <c r="J540" s="12" t="s">
        <v>1814</v>
      </c>
      <c r="K540" s="1" t="s">
        <v>287</v>
      </c>
      <c r="L540" s="1" t="s">
        <v>288</v>
      </c>
    </row>
    <row r="541" spans="3:12">
      <c r="C541" s="1" t="s">
        <v>309</v>
      </c>
      <c r="D541" s="1">
        <v>0</v>
      </c>
      <c r="E541" s="1" t="s">
        <v>31</v>
      </c>
      <c r="F541" s="12" t="s">
        <v>282</v>
      </c>
      <c r="G541" s="12" t="s">
        <v>1854</v>
      </c>
      <c r="H541" s="1" t="s">
        <v>188</v>
      </c>
      <c r="I541" s="12" t="s">
        <v>1765</v>
      </c>
      <c r="J541" s="12" t="s">
        <v>1814</v>
      </c>
      <c r="K541" s="1" t="s">
        <v>287</v>
      </c>
      <c r="L541" s="1" t="s">
        <v>288</v>
      </c>
    </row>
    <row r="542" spans="3:12">
      <c r="C542" s="1" t="s">
        <v>291</v>
      </c>
      <c r="D542" s="1">
        <v>0</v>
      </c>
      <c r="E542" s="1" t="s">
        <v>31</v>
      </c>
      <c r="F542" s="12" t="s">
        <v>282</v>
      </c>
      <c r="G542" s="12" t="s">
        <v>1854</v>
      </c>
      <c r="H542" s="1" t="s">
        <v>188</v>
      </c>
      <c r="I542" s="12" t="s">
        <v>1765</v>
      </c>
      <c r="J542" s="12" t="s">
        <v>1814</v>
      </c>
      <c r="K542" s="1" t="s">
        <v>287</v>
      </c>
      <c r="L542" s="1" t="s">
        <v>281</v>
      </c>
    </row>
    <row r="543" spans="3:12">
      <c r="C543" s="1" t="s">
        <v>292</v>
      </c>
      <c r="D543" s="1">
        <v>0</v>
      </c>
      <c r="E543" s="1" t="s">
        <v>31</v>
      </c>
      <c r="F543" s="12" t="s">
        <v>282</v>
      </c>
      <c r="G543" s="12" t="s">
        <v>1854</v>
      </c>
      <c r="H543" s="1" t="s">
        <v>188</v>
      </c>
      <c r="I543" s="12" t="s">
        <v>1765</v>
      </c>
      <c r="J543" s="12" t="s">
        <v>1814</v>
      </c>
      <c r="K543" s="1" t="s">
        <v>287</v>
      </c>
      <c r="L543" s="1" t="s">
        <v>281</v>
      </c>
    </row>
    <row r="544" spans="3:12">
      <c r="C544" s="1" t="s">
        <v>293</v>
      </c>
      <c r="D544" s="1">
        <v>0</v>
      </c>
      <c r="E544" s="1" t="s">
        <v>31</v>
      </c>
      <c r="F544" s="12" t="s">
        <v>282</v>
      </c>
      <c r="G544" s="12" t="s">
        <v>1854</v>
      </c>
      <c r="H544" s="1" t="s">
        <v>188</v>
      </c>
      <c r="I544" s="12" t="s">
        <v>1765</v>
      </c>
      <c r="J544" s="12" t="s">
        <v>1814</v>
      </c>
      <c r="K544" s="1" t="s">
        <v>287</v>
      </c>
      <c r="L544" s="1" t="s">
        <v>281</v>
      </c>
    </row>
    <row r="545" spans="3:12">
      <c r="C545" s="1" t="s">
        <v>294</v>
      </c>
      <c r="D545" s="1">
        <v>0</v>
      </c>
      <c r="E545" s="1" t="s">
        <v>31</v>
      </c>
      <c r="F545" s="12" t="s">
        <v>282</v>
      </c>
      <c r="G545" s="12" t="s">
        <v>1854</v>
      </c>
      <c r="H545" s="1" t="s">
        <v>188</v>
      </c>
      <c r="I545" s="12" t="s">
        <v>1765</v>
      </c>
      <c r="J545" s="12" t="s">
        <v>1814</v>
      </c>
      <c r="K545" s="1" t="s">
        <v>287</v>
      </c>
      <c r="L545" s="1" t="s">
        <v>281</v>
      </c>
    </row>
    <row r="546" spans="3:12">
      <c r="C546" s="1" t="s">
        <v>295</v>
      </c>
      <c r="D546" s="1">
        <v>0</v>
      </c>
      <c r="E546" s="1" t="s">
        <v>31</v>
      </c>
      <c r="F546" s="12" t="s">
        <v>282</v>
      </c>
      <c r="G546" s="12" t="s">
        <v>1854</v>
      </c>
      <c r="H546" s="1" t="s">
        <v>188</v>
      </c>
      <c r="I546" s="12" t="s">
        <v>1765</v>
      </c>
      <c r="J546" s="12" t="s">
        <v>1814</v>
      </c>
      <c r="K546" s="1" t="s">
        <v>287</v>
      </c>
      <c r="L546" s="1" t="s">
        <v>281</v>
      </c>
    </row>
    <row r="547" spans="3:12">
      <c r="C547" s="1" t="s">
        <v>296</v>
      </c>
      <c r="D547" s="1">
        <v>0</v>
      </c>
      <c r="E547" s="1" t="s">
        <v>31</v>
      </c>
      <c r="F547" s="12" t="s">
        <v>282</v>
      </c>
      <c r="G547" s="12" t="s">
        <v>1854</v>
      </c>
      <c r="H547" s="1" t="s">
        <v>188</v>
      </c>
      <c r="I547" s="12" t="s">
        <v>1765</v>
      </c>
      <c r="J547" s="12" t="s">
        <v>1814</v>
      </c>
      <c r="K547" s="1" t="s">
        <v>287</v>
      </c>
      <c r="L547" s="1" t="s">
        <v>281</v>
      </c>
    </row>
    <row r="548" spans="3:12">
      <c r="C548" s="1" t="s">
        <v>297</v>
      </c>
      <c r="D548" s="1">
        <v>0</v>
      </c>
      <c r="E548" s="1" t="s">
        <v>31</v>
      </c>
      <c r="F548" s="12" t="s">
        <v>282</v>
      </c>
      <c r="G548" s="12" t="s">
        <v>1854</v>
      </c>
      <c r="H548" s="1" t="s">
        <v>188</v>
      </c>
      <c r="I548" s="12" t="s">
        <v>1765</v>
      </c>
      <c r="J548" s="12" t="s">
        <v>1814</v>
      </c>
      <c r="K548" s="1" t="s">
        <v>287</v>
      </c>
      <c r="L548" s="1" t="s">
        <v>281</v>
      </c>
    </row>
    <row r="549" spans="3:12">
      <c r="C549" s="1" t="s">
        <v>298</v>
      </c>
      <c r="D549" s="1">
        <v>0</v>
      </c>
      <c r="E549" s="1" t="s">
        <v>31</v>
      </c>
      <c r="F549" s="12" t="s">
        <v>282</v>
      </c>
      <c r="G549" s="12" t="s">
        <v>1854</v>
      </c>
      <c r="H549" s="1" t="s">
        <v>188</v>
      </c>
      <c r="I549" s="12" t="s">
        <v>1765</v>
      </c>
      <c r="J549" s="12" t="s">
        <v>1814</v>
      </c>
      <c r="K549" s="1" t="s">
        <v>287</v>
      </c>
      <c r="L549" s="1" t="s">
        <v>281</v>
      </c>
    </row>
    <row r="550" spans="3:12">
      <c r="C550" s="1" t="s">
        <v>299</v>
      </c>
      <c r="D550" s="1">
        <v>0</v>
      </c>
      <c r="E550" s="1" t="s">
        <v>31</v>
      </c>
      <c r="F550" s="12" t="s">
        <v>282</v>
      </c>
      <c r="G550" s="12" t="s">
        <v>1854</v>
      </c>
      <c r="H550" s="1" t="s">
        <v>188</v>
      </c>
      <c r="I550" s="12" t="s">
        <v>1765</v>
      </c>
      <c r="J550" s="12" t="s">
        <v>1814</v>
      </c>
      <c r="K550" s="1" t="s">
        <v>287</v>
      </c>
      <c r="L550" s="1" t="s">
        <v>281</v>
      </c>
    </row>
    <row r="551" spans="3:12">
      <c r="C551" s="1" t="s">
        <v>300</v>
      </c>
      <c r="D551" s="1">
        <v>0</v>
      </c>
      <c r="E551" s="1" t="s">
        <v>31</v>
      </c>
      <c r="F551" s="12" t="s">
        <v>282</v>
      </c>
      <c r="G551" s="12" t="s">
        <v>1854</v>
      </c>
      <c r="H551" s="1" t="s">
        <v>188</v>
      </c>
      <c r="I551" s="12" t="s">
        <v>1765</v>
      </c>
      <c r="J551" s="12" t="s">
        <v>1814</v>
      </c>
      <c r="K551" s="1" t="s">
        <v>287</v>
      </c>
      <c r="L551" s="1" t="s">
        <v>281</v>
      </c>
    </row>
    <row r="552" spans="3:12">
      <c r="C552" s="1" t="s">
        <v>301</v>
      </c>
      <c r="D552" s="1">
        <v>0</v>
      </c>
      <c r="E552" s="1" t="s">
        <v>31</v>
      </c>
      <c r="F552" s="12" t="s">
        <v>282</v>
      </c>
      <c r="G552" s="12" t="s">
        <v>1854</v>
      </c>
      <c r="H552" s="1" t="s">
        <v>188</v>
      </c>
      <c r="I552" s="12" t="s">
        <v>1765</v>
      </c>
      <c r="J552" s="12" t="s">
        <v>1814</v>
      </c>
      <c r="K552" s="1" t="s">
        <v>287</v>
      </c>
      <c r="L552" s="1" t="s">
        <v>281</v>
      </c>
    </row>
    <row r="553" spans="3:12">
      <c r="C553" s="1" t="s">
        <v>302</v>
      </c>
      <c r="D553" s="1">
        <v>0</v>
      </c>
      <c r="E553" s="1" t="s">
        <v>31</v>
      </c>
      <c r="F553" s="12" t="s">
        <v>282</v>
      </c>
      <c r="G553" s="12" t="s">
        <v>1854</v>
      </c>
      <c r="H553" s="1" t="s">
        <v>188</v>
      </c>
      <c r="I553" s="12" t="s">
        <v>1765</v>
      </c>
      <c r="J553" s="12" t="s">
        <v>1814</v>
      </c>
      <c r="K553" s="1" t="s">
        <v>287</v>
      </c>
      <c r="L553" s="1" t="s">
        <v>281</v>
      </c>
    </row>
    <row r="554" spans="3:12">
      <c r="C554" s="1" t="s">
        <v>303</v>
      </c>
      <c r="D554" s="1">
        <v>0</v>
      </c>
      <c r="E554" s="1" t="s">
        <v>31</v>
      </c>
      <c r="F554" s="12" t="s">
        <v>282</v>
      </c>
      <c r="G554" s="12" t="s">
        <v>1854</v>
      </c>
      <c r="H554" s="1" t="s">
        <v>188</v>
      </c>
      <c r="I554" s="12" t="s">
        <v>1765</v>
      </c>
      <c r="J554" s="12" t="s">
        <v>1814</v>
      </c>
      <c r="K554" s="1" t="s">
        <v>287</v>
      </c>
      <c r="L554" s="1" t="s">
        <v>281</v>
      </c>
    </row>
    <row r="555" spans="3:12">
      <c r="C555" s="1" t="s">
        <v>304</v>
      </c>
      <c r="D555" s="1">
        <v>0</v>
      </c>
      <c r="E555" s="1" t="s">
        <v>31</v>
      </c>
      <c r="F555" s="12" t="s">
        <v>282</v>
      </c>
      <c r="G555" s="12" t="s">
        <v>1854</v>
      </c>
      <c r="H555" s="1" t="s">
        <v>188</v>
      </c>
      <c r="I555" s="12" t="s">
        <v>1765</v>
      </c>
      <c r="J555" s="12" t="s">
        <v>1814</v>
      </c>
      <c r="K555" s="1" t="s">
        <v>287</v>
      </c>
      <c r="L555" s="1" t="s">
        <v>281</v>
      </c>
    </row>
    <row r="556" spans="3:12">
      <c r="C556" s="1" t="s">
        <v>305</v>
      </c>
      <c r="D556" s="1">
        <v>0</v>
      </c>
      <c r="E556" s="1" t="s">
        <v>31</v>
      </c>
      <c r="F556" s="12" t="s">
        <v>282</v>
      </c>
      <c r="G556" s="12" t="s">
        <v>1854</v>
      </c>
      <c r="H556" s="1" t="s">
        <v>188</v>
      </c>
      <c r="I556" s="12" t="s">
        <v>1765</v>
      </c>
      <c r="J556" s="12" t="s">
        <v>1814</v>
      </c>
      <c r="K556" s="1" t="s">
        <v>287</v>
      </c>
      <c r="L556" s="1" t="s">
        <v>281</v>
      </c>
    </row>
    <row r="557" spans="3:12">
      <c r="C557" s="1" t="s">
        <v>307</v>
      </c>
      <c r="D557" s="1">
        <v>0</v>
      </c>
      <c r="E557" s="1" t="s">
        <v>31</v>
      </c>
      <c r="F557" s="12" t="s">
        <v>282</v>
      </c>
      <c r="G557" s="12" t="s">
        <v>1854</v>
      </c>
      <c r="H557" s="1" t="s">
        <v>188</v>
      </c>
      <c r="I557" s="12" t="s">
        <v>1765</v>
      </c>
      <c r="J557" s="12" t="s">
        <v>1814</v>
      </c>
      <c r="K557" s="1" t="s">
        <v>287</v>
      </c>
      <c r="L557" s="1" t="s">
        <v>281</v>
      </c>
    </row>
    <row r="558" spans="3:12">
      <c r="C558" s="1" t="s">
        <v>308</v>
      </c>
      <c r="D558" s="1">
        <v>0</v>
      </c>
      <c r="E558" s="1" t="s">
        <v>31</v>
      </c>
      <c r="F558" s="12" t="s">
        <v>282</v>
      </c>
      <c r="G558" s="12" t="s">
        <v>1854</v>
      </c>
      <c r="H558" s="1" t="s">
        <v>188</v>
      </c>
      <c r="I558" s="12" t="s">
        <v>1765</v>
      </c>
      <c r="J558" s="12" t="s">
        <v>1814</v>
      </c>
      <c r="K558" s="1" t="s">
        <v>287</v>
      </c>
      <c r="L558" s="1" t="s">
        <v>281</v>
      </c>
    </row>
    <row r="559" spans="3:12">
      <c r="C559" s="1" t="s">
        <v>309</v>
      </c>
      <c r="D559" s="1">
        <v>0</v>
      </c>
      <c r="E559" s="1" t="s">
        <v>31</v>
      </c>
      <c r="F559" s="12" t="s">
        <v>282</v>
      </c>
      <c r="G559" s="12" t="s">
        <v>1854</v>
      </c>
      <c r="H559" s="1" t="s">
        <v>188</v>
      </c>
      <c r="I559" s="12" t="s">
        <v>1765</v>
      </c>
      <c r="J559" s="12" t="s">
        <v>1814</v>
      </c>
      <c r="K559" s="1" t="s">
        <v>287</v>
      </c>
      <c r="L559" s="1" t="s">
        <v>281</v>
      </c>
    </row>
    <row r="560" spans="3:12">
      <c r="C560" s="1" t="s">
        <v>310</v>
      </c>
      <c r="D560" s="1">
        <v>0</v>
      </c>
      <c r="E560" s="1" t="s">
        <v>31</v>
      </c>
      <c r="F560" s="12" t="s">
        <v>282</v>
      </c>
      <c r="G560" s="12" t="s">
        <v>1854</v>
      </c>
      <c r="H560" s="1" t="s">
        <v>188</v>
      </c>
      <c r="I560" s="12" t="s">
        <v>1765</v>
      </c>
      <c r="J560" s="12" t="s">
        <v>1814</v>
      </c>
      <c r="K560" s="1" t="s">
        <v>287</v>
      </c>
      <c r="L560" s="1" t="s">
        <v>281</v>
      </c>
    </row>
    <row r="561" spans="3:12">
      <c r="C561" s="1" t="s">
        <v>1809</v>
      </c>
      <c r="F561" s="12" t="s">
        <v>1854</v>
      </c>
      <c r="G561" s="12" t="s">
        <v>1854</v>
      </c>
      <c r="H561" s="1" t="s">
        <v>188</v>
      </c>
      <c r="I561" s="12" t="s">
        <v>1765</v>
      </c>
      <c r="J561" s="12" t="s">
        <v>1814</v>
      </c>
    </row>
    <row r="562" spans="3:12">
      <c r="C562" s="1" t="s">
        <v>663</v>
      </c>
      <c r="F562" s="12" t="s">
        <v>1853</v>
      </c>
      <c r="G562" s="12" t="s">
        <v>1854</v>
      </c>
      <c r="H562" s="1" t="s">
        <v>188</v>
      </c>
      <c r="I562" s="12" t="s">
        <v>1765</v>
      </c>
      <c r="J562" s="12" t="s">
        <v>1814</v>
      </c>
      <c r="K562" s="1" t="s">
        <v>683</v>
      </c>
      <c r="L562" s="1" t="s">
        <v>684</v>
      </c>
    </row>
    <row r="563" spans="3:12">
      <c r="C563" s="1" t="s">
        <v>652</v>
      </c>
      <c r="F563" s="12" t="s">
        <v>1853</v>
      </c>
      <c r="G563" s="12" t="s">
        <v>1854</v>
      </c>
      <c r="H563" s="1" t="s">
        <v>188</v>
      </c>
      <c r="I563" s="12" t="s">
        <v>1765</v>
      </c>
      <c r="J563" s="12" t="s">
        <v>1814</v>
      </c>
      <c r="K563" s="1" t="s">
        <v>683</v>
      </c>
      <c r="L563" s="1" t="s">
        <v>684</v>
      </c>
    </row>
    <row r="564" spans="3:12">
      <c r="C564" s="1" t="s">
        <v>653</v>
      </c>
      <c r="F564" s="12" t="s">
        <v>1853</v>
      </c>
      <c r="G564" s="12" t="s">
        <v>1854</v>
      </c>
      <c r="H564" s="1" t="s">
        <v>188</v>
      </c>
      <c r="I564" s="12" t="s">
        <v>1765</v>
      </c>
      <c r="J564" s="12" t="s">
        <v>1814</v>
      </c>
      <c r="K564" s="1" t="s">
        <v>683</v>
      </c>
      <c r="L564" s="1" t="s">
        <v>684</v>
      </c>
    </row>
    <row r="565" spans="3:12">
      <c r="C565" s="1" t="s">
        <v>654</v>
      </c>
      <c r="F565" s="12" t="s">
        <v>1853</v>
      </c>
      <c r="G565" s="12" t="s">
        <v>1854</v>
      </c>
      <c r="H565" s="1" t="s">
        <v>188</v>
      </c>
      <c r="I565" s="12" t="s">
        <v>1765</v>
      </c>
      <c r="J565" s="12" t="s">
        <v>1814</v>
      </c>
      <c r="K565" s="1" t="s">
        <v>683</v>
      </c>
      <c r="L565" s="1" t="s">
        <v>684</v>
      </c>
    </row>
    <row r="566" spans="3:12">
      <c r="C566" s="1" t="s">
        <v>663</v>
      </c>
      <c r="F566" s="12" t="s">
        <v>1853</v>
      </c>
      <c r="G566" s="12" t="s">
        <v>1854</v>
      </c>
      <c r="H566" s="1" t="s">
        <v>188</v>
      </c>
      <c r="I566" s="12" t="s">
        <v>1765</v>
      </c>
      <c r="J566" s="12" t="s">
        <v>1814</v>
      </c>
      <c r="K566" s="1" t="s">
        <v>683</v>
      </c>
      <c r="L566" s="1" t="s">
        <v>685</v>
      </c>
    </row>
    <row r="567" spans="3:12">
      <c r="C567" s="1" t="s">
        <v>652</v>
      </c>
      <c r="F567" s="12" t="s">
        <v>1853</v>
      </c>
      <c r="G567" s="12" t="s">
        <v>1854</v>
      </c>
      <c r="H567" s="1" t="s">
        <v>188</v>
      </c>
      <c r="I567" s="12" t="s">
        <v>1765</v>
      </c>
      <c r="J567" s="12" t="s">
        <v>1814</v>
      </c>
      <c r="K567" s="1" t="s">
        <v>683</v>
      </c>
      <c r="L567" s="1" t="s">
        <v>685</v>
      </c>
    </row>
    <row r="568" spans="3:12">
      <c r="C568" s="1" t="s">
        <v>653</v>
      </c>
      <c r="F568" s="12" t="s">
        <v>1853</v>
      </c>
      <c r="G568" s="12" t="s">
        <v>1854</v>
      </c>
      <c r="H568" s="1" t="s">
        <v>188</v>
      </c>
      <c r="I568" s="12" t="s">
        <v>1765</v>
      </c>
      <c r="J568" s="12" t="s">
        <v>1814</v>
      </c>
      <c r="K568" s="1" t="s">
        <v>683</v>
      </c>
      <c r="L568" s="1" t="s">
        <v>685</v>
      </c>
    </row>
    <row r="569" spans="3:12">
      <c r="C569" s="1" t="s">
        <v>654</v>
      </c>
      <c r="F569" s="12" t="s">
        <v>1853</v>
      </c>
      <c r="G569" s="12" t="s">
        <v>1854</v>
      </c>
      <c r="H569" s="1" t="s">
        <v>188</v>
      </c>
      <c r="I569" s="12" t="s">
        <v>1765</v>
      </c>
      <c r="J569" s="12" t="s">
        <v>1814</v>
      </c>
      <c r="K569" s="1" t="s">
        <v>683</v>
      </c>
      <c r="L569" s="1" t="s">
        <v>685</v>
      </c>
    </row>
    <row r="570" spans="3:12">
      <c r="C570" s="1" t="s">
        <v>663</v>
      </c>
      <c r="F570" s="12" t="s">
        <v>1853</v>
      </c>
      <c r="G570" s="12" t="s">
        <v>1854</v>
      </c>
      <c r="H570" s="1" t="s">
        <v>188</v>
      </c>
      <c r="I570" s="12" t="s">
        <v>1765</v>
      </c>
      <c r="J570" s="12" t="s">
        <v>1814</v>
      </c>
      <c r="K570" s="1" t="s">
        <v>683</v>
      </c>
      <c r="L570" s="1" t="s">
        <v>686</v>
      </c>
    </row>
    <row r="571" spans="3:12">
      <c r="C571" s="1" t="s">
        <v>652</v>
      </c>
      <c r="F571" s="12" t="s">
        <v>1853</v>
      </c>
      <c r="G571" s="12" t="s">
        <v>1854</v>
      </c>
      <c r="H571" s="1" t="s">
        <v>188</v>
      </c>
      <c r="I571" s="12" t="s">
        <v>1765</v>
      </c>
      <c r="J571" s="12" t="s">
        <v>1814</v>
      </c>
      <c r="K571" s="1" t="s">
        <v>683</v>
      </c>
      <c r="L571" s="1" t="s">
        <v>686</v>
      </c>
    </row>
    <row r="572" spans="3:12">
      <c r="C572" s="1" t="s">
        <v>653</v>
      </c>
      <c r="F572" s="12" t="s">
        <v>1853</v>
      </c>
      <c r="G572" s="12" t="s">
        <v>1854</v>
      </c>
      <c r="H572" s="1" t="s">
        <v>188</v>
      </c>
      <c r="I572" s="12" t="s">
        <v>1765</v>
      </c>
      <c r="J572" s="12" t="s">
        <v>1814</v>
      </c>
      <c r="K572" s="1" t="s">
        <v>683</v>
      </c>
      <c r="L572" s="1" t="s">
        <v>686</v>
      </c>
    </row>
    <row r="573" spans="3:12">
      <c r="C573" s="1" t="s">
        <v>654</v>
      </c>
      <c r="F573" s="12" t="s">
        <v>1853</v>
      </c>
      <c r="G573" s="12" t="s">
        <v>1854</v>
      </c>
      <c r="H573" s="1" t="s">
        <v>188</v>
      </c>
      <c r="I573" s="12" t="s">
        <v>1765</v>
      </c>
      <c r="J573" s="12" t="s">
        <v>1814</v>
      </c>
      <c r="K573" s="1" t="s">
        <v>683</v>
      </c>
      <c r="L573" s="1" t="s">
        <v>686</v>
      </c>
    </row>
    <row r="574" spans="3:12">
      <c r="C574" s="1" t="s">
        <v>663</v>
      </c>
      <c r="F574" s="12" t="s">
        <v>1853</v>
      </c>
      <c r="G574" s="12" t="s">
        <v>1854</v>
      </c>
      <c r="H574" s="1" t="s">
        <v>188</v>
      </c>
      <c r="I574" s="12" t="s">
        <v>1765</v>
      </c>
      <c r="J574" s="12" t="s">
        <v>1814</v>
      </c>
      <c r="K574" s="1" t="s">
        <v>683</v>
      </c>
      <c r="L574" s="1" t="s">
        <v>687</v>
      </c>
    </row>
    <row r="575" spans="3:12">
      <c r="C575" s="1" t="s">
        <v>652</v>
      </c>
      <c r="F575" s="12" t="s">
        <v>1853</v>
      </c>
      <c r="G575" s="12" t="s">
        <v>1854</v>
      </c>
      <c r="H575" s="1" t="s">
        <v>188</v>
      </c>
      <c r="I575" s="12" t="s">
        <v>1765</v>
      </c>
      <c r="J575" s="12" t="s">
        <v>1814</v>
      </c>
      <c r="K575" s="1" t="s">
        <v>683</v>
      </c>
      <c r="L575" s="1" t="s">
        <v>687</v>
      </c>
    </row>
    <row r="576" spans="3:12">
      <c r="C576" s="1" t="s">
        <v>653</v>
      </c>
      <c r="F576" s="12" t="s">
        <v>1853</v>
      </c>
      <c r="G576" s="12" t="s">
        <v>1854</v>
      </c>
      <c r="H576" s="1" t="s">
        <v>188</v>
      </c>
      <c r="I576" s="12" t="s">
        <v>1765</v>
      </c>
      <c r="J576" s="12" t="s">
        <v>1814</v>
      </c>
      <c r="K576" s="1" t="s">
        <v>683</v>
      </c>
      <c r="L576" s="1" t="s">
        <v>687</v>
      </c>
    </row>
    <row r="577" spans="3:12">
      <c r="C577" s="1" t="s">
        <v>654</v>
      </c>
      <c r="F577" s="12" t="s">
        <v>1853</v>
      </c>
      <c r="G577" s="12" t="s">
        <v>1854</v>
      </c>
      <c r="H577" s="1" t="s">
        <v>188</v>
      </c>
      <c r="I577" s="12" t="s">
        <v>1765</v>
      </c>
      <c r="J577" s="12" t="s">
        <v>1814</v>
      </c>
      <c r="K577" s="1" t="s">
        <v>683</v>
      </c>
      <c r="L577" s="1" t="s">
        <v>687</v>
      </c>
    </row>
    <row r="578" spans="3:12">
      <c r="C578" s="1" t="s">
        <v>663</v>
      </c>
      <c r="F578" s="12" t="s">
        <v>1853</v>
      </c>
      <c r="G578" s="12" t="s">
        <v>1854</v>
      </c>
      <c r="H578" s="1" t="s">
        <v>188</v>
      </c>
      <c r="I578" s="12" t="s">
        <v>1765</v>
      </c>
      <c r="J578" s="12" t="s">
        <v>1814</v>
      </c>
      <c r="K578" s="1" t="s">
        <v>683</v>
      </c>
      <c r="L578" s="1" t="s">
        <v>688</v>
      </c>
    </row>
    <row r="579" spans="3:12">
      <c r="C579" s="1" t="s">
        <v>652</v>
      </c>
      <c r="F579" s="12" t="s">
        <v>1853</v>
      </c>
      <c r="G579" s="12" t="s">
        <v>1854</v>
      </c>
      <c r="H579" s="1" t="s">
        <v>188</v>
      </c>
      <c r="I579" s="12" t="s">
        <v>1765</v>
      </c>
      <c r="J579" s="12" t="s">
        <v>1814</v>
      </c>
      <c r="K579" s="1" t="s">
        <v>683</v>
      </c>
      <c r="L579" s="1" t="s">
        <v>688</v>
      </c>
    </row>
    <row r="580" spans="3:12">
      <c r="C580" s="1" t="s">
        <v>653</v>
      </c>
      <c r="F580" s="12" t="s">
        <v>1853</v>
      </c>
      <c r="G580" s="12" t="s">
        <v>1854</v>
      </c>
      <c r="H580" s="1" t="s">
        <v>188</v>
      </c>
      <c r="I580" s="12" t="s">
        <v>1765</v>
      </c>
      <c r="J580" s="12" t="s">
        <v>1814</v>
      </c>
      <c r="K580" s="1" t="s">
        <v>683</v>
      </c>
      <c r="L580" s="1" t="s">
        <v>688</v>
      </c>
    </row>
    <row r="581" spans="3:12">
      <c r="C581" s="1" t="s">
        <v>654</v>
      </c>
      <c r="F581" s="12" t="s">
        <v>1853</v>
      </c>
      <c r="G581" s="12" t="s">
        <v>1854</v>
      </c>
      <c r="H581" s="1" t="s">
        <v>188</v>
      </c>
      <c r="I581" s="12" t="s">
        <v>1765</v>
      </c>
      <c r="J581" s="12" t="s">
        <v>1814</v>
      </c>
      <c r="K581" s="1" t="s">
        <v>683</v>
      </c>
      <c r="L581" s="1" t="s">
        <v>688</v>
      </c>
    </row>
    <row r="582" spans="3:12">
      <c r="C582" s="1" t="s">
        <v>663</v>
      </c>
      <c r="F582" s="12" t="s">
        <v>1853</v>
      </c>
      <c r="G582" s="12" t="s">
        <v>1854</v>
      </c>
      <c r="H582" s="1" t="s">
        <v>188</v>
      </c>
      <c r="I582" s="12" t="s">
        <v>1765</v>
      </c>
      <c r="J582" s="12" t="s">
        <v>1814</v>
      </c>
      <c r="K582" s="1" t="s">
        <v>683</v>
      </c>
      <c r="L582" s="1" t="s">
        <v>689</v>
      </c>
    </row>
    <row r="583" spans="3:12">
      <c r="C583" s="1" t="s">
        <v>652</v>
      </c>
      <c r="F583" s="12" t="s">
        <v>1853</v>
      </c>
      <c r="G583" s="12" t="s">
        <v>1854</v>
      </c>
      <c r="H583" s="1" t="s">
        <v>188</v>
      </c>
      <c r="I583" s="12" t="s">
        <v>1765</v>
      </c>
      <c r="J583" s="12" t="s">
        <v>1814</v>
      </c>
      <c r="K583" s="1" t="s">
        <v>683</v>
      </c>
      <c r="L583" s="1" t="s">
        <v>689</v>
      </c>
    </row>
    <row r="584" spans="3:12">
      <c r="C584" s="1" t="s">
        <v>653</v>
      </c>
      <c r="F584" s="12" t="s">
        <v>1853</v>
      </c>
      <c r="G584" s="12" t="s">
        <v>1854</v>
      </c>
      <c r="H584" s="1" t="s">
        <v>188</v>
      </c>
      <c r="I584" s="12" t="s">
        <v>1765</v>
      </c>
      <c r="J584" s="12" t="s">
        <v>1814</v>
      </c>
      <c r="K584" s="1" t="s">
        <v>683</v>
      </c>
      <c r="L584" s="1" t="s">
        <v>689</v>
      </c>
    </row>
    <row r="585" spans="3:12">
      <c r="C585" s="1" t="s">
        <v>654</v>
      </c>
      <c r="F585" s="12" t="s">
        <v>1853</v>
      </c>
      <c r="G585" s="12" t="s">
        <v>1854</v>
      </c>
      <c r="H585" s="1" t="s">
        <v>188</v>
      </c>
      <c r="I585" s="12" t="s">
        <v>1765</v>
      </c>
      <c r="J585" s="12" t="s">
        <v>1814</v>
      </c>
      <c r="K585" s="1" t="s">
        <v>683</v>
      </c>
      <c r="L585" s="1" t="s">
        <v>689</v>
      </c>
    </row>
    <row r="586" spans="3:12">
      <c r="C586" s="1" t="s">
        <v>663</v>
      </c>
      <c r="F586" s="12" t="s">
        <v>1853</v>
      </c>
      <c r="G586" s="12" t="s">
        <v>1854</v>
      </c>
      <c r="H586" s="1" t="s">
        <v>188</v>
      </c>
      <c r="I586" s="12" t="s">
        <v>1765</v>
      </c>
      <c r="J586" s="12" t="s">
        <v>1814</v>
      </c>
      <c r="K586" s="1" t="s">
        <v>683</v>
      </c>
      <c r="L586" s="1" t="s">
        <v>700</v>
      </c>
    </row>
    <row r="587" spans="3:12">
      <c r="C587" s="1" t="s">
        <v>652</v>
      </c>
      <c r="F587" s="12" t="s">
        <v>1853</v>
      </c>
      <c r="G587" s="12" t="s">
        <v>1854</v>
      </c>
      <c r="H587" s="1" t="s">
        <v>188</v>
      </c>
      <c r="I587" s="12" t="s">
        <v>1765</v>
      </c>
      <c r="J587" s="12" t="s">
        <v>1814</v>
      </c>
      <c r="K587" s="1" t="s">
        <v>683</v>
      </c>
      <c r="L587" s="1" t="s">
        <v>700</v>
      </c>
    </row>
    <row r="588" spans="3:12">
      <c r="C588" s="1" t="s">
        <v>653</v>
      </c>
      <c r="F588" s="12" t="s">
        <v>1853</v>
      </c>
      <c r="G588" s="12" t="s">
        <v>1854</v>
      </c>
      <c r="H588" s="1" t="s">
        <v>188</v>
      </c>
      <c r="I588" s="12" t="s">
        <v>1765</v>
      </c>
      <c r="J588" s="12" t="s">
        <v>1814</v>
      </c>
      <c r="K588" s="1" t="s">
        <v>683</v>
      </c>
      <c r="L588" s="1" t="s">
        <v>700</v>
      </c>
    </row>
    <row r="589" spans="3:12">
      <c r="C589" s="1" t="s">
        <v>654</v>
      </c>
      <c r="F589" s="12" t="s">
        <v>1853</v>
      </c>
      <c r="G589" s="12" t="s">
        <v>1854</v>
      </c>
      <c r="H589" s="1" t="s">
        <v>188</v>
      </c>
      <c r="I589" s="12" t="s">
        <v>1765</v>
      </c>
      <c r="J589" s="12" t="s">
        <v>1814</v>
      </c>
      <c r="K589" s="1" t="s">
        <v>683</v>
      </c>
      <c r="L589" s="1" t="s">
        <v>700</v>
      </c>
    </row>
    <row r="590" spans="3:12">
      <c r="C590" s="1" t="s">
        <v>663</v>
      </c>
      <c r="F590" s="12" t="s">
        <v>1853</v>
      </c>
      <c r="G590" s="12" t="s">
        <v>1854</v>
      </c>
      <c r="H590" s="1" t="s">
        <v>188</v>
      </c>
      <c r="I590" s="12" t="s">
        <v>1765</v>
      </c>
      <c r="J590" s="12" t="s">
        <v>1814</v>
      </c>
      <c r="K590" s="1" t="s">
        <v>683</v>
      </c>
      <c r="L590" s="1" t="s">
        <v>690</v>
      </c>
    </row>
    <row r="591" spans="3:12">
      <c r="C591" s="1" t="s">
        <v>652</v>
      </c>
      <c r="F591" s="12" t="s">
        <v>1853</v>
      </c>
      <c r="G591" s="12" t="s">
        <v>1854</v>
      </c>
      <c r="H591" s="1" t="s">
        <v>188</v>
      </c>
      <c r="I591" s="12" t="s">
        <v>1765</v>
      </c>
      <c r="J591" s="12" t="s">
        <v>1814</v>
      </c>
      <c r="K591" s="1" t="s">
        <v>683</v>
      </c>
      <c r="L591" s="1" t="s">
        <v>690</v>
      </c>
    </row>
    <row r="592" spans="3:12">
      <c r="C592" s="1" t="s">
        <v>653</v>
      </c>
      <c r="F592" s="12" t="s">
        <v>1853</v>
      </c>
      <c r="G592" s="12" t="s">
        <v>1854</v>
      </c>
      <c r="H592" s="1" t="s">
        <v>188</v>
      </c>
      <c r="I592" s="12" t="s">
        <v>1765</v>
      </c>
      <c r="J592" s="12" t="s">
        <v>1814</v>
      </c>
      <c r="K592" s="1" t="s">
        <v>683</v>
      </c>
      <c r="L592" s="1" t="s">
        <v>690</v>
      </c>
    </row>
    <row r="593" spans="3:12">
      <c r="C593" s="1" t="s">
        <v>654</v>
      </c>
      <c r="F593" s="12" t="s">
        <v>1853</v>
      </c>
      <c r="G593" s="12" t="s">
        <v>1854</v>
      </c>
      <c r="H593" s="1" t="s">
        <v>188</v>
      </c>
      <c r="I593" s="12" t="s">
        <v>1765</v>
      </c>
      <c r="J593" s="12" t="s">
        <v>1814</v>
      </c>
      <c r="K593" s="1" t="s">
        <v>683</v>
      </c>
      <c r="L593" s="1" t="s">
        <v>690</v>
      </c>
    </row>
    <row r="594" spans="3:12">
      <c r="C594" s="1" t="s">
        <v>663</v>
      </c>
      <c r="F594" s="12" t="s">
        <v>1853</v>
      </c>
      <c r="G594" s="12" t="s">
        <v>1854</v>
      </c>
      <c r="H594" s="1" t="s">
        <v>188</v>
      </c>
      <c r="I594" s="12" t="s">
        <v>1765</v>
      </c>
      <c r="J594" s="12" t="s">
        <v>1814</v>
      </c>
      <c r="K594" s="1" t="s">
        <v>683</v>
      </c>
      <c r="L594" s="1" t="s">
        <v>691</v>
      </c>
    </row>
    <row r="595" spans="3:12">
      <c r="C595" s="1" t="s">
        <v>652</v>
      </c>
      <c r="F595" s="12" t="s">
        <v>1853</v>
      </c>
      <c r="G595" s="12" t="s">
        <v>1854</v>
      </c>
      <c r="H595" s="1" t="s">
        <v>188</v>
      </c>
      <c r="I595" s="12" t="s">
        <v>1765</v>
      </c>
      <c r="J595" s="12" t="s">
        <v>1814</v>
      </c>
      <c r="K595" s="1" t="s">
        <v>683</v>
      </c>
      <c r="L595" s="1" t="s">
        <v>691</v>
      </c>
    </row>
    <row r="596" spans="3:12">
      <c r="C596" s="1" t="s">
        <v>653</v>
      </c>
      <c r="F596" s="12" t="s">
        <v>1853</v>
      </c>
      <c r="G596" s="12" t="s">
        <v>1854</v>
      </c>
      <c r="H596" s="1" t="s">
        <v>188</v>
      </c>
      <c r="I596" s="12" t="s">
        <v>1765</v>
      </c>
      <c r="J596" s="12" t="s">
        <v>1814</v>
      </c>
      <c r="K596" s="1" t="s">
        <v>683</v>
      </c>
      <c r="L596" s="1" t="s">
        <v>691</v>
      </c>
    </row>
    <row r="597" spans="3:12">
      <c r="C597" s="1" t="s">
        <v>654</v>
      </c>
      <c r="F597" s="12" t="s">
        <v>1853</v>
      </c>
      <c r="G597" s="12" t="s">
        <v>1854</v>
      </c>
      <c r="H597" s="1" t="s">
        <v>188</v>
      </c>
      <c r="I597" s="12" t="s">
        <v>1765</v>
      </c>
      <c r="J597" s="12" t="s">
        <v>1814</v>
      </c>
      <c r="K597" s="1" t="s">
        <v>683</v>
      </c>
      <c r="L597" s="1" t="s">
        <v>691</v>
      </c>
    </row>
    <row r="598" spans="3:12">
      <c r="C598" s="1" t="s">
        <v>663</v>
      </c>
      <c r="F598" s="12" t="s">
        <v>1853</v>
      </c>
      <c r="G598" s="12" t="s">
        <v>1854</v>
      </c>
      <c r="H598" s="1" t="s">
        <v>188</v>
      </c>
      <c r="I598" s="12" t="s">
        <v>1765</v>
      </c>
      <c r="J598" s="12" t="s">
        <v>1814</v>
      </c>
      <c r="K598" s="1" t="s">
        <v>683</v>
      </c>
      <c r="L598" s="1" t="s">
        <v>692</v>
      </c>
    </row>
    <row r="599" spans="3:12">
      <c r="C599" s="1" t="s">
        <v>652</v>
      </c>
      <c r="F599" s="12" t="s">
        <v>1853</v>
      </c>
      <c r="G599" s="12" t="s">
        <v>1854</v>
      </c>
      <c r="H599" s="1" t="s">
        <v>188</v>
      </c>
      <c r="I599" s="12" t="s">
        <v>1765</v>
      </c>
      <c r="J599" s="12" t="s">
        <v>1814</v>
      </c>
      <c r="K599" s="1" t="s">
        <v>683</v>
      </c>
      <c r="L599" s="1" t="s">
        <v>692</v>
      </c>
    </row>
    <row r="600" spans="3:12">
      <c r="C600" s="1" t="s">
        <v>653</v>
      </c>
      <c r="F600" s="12" t="s">
        <v>1853</v>
      </c>
      <c r="G600" s="12" t="s">
        <v>1854</v>
      </c>
      <c r="H600" s="1" t="s">
        <v>188</v>
      </c>
      <c r="I600" s="12" t="s">
        <v>1765</v>
      </c>
      <c r="J600" s="12" t="s">
        <v>1814</v>
      </c>
      <c r="K600" s="1" t="s">
        <v>683</v>
      </c>
      <c r="L600" s="1" t="s">
        <v>692</v>
      </c>
    </row>
    <row r="601" spans="3:12">
      <c r="C601" s="1" t="s">
        <v>654</v>
      </c>
      <c r="F601" s="12" t="s">
        <v>1853</v>
      </c>
      <c r="G601" s="12" t="s">
        <v>1854</v>
      </c>
      <c r="H601" s="1" t="s">
        <v>188</v>
      </c>
      <c r="I601" s="12" t="s">
        <v>1765</v>
      </c>
      <c r="J601" s="12" t="s">
        <v>1814</v>
      </c>
      <c r="K601" s="1" t="s">
        <v>683</v>
      </c>
      <c r="L601" s="1" t="s">
        <v>692</v>
      </c>
    </row>
    <row r="602" spans="3:12">
      <c r="C602" s="1" t="s">
        <v>663</v>
      </c>
      <c r="F602" s="12" t="s">
        <v>1853</v>
      </c>
      <c r="G602" s="12" t="s">
        <v>1854</v>
      </c>
      <c r="H602" s="1" t="s">
        <v>188</v>
      </c>
      <c r="I602" s="12" t="s">
        <v>1765</v>
      </c>
      <c r="J602" s="12" t="s">
        <v>1814</v>
      </c>
      <c r="K602" s="1" t="s">
        <v>683</v>
      </c>
      <c r="L602" s="1" t="s">
        <v>693</v>
      </c>
    </row>
    <row r="603" spans="3:12">
      <c r="C603" s="1" t="s">
        <v>652</v>
      </c>
      <c r="F603" s="12" t="s">
        <v>1853</v>
      </c>
      <c r="G603" s="12" t="s">
        <v>1854</v>
      </c>
      <c r="H603" s="1" t="s">
        <v>188</v>
      </c>
      <c r="I603" s="12" t="s">
        <v>1765</v>
      </c>
      <c r="J603" s="12" t="s">
        <v>1814</v>
      </c>
      <c r="K603" s="1" t="s">
        <v>683</v>
      </c>
      <c r="L603" s="1" t="s">
        <v>693</v>
      </c>
    </row>
    <row r="604" spans="3:12">
      <c r="C604" s="1" t="s">
        <v>653</v>
      </c>
      <c r="F604" s="12" t="s">
        <v>1853</v>
      </c>
      <c r="G604" s="12" t="s">
        <v>1854</v>
      </c>
      <c r="H604" s="1" t="s">
        <v>188</v>
      </c>
      <c r="I604" s="12" t="s">
        <v>1765</v>
      </c>
      <c r="J604" s="12" t="s">
        <v>1814</v>
      </c>
      <c r="K604" s="1" t="s">
        <v>683</v>
      </c>
      <c r="L604" s="1" t="s">
        <v>693</v>
      </c>
    </row>
    <row r="605" spans="3:12">
      <c r="C605" s="1" t="s">
        <v>654</v>
      </c>
      <c r="F605" s="12" t="s">
        <v>1853</v>
      </c>
      <c r="G605" s="12" t="s">
        <v>1854</v>
      </c>
      <c r="H605" s="1" t="s">
        <v>188</v>
      </c>
      <c r="I605" s="12" t="s">
        <v>1765</v>
      </c>
      <c r="J605" s="12" t="s">
        <v>1814</v>
      </c>
      <c r="K605" s="1" t="s">
        <v>683</v>
      </c>
      <c r="L605" s="1" t="s">
        <v>693</v>
      </c>
    </row>
    <row r="606" spans="3:12">
      <c r="C606" s="1" t="s">
        <v>663</v>
      </c>
      <c r="F606" s="12" t="s">
        <v>1853</v>
      </c>
      <c r="G606" s="12" t="s">
        <v>1854</v>
      </c>
      <c r="H606" s="1" t="s">
        <v>188</v>
      </c>
      <c r="I606" s="12" t="s">
        <v>1765</v>
      </c>
      <c r="J606" s="12" t="s">
        <v>1814</v>
      </c>
      <c r="K606" s="1" t="s">
        <v>683</v>
      </c>
      <c r="L606" s="1" t="s">
        <v>694</v>
      </c>
    </row>
    <row r="607" spans="3:12">
      <c r="C607" s="1" t="s">
        <v>652</v>
      </c>
      <c r="F607" s="12" t="s">
        <v>1853</v>
      </c>
      <c r="G607" s="12" t="s">
        <v>1854</v>
      </c>
      <c r="H607" s="1" t="s">
        <v>188</v>
      </c>
      <c r="I607" s="12" t="s">
        <v>1765</v>
      </c>
      <c r="J607" s="12" t="s">
        <v>1814</v>
      </c>
      <c r="K607" s="1" t="s">
        <v>683</v>
      </c>
      <c r="L607" s="1" t="s">
        <v>694</v>
      </c>
    </row>
    <row r="608" spans="3:12">
      <c r="C608" s="1" t="s">
        <v>653</v>
      </c>
      <c r="F608" s="12" t="s">
        <v>1853</v>
      </c>
      <c r="G608" s="12" t="s">
        <v>1854</v>
      </c>
      <c r="H608" s="1" t="s">
        <v>188</v>
      </c>
      <c r="I608" s="12" t="s">
        <v>1765</v>
      </c>
      <c r="J608" s="12" t="s">
        <v>1814</v>
      </c>
      <c r="K608" s="1" t="s">
        <v>683</v>
      </c>
      <c r="L608" s="1" t="s">
        <v>694</v>
      </c>
    </row>
    <row r="609" spans="3:12">
      <c r="C609" s="1" t="s">
        <v>654</v>
      </c>
      <c r="F609" s="12" t="s">
        <v>1853</v>
      </c>
      <c r="G609" s="12" t="s">
        <v>1854</v>
      </c>
      <c r="H609" s="1" t="s">
        <v>188</v>
      </c>
      <c r="I609" s="12" t="s">
        <v>1765</v>
      </c>
      <c r="J609" s="12" t="s">
        <v>1814</v>
      </c>
      <c r="K609" s="1" t="s">
        <v>683</v>
      </c>
      <c r="L609" s="1" t="s">
        <v>694</v>
      </c>
    </row>
    <row r="610" spans="3:12">
      <c r="C610" s="1" t="s">
        <v>663</v>
      </c>
      <c r="F610" s="12" t="s">
        <v>1853</v>
      </c>
      <c r="G610" s="12" t="s">
        <v>1854</v>
      </c>
      <c r="H610" s="1" t="s">
        <v>188</v>
      </c>
      <c r="I610" s="12" t="s">
        <v>1765</v>
      </c>
      <c r="J610" s="12" t="s">
        <v>1814</v>
      </c>
      <c r="K610" s="1" t="s">
        <v>683</v>
      </c>
      <c r="L610" s="1" t="s">
        <v>696</v>
      </c>
    </row>
    <row r="611" spans="3:12">
      <c r="C611" s="1" t="s">
        <v>652</v>
      </c>
      <c r="F611" s="12" t="s">
        <v>1853</v>
      </c>
      <c r="G611" s="12" t="s">
        <v>1854</v>
      </c>
      <c r="H611" s="1" t="s">
        <v>188</v>
      </c>
      <c r="I611" s="12" t="s">
        <v>1765</v>
      </c>
      <c r="J611" s="12" t="s">
        <v>1814</v>
      </c>
      <c r="K611" s="1" t="s">
        <v>683</v>
      </c>
      <c r="L611" s="1" t="s">
        <v>696</v>
      </c>
    </row>
    <row r="612" spans="3:12">
      <c r="C612" s="1" t="s">
        <v>653</v>
      </c>
      <c r="F612" s="12" t="s">
        <v>1853</v>
      </c>
      <c r="G612" s="12" t="s">
        <v>1854</v>
      </c>
      <c r="H612" s="1" t="s">
        <v>188</v>
      </c>
      <c r="I612" s="12" t="s">
        <v>1765</v>
      </c>
      <c r="J612" s="12" t="s">
        <v>1814</v>
      </c>
      <c r="K612" s="1" t="s">
        <v>683</v>
      </c>
      <c r="L612" s="1" t="s">
        <v>696</v>
      </c>
    </row>
    <row r="613" spans="3:12">
      <c r="C613" s="1" t="s">
        <v>654</v>
      </c>
      <c r="F613" s="12" t="s">
        <v>1853</v>
      </c>
      <c r="G613" s="12" t="s">
        <v>1854</v>
      </c>
      <c r="H613" s="1" t="s">
        <v>188</v>
      </c>
      <c r="I613" s="12" t="s">
        <v>1765</v>
      </c>
      <c r="J613" s="12" t="s">
        <v>1814</v>
      </c>
      <c r="K613" s="1" t="s">
        <v>683</v>
      </c>
      <c r="L613" s="1" t="s">
        <v>696</v>
      </c>
    </row>
    <row r="614" spans="3:12">
      <c r="C614" s="1" t="s">
        <v>663</v>
      </c>
      <c r="F614" s="12" t="s">
        <v>1853</v>
      </c>
      <c r="G614" s="12" t="s">
        <v>1854</v>
      </c>
      <c r="H614" s="1" t="s">
        <v>188</v>
      </c>
      <c r="I614" s="12" t="s">
        <v>1765</v>
      </c>
      <c r="J614" s="12" t="s">
        <v>1814</v>
      </c>
      <c r="K614" s="1" t="s">
        <v>683</v>
      </c>
      <c r="L614" s="1" t="s">
        <v>697</v>
      </c>
    </row>
    <row r="615" spans="3:12">
      <c r="C615" s="1" t="s">
        <v>652</v>
      </c>
      <c r="F615" s="12" t="s">
        <v>1853</v>
      </c>
      <c r="G615" s="12" t="s">
        <v>1854</v>
      </c>
      <c r="H615" s="1" t="s">
        <v>188</v>
      </c>
      <c r="I615" s="12" t="s">
        <v>1765</v>
      </c>
      <c r="J615" s="12" t="s">
        <v>1814</v>
      </c>
      <c r="K615" s="1" t="s">
        <v>683</v>
      </c>
      <c r="L615" s="1" t="s">
        <v>697</v>
      </c>
    </row>
    <row r="616" spans="3:12">
      <c r="C616" s="1" t="s">
        <v>653</v>
      </c>
      <c r="F616" s="12" t="s">
        <v>1853</v>
      </c>
      <c r="G616" s="12" t="s">
        <v>1854</v>
      </c>
      <c r="H616" s="1" t="s">
        <v>188</v>
      </c>
      <c r="I616" s="12" t="s">
        <v>1765</v>
      </c>
      <c r="J616" s="12" t="s">
        <v>1814</v>
      </c>
      <c r="K616" s="1" t="s">
        <v>683</v>
      </c>
      <c r="L616" s="1" t="s">
        <v>697</v>
      </c>
    </row>
    <row r="617" spans="3:12">
      <c r="C617" s="1" t="s">
        <v>654</v>
      </c>
      <c r="F617" s="12" t="s">
        <v>1853</v>
      </c>
      <c r="G617" s="12" t="s">
        <v>1854</v>
      </c>
      <c r="H617" s="1" t="s">
        <v>188</v>
      </c>
      <c r="I617" s="12" t="s">
        <v>1765</v>
      </c>
      <c r="J617" s="12" t="s">
        <v>1814</v>
      </c>
      <c r="K617" s="1" t="s">
        <v>683</v>
      </c>
      <c r="L617" s="1" t="s">
        <v>697</v>
      </c>
    </row>
    <row r="618" spans="3:12">
      <c r="C618" s="1" t="s">
        <v>663</v>
      </c>
      <c r="F618" s="12" t="s">
        <v>1853</v>
      </c>
      <c r="G618" s="12" t="s">
        <v>1854</v>
      </c>
      <c r="H618" s="1" t="s">
        <v>188</v>
      </c>
      <c r="I618" s="12" t="s">
        <v>1765</v>
      </c>
      <c r="J618" s="12" t="s">
        <v>1814</v>
      </c>
      <c r="K618" s="1" t="s">
        <v>683</v>
      </c>
      <c r="L618" s="1" t="s">
        <v>698</v>
      </c>
    </row>
    <row r="619" spans="3:12">
      <c r="C619" s="1" t="s">
        <v>652</v>
      </c>
      <c r="F619" s="12" t="s">
        <v>1853</v>
      </c>
      <c r="G619" s="12" t="s">
        <v>1854</v>
      </c>
      <c r="H619" s="1" t="s">
        <v>188</v>
      </c>
      <c r="I619" s="12" t="s">
        <v>1765</v>
      </c>
      <c r="J619" s="12" t="s">
        <v>1814</v>
      </c>
      <c r="K619" s="1" t="s">
        <v>683</v>
      </c>
      <c r="L619" s="1" t="s">
        <v>698</v>
      </c>
    </row>
    <row r="620" spans="3:12">
      <c r="C620" s="1" t="s">
        <v>653</v>
      </c>
      <c r="F620" s="12" t="s">
        <v>1853</v>
      </c>
      <c r="G620" s="12" t="s">
        <v>1854</v>
      </c>
      <c r="H620" s="1" t="s">
        <v>188</v>
      </c>
      <c r="I620" s="12" t="s">
        <v>1765</v>
      </c>
      <c r="J620" s="12" t="s">
        <v>1814</v>
      </c>
      <c r="K620" s="1" t="s">
        <v>683</v>
      </c>
      <c r="L620" s="1" t="s">
        <v>698</v>
      </c>
    </row>
    <row r="621" spans="3:12">
      <c r="C621" s="1" t="s">
        <v>654</v>
      </c>
      <c r="F621" s="12" t="s">
        <v>1853</v>
      </c>
      <c r="G621" s="12" t="s">
        <v>1854</v>
      </c>
      <c r="H621" s="1" t="s">
        <v>188</v>
      </c>
      <c r="I621" s="12" t="s">
        <v>1765</v>
      </c>
      <c r="J621" s="12" t="s">
        <v>1814</v>
      </c>
      <c r="K621" s="1" t="s">
        <v>683</v>
      </c>
      <c r="L621" s="1" t="s">
        <v>698</v>
      </c>
    </row>
    <row r="622" spans="3:12">
      <c r="C622" s="1" t="s">
        <v>663</v>
      </c>
      <c r="F622" s="12" t="s">
        <v>1853</v>
      </c>
      <c r="G622" s="12" t="s">
        <v>1854</v>
      </c>
      <c r="H622" s="1" t="s">
        <v>188</v>
      </c>
      <c r="I622" s="12" t="s">
        <v>1765</v>
      </c>
      <c r="J622" s="12" t="s">
        <v>1814</v>
      </c>
      <c r="K622" s="1" t="s">
        <v>683</v>
      </c>
      <c r="L622" s="1" t="s">
        <v>699</v>
      </c>
    </row>
    <row r="623" spans="3:12">
      <c r="C623" s="1" t="s">
        <v>652</v>
      </c>
      <c r="F623" s="12" t="s">
        <v>1853</v>
      </c>
      <c r="G623" s="12" t="s">
        <v>1854</v>
      </c>
      <c r="H623" s="1" t="s">
        <v>188</v>
      </c>
      <c r="I623" s="12" t="s">
        <v>1765</v>
      </c>
      <c r="J623" s="12" t="s">
        <v>1814</v>
      </c>
      <c r="K623" s="1" t="s">
        <v>683</v>
      </c>
      <c r="L623" s="1" t="s">
        <v>699</v>
      </c>
    </row>
    <row r="624" spans="3:12">
      <c r="C624" s="1" t="s">
        <v>653</v>
      </c>
      <c r="F624" s="12" t="s">
        <v>1853</v>
      </c>
      <c r="G624" s="12" t="s">
        <v>1854</v>
      </c>
      <c r="H624" s="1" t="s">
        <v>188</v>
      </c>
      <c r="I624" s="12" t="s">
        <v>1765</v>
      </c>
      <c r="J624" s="12" t="s">
        <v>1814</v>
      </c>
      <c r="K624" s="1" t="s">
        <v>683</v>
      </c>
      <c r="L624" s="1" t="s">
        <v>699</v>
      </c>
    </row>
    <row r="625" spans="3:12">
      <c r="C625" s="1" t="s">
        <v>654</v>
      </c>
      <c r="F625" s="12" t="s">
        <v>1853</v>
      </c>
      <c r="G625" s="12" t="s">
        <v>1854</v>
      </c>
      <c r="H625" s="1" t="s">
        <v>188</v>
      </c>
      <c r="I625" s="12" t="s">
        <v>1765</v>
      </c>
      <c r="J625" s="12" t="s">
        <v>1814</v>
      </c>
      <c r="K625" s="1" t="s">
        <v>683</v>
      </c>
      <c r="L625" s="1" t="s">
        <v>699</v>
      </c>
    </row>
    <row r="626" spans="3:12">
      <c r="C626" s="1" t="s">
        <v>663</v>
      </c>
      <c r="F626" s="12" t="s">
        <v>1853</v>
      </c>
      <c r="G626" s="12" t="s">
        <v>1854</v>
      </c>
      <c r="H626" s="1" t="s">
        <v>188</v>
      </c>
      <c r="I626" s="12" t="s">
        <v>1765</v>
      </c>
      <c r="J626" s="12" t="s">
        <v>1814</v>
      </c>
      <c r="K626" s="1" t="s">
        <v>683</v>
      </c>
      <c r="L626" s="1" t="s">
        <v>695</v>
      </c>
    </row>
    <row r="627" spans="3:12">
      <c r="C627" s="1" t="s">
        <v>652</v>
      </c>
      <c r="F627" s="12" t="s">
        <v>1853</v>
      </c>
      <c r="G627" s="12" t="s">
        <v>1854</v>
      </c>
      <c r="H627" s="1" t="s">
        <v>188</v>
      </c>
      <c r="I627" s="12" t="s">
        <v>1765</v>
      </c>
      <c r="J627" s="12" t="s">
        <v>1814</v>
      </c>
      <c r="K627" s="1" t="s">
        <v>683</v>
      </c>
      <c r="L627" s="1" t="s">
        <v>695</v>
      </c>
    </row>
    <row r="628" spans="3:12">
      <c r="C628" s="1" t="s">
        <v>653</v>
      </c>
      <c r="F628" s="12" t="s">
        <v>1853</v>
      </c>
      <c r="G628" s="12" t="s">
        <v>1854</v>
      </c>
      <c r="H628" s="1" t="s">
        <v>188</v>
      </c>
      <c r="I628" s="12" t="s">
        <v>1765</v>
      </c>
      <c r="J628" s="12" t="s">
        <v>1814</v>
      </c>
      <c r="K628" s="1" t="s">
        <v>683</v>
      </c>
      <c r="L628" s="1" t="s">
        <v>695</v>
      </c>
    </row>
    <row r="629" spans="3:12">
      <c r="C629" s="1" t="s">
        <v>654</v>
      </c>
      <c r="F629" s="12" t="s">
        <v>1853</v>
      </c>
      <c r="G629" s="12" t="s">
        <v>1854</v>
      </c>
      <c r="H629" s="1" t="s">
        <v>188</v>
      </c>
      <c r="I629" s="12" t="s">
        <v>1765</v>
      </c>
      <c r="J629" s="12" t="s">
        <v>1814</v>
      </c>
      <c r="K629" s="1" t="s">
        <v>683</v>
      </c>
      <c r="L629" s="1" t="s">
        <v>695</v>
      </c>
    </row>
    <row r="630" spans="3:12">
      <c r="C630" s="1" t="s">
        <v>226</v>
      </c>
      <c r="D630" s="1">
        <v>0</v>
      </c>
      <c r="E630" s="1" t="s">
        <v>31</v>
      </c>
      <c r="F630" s="12" t="s">
        <v>282</v>
      </c>
      <c r="G630" s="12" t="s">
        <v>1854</v>
      </c>
      <c r="H630" s="1" t="s">
        <v>188</v>
      </c>
      <c r="I630" s="12" t="s">
        <v>6</v>
      </c>
      <c r="J630" s="12" t="s">
        <v>1765</v>
      </c>
      <c r="K630" s="1" t="s">
        <v>683</v>
      </c>
      <c r="L630" s="1" t="s">
        <v>684</v>
      </c>
    </row>
    <row r="631" spans="3:12">
      <c r="C631" s="1" t="s">
        <v>660</v>
      </c>
      <c r="D631" s="1">
        <v>0</v>
      </c>
      <c r="E631" s="1" t="s">
        <v>31</v>
      </c>
      <c r="F631" s="12" t="s">
        <v>282</v>
      </c>
      <c r="G631" s="12" t="s">
        <v>1854</v>
      </c>
      <c r="H631" s="1" t="s">
        <v>188</v>
      </c>
      <c r="I631" s="12" t="s">
        <v>1765</v>
      </c>
      <c r="J631" s="12" t="s">
        <v>1814</v>
      </c>
      <c r="K631" s="1" t="s">
        <v>683</v>
      </c>
      <c r="L631" s="1" t="s">
        <v>684</v>
      </c>
    </row>
    <row r="632" spans="3:12">
      <c r="C632" s="1" t="s">
        <v>659</v>
      </c>
      <c r="D632" s="1">
        <v>0</v>
      </c>
      <c r="E632" s="1" t="s">
        <v>31</v>
      </c>
      <c r="F632" s="12" t="s">
        <v>282</v>
      </c>
      <c r="G632" s="12" t="s">
        <v>1854</v>
      </c>
      <c r="H632" s="1" t="s">
        <v>188</v>
      </c>
      <c r="I632" s="12" t="s">
        <v>1765</v>
      </c>
      <c r="J632" s="12" t="s">
        <v>1814</v>
      </c>
      <c r="K632" s="1" t="s">
        <v>683</v>
      </c>
      <c r="L632" s="1" t="s">
        <v>684</v>
      </c>
    </row>
    <row r="633" spans="3:12">
      <c r="C633" s="1" t="s">
        <v>655</v>
      </c>
      <c r="D633" s="1">
        <v>0</v>
      </c>
      <c r="E633" s="1" t="s">
        <v>31</v>
      </c>
      <c r="F633" s="12" t="s">
        <v>282</v>
      </c>
      <c r="G633" s="12" t="s">
        <v>1854</v>
      </c>
      <c r="H633" s="1" t="s">
        <v>188</v>
      </c>
      <c r="I633" s="12" t="s">
        <v>1765</v>
      </c>
      <c r="J633" s="12" t="s">
        <v>1814</v>
      </c>
      <c r="K633" s="1" t="s">
        <v>683</v>
      </c>
      <c r="L633" s="1" t="s">
        <v>684</v>
      </c>
    </row>
    <row r="634" spans="3:12">
      <c r="C634" s="1" t="s">
        <v>656</v>
      </c>
      <c r="D634" s="1">
        <v>0</v>
      </c>
      <c r="E634" s="1" t="s">
        <v>31</v>
      </c>
      <c r="F634" s="12" t="s">
        <v>282</v>
      </c>
      <c r="G634" s="12" t="s">
        <v>1854</v>
      </c>
      <c r="H634" s="1" t="s">
        <v>188</v>
      </c>
      <c r="I634" s="12" t="s">
        <v>1765</v>
      </c>
      <c r="J634" s="12" t="s">
        <v>1814</v>
      </c>
      <c r="K634" s="1" t="s">
        <v>683</v>
      </c>
      <c r="L634" s="1" t="s">
        <v>684</v>
      </c>
    </row>
    <row r="635" spans="3:12">
      <c r="C635" s="1" t="s">
        <v>657</v>
      </c>
      <c r="D635" s="1">
        <v>0</v>
      </c>
      <c r="E635" s="1" t="s">
        <v>31</v>
      </c>
      <c r="F635" s="12" t="s">
        <v>282</v>
      </c>
      <c r="G635" s="12" t="s">
        <v>1854</v>
      </c>
      <c r="H635" s="1" t="s">
        <v>188</v>
      </c>
      <c r="I635" s="12" t="s">
        <v>1765</v>
      </c>
      <c r="J635" s="12" t="s">
        <v>1814</v>
      </c>
      <c r="K635" s="1" t="s">
        <v>683</v>
      </c>
      <c r="L635" s="1" t="s">
        <v>684</v>
      </c>
    </row>
    <row r="636" spans="3:12">
      <c r="C636" s="1" t="s">
        <v>658</v>
      </c>
      <c r="D636" s="1">
        <v>0</v>
      </c>
      <c r="E636" s="1" t="s">
        <v>31</v>
      </c>
      <c r="F636" s="12" t="s">
        <v>282</v>
      </c>
      <c r="G636" s="12" t="s">
        <v>1854</v>
      </c>
      <c r="H636" s="1" t="s">
        <v>188</v>
      </c>
      <c r="I636" s="12" t="s">
        <v>1765</v>
      </c>
      <c r="J636" s="12" t="s">
        <v>1814</v>
      </c>
      <c r="K636" s="1" t="s">
        <v>683</v>
      </c>
      <c r="L636" s="1" t="s">
        <v>684</v>
      </c>
    </row>
    <row r="637" spans="3:12">
      <c r="C637" s="1" t="s">
        <v>868</v>
      </c>
      <c r="D637" s="1">
        <v>0</v>
      </c>
      <c r="E637" s="1" t="s">
        <v>31</v>
      </c>
      <c r="F637" s="12" t="s">
        <v>282</v>
      </c>
      <c r="G637" s="12" t="s">
        <v>1854</v>
      </c>
      <c r="H637" s="1" t="s">
        <v>188</v>
      </c>
      <c r="I637" s="12" t="s">
        <v>1765</v>
      </c>
      <c r="J637" s="12" t="s">
        <v>1814</v>
      </c>
      <c r="K637" s="1" t="s">
        <v>683</v>
      </c>
      <c r="L637" s="1" t="s">
        <v>684</v>
      </c>
    </row>
    <row r="638" spans="3:12">
      <c r="C638" s="1" t="s">
        <v>1818</v>
      </c>
      <c r="D638" s="1">
        <v>0</v>
      </c>
      <c r="E638" s="1" t="s">
        <v>31</v>
      </c>
      <c r="F638" s="12" t="s">
        <v>282</v>
      </c>
      <c r="G638" s="12" t="s">
        <v>1854</v>
      </c>
      <c r="H638" s="1" t="s">
        <v>188</v>
      </c>
      <c r="I638" s="12" t="s">
        <v>6</v>
      </c>
      <c r="J638" s="12" t="s">
        <v>1814</v>
      </c>
      <c r="K638" s="1" t="s">
        <v>683</v>
      </c>
      <c r="L638" s="1" t="s">
        <v>684</v>
      </c>
    </row>
    <row r="639" spans="3:12">
      <c r="C639" s="1" t="s">
        <v>651</v>
      </c>
      <c r="D639" s="1">
        <v>0</v>
      </c>
      <c r="E639" s="1" t="s">
        <v>31</v>
      </c>
      <c r="F639" s="12" t="s">
        <v>282</v>
      </c>
      <c r="G639" s="12" t="s">
        <v>1854</v>
      </c>
      <c r="H639" s="1" t="s">
        <v>188</v>
      </c>
      <c r="I639" s="12" t="s">
        <v>6</v>
      </c>
      <c r="J639" s="12" t="s">
        <v>1814</v>
      </c>
      <c r="K639" s="1" t="s">
        <v>683</v>
      </c>
      <c r="L639" s="1" t="s">
        <v>684</v>
      </c>
    </row>
    <row r="640" spans="3:12">
      <c r="C640" s="1" t="s">
        <v>650</v>
      </c>
      <c r="F640" s="12" t="s">
        <v>1854</v>
      </c>
      <c r="G640" s="12" t="s">
        <v>1854</v>
      </c>
      <c r="H640" s="1" t="s">
        <v>188</v>
      </c>
      <c r="I640" s="12" t="s">
        <v>1765</v>
      </c>
      <c r="J640" s="12" t="s">
        <v>1814</v>
      </c>
      <c r="K640" s="1" t="s">
        <v>683</v>
      </c>
      <c r="L640" s="1" t="s">
        <v>684</v>
      </c>
    </row>
    <row r="641" spans="3:12">
      <c r="C641" s="1" t="s">
        <v>649</v>
      </c>
      <c r="D641" s="1">
        <v>0</v>
      </c>
      <c r="E641" s="1" t="s">
        <v>31</v>
      </c>
      <c r="F641" s="12" t="s">
        <v>282</v>
      </c>
      <c r="G641" s="12" t="s">
        <v>1854</v>
      </c>
      <c r="H641" s="1" t="s">
        <v>188</v>
      </c>
      <c r="I641" s="12" t="s">
        <v>6</v>
      </c>
      <c r="J641" s="12" t="s">
        <v>1814</v>
      </c>
      <c r="K641" s="1" t="s">
        <v>683</v>
      </c>
      <c r="L641" s="1" t="s">
        <v>684</v>
      </c>
    </row>
    <row r="642" spans="3:12">
      <c r="C642" s="1" t="s">
        <v>648</v>
      </c>
      <c r="D642" s="1">
        <v>0</v>
      </c>
      <c r="E642" s="1" t="s">
        <v>31</v>
      </c>
      <c r="F642" s="12" t="s">
        <v>282</v>
      </c>
      <c r="G642" s="12" t="s">
        <v>1854</v>
      </c>
      <c r="H642" s="1" t="s">
        <v>188</v>
      </c>
      <c r="I642" s="12" t="s">
        <v>6</v>
      </c>
      <c r="J642" s="12" t="s">
        <v>1814</v>
      </c>
      <c r="K642" s="1" t="s">
        <v>683</v>
      </c>
      <c r="L642" s="1" t="s">
        <v>684</v>
      </c>
    </row>
    <row r="643" spans="3:12">
      <c r="C643" s="1" t="s">
        <v>226</v>
      </c>
      <c r="D643" s="1">
        <v>0</v>
      </c>
      <c r="E643" s="1" t="s">
        <v>31</v>
      </c>
      <c r="F643" s="12" t="s">
        <v>282</v>
      </c>
      <c r="G643" s="12" t="s">
        <v>1854</v>
      </c>
      <c r="H643" s="1" t="s">
        <v>188</v>
      </c>
      <c r="I643" s="12" t="s">
        <v>6</v>
      </c>
      <c r="J643" s="12" t="s">
        <v>1765</v>
      </c>
      <c r="K643" s="1" t="s">
        <v>683</v>
      </c>
      <c r="L643" s="1" t="s">
        <v>685</v>
      </c>
    </row>
    <row r="644" spans="3:12">
      <c r="C644" s="1" t="s">
        <v>660</v>
      </c>
      <c r="D644" s="1">
        <v>0</v>
      </c>
      <c r="E644" s="1" t="s">
        <v>31</v>
      </c>
      <c r="F644" s="12" t="s">
        <v>282</v>
      </c>
      <c r="G644" s="12" t="s">
        <v>1854</v>
      </c>
      <c r="H644" s="1" t="s">
        <v>188</v>
      </c>
      <c r="I644" s="12" t="s">
        <v>1765</v>
      </c>
      <c r="J644" s="12" t="s">
        <v>1814</v>
      </c>
      <c r="K644" s="1" t="s">
        <v>683</v>
      </c>
      <c r="L644" s="1" t="s">
        <v>685</v>
      </c>
    </row>
    <row r="645" spans="3:12">
      <c r="C645" s="1" t="s">
        <v>659</v>
      </c>
      <c r="D645" s="1">
        <v>0</v>
      </c>
      <c r="E645" s="1" t="s">
        <v>31</v>
      </c>
      <c r="F645" s="12" t="s">
        <v>282</v>
      </c>
      <c r="G645" s="12" t="s">
        <v>1854</v>
      </c>
      <c r="H645" s="1" t="s">
        <v>188</v>
      </c>
      <c r="I645" s="12" t="s">
        <v>1765</v>
      </c>
      <c r="J645" s="12" t="s">
        <v>1814</v>
      </c>
      <c r="K645" s="1" t="s">
        <v>683</v>
      </c>
      <c r="L645" s="1" t="s">
        <v>685</v>
      </c>
    </row>
    <row r="646" spans="3:12">
      <c r="C646" s="1" t="s">
        <v>655</v>
      </c>
      <c r="D646" s="1">
        <v>0</v>
      </c>
      <c r="E646" s="1" t="s">
        <v>31</v>
      </c>
      <c r="F646" s="12" t="s">
        <v>282</v>
      </c>
      <c r="G646" s="12" t="s">
        <v>1854</v>
      </c>
      <c r="H646" s="1" t="s">
        <v>188</v>
      </c>
      <c r="I646" s="12" t="s">
        <v>1765</v>
      </c>
      <c r="J646" s="12" t="s">
        <v>1814</v>
      </c>
      <c r="K646" s="1" t="s">
        <v>683</v>
      </c>
      <c r="L646" s="1" t="s">
        <v>685</v>
      </c>
    </row>
    <row r="647" spans="3:12">
      <c r="C647" s="1" t="s">
        <v>656</v>
      </c>
      <c r="D647" s="1">
        <v>0</v>
      </c>
      <c r="E647" s="1" t="s">
        <v>31</v>
      </c>
      <c r="F647" s="12" t="s">
        <v>282</v>
      </c>
      <c r="G647" s="12" t="s">
        <v>1854</v>
      </c>
      <c r="H647" s="1" t="s">
        <v>188</v>
      </c>
      <c r="I647" s="12" t="s">
        <v>1765</v>
      </c>
      <c r="J647" s="12" t="s">
        <v>1814</v>
      </c>
      <c r="K647" s="1" t="s">
        <v>683</v>
      </c>
      <c r="L647" s="1" t="s">
        <v>685</v>
      </c>
    </row>
    <row r="648" spans="3:12">
      <c r="C648" s="1" t="s">
        <v>657</v>
      </c>
      <c r="D648" s="1">
        <v>0</v>
      </c>
      <c r="E648" s="1" t="s">
        <v>31</v>
      </c>
      <c r="F648" s="12" t="s">
        <v>282</v>
      </c>
      <c r="G648" s="12" t="s">
        <v>1854</v>
      </c>
      <c r="H648" s="1" t="s">
        <v>188</v>
      </c>
      <c r="I648" s="12" t="s">
        <v>1765</v>
      </c>
      <c r="J648" s="12" t="s">
        <v>1814</v>
      </c>
      <c r="K648" s="1" t="s">
        <v>683</v>
      </c>
      <c r="L648" s="1" t="s">
        <v>685</v>
      </c>
    </row>
    <row r="649" spans="3:12">
      <c r="C649" s="1" t="s">
        <v>658</v>
      </c>
      <c r="D649" s="1">
        <v>0</v>
      </c>
      <c r="E649" s="1" t="s">
        <v>31</v>
      </c>
      <c r="F649" s="12" t="s">
        <v>282</v>
      </c>
      <c r="G649" s="12" t="s">
        <v>1854</v>
      </c>
      <c r="H649" s="1" t="s">
        <v>188</v>
      </c>
      <c r="I649" s="12" t="s">
        <v>1765</v>
      </c>
      <c r="J649" s="12" t="s">
        <v>1814</v>
      </c>
      <c r="K649" s="1" t="s">
        <v>683</v>
      </c>
      <c r="L649" s="1" t="s">
        <v>685</v>
      </c>
    </row>
    <row r="650" spans="3:12">
      <c r="C650" s="1" t="s">
        <v>868</v>
      </c>
      <c r="D650" s="1">
        <v>0</v>
      </c>
      <c r="E650" s="1" t="s">
        <v>31</v>
      </c>
      <c r="F650" s="12" t="s">
        <v>282</v>
      </c>
      <c r="G650" s="12" t="s">
        <v>1854</v>
      </c>
      <c r="H650" s="1" t="s">
        <v>188</v>
      </c>
      <c r="I650" s="12" t="s">
        <v>1765</v>
      </c>
      <c r="J650" s="12" t="s">
        <v>1814</v>
      </c>
      <c r="K650" s="1" t="s">
        <v>683</v>
      </c>
      <c r="L650" s="1" t="s">
        <v>685</v>
      </c>
    </row>
    <row r="651" spans="3:12">
      <c r="C651" s="1" t="s">
        <v>1818</v>
      </c>
      <c r="D651" s="1">
        <v>0</v>
      </c>
      <c r="E651" s="1" t="s">
        <v>31</v>
      </c>
      <c r="F651" s="12" t="s">
        <v>282</v>
      </c>
      <c r="G651" s="12" t="s">
        <v>1854</v>
      </c>
      <c r="H651" s="1" t="s">
        <v>188</v>
      </c>
      <c r="I651" s="12" t="s">
        <v>6</v>
      </c>
      <c r="J651" s="12" t="s">
        <v>1814</v>
      </c>
      <c r="K651" s="1" t="s">
        <v>683</v>
      </c>
      <c r="L651" s="1" t="s">
        <v>685</v>
      </c>
    </row>
    <row r="652" spans="3:12">
      <c r="C652" s="1" t="s">
        <v>651</v>
      </c>
      <c r="D652" s="1">
        <v>0</v>
      </c>
      <c r="E652" s="1" t="s">
        <v>31</v>
      </c>
      <c r="F652" s="12" t="s">
        <v>282</v>
      </c>
      <c r="G652" s="12" t="s">
        <v>1854</v>
      </c>
      <c r="H652" s="1" t="s">
        <v>188</v>
      </c>
      <c r="I652" s="12" t="s">
        <v>6</v>
      </c>
      <c r="J652" s="12" t="s">
        <v>1814</v>
      </c>
      <c r="K652" s="1" t="s">
        <v>683</v>
      </c>
      <c r="L652" s="1" t="s">
        <v>685</v>
      </c>
    </row>
    <row r="653" spans="3:12">
      <c r="C653" s="1" t="s">
        <v>650</v>
      </c>
      <c r="F653" s="12" t="s">
        <v>1854</v>
      </c>
      <c r="G653" s="12" t="s">
        <v>1854</v>
      </c>
      <c r="H653" s="1" t="s">
        <v>188</v>
      </c>
      <c r="I653" s="12" t="s">
        <v>1765</v>
      </c>
      <c r="J653" s="12" t="s">
        <v>1814</v>
      </c>
      <c r="K653" s="1" t="s">
        <v>683</v>
      </c>
      <c r="L653" s="1" t="s">
        <v>685</v>
      </c>
    </row>
    <row r="654" spans="3:12">
      <c r="C654" s="1" t="s">
        <v>649</v>
      </c>
      <c r="D654" s="1">
        <v>0</v>
      </c>
      <c r="E654" s="1" t="s">
        <v>31</v>
      </c>
      <c r="F654" s="12" t="s">
        <v>282</v>
      </c>
      <c r="G654" s="12" t="s">
        <v>1854</v>
      </c>
      <c r="H654" s="1" t="s">
        <v>188</v>
      </c>
      <c r="I654" s="12" t="s">
        <v>6</v>
      </c>
      <c r="J654" s="12" t="s">
        <v>1814</v>
      </c>
      <c r="K654" s="1" t="s">
        <v>683</v>
      </c>
      <c r="L654" s="1" t="s">
        <v>685</v>
      </c>
    </row>
    <row r="655" spans="3:12">
      <c r="C655" s="1" t="s">
        <v>648</v>
      </c>
      <c r="D655" s="1">
        <v>0</v>
      </c>
      <c r="E655" s="1" t="s">
        <v>31</v>
      </c>
      <c r="F655" s="12" t="s">
        <v>282</v>
      </c>
      <c r="G655" s="12" t="s">
        <v>1854</v>
      </c>
      <c r="H655" s="1" t="s">
        <v>188</v>
      </c>
      <c r="I655" s="12" t="s">
        <v>6</v>
      </c>
      <c r="J655" s="12" t="s">
        <v>1814</v>
      </c>
      <c r="K655" s="1" t="s">
        <v>683</v>
      </c>
      <c r="L655" s="1" t="s">
        <v>685</v>
      </c>
    </row>
    <row r="656" spans="3:12">
      <c r="C656" s="1" t="s">
        <v>226</v>
      </c>
      <c r="D656" s="1">
        <v>0</v>
      </c>
      <c r="E656" s="1" t="s">
        <v>31</v>
      </c>
      <c r="F656" s="12" t="s">
        <v>282</v>
      </c>
      <c r="G656" s="12" t="s">
        <v>1854</v>
      </c>
      <c r="H656" s="1" t="s">
        <v>188</v>
      </c>
      <c r="I656" s="12" t="s">
        <v>6</v>
      </c>
      <c r="J656" s="12" t="s">
        <v>1765</v>
      </c>
      <c r="K656" s="1" t="s">
        <v>683</v>
      </c>
      <c r="L656" s="1" t="s">
        <v>686</v>
      </c>
    </row>
    <row r="657" spans="3:12">
      <c r="C657" s="1" t="s">
        <v>660</v>
      </c>
      <c r="D657" s="1">
        <v>0</v>
      </c>
      <c r="E657" s="1" t="s">
        <v>31</v>
      </c>
      <c r="F657" s="12" t="s">
        <v>282</v>
      </c>
      <c r="G657" s="12" t="s">
        <v>1854</v>
      </c>
      <c r="H657" s="1" t="s">
        <v>188</v>
      </c>
      <c r="I657" s="12" t="s">
        <v>1765</v>
      </c>
      <c r="J657" s="12" t="s">
        <v>1814</v>
      </c>
      <c r="K657" s="1" t="s">
        <v>683</v>
      </c>
      <c r="L657" s="1" t="s">
        <v>686</v>
      </c>
    </row>
    <row r="658" spans="3:12">
      <c r="C658" s="1" t="s">
        <v>659</v>
      </c>
      <c r="D658" s="1">
        <v>0</v>
      </c>
      <c r="E658" s="1" t="s">
        <v>31</v>
      </c>
      <c r="F658" s="12" t="s">
        <v>282</v>
      </c>
      <c r="G658" s="12" t="s">
        <v>1854</v>
      </c>
      <c r="H658" s="1" t="s">
        <v>188</v>
      </c>
      <c r="I658" s="12" t="s">
        <v>1765</v>
      </c>
      <c r="J658" s="12" t="s">
        <v>1814</v>
      </c>
      <c r="K658" s="1" t="s">
        <v>683</v>
      </c>
      <c r="L658" s="1" t="s">
        <v>686</v>
      </c>
    </row>
    <row r="659" spans="3:12">
      <c r="C659" s="1" t="s">
        <v>655</v>
      </c>
      <c r="D659" s="1">
        <v>0</v>
      </c>
      <c r="E659" s="1" t="s">
        <v>31</v>
      </c>
      <c r="F659" s="12" t="s">
        <v>282</v>
      </c>
      <c r="G659" s="12" t="s">
        <v>1854</v>
      </c>
      <c r="H659" s="1" t="s">
        <v>188</v>
      </c>
      <c r="I659" s="12" t="s">
        <v>1765</v>
      </c>
      <c r="J659" s="12" t="s">
        <v>1814</v>
      </c>
      <c r="K659" s="1" t="s">
        <v>683</v>
      </c>
      <c r="L659" s="1" t="s">
        <v>686</v>
      </c>
    </row>
    <row r="660" spans="3:12">
      <c r="C660" s="1" t="s">
        <v>656</v>
      </c>
      <c r="D660" s="1">
        <v>0</v>
      </c>
      <c r="E660" s="1" t="s">
        <v>31</v>
      </c>
      <c r="F660" s="12" t="s">
        <v>282</v>
      </c>
      <c r="G660" s="12" t="s">
        <v>1854</v>
      </c>
      <c r="H660" s="1" t="s">
        <v>188</v>
      </c>
      <c r="I660" s="12" t="s">
        <v>1765</v>
      </c>
      <c r="J660" s="12" t="s">
        <v>1814</v>
      </c>
      <c r="K660" s="1" t="s">
        <v>683</v>
      </c>
      <c r="L660" s="1" t="s">
        <v>686</v>
      </c>
    </row>
    <row r="661" spans="3:12">
      <c r="C661" s="1" t="s">
        <v>657</v>
      </c>
      <c r="D661" s="1">
        <v>0</v>
      </c>
      <c r="E661" s="1" t="s">
        <v>31</v>
      </c>
      <c r="F661" s="12" t="s">
        <v>282</v>
      </c>
      <c r="G661" s="12" t="s">
        <v>1854</v>
      </c>
      <c r="H661" s="1" t="s">
        <v>188</v>
      </c>
      <c r="I661" s="12" t="s">
        <v>1765</v>
      </c>
      <c r="J661" s="12" t="s">
        <v>1814</v>
      </c>
      <c r="K661" s="1" t="s">
        <v>683</v>
      </c>
      <c r="L661" s="1" t="s">
        <v>686</v>
      </c>
    </row>
    <row r="662" spans="3:12">
      <c r="C662" s="1" t="s">
        <v>658</v>
      </c>
      <c r="D662" s="1">
        <v>0</v>
      </c>
      <c r="E662" s="1" t="s">
        <v>31</v>
      </c>
      <c r="F662" s="12" t="s">
        <v>282</v>
      </c>
      <c r="G662" s="12" t="s">
        <v>1854</v>
      </c>
      <c r="H662" s="1" t="s">
        <v>188</v>
      </c>
      <c r="I662" s="12" t="s">
        <v>1765</v>
      </c>
      <c r="J662" s="12" t="s">
        <v>1814</v>
      </c>
      <c r="K662" s="1" t="s">
        <v>683</v>
      </c>
      <c r="L662" s="1" t="s">
        <v>686</v>
      </c>
    </row>
    <row r="663" spans="3:12">
      <c r="C663" s="1" t="s">
        <v>868</v>
      </c>
      <c r="D663" s="1">
        <v>0</v>
      </c>
      <c r="E663" s="1" t="s">
        <v>31</v>
      </c>
      <c r="F663" s="12" t="s">
        <v>282</v>
      </c>
      <c r="G663" s="12" t="s">
        <v>1854</v>
      </c>
      <c r="H663" s="1" t="s">
        <v>188</v>
      </c>
      <c r="I663" s="12" t="s">
        <v>1765</v>
      </c>
      <c r="J663" s="12" t="s">
        <v>1814</v>
      </c>
      <c r="K663" s="1" t="s">
        <v>683</v>
      </c>
      <c r="L663" s="1" t="s">
        <v>686</v>
      </c>
    </row>
    <row r="664" spans="3:12">
      <c r="C664" s="1" t="s">
        <v>1818</v>
      </c>
      <c r="D664" s="1">
        <v>0</v>
      </c>
      <c r="E664" s="1" t="s">
        <v>31</v>
      </c>
      <c r="F664" s="12" t="s">
        <v>282</v>
      </c>
      <c r="G664" s="12" t="s">
        <v>1854</v>
      </c>
      <c r="H664" s="1" t="s">
        <v>188</v>
      </c>
      <c r="I664" s="12" t="s">
        <v>6</v>
      </c>
      <c r="J664" s="12" t="s">
        <v>1814</v>
      </c>
      <c r="K664" s="1" t="s">
        <v>683</v>
      </c>
      <c r="L664" s="1" t="s">
        <v>686</v>
      </c>
    </row>
    <row r="665" spans="3:12">
      <c r="C665" s="1" t="s">
        <v>651</v>
      </c>
      <c r="D665" s="1">
        <v>0</v>
      </c>
      <c r="E665" s="1" t="s">
        <v>31</v>
      </c>
      <c r="F665" s="12" t="s">
        <v>282</v>
      </c>
      <c r="G665" s="12" t="s">
        <v>1854</v>
      </c>
      <c r="H665" s="1" t="s">
        <v>188</v>
      </c>
      <c r="I665" s="12" t="s">
        <v>6</v>
      </c>
      <c r="J665" s="12" t="s">
        <v>1814</v>
      </c>
      <c r="K665" s="1" t="s">
        <v>683</v>
      </c>
      <c r="L665" s="1" t="s">
        <v>686</v>
      </c>
    </row>
    <row r="666" spans="3:12">
      <c r="C666" s="1" t="s">
        <v>650</v>
      </c>
      <c r="F666" s="12" t="s">
        <v>1854</v>
      </c>
      <c r="G666" s="12" t="s">
        <v>1854</v>
      </c>
      <c r="H666" s="1" t="s">
        <v>188</v>
      </c>
      <c r="I666" s="12" t="s">
        <v>1765</v>
      </c>
      <c r="J666" s="12" t="s">
        <v>1814</v>
      </c>
      <c r="K666" s="1" t="s">
        <v>683</v>
      </c>
      <c r="L666" s="1" t="s">
        <v>686</v>
      </c>
    </row>
    <row r="667" spans="3:12">
      <c r="C667" s="1" t="s">
        <v>649</v>
      </c>
      <c r="D667" s="1">
        <v>0</v>
      </c>
      <c r="E667" s="1" t="s">
        <v>31</v>
      </c>
      <c r="F667" s="12" t="s">
        <v>282</v>
      </c>
      <c r="G667" s="12" t="s">
        <v>1854</v>
      </c>
      <c r="H667" s="1" t="s">
        <v>188</v>
      </c>
      <c r="I667" s="12" t="s">
        <v>6</v>
      </c>
      <c r="J667" s="12" t="s">
        <v>1814</v>
      </c>
      <c r="K667" s="1" t="s">
        <v>683</v>
      </c>
      <c r="L667" s="1" t="s">
        <v>686</v>
      </c>
    </row>
    <row r="668" spans="3:12">
      <c r="C668" s="1" t="s">
        <v>648</v>
      </c>
      <c r="D668" s="1">
        <v>0</v>
      </c>
      <c r="E668" s="1" t="s">
        <v>31</v>
      </c>
      <c r="F668" s="12" t="s">
        <v>282</v>
      </c>
      <c r="G668" s="12" t="s">
        <v>1854</v>
      </c>
      <c r="H668" s="1" t="s">
        <v>188</v>
      </c>
      <c r="I668" s="12" t="s">
        <v>6</v>
      </c>
      <c r="J668" s="12" t="s">
        <v>1814</v>
      </c>
      <c r="K668" s="1" t="s">
        <v>683</v>
      </c>
      <c r="L668" s="1" t="s">
        <v>686</v>
      </c>
    </row>
    <row r="669" spans="3:12">
      <c r="C669" s="1" t="s">
        <v>226</v>
      </c>
      <c r="D669" s="1">
        <v>0</v>
      </c>
      <c r="E669" s="1" t="s">
        <v>31</v>
      </c>
      <c r="F669" s="12" t="s">
        <v>282</v>
      </c>
      <c r="G669" s="12" t="s">
        <v>1854</v>
      </c>
      <c r="H669" s="1" t="s">
        <v>188</v>
      </c>
      <c r="I669" s="12" t="s">
        <v>6</v>
      </c>
      <c r="J669" s="12" t="s">
        <v>1765</v>
      </c>
      <c r="K669" s="1" t="s">
        <v>683</v>
      </c>
      <c r="L669" s="1" t="s">
        <v>687</v>
      </c>
    </row>
    <row r="670" spans="3:12">
      <c r="C670" s="1" t="s">
        <v>660</v>
      </c>
      <c r="D670" s="1">
        <v>0</v>
      </c>
      <c r="E670" s="1" t="s">
        <v>31</v>
      </c>
      <c r="F670" s="12" t="s">
        <v>282</v>
      </c>
      <c r="G670" s="12" t="s">
        <v>1854</v>
      </c>
      <c r="H670" s="1" t="s">
        <v>188</v>
      </c>
      <c r="I670" s="12" t="s">
        <v>1765</v>
      </c>
      <c r="J670" s="12" t="s">
        <v>1814</v>
      </c>
      <c r="K670" s="1" t="s">
        <v>683</v>
      </c>
      <c r="L670" s="1" t="s">
        <v>687</v>
      </c>
    </row>
    <row r="671" spans="3:12">
      <c r="C671" s="1" t="s">
        <v>659</v>
      </c>
      <c r="D671" s="1">
        <v>0</v>
      </c>
      <c r="E671" s="1" t="s">
        <v>31</v>
      </c>
      <c r="F671" s="12" t="s">
        <v>282</v>
      </c>
      <c r="G671" s="12" t="s">
        <v>1854</v>
      </c>
      <c r="H671" s="1" t="s">
        <v>188</v>
      </c>
      <c r="I671" s="12" t="s">
        <v>1765</v>
      </c>
      <c r="J671" s="12" t="s">
        <v>1814</v>
      </c>
      <c r="K671" s="1" t="s">
        <v>683</v>
      </c>
      <c r="L671" s="1" t="s">
        <v>687</v>
      </c>
    </row>
    <row r="672" spans="3:12">
      <c r="C672" s="1" t="s">
        <v>655</v>
      </c>
      <c r="D672" s="1">
        <v>0</v>
      </c>
      <c r="E672" s="1" t="s">
        <v>31</v>
      </c>
      <c r="F672" s="12" t="s">
        <v>282</v>
      </c>
      <c r="G672" s="12" t="s">
        <v>1854</v>
      </c>
      <c r="H672" s="1" t="s">
        <v>188</v>
      </c>
      <c r="I672" s="12" t="s">
        <v>1765</v>
      </c>
      <c r="J672" s="12" t="s">
        <v>1814</v>
      </c>
      <c r="K672" s="1" t="s">
        <v>683</v>
      </c>
      <c r="L672" s="1" t="s">
        <v>687</v>
      </c>
    </row>
    <row r="673" spans="3:12">
      <c r="C673" s="1" t="s">
        <v>656</v>
      </c>
      <c r="D673" s="1">
        <v>0</v>
      </c>
      <c r="E673" s="1" t="s">
        <v>31</v>
      </c>
      <c r="F673" s="12" t="s">
        <v>282</v>
      </c>
      <c r="G673" s="12" t="s">
        <v>1854</v>
      </c>
      <c r="H673" s="1" t="s">
        <v>188</v>
      </c>
      <c r="I673" s="12" t="s">
        <v>1765</v>
      </c>
      <c r="J673" s="12" t="s">
        <v>1814</v>
      </c>
      <c r="K673" s="1" t="s">
        <v>683</v>
      </c>
      <c r="L673" s="1" t="s">
        <v>687</v>
      </c>
    </row>
    <row r="674" spans="3:12">
      <c r="C674" s="1" t="s">
        <v>657</v>
      </c>
      <c r="D674" s="1">
        <v>0</v>
      </c>
      <c r="E674" s="1" t="s">
        <v>31</v>
      </c>
      <c r="F674" s="12" t="s">
        <v>282</v>
      </c>
      <c r="G674" s="12" t="s">
        <v>1854</v>
      </c>
      <c r="H674" s="1" t="s">
        <v>188</v>
      </c>
      <c r="I674" s="12" t="s">
        <v>1765</v>
      </c>
      <c r="J674" s="12" t="s">
        <v>1814</v>
      </c>
      <c r="K674" s="1" t="s">
        <v>683</v>
      </c>
      <c r="L674" s="1" t="s">
        <v>687</v>
      </c>
    </row>
    <row r="675" spans="3:12">
      <c r="C675" s="1" t="s">
        <v>658</v>
      </c>
      <c r="D675" s="1">
        <v>0</v>
      </c>
      <c r="E675" s="1" t="s">
        <v>31</v>
      </c>
      <c r="F675" s="12" t="s">
        <v>282</v>
      </c>
      <c r="G675" s="12" t="s">
        <v>1854</v>
      </c>
      <c r="H675" s="1" t="s">
        <v>188</v>
      </c>
      <c r="I675" s="12" t="s">
        <v>1765</v>
      </c>
      <c r="J675" s="12" t="s">
        <v>1814</v>
      </c>
      <c r="K675" s="1" t="s">
        <v>683</v>
      </c>
      <c r="L675" s="1" t="s">
        <v>687</v>
      </c>
    </row>
    <row r="676" spans="3:12">
      <c r="C676" s="1" t="s">
        <v>868</v>
      </c>
      <c r="D676" s="1">
        <v>0</v>
      </c>
      <c r="E676" s="1" t="s">
        <v>31</v>
      </c>
      <c r="F676" s="12" t="s">
        <v>282</v>
      </c>
      <c r="G676" s="12" t="s">
        <v>1854</v>
      </c>
      <c r="H676" s="1" t="s">
        <v>188</v>
      </c>
      <c r="I676" s="12" t="s">
        <v>1765</v>
      </c>
      <c r="J676" s="12" t="s">
        <v>1814</v>
      </c>
      <c r="K676" s="1" t="s">
        <v>683</v>
      </c>
      <c r="L676" s="1" t="s">
        <v>687</v>
      </c>
    </row>
    <row r="677" spans="3:12">
      <c r="C677" s="1" t="s">
        <v>1818</v>
      </c>
      <c r="D677" s="1">
        <v>0</v>
      </c>
      <c r="E677" s="1" t="s">
        <v>31</v>
      </c>
      <c r="F677" s="12" t="s">
        <v>282</v>
      </c>
      <c r="G677" s="12" t="s">
        <v>1854</v>
      </c>
      <c r="H677" s="1" t="s">
        <v>188</v>
      </c>
      <c r="I677" s="12" t="s">
        <v>6</v>
      </c>
      <c r="J677" s="12" t="s">
        <v>1814</v>
      </c>
      <c r="K677" s="1" t="s">
        <v>683</v>
      </c>
      <c r="L677" s="1" t="s">
        <v>687</v>
      </c>
    </row>
    <row r="678" spans="3:12">
      <c r="C678" s="1" t="s">
        <v>651</v>
      </c>
      <c r="D678" s="1">
        <v>0</v>
      </c>
      <c r="E678" s="1" t="s">
        <v>31</v>
      </c>
      <c r="F678" s="12" t="s">
        <v>282</v>
      </c>
      <c r="G678" s="12" t="s">
        <v>1854</v>
      </c>
      <c r="H678" s="1" t="s">
        <v>188</v>
      </c>
      <c r="I678" s="12" t="s">
        <v>6</v>
      </c>
      <c r="J678" s="12" t="s">
        <v>1814</v>
      </c>
      <c r="K678" s="1" t="s">
        <v>683</v>
      </c>
      <c r="L678" s="1" t="s">
        <v>687</v>
      </c>
    </row>
    <row r="679" spans="3:12">
      <c r="C679" s="1" t="s">
        <v>650</v>
      </c>
      <c r="F679" s="12" t="s">
        <v>1854</v>
      </c>
      <c r="G679" s="12" t="s">
        <v>1854</v>
      </c>
      <c r="H679" s="1" t="s">
        <v>188</v>
      </c>
      <c r="I679" s="12" t="s">
        <v>1765</v>
      </c>
      <c r="J679" s="12" t="s">
        <v>1814</v>
      </c>
      <c r="K679" s="1" t="s">
        <v>683</v>
      </c>
      <c r="L679" s="1" t="s">
        <v>687</v>
      </c>
    </row>
    <row r="680" spans="3:12">
      <c r="C680" s="1" t="s">
        <v>649</v>
      </c>
      <c r="D680" s="1">
        <v>0</v>
      </c>
      <c r="E680" s="1" t="s">
        <v>31</v>
      </c>
      <c r="F680" s="12" t="s">
        <v>282</v>
      </c>
      <c r="G680" s="12" t="s">
        <v>1854</v>
      </c>
      <c r="H680" s="1" t="s">
        <v>188</v>
      </c>
      <c r="I680" s="12" t="s">
        <v>6</v>
      </c>
      <c r="J680" s="12" t="s">
        <v>1814</v>
      </c>
      <c r="K680" s="1" t="s">
        <v>683</v>
      </c>
      <c r="L680" s="1" t="s">
        <v>687</v>
      </c>
    </row>
    <row r="681" spans="3:12">
      <c r="C681" s="1" t="s">
        <v>648</v>
      </c>
      <c r="D681" s="1">
        <v>0</v>
      </c>
      <c r="E681" s="1" t="s">
        <v>31</v>
      </c>
      <c r="F681" s="12" t="s">
        <v>282</v>
      </c>
      <c r="G681" s="12" t="s">
        <v>1854</v>
      </c>
      <c r="H681" s="1" t="s">
        <v>188</v>
      </c>
      <c r="I681" s="12" t="s">
        <v>6</v>
      </c>
      <c r="J681" s="12" t="s">
        <v>1814</v>
      </c>
      <c r="K681" s="1" t="s">
        <v>683</v>
      </c>
      <c r="L681" s="1" t="s">
        <v>687</v>
      </c>
    </row>
    <row r="682" spans="3:12">
      <c r="C682" s="1" t="s">
        <v>226</v>
      </c>
      <c r="D682" s="1">
        <v>0</v>
      </c>
      <c r="E682" s="1" t="s">
        <v>31</v>
      </c>
      <c r="F682" s="12" t="s">
        <v>282</v>
      </c>
      <c r="G682" s="12" t="s">
        <v>1854</v>
      </c>
      <c r="H682" s="1" t="s">
        <v>188</v>
      </c>
      <c r="I682" s="12" t="s">
        <v>6</v>
      </c>
      <c r="J682" s="12" t="s">
        <v>1765</v>
      </c>
      <c r="K682" s="1" t="s">
        <v>683</v>
      </c>
      <c r="L682" s="1" t="s">
        <v>688</v>
      </c>
    </row>
    <row r="683" spans="3:12">
      <c r="C683" s="1" t="s">
        <v>660</v>
      </c>
      <c r="D683" s="1">
        <v>0</v>
      </c>
      <c r="E683" s="1" t="s">
        <v>31</v>
      </c>
      <c r="F683" s="12" t="s">
        <v>282</v>
      </c>
      <c r="G683" s="12" t="s">
        <v>1854</v>
      </c>
      <c r="H683" s="1" t="s">
        <v>188</v>
      </c>
      <c r="I683" s="12" t="s">
        <v>1765</v>
      </c>
      <c r="J683" s="12" t="s">
        <v>1814</v>
      </c>
      <c r="K683" s="1" t="s">
        <v>683</v>
      </c>
      <c r="L683" s="1" t="s">
        <v>688</v>
      </c>
    </row>
    <row r="684" spans="3:12">
      <c r="C684" s="1" t="s">
        <v>659</v>
      </c>
      <c r="D684" s="1">
        <v>0</v>
      </c>
      <c r="E684" s="1" t="s">
        <v>31</v>
      </c>
      <c r="F684" s="12" t="s">
        <v>282</v>
      </c>
      <c r="G684" s="12" t="s">
        <v>1854</v>
      </c>
      <c r="H684" s="1" t="s">
        <v>188</v>
      </c>
      <c r="I684" s="12" t="s">
        <v>1765</v>
      </c>
      <c r="J684" s="12" t="s">
        <v>1814</v>
      </c>
      <c r="K684" s="1" t="s">
        <v>683</v>
      </c>
      <c r="L684" s="1" t="s">
        <v>688</v>
      </c>
    </row>
    <row r="685" spans="3:12">
      <c r="C685" s="1" t="s">
        <v>655</v>
      </c>
      <c r="D685" s="1">
        <v>0</v>
      </c>
      <c r="E685" s="1" t="s">
        <v>31</v>
      </c>
      <c r="F685" s="12" t="s">
        <v>282</v>
      </c>
      <c r="G685" s="12" t="s">
        <v>1854</v>
      </c>
      <c r="H685" s="1" t="s">
        <v>188</v>
      </c>
      <c r="I685" s="12" t="s">
        <v>1765</v>
      </c>
      <c r="J685" s="12" t="s">
        <v>1814</v>
      </c>
      <c r="K685" s="1" t="s">
        <v>683</v>
      </c>
      <c r="L685" s="1" t="s">
        <v>688</v>
      </c>
    </row>
    <row r="686" spans="3:12">
      <c r="C686" s="1" t="s">
        <v>656</v>
      </c>
      <c r="D686" s="1">
        <v>0</v>
      </c>
      <c r="E686" s="1" t="s">
        <v>31</v>
      </c>
      <c r="F686" s="12" t="s">
        <v>282</v>
      </c>
      <c r="G686" s="12" t="s">
        <v>1854</v>
      </c>
      <c r="H686" s="1" t="s">
        <v>188</v>
      </c>
      <c r="I686" s="12" t="s">
        <v>1765</v>
      </c>
      <c r="J686" s="12" t="s">
        <v>1814</v>
      </c>
      <c r="K686" s="1" t="s">
        <v>683</v>
      </c>
      <c r="L686" s="1" t="s">
        <v>688</v>
      </c>
    </row>
    <row r="687" spans="3:12">
      <c r="C687" s="1" t="s">
        <v>657</v>
      </c>
      <c r="D687" s="1">
        <v>0</v>
      </c>
      <c r="E687" s="1" t="s">
        <v>31</v>
      </c>
      <c r="F687" s="12" t="s">
        <v>282</v>
      </c>
      <c r="G687" s="12" t="s">
        <v>1854</v>
      </c>
      <c r="H687" s="1" t="s">
        <v>188</v>
      </c>
      <c r="I687" s="12" t="s">
        <v>1765</v>
      </c>
      <c r="J687" s="12" t="s">
        <v>1814</v>
      </c>
      <c r="K687" s="1" t="s">
        <v>683</v>
      </c>
      <c r="L687" s="1" t="s">
        <v>688</v>
      </c>
    </row>
    <row r="688" spans="3:12">
      <c r="C688" s="1" t="s">
        <v>658</v>
      </c>
      <c r="D688" s="1">
        <v>0</v>
      </c>
      <c r="E688" s="1" t="s">
        <v>31</v>
      </c>
      <c r="F688" s="12" t="s">
        <v>282</v>
      </c>
      <c r="G688" s="12" t="s">
        <v>1854</v>
      </c>
      <c r="H688" s="1" t="s">
        <v>188</v>
      </c>
      <c r="I688" s="12" t="s">
        <v>1765</v>
      </c>
      <c r="J688" s="12" t="s">
        <v>1814</v>
      </c>
      <c r="K688" s="1" t="s">
        <v>683</v>
      </c>
      <c r="L688" s="1" t="s">
        <v>688</v>
      </c>
    </row>
    <row r="689" spans="3:12">
      <c r="C689" s="1" t="s">
        <v>868</v>
      </c>
      <c r="D689" s="1">
        <v>0</v>
      </c>
      <c r="E689" s="1" t="s">
        <v>31</v>
      </c>
      <c r="F689" s="12" t="s">
        <v>282</v>
      </c>
      <c r="G689" s="12" t="s">
        <v>1854</v>
      </c>
      <c r="H689" s="1" t="s">
        <v>188</v>
      </c>
      <c r="I689" s="12" t="s">
        <v>1765</v>
      </c>
      <c r="J689" s="12" t="s">
        <v>1814</v>
      </c>
      <c r="K689" s="1" t="s">
        <v>683</v>
      </c>
      <c r="L689" s="1" t="s">
        <v>688</v>
      </c>
    </row>
    <row r="690" spans="3:12">
      <c r="C690" s="1" t="s">
        <v>1818</v>
      </c>
      <c r="D690" s="1">
        <v>0</v>
      </c>
      <c r="E690" s="1" t="s">
        <v>31</v>
      </c>
      <c r="F690" s="12" t="s">
        <v>282</v>
      </c>
      <c r="G690" s="12" t="s">
        <v>1854</v>
      </c>
      <c r="H690" s="1" t="s">
        <v>188</v>
      </c>
      <c r="I690" s="12" t="s">
        <v>6</v>
      </c>
      <c r="J690" s="12" t="s">
        <v>1814</v>
      </c>
      <c r="K690" s="1" t="s">
        <v>683</v>
      </c>
      <c r="L690" s="1" t="s">
        <v>688</v>
      </c>
    </row>
    <row r="691" spans="3:12">
      <c r="C691" s="1" t="s">
        <v>651</v>
      </c>
      <c r="D691" s="1">
        <v>0</v>
      </c>
      <c r="E691" s="1" t="s">
        <v>31</v>
      </c>
      <c r="F691" s="12" t="s">
        <v>282</v>
      </c>
      <c r="G691" s="12" t="s">
        <v>1854</v>
      </c>
      <c r="H691" s="1" t="s">
        <v>188</v>
      </c>
      <c r="I691" s="12" t="s">
        <v>6</v>
      </c>
      <c r="J691" s="12" t="s">
        <v>1814</v>
      </c>
      <c r="K691" s="1" t="s">
        <v>683</v>
      </c>
      <c r="L691" s="1" t="s">
        <v>688</v>
      </c>
    </row>
    <row r="692" spans="3:12">
      <c r="C692" s="1" t="s">
        <v>650</v>
      </c>
      <c r="F692" s="12" t="s">
        <v>1854</v>
      </c>
      <c r="G692" s="12" t="s">
        <v>1854</v>
      </c>
      <c r="H692" s="1" t="s">
        <v>188</v>
      </c>
      <c r="I692" s="12" t="s">
        <v>1765</v>
      </c>
      <c r="J692" s="12" t="s">
        <v>1814</v>
      </c>
      <c r="K692" s="1" t="s">
        <v>683</v>
      </c>
      <c r="L692" s="1" t="s">
        <v>688</v>
      </c>
    </row>
    <row r="693" spans="3:12">
      <c r="C693" s="1" t="s">
        <v>649</v>
      </c>
      <c r="D693" s="1">
        <v>0</v>
      </c>
      <c r="E693" s="1" t="s">
        <v>31</v>
      </c>
      <c r="F693" s="12" t="s">
        <v>282</v>
      </c>
      <c r="G693" s="12" t="s">
        <v>1854</v>
      </c>
      <c r="H693" s="1" t="s">
        <v>188</v>
      </c>
      <c r="I693" s="12" t="s">
        <v>6</v>
      </c>
      <c r="J693" s="12" t="s">
        <v>1814</v>
      </c>
      <c r="K693" s="1" t="s">
        <v>683</v>
      </c>
      <c r="L693" s="1" t="s">
        <v>688</v>
      </c>
    </row>
    <row r="694" spans="3:12">
      <c r="C694" s="1" t="s">
        <v>648</v>
      </c>
      <c r="D694" s="1">
        <v>0</v>
      </c>
      <c r="E694" s="1" t="s">
        <v>31</v>
      </c>
      <c r="F694" s="12" t="s">
        <v>282</v>
      </c>
      <c r="G694" s="12" t="s">
        <v>1854</v>
      </c>
      <c r="H694" s="1" t="s">
        <v>188</v>
      </c>
      <c r="I694" s="12" t="s">
        <v>6</v>
      </c>
      <c r="J694" s="12" t="s">
        <v>1814</v>
      </c>
      <c r="K694" s="1" t="s">
        <v>683</v>
      </c>
      <c r="L694" s="1" t="s">
        <v>688</v>
      </c>
    </row>
    <row r="695" spans="3:12">
      <c r="C695" s="1" t="s">
        <v>226</v>
      </c>
      <c r="D695" s="1">
        <v>0</v>
      </c>
      <c r="E695" s="1" t="s">
        <v>31</v>
      </c>
      <c r="F695" s="12" t="s">
        <v>282</v>
      </c>
      <c r="G695" s="12" t="s">
        <v>1854</v>
      </c>
      <c r="H695" s="1" t="s">
        <v>188</v>
      </c>
      <c r="I695" s="12" t="s">
        <v>6</v>
      </c>
      <c r="J695" s="12" t="s">
        <v>1765</v>
      </c>
      <c r="K695" s="1" t="s">
        <v>683</v>
      </c>
      <c r="L695" s="1" t="s">
        <v>689</v>
      </c>
    </row>
    <row r="696" spans="3:12">
      <c r="C696" s="1" t="s">
        <v>660</v>
      </c>
      <c r="D696" s="1">
        <v>0</v>
      </c>
      <c r="E696" s="1" t="s">
        <v>31</v>
      </c>
      <c r="F696" s="12" t="s">
        <v>282</v>
      </c>
      <c r="G696" s="12" t="s">
        <v>1854</v>
      </c>
      <c r="H696" s="1" t="s">
        <v>188</v>
      </c>
      <c r="I696" s="12" t="s">
        <v>1765</v>
      </c>
      <c r="J696" s="12" t="s">
        <v>1814</v>
      </c>
      <c r="K696" s="1" t="s">
        <v>683</v>
      </c>
      <c r="L696" s="1" t="s">
        <v>689</v>
      </c>
    </row>
    <row r="697" spans="3:12">
      <c r="C697" s="1" t="s">
        <v>659</v>
      </c>
      <c r="D697" s="1">
        <v>0</v>
      </c>
      <c r="E697" s="1" t="s">
        <v>31</v>
      </c>
      <c r="F697" s="12" t="s">
        <v>282</v>
      </c>
      <c r="G697" s="12" t="s">
        <v>1854</v>
      </c>
      <c r="H697" s="1" t="s">
        <v>188</v>
      </c>
      <c r="I697" s="12" t="s">
        <v>1765</v>
      </c>
      <c r="J697" s="12" t="s">
        <v>1814</v>
      </c>
      <c r="K697" s="1" t="s">
        <v>683</v>
      </c>
      <c r="L697" s="1" t="s">
        <v>689</v>
      </c>
    </row>
    <row r="698" spans="3:12">
      <c r="C698" s="1" t="s">
        <v>655</v>
      </c>
      <c r="D698" s="1">
        <v>0</v>
      </c>
      <c r="E698" s="1" t="s">
        <v>31</v>
      </c>
      <c r="F698" s="12" t="s">
        <v>282</v>
      </c>
      <c r="G698" s="12" t="s">
        <v>1854</v>
      </c>
      <c r="H698" s="1" t="s">
        <v>188</v>
      </c>
      <c r="I698" s="12" t="s">
        <v>1765</v>
      </c>
      <c r="J698" s="12" t="s">
        <v>1814</v>
      </c>
      <c r="K698" s="1" t="s">
        <v>683</v>
      </c>
      <c r="L698" s="1" t="s">
        <v>689</v>
      </c>
    </row>
    <row r="699" spans="3:12">
      <c r="C699" s="1" t="s">
        <v>656</v>
      </c>
      <c r="D699" s="1">
        <v>0</v>
      </c>
      <c r="E699" s="1" t="s">
        <v>31</v>
      </c>
      <c r="F699" s="12" t="s">
        <v>282</v>
      </c>
      <c r="G699" s="12" t="s">
        <v>1854</v>
      </c>
      <c r="H699" s="1" t="s">
        <v>188</v>
      </c>
      <c r="I699" s="12" t="s">
        <v>1765</v>
      </c>
      <c r="J699" s="12" t="s">
        <v>1814</v>
      </c>
      <c r="K699" s="1" t="s">
        <v>683</v>
      </c>
      <c r="L699" s="1" t="s">
        <v>689</v>
      </c>
    </row>
    <row r="700" spans="3:12">
      <c r="C700" s="1" t="s">
        <v>657</v>
      </c>
      <c r="D700" s="1">
        <v>0</v>
      </c>
      <c r="E700" s="1" t="s">
        <v>31</v>
      </c>
      <c r="F700" s="12" t="s">
        <v>282</v>
      </c>
      <c r="G700" s="12" t="s">
        <v>1854</v>
      </c>
      <c r="H700" s="1" t="s">
        <v>188</v>
      </c>
      <c r="I700" s="12" t="s">
        <v>1765</v>
      </c>
      <c r="J700" s="12" t="s">
        <v>1814</v>
      </c>
      <c r="K700" s="1" t="s">
        <v>683</v>
      </c>
      <c r="L700" s="1" t="s">
        <v>689</v>
      </c>
    </row>
    <row r="701" spans="3:12">
      <c r="C701" s="1" t="s">
        <v>658</v>
      </c>
      <c r="D701" s="1">
        <v>0</v>
      </c>
      <c r="E701" s="1" t="s">
        <v>31</v>
      </c>
      <c r="F701" s="12" t="s">
        <v>282</v>
      </c>
      <c r="G701" s="12" t="s">
        <v>1854</v>
      </c>
      <c r="H701" s="1" t="s">
        <v>188</v>
      </c>
      <c r="I701" s="12" t="s">
        <v>1765</v>
      </c>
      <c r="J701" s="12" t="s">
        <v>1814</v>
      </c>
      <c r="K701" s="1" t="s">
        <v>683</v>
      </c>
      <c r="L701" s="1" t="s">
        <v>689</v>
      </c>
    </row>
    <row r="702" spans="3:12">
      <c r="C702" s="1" t="s">
        <v>868</v>
      </c>
      <c r="D702" s="1">
        <v>0</v>
      </c>
      <c r="E702" s="1" t="s">
        <v>31</v>
      </c>
      <c r="F702" s="12" t="s">
        <v>282</v>
      </c>
      <c r="G702" s="12" t="s">
        <v>1854</v>
      </c>
      <c r="H702" s="1" t="s">
        <v>188</v>
      </c>
      <c r="I702" s="12" t="s">
        <v>1765</v>
      </c>
      <c r="J702" s="12" t="s">
        <v>1814</v>
      </c>
      <c r="K702" s="1" t="s">
        <v>683</v>
      </c>
      <c r="L702" s="1" t="s">
        <v>689</v>
      </c>
    </row>
    <row r="703" spans="3:12">
      <c r="C703" s="1" t="s">
        <v>1818</v>
      </c>
      <c r="D703" s="1">
        <v>0</v>
      </c>
      <c r="E703" s="1" t="s">
        <v>31</v>
      </c>
      <c r="F703" s="12" t="s">
        <v>282</v>
      </c>
      <c r="G703" s="12" t="s">
        <v>1854</v>
      </c>
      <c r="H703" s="1" t="s">
        <v>188</v>
      </c>
      <c r="I703" s="12" t="s">
        <v>6</v>
      </c>
      <c r="J703" s="12" t="s">
        <v>1814</v>
      </c>
      <c r="K703" s="1" t="s">
        <v>683</v>
      </c>
      <c r="L703" s="1" t="s">
        <v>689</v>
      </c>
    </row>
    <row r="704" spans="3:12">
      <c r="C704" s="1" t="s">
        <v>651</v>
      </c>
      <c r="D704" s="1">
        <v>0</v>
      </c>
      <c r="E704" s="1" t="s">
        <v>31</v>
      </c>
      <c r="F704" s="12" t="s">
        <v>282</v>
      </c>
      <c r="G704" s="12" t="s">
        <v>1854</v>
      </c>
      <c r="H704" s="1" t="s">
        <v>188</v>
      </c>
      <c r="I704" s="12" t="s">
        <v>6</v>
      </c>
      <c r="J704" s="12" t="s">
        <v>1814</v>
      </c>
      <c r="K704" s="1" t="s">
        <v>683</v>
      </c>
      <c r="L704" s="1" t="s">
        <v>689</v>
      </c>
    </row>
    <row r="705" spans="3:12">
      <c r="C705" s="1" t="s">
        <v>650</v>
      </c>
      <c r="F705" s="12" t="s">
        <v>1854</v>
      </c>
      <c r="G705" s="12" t="s">
        <v>1854</v>
      </c>
      <c r="H705" s="1" t="s">
        <v>188</v>
      </c>
      <c r="I705" s="12" t="s">
        <v>1765</v>
      </c>
      <c r="J705" s="12" t="s">
        <v>1814</v>
      </c>
      <c r="K705" s="1" t="s">
        <v>683</v>
      </c>
      <c r="L705" s="1" t="s">
        <v>689</v>
      </c>
    </row>
    <row r="706" spans="3:12">
      <c r="C706" s="1" t="s">
        <v>649</v>
      </c>
      <c r="D706" s="1">
        <v>0</v>
      </c>
      <c r="E706" s="1" t="s">
        <v>31</v>
      </c>
      <c r="F706" s="12" t="s">
        <v>282</v>
      </c>
      <c r="G706" s="12" t="s">
        <v>1854</v>
      </c>
      <c r="H706" s="1" t="s">
        <v>188</v>
      </c>
      <c r="I706" s="12" t="s">
        <v>6</v>
      </c>
      <c r="J706" s="12" t="s">
        <v>1814</v>
      </c>
      <c r="K706" s="1" t="s">
        <v>683</v>
      </c>
      <c r="L706" s="1" t="s">
        <v>689</v>
      </c>
    </row>
    <row r="707" spans="3:12">
      <c r="C707" s="1" t="s">
        <v>648</v>
      </c>
      <c r="D707" s="1">
        <v>0</v>
      </c>
      <c r="E707" s="1" t="s">
        <v>31</v>
      </c>
      <c r="F707" s="12" t="s">
        <v>282</v>
      </c>
      <c r="G707" s="12" t="s">
        <v>1854</v>
      </c>
      <c r="H707" s="1" t="s">
        <v>188</v>
      </c>
      <c r="I707" s="12" t="s">
        <v>6</v>
      </c>
      <c r="J707" s="12" t="s">
        <v>1814</v>
      </c>
      <c r="K707" s="1" t="s">
        <v>683</v>
      </c>
      <c r="L707" s="1" t="s">
        <v>689</v>
      </c>
    </row>
    <row r="708" spans="3:12">
      <c r="C708" s="1" t="s">
        <v>226</v>
      </c>
      <c r="D708" s="1">
        <v>0</v>
      </c>
      <c r="E708" s="1" t="s">
        <v>31</v>
      </c>
      <c r="F708" s="12" t="s">
        <v>282</v>
      </c>
      <c r="G708" s="12" t="s">
        <v>1854</v>
      </c>
      <c r="H708" s="1" t="s">
        <v>188</v>
      </c>
      <c r="I708" s="12" t="s">
        <v>6</v>
      </c>
      <c r="J708" s="12" t="s">
        <v>1765</v>
      </c>
      <c r="K708" s="1" t="s">
        <v>683</v>
      </c>
      <c r="L708" s="1" t="s">
        <v>700</v>
      </c>
    </row>
    <row r="709" spans="3:12">
      <c r="C709" s="1" t="s">
        <v>660</v>
      </c>
      <c r="D709" s="1">
        <v>0</v>
      </c>
      <c r="E709" s="1" t="s">
        <v>31</v>
      </c>
      <c r="F709" s="12" t="s">
        <v>282</v>
      </c>
      <c r="G709" s="12" t="s">
        <v>1854</v>
      </c>
      <c r="H709" s="1" t="s">
        <v>188</v>
      </c>
      <c r="I709" s="12" t="s">
        <v>1765</v>
      </c>
      <c r="J709" s="12" t="s">
        <v>1814</v>
      </c>
      <c r="K709" s="1" t="s">
        <v>683</v>
      </c>
      <c r="L709" s="1" t="s">
        <v>700</v>
      </c>
    </row>
    <row r="710" spans="3:12">
      <c r="C710" s="1" t="s">
        <v>659</v>
      </c>
      <c r="D710" s="1">
        <v>0</v>
      </c>
      <c r="E710" s="1" t="s">
        <v>31</v>
      </c>
      <c r="F710" s="12" t="s">
        <v>282</v>
      </c>
      <c r="G710" s="12" t="s">
        <v>1854</v>
      </c>
      <c r="H710" s="1" t="s">
        <v>188</v>
      </c>
      <c r="I710" s="12" t="s">
        <v>1765</v>
      </c>
      <c r="J710" s="12" t="s">
        <v>1814</v>
      </c>
      <c r="K710" s="1" t="s">
        <v>683</v>
      </c>
      <c r="L710" s="1" t="s">
        <v>700</v>
      </c>
    </row>
    <row r="711" spans="3:12">
      <c r="C711" s="1" t="s">
        <v>655</v>
      </c>
      <c r="D711" s="1">
        <v>0</v>
      </c>
      <c r="E711" s="1" t="s">
        <v>31</v>
      </c>
      <c r="F711" s="12" t="s">
        <v>282</v>
      </c>
      <c r="G711" s="12" t="s">
        <v>1854</v>
      </c>
      <c r="H711" s="1" t="s">
        <v>188</v>
      </c>
      <c r="I711" s="12" t="s">
        <v>1765</v>
      </c>
      <c r="J711" s="12" t="s">
        <v>1814</v>
      </c>
      <c r="K711" s="1" t="s">
        <v>683</v>
      </c>
      <c r="L711" s="1" t="s">
        <v>700</v>
      </c>
    </row>
    <row r="712" spans="3:12">
      <c r="C712" s="1" t="s">
        <v>656</v>
      </c>
      <c r="D712" s="1">
        <v>0</v>
      </c>
      <c r="E712" s="1" t="s">
        <v>31</v>
      </c>
      <c r="F712" s="12" t="s">
        <v>282</v>
      </c>
      <c r="G712" s="12" t="s">
        <v>1854</v>
      </c>
      <c r="H712" s="1" t="s">
        <v>188</v>
      </c>
      <c r="I712" s="12" t="s">
        <v>1765</v>
      </c>
      <c r="J712" s="12" t="s">
        <v>1814</v>
      </c>
      <c r="K712" s="1" t="s">
        <v>683</v>
      </c>
      <c r="L712" s="1" t="s">
        <v>700</v>
      </c>
    </row>
    <row r="713" spans="3:12">
      <c r="C713" s="1" t="s">
        <v>657</v>
      </c>
      <c r="D713" s="1">
        <v>0</v>
      </c>
      <c r="E713" s="1" t="s">
        <v>31</v>
      </c>
      <c r="F713" s="12" t="s">
        <v>282</v>
      </c>
      <c r="G713" s="12" t="s">
        <v>1854</v>
      </c>
      <c r="H713" s="1" t="s">
        <v>188</v>
      </c>
      <c r="I713" s="12" t="s">
        <v>1765</v>
      </c>
      <c r="J713" s="12" t="s">
        <v>1814</v>
      </c>
      <c r="K713" s="1" t="s">
        <v>683</v>
      </c>
      <c r="L713" s="1" t="s">
        <v>700</v>
      </c>
    </row>
    <row r="714" spans="3:12">
      <c r="C714" s="1" t="s">
        <v>658</v>
      </c>
      <c r="D714" s="1">
        <v>0</v>
      </c>
      <c r="E714" s="1" t="s">
        <v>31</v>
      </c>
      <c r="F714" s="12" t="s">
        <v>282</v>
      </c>
      <c r="G714" s="12" t="s">
        <v>1854</v>
      </c>
      <c r="H714" s="1" t="s">
        <v>188</v>
      </c>
      <c r="I714" s="12" t="s">
        <v>1765</v>
      </c>
      <c r="J714" s="12" t="s">
        <v>1814</v>
      </c>
      <c r="K714" s="1" t="s">
        <v>683</v>
      </c>
      <c r="L714" s="1" t="s">
        <v>700</v>
      </c>
    </row>
    <row r="715" spans="3:12">
      <c r="C715" s="1" t="s">
        <v>868</v>
      </c>
      <c r="D715" s="1">
        <v>0</v>
      </c>
      <c r="E715" s="1" t="s">
        <v>31</v>
      </c>
      <c r="F715" s="12" t="s">
        <v>282</v>
      </c>
      <c r="G715" s="12" t="s">
        <v>1854</v>
      </c>
      <c r="H715" s="1" t="s">
        <v>188</v>
      </c>
      <c r="I715" s="12" t="s">
        <v>1765</v>
      </c>
      <c r="J715" s="12" t="s">
        <v>1814</v>
      </c>
      <c r="K715" s="1" t="s">
        <v>683</v>
      </c>
      <c r="L715" s="1" t="s">
        <v>700</v>
      </c>
    </row>
    <row r="716" spans="3:12">
      <c r="C716" s="1" t="s">
        <v>1818</v>
      </c>
      <c r="D716" s="1">
        <v>0</v>
      </c>
      <c r="E716" s="1" t="s">
        <v>31</v>
      </c>
      <c r="F716" s="12" t="s">
        <v>282</v>
      </c>
      <c r="G716" s="12" t="s">
        <v>1854</v>
      </c>
      <c r="H716" s="1" t="s">
        <v>188</v>
      </c>
      <c r="I716" s="12" t="s">
        <v>6</v>
      </c>
      <c r="J716" s="12" t="s">
        <v>1814</v>
      </c>
      <c r="K716" s="1" t="s">
        <v>683</v>
      </c>
      <c r="L716" s="1" t="s">
        <v>700</v>
      </c>
    </row>
    <row r="717" spans="3:12">
      <c r="C717" s="1" t="s">
        <v>651</v>
      </c>
      <c r="D717" s="1">
        <v>0</v>
      </c>
      <c r="E717" s="1" t="s">
        <v>31</v>
      </c>
      <c r="F717" s="12" t="s">
        <v>282</v>
      </c>
      <c r="G717" s="12" t="s">
        <v>1854</v>
      </c>
      <c r="H717" s="1" t="s">
        <v>188</v>
      </c>
      <c r="I717" s="12" t="s">
        <v>6</v>
      </c>
      <c r="J717" s="12" t="s">
        <v>1814</v>
      </c>
      <c r="K717" s="1" t="s">
        <v>683</v>
      </c>
      <c r="L717" s="1" t="s">
        <v>700</v>
      </c>
    </row>
    <row r="718" spans="3:12">
      <c r="C718" s="1" t="s">
        <v>650</v>
      </c>
      <c r="F718" s="12" t="s">
        <v>1854</v>
      </c>
      <c r="G718" s="12" t="s">
        <v>1854</v>
      </c>
      <c r="H718" s="1" t="s">
        <v>188</v>
      </c>
      <c r="I718" s="12" t="s">
        <v>1765</v>
      </c>
      <c r="J718" s="12" t="s">
        <v>1814</v>
      </c>
      <c r="K718" s="1" t="s">
        <v>683</v>
      </c>
      <c r="L718" s="1" t="s">
        <v>700</v>
      </c>
    </row>
    <row r="719" spans="3:12">
      <c r="C719" s="1" t="s">
        <v>649</v>
      </c>
      <c r="D719" s="1">
        <v>0</v>
      </c>
      <c r="E719" s="1" t="s">
        <v>31</v>
      </c>
      <c r="F719" s="12" t="s">
        <v>282</v>
      </c>
      <c r="G719" s="12" t="s">
        <v>1854</v>
      </c>
      <c r="H719" s="1" t="s">
        <v>188</v>
      </c>
      <c r="I719" s="12" t="s">
        <v>6</v>
      </c>
      <c r="J719" s="12" t="s">
        <v>1814</v>
      </c>
      <c r="K719" s="1" t="s">
        <v>683</v>
      </c>
      <c r="L719" s="1" t="s">
        <v>700</v>
      </c>
    </row>
    <row r="720" spans="3:12">
      <c r="C720" s="1" t="s">
        <v>648</v>
      </c>
      <c r="D720" s="1">
        <v>0</v>
      </c>
      <c r="E720" s="1" t="s">
        <v>31</v>
      </c>
      <c r="F720" s="12" t="s">
        <v>282</v>
      </c>
      <c r="G720" s="12" t="s">
        <v>1854</v>
      </c>
      <c r="H720" s="1" t="s">
        <v>188</v>
      </c>
      <c r="I720" s="12" t="s">
        <v>6</v>
      </c>
      <c r="J720" s="12" t="s">
        <v>1814</v>
      </c>
      <c r="K720" s="1" t="s">
        <v>683</v>
      </c>
      <c r="L720" s="1" t="s">
        <v>700</v>
      </c>
    </row>
    <row r="721" spans="3:12">
      <c r="C721" s="1" t="s">
        <v>226</v>
      </c>
      <c r="D721" s="1">
        <v>0</v>
      </c>
      <c r="E721" s="1" t="s">
        <v>31</v>
      </c>
      <c r="F721" s="12" t="s">
        <v>282</v>
      </c>
      <c r="G721" s="12" t="s">
        <v>1854</v>
      </c>
      <c r="H721" s="1" t="s">
        <v>188</v>
      </c>
      <c r="I721" s="12" t="s">
        <v>6</v>
      </c>
      <c r="J721" s="12" t="s">
        <v>1765</v>
      </c>
      <c r="K721" s="1" t="s">
        <v>683</v>
      </c>
      <c r="L721" s="1" t="s">
        <v>690</v>
      </c>
    </row>
    <row r="722" spans="3:12">
      <c r="C722" s="1" t="s">
        <v>660</v>
      </c>
      <c r="D722" s="1">
        <v>0</v>
      </c>
      <c r="E722" s="1" t="s">
        <v>31</v>
      </c>
      <c r="F722" s="12" t="s">
        <v>282</v>
      </c>
      <c r="G722" s="12" t="s">
        <v>1854</v>
      </c>
      <c r="H722" s="1" t="s">
        <v>188</v>
      </c>
      <c r="I722" s="12" t="s">
        <v>1765</v>
      </c>
      <c r="J722" s="12" t="s">
        <v>1814</v>
      </c>
      <c r="K722" s="1" t="s">
        <v>683</v>
      </c>
      <c r="L722" s="1" t="s">
        <v>690</v>
      </c>
    </row>
    <row r="723" spans="3:12">
      <c r="C723" s="1" t="s">
        <v>659</v>
      </c>
      <c r="D723" s="1">
        <v>0</v>
      </c>
      <c r="E723" s="1" t="s">
        <v>31</v>
      </c>
      <c r="F723" s="12" t="s">
        <v>282</v>
      </c>
      <c r="G723" s="12" t="s">
        <v>1854</v>
      </c>
      <c r="H723" s="1" t="s">
        <v>188</v>
      </c>
      <c r="I723" s="12" t="s">
        <v>1765</v>
      </c>
      <c r="J723" s="12" t="s">
        <v>1814</v>
      </c>
      <c r="K723" s="1" t="s">
        <v>683</v>
      </c>
      <c r="L723" s="1" t="s">
        <v>690</v>
      </c>
    </row>
    <row r="724" spans="3:12">
      <c r="C724" s="1" t="s">
        <v>655</v>
      </c>
      <c r="D724" s="1">
        <v>0</v>
      </c>
      <c r="E724" s="1" t="s">
        <v>31</v>
      </c>
      <c r="F724" s="12" t="s">
        <v>282</v>
      </c>
      <c r="G724" s="12" t="s">
        <v>1854</v>
      </c>
      <c r="H724" s="1" t="s">
        <v>188</v>
      </c>
      <c r="I724" s="12" t="s">
        <v>1765</v>
      </c>
      <c r="J724" s="12" t="s">
        <v>1814</v>
      </c>
      <c r="K724" s="1" t="s">
        <v>683</v>
      </c>
      <c r="L724" s="1" t="s">
        <v>690</v>
      </c>
    </row>
    <row r="725" spans="3:12">
      <c r="C725" s="1" t="s">
        <v>656</v>
      </c>
      <c r="D725" s="1">
        <v>0</v>
      </c>
      <c r="E725" s="1" t="s">
        <v>31</v>
      </c>
      <c r="F725" s="12" t="s">
        <v>282</v>
      </c>
      <c r="G725" s="12" t="s">
        <v>1854</v>
      </c>
      <c r="H725" s="1" t="s">
        <v>188</v>
      </c>
      <c r="I725" s="12" t="s">
        <v>1765</v>
      </c>
      <c r="J725" s="12" t="s">
        <v>1814</v>
      </c>
      <c r="K725" s="1" t="s">
        <v>683</v>
      </c>
      <c r="L725" s="1" t="s">
        <v>690</v>
      </c>
    </row>
    <row r="726" spans="3:12">
      <c r="C726" s="1" t="s">
        <v>657</v>
      </c>
      <c r="D726" s="1">
        <v>0</v>
      </c>
      <c r="E726" s="1" t="s">
        <v>31</v>
      </c>
      <c r="F726" s="12" t="s">
        <v>282</v>
      </c>
      <c r="G726" s="12" t="s">
        <v>1854</v>
      </c>
      <c r="H726" s="1" t="s">
        <v>188</v>
      </c>
      <c r="I726" s="12" t="s">
        <v>1765</v>
      </c>
      <c r="J726" s="12" t="s">
        <v>1814</v>
      </c>
      <c r="K726" s="1" t="s">
        <v>683</v>
      </c>
      <c r="L726" s="1" t="s">
        <v>690</v>
      </c>
    </row>
    <row r="727" spans="3:12">
      <c r="C727" s="1" t="s">
        <v>658</v>
      </c>
      <c r="D727" s="1">
        <v>0</v>
      </c>
      <c r="E727" s="1" t="s">
        <v>31</v>
      </c>
      <c r="F727" s="12" t="s">
        <v>282</v>
      </c>
      <c r="G727" s="12" t="s">
        <v>1854</v>
      </c>
      <c r="H727" s="1" t="s">
        <v>188</v>
      </c>
      <c r="I727" s="12" t="s">
        <v>1765</v>
      </c>
      <c r="J727" s="12" t="s">
        <v>1814</v>
      </c>
      <c r="K727" s="1" t="s">
        <v>683</v>
      </c>
      <c r="L727" s="1" t="s">
        <v>690</v>
      </c>
    </row>
    <row r="728" spans="3:12">
      <c r="C728" s="1" t="s">
        <v>868</v>
      </c>
      <c r="D728" s="1">
        <v>0</v>
      </c>
      <c r="E728" s="1" t="s">
        <v>31</v>
      </c>
      <c r="F728" s="12" t="s">
        <v>282</v>
      </c>
      <c r="G728" s="12" t="s">
        <v>1854</v>
      </c>
      <c r="H728" s="1" t="s">
        <v>188</v>
      </c>
      <c r="I728" s="12" t="s">
        <v>1765</v>
      </c>
      <c r="J728" s="12" t="s">
        <v>1814</v>
      </c>
      <c r="K728" s="1" t="s">
        <v>683</v>
      </c>
      <c r="L728" s="1" t="s">
        <v>690</v>
      </c>
    </row>
    <row r="729" spans="3:12">
      <c r="C729" s="1" t="s">
        <v>1818</v>
      </c>
      <c r="D729" s="1">
        <v>0</v>
      </c>
      <c r="E729" s="1" t="s">
        <v>31</v>
      </c>
      <c r="F729" s="12" t="s">
        <v>282</v>
      </c>
      <c r="G729" s="12" t="s">
        <v>1854</v>
      </c>
      <c r="H729" s="1" t="s">
        <v>188</v>
      </c>
      <c r="I729" s="12" t="s">
        <v>6</v>
      </c>
      <c r="J729" s="12" t="s">
        <v>1814</v>
      </c>
      <c r="K729" s="1" t="s">
        <v>683</v>
      </c>
      <c r="L729" s="1" t="s">
        <v>690</v>
      </c>
    </row>
    <row r="730" spans="3:12">
      <c r="C730" s="1" t="s">
        <v>651</v>
      </c>
      <c r="D730" s="1">
        <v>0</v>
      </c>
      <c r="E730" s="1" t="s">
        <v>31</v>
      </c>
      <c r="F730" s="12" t="s">
        <v>282</v>
      </c>
      <c r="G730" s="12" t="s">
        <v>1854</v>
      </c>
      <c r="H730" s="1" t="s">
        <v>188</v>
      </c>
      <c r="I730" s="12" t="s">
        <v>6</v>
      </c>
      <c r="J730" s="12" t="s">
        <v>1814</v>
      </c>
      <c r="K730" s="1" t="s">
        <v>683</v>
      </c>
      <c r="L730" s="1" t="s">
        <v>690</v>
      </c>
    </row>
    <row r="731" spans="3:12">
      <c r="C731" s="1" t="s">
        <v>650</v>
      </c>
      <c r="F731" s="12" t="s">
        <v>1854</v>
      </c>
      <c r="G731" s="12" t="s">
        <v>1854</v>
      </c>
      <c r="H731" s="1" t="s">
        <v>188</v>
      </c>
      <c r="I731" s="12" t="s">
        <v>1765</v>
      </c>
      <c r="J731" s="12" t="s">
        <v>1814</v>
      </c>
      <c r="K731" s="1" t="s">
        <v>683</v>
      </c>
      <c r="L731" s="1" t="s">
        <v>690</v>
      </c>
    </row>
    <row r="732" spans="3:12">
      <c r="C732" s="1" t="s">
        <v>649</v>
      </c>
      <c r="D732" s="1">
        <v>0</v>
      </c>
      <c r="E732" s="1" t="s">
        <v>31</v>
      </c>
      <c r="F732" s="12" t="s">
        <v>282</v>
      </c>
      <c r="G732" s="12" t="s">
        <v>1854</v>
      </c>
      <c r="H732" s="1" t="s">
        <v>188</v>
      </c>
      <c r="I732" s="12" t="s">
        <v>6</v>
      </c>
      <c r="J732" s="12" t="s">
        <v>1814</v>
      </c>
      <c r="K732" s="1" t="s">
        <v>683</v>
      </c>
      <c r="L732" s="1" t="s">
        <v>690</v>
      </c>
    </row>
    <row r="733" spans="3:12">
      <c r="C733" s="1" t="s">
        <v>648</v>
      </c>
      <c r="D733" s="1">
        <v>0</v>
      </c>
      <c r="E733" s="1" t="s">
        <v>31</v>
      </c>
      <c r="F733" s="12" t="s">
        <v>282</v>
      </c>
      <c r="G733" s="12" t="s">
        <v>1854</v>
      </c>
      <c r="H733" s="1" t="s">
        <v>188</v>
      </c>
      <c r="I733" s="12" t="s">
        <v>6</v>
      </c>
      <c r="J733" s="12" t="s">
        <v>1814</v>
      </c>
      <c r="K733" s="1" t="s">
        <v>683</v>
      </c>
      <c r="L733" s="1" t="s">
        <v>690</v>
      </c>
    </row>
    <row r="734" spans="3:12">
      <c r="C734" s="1" t="s">
        <v>226</v>
      </c>
      <c r="D734" s="1">
        <v>0</v>
      </c>
      <c r="E734" s="1" t="s">
        <v>31</v>
      </c>
      <c r="F734" s="12" t="s">
        <v>282</v>
      </c>
      <c r="G734" s="12" t="s">
        <v>1854</v>
      </c>
      <c r="H734" s="1" t="s">
        <v>188</v>
      </c>
      <c r="I734" s="12" t="s">
        <v>6</v>
      </c>
      <c r="J734" s="12" t="s">
        <v>1765</v>
      </c>
      <c r="K734" s="1" t="s">
        <v>683</v>
      </c>
      <c r="L734" s="1" t="s">
        <v>691</v>
      </c>
    </row>
    <row r="735" spans="3:12">
      <c r="C735" s="1" t="s">
        <v>660</v>
      </c>
      <c r="D735" s="1">
        <v>0</v>
      </c>
      <c r="E735" s="1" t="s">
        <v>31</v>
      </c>
      <c r="F735" s="12" t="s">
        <v>282</v>
      </c>
      <c r="G735" s="12" t="s">
        <v>1854</v>
      </c>
      <c r="H735" s="1" t="s">
        <v>188</v>
      </c>
      <c r="I735" s="12" t="s">
        <v>1765</v>
      </c>
      <c r="J735" s="12" t="s">
        <v>1814</v>
      </c>
      <c r="K735" s="1" t="s">
        <v>683</v>
      </c>
      <c r="L735" s="1" t="s">
        <v>691</v>
      </c>
    </row>
    <row r="736" spans="3:12">
      <c r="C736" s="1" t="s">
        <v>659</v>
      </c>
      <c r="D736" s="1">
        <v>0</v>
      </c>
      <c r="E736" s="1" t="s">
        <v>31</v>
      </c>
      <c r="F736" s="12" t="s">
        <v>282</v>
      </c>
      <c r="G736" s="12" t="s">
        <v>1854</v>
      </c>
      <c r="H736" s="1" t="s">
        <v>188</v>
      </c>
      <c r="I736" s="12" t="s">
        <v>1765</v>
      </c>
      <c r="J736" s="12" t="s">
        <v>1814</v>
      </c>
      <c r="K736" s="1" t="s">
        <v>683</v>
      </c>
      <c r="L736" s="1" t="s">
        <v>691</v>
      </c>
    </row>
    <row r="737" spans="3:12">
      <c r="C737" s="1" t="s">
        <v>655</v>
      </c>
      <c r="D737" s="1">
        <v>0</v>
      </c>
      <c r="E737" s="1" t="s">
        <v>31</v>
      </c>
      <c r="F737" s="12" t="s">
        <v>282</v>
      </c>
      <c r="G737" s="12" t="s">
        <v>1854</v>
      </c>
      <c r="H737" s="1" t="s">
        <v>188</v>
      </c>
      <c r="I737" s="12" t="s">
        <v>1765</v>
      </c>
      <c r="J737" s="12" t="s">
        <v>1814</v>
      </c>
      <c r="K737" s="1" t="s">
        <v>683</v>
      </c>
      <c r="L737" s="1" t="s">
        <v>691</v>
      </c>
    </row>
    <row r="738" spans="3:12">
      <c r="C738" s="1" t="s">
        <v>656</v>
      </c>
      <c r="D738" s="1">
        <v>0</v>
      </c>
      <c r="E738" s="1" t="s">
        <v>31</v>
      </c>
      <c r="F738" s="12" t="s">
        <v>282</v>
      </c>
      <c r="G738" s="12" t="s">
        <v>1854</v>
      </c>
      <c r="H738" s="1" t="s">
        <v>188</v>
      </c>
      <c r="I738" s="12" t="s">
        <v>1765</v>
      </c>
      <c r="J738" s="12" t="s">
        <v>1814</v>
      </c>
      <c r="K738" s="1" t="s">
        <v>683</v>
      </c>
      <c r="L738" s="1" t="s">
        <v>691</v>
      </c>
    </row>
    <row r="739" spans="3:12">
      <c r="C739" s="1" t="s">
        <v>657</v>
      </c>
      <c r="D739" s="1">
        <v>0</v>
      </c>
      <c r="E739" s="1" t="s">
        <v>31</v>
      </c>
      <c r="F739" s="12" t="s">
        <v>282</v>
      </c>
      <c r="G739" s="12" t="s">
        <v>1854</v>
      </c>
      <c r="H739" s="1" t="s">
        <v>188</v>
      </c>
      <c r="I739" s="12" t="s">
        <v>1765</v>
      </c>
      <c r="J739" s="12" t="s">
        <v>1814</v>
      </c>
      <c r="K739" s="1" t="s">
        <v>683</v>
      </c>
      <c r="L739" s="1" t="s">
        <v>691</v>
      </c>
    </row>
    <row r="740" spans="3:12">
      <c r="C740" s="1" t="s">
        <v>658</v>
      </c>
      <c r="D740" s="1">
        <v>0</v>
      </c>
      <c r="E740" s="1" t="s">
        <v>31</v>
      </c>
      <c r="F740" s="12" t="s">
        <v>282</v>
      </c>
      <c r="G740" s="12" t="s">
        <v>1854</v>
      </c>
      <c r="H740" s="1" t="s">
        <v>188</v>
      </c>
      <c r="I740" s="12" t="s">
        <v>1765</v>
      </c>
      <c r="J740" s="12" t="s">
        <v>1814</v>
      </c>
      <c r="K740" s="1" t="s">
        <v>683</v>
      </c>
      <c r="L740" s="1" t="s">
        <v>691</v>
      </c>
    </row>
    <row r="741" spans="3:12">
      <c r="C741" s="1" t="s">
        <v>868</v>
      </c>
      <c r="D741" s="1">
        <v>0</v>
      </c>
      <c r="E741" s="1" t="s">
        <v>31</v>
      </c>
      <c r="F741" s="12" t="s">
        <v>282</v>
      </c>
      <c r="G741" s="12" t="s">
        <v>1854</v>
      </c>
      <c r="H741" s="1" t="s">
        <v>188</v>
      </c>
      <c r="I741" s="12" t="s">
        <v>1765</v>
      </c>
      <c r="J741" s="12" t="s">
        <v>1814</v>
      </c>
      <c r="K741" s="1" t="s">
        <v>683</v>
      </c>
      <c r="L741" s="1" t="s">
        <v>691</v>
      </c>
    </row>
    <row r="742" spans="3:12">
      <c r="C742" s="1" t="s">
        <v>1818</v>
      </c>
      <c r="D742" s="1">
        <v>0</v>
      </c>
      <c r="E742" s="1" t="s">
        <v>31</v>
      </c>
      <c r="F742" s="12" t="s">
        <v>282</v>
      </c>
      <c r="G742" s="12" t="s">
        <v>1854</v>
      </c>
      <c r="H742" s="1" t="s">
        <v>188</v>
      </c>
      <c r="I742" s="12" t="s">
        <v>6</v>
      </c>
      <c r="J742" s="12" t="s">
        <v>1814</v>
      </c>
      <c r="K742" s="1" t="s">
        <v>683</v>
      </c>
      <c r="L742" s="1" t="s">
        <v>691</v>
      </c>
    </row>
    <row r="743" spans="3:12">
      <c r="C743" s="1" t="s">
        <v>651</v>
      </c>
      <c r="D743" s="1">
        <v>0</v>
      </c>
      <c r="E743" s="1" t="s">
        <v>31</v>
      </c>
      <c r="F743" s="12" t="s">
        <v>282</v>
      </c>
      <c r="G743" s="12" t="s">
        <v>1854</v>
      </c>
      <c r="H743" s="1" t="s">
        <v>188</v>
      </c>
      <c r="I743" s="12" t="s">
        <v>6</v>
      </c>
      <c r="J743" s="12" t="s">
        <v>1814</v>
      </c>
      <c r="K743" s="1" t="s">
        <v>683</v>
      </c>
      <c r="L743" s="1" t="s">
        <v>691</v>
      </c>
    </row>
    <row r="744" spans="3:12">
      <c r="C744" s="1" t="s">
        <v>650</v>
      </c>
      <c r="F744" s="12" t="s">
        <v>1854</v>
      </c>
      <c r="G744" s="12" t="s">
        <v>1854</v>
      </c>
      <c r="H744" s="1" t="s">
        <v>188</v>
      </c>
      <c r="I744" s="12" t="s">
        <v>1765</v>
      </c>
      <c r="J744" s="12" t="s">
        <v>1814</v>
      </c>
      <c r="K744" s="1" t="s">
        <v>683</v>
      </c>
      <c r="L744" s="1" t="s">
        <v>691</v>
      </c>
    </row>
    <row r="745" spans="3:12">
      <c r="C745" s="1" t="s">
        <v>649</v>
      </c>
      <c r="D745" s="1">
        <v>0</v>
      </c>
      <c r="E745" s="1" t="s">
        <v>31</v>
      </c>
      <c r="F745" s="12" t="s">
        <v>282</v>
      </c>
      <c r="G745" s="12" t="s">
        <v>1854</v>
      </c>
      <c r="H745" s="1" t="s">
        <v>188</v>
      </c>
      <c r="I745" s="12" t="s">
        <v>6</v>
      </c>
      <c r="J745" s="12" t="s">
        <v>1814</v>
      </c>
      <c r="K745" s="1" t="s">
        <v>683</v>
      </c>
      <c r="L745" s="1" t="s">
        <v>691</v>
      </c>
    </row>
    <row r="746" spans="3:12">
      <c r="C746" s="1" t="s">
        <v>648</v>
      </c>
      <c r="D746" s="1">
        <v>0</v>
      </c>
      <c r="E746" s="1" t="s">
        <v>31</v>
      </c>
      <c r="F746" s="12" t="s">
        <v>282</v>
      </c>
      <c r="G746" s="12" t="s">
        <v>1854</v>
      </c>
      <c r="H746" s="1" t="s">
        <v>188</v>
      </c>
      <c r="I746" s="12" t="s">
        <v>6</v>
      </c>
      <c r="J746" s="12" t="s">
        <v>1814</v>
      </c>
      <c r="K746" s="1" t="s">
        <v>683</v>
      </c>
      <c r="L746" s="1" t="s">
        <v>691</v>
      </c>
    </row>
    <row r="747" spans="3:12">
      <c r="C747" s="1" t="s">
        <v>226</v>
      </c>
      <c r="D747" s="1">
        <v>0</v>
      </c>
      <c r="E747" s="1" t="s">
        <v>31</v>
      </c>
      <c r="F747" s="12" t="s">
        <v>282</v>
      </c>
      <c r="G747" s="12" t="s">
        <v>1854</v>
      </c>
      <c r="H747" s="1" t="s">
        <v>188</v>
      </c>
      <c r="I747" s="12" t="s">
        <v>6</v>
      </c>
      <c r="J747" s="12" t="s">
        <v>1765</v>
      </c>
      <c r="K747" s="1" t="s">
        <v>683</v>
      </c>
      <c r="L747" s="1" t="s">
        <v>692</v>
      </c>
    </row>
    <row r="748" spans="3:12">
      <c r="C748" s="1" t="s">
        <v>660</v>
      </c>
      <c r="D748" s="1">
        <v>0</v>
      </c>
      <c r="E748" s="1" t="s">
        <v>31</v>
      </c>
      <c r="F748" s="12" t="s">
        <v>282</v>
      </c>
      <c r="G748" s="12" t="s">
        <v>1854</v>
      </c>
      <c r="H748" s="1" t="s">
        <v>188</v>
      </c>
      <c r="I748" s="12" t="s">
        <v>1765</v>
      </c>
      <c r="J748" s="12" t="s">
        <v>1814</v>
      </c>
      <c r="K748" s="1" t="s">
        <v>683</v>
      </c>
      <c r="L748" s="1" t="s">
        <v>692</v>
      </c>
    </row>
    <row r="749" spans="3:12">
      <c r="C749" s="1" t="s">
        <v>659</v>
      </c>
      <c r="D749" s="1">
        <v>0</v>
      </c>
      <c r="E749" s="1" t="s">
        <v>31</v>
      </c>
      <c r="F749" s="12" t="s">
        <v>282</v>
      </c>
      <c r="G749" s="12" t="s">
        <v>1854</v>
      </c>
      <c r="H749" s="1" t="s">
        <v>188</v>
      </c>
      <c r="I749" s="12" t="s">
        <v>1765</v>
      </c>
      <c r="J749" s="12" t="s">
        <v>1814</v>
      </c>
      <c r="K749" s="1" t="s">
        <v>683</v>
      </c>
      <c r="L749" s="1" t="s">
        <v>692</v>
      </c>
    </row>
    <row r="750" spans="3:12">
      <c r="C750" s="1" t="s">
        <v>655</v>
      </c>
      <c r="D750" s="1">
        <v>0</v>
      </c>
      <c r="E750" s="1" t="s">
        <v>31</v>
      </c>
      <c r="F750" s="12" t="s">
        <v>282</v>
      </c>
      <c r="G750" s="12" t="s">
        <v>1854</v>
      </c>
      <c r="H750" s="1" t="s">
        <v>188</v>
      </c>
      <c r="I750" s="12" t="s">
        <v>1765</v>
      </c>
      <c r="J750" s="12" t="s">
        <v>1814</v>
      </c>
      <c r="K750" s="1" t="s">
        <v>683</v>
      </c>
      <c r="L750" s="1" t="s">
        <v>692</v>
      </c>
    </row>
    <row r="751" spans="3:12">
      <c r="C751" s="1" t="s">
        <v>656</v>
      </c>
      <c r="D751" s="1">
        <v>0</v>
      </c>
      <c r="E751" s="1" t="s">
        <v>31</v>
      </c>
      <c r="F751" s="12" t="s">
        <v>282</v>
      </c>
      <c r="G751" s="12" t="s">
        <v>1854</v>
      </c>
      <c r="H751" s="1" t="s">
        <v>188</v>
      </c>
      <c r="I751" s="12" t="s">
        <v>1765</v>
      </c>
      <c r="J751" s="12" t="s">
        <v>1814</v>
      </c>
      <c r="K751" s="1" t="s">
        <v>683</v>
      </c>
      <c r="L751" s="1" t="s">
        <v>692</v>
      </c>
    </row>
    <row r="752" spans="3:12">
      <c r="C752" s="1" t="s">
        <v>657</v>
      </c>
      <c r="D752" s="1">
        <v>0</v>
      </c>
      <c r="E752" s="1" t="s">
        <v>31</v>
      </c>
      <c r="F752" s="32" t="s">
        <v>282</v>
      </c>
      <c r="G752" s="12" t="s">
        <v>1854</v>
      </c>
      <c r="H752" s="1" t="s">
        <v>188</v>
      </c>
      <c r="I752" s="12" t="s">
        <v>1765</v>
      </c>
      <c r="J752" s="12" t="s">
        <v>1814</v>
      </c>
      <c r="K752" s="1" t="s">
        <v>683</v>
      </c>
      <c r="L752" s="1" t="s">
        <v>692</v>
      </c>
    </row>
    <row r="753" spans="3:12">
      <c r="C753" s="1" t="s">
        <v>658</v>
      </c>
      <c r="D753" s="1">
        <v>0</v>
      </c>
      <c r="E753" s="1" t="s">
        <v>31</v>
      </c>
      <c r="F753" s="12" t="s">
        <v>282</v>
      </c>
      <c r="G753" s="12" t="s">
        <v>1854</v>
      </c>
      <c r="H753" s="1" t="s">
        <v>188</v>
      </c>
      <c r="I753" s="12" t="s">
        <v>1765</v>
      </c>
      <c r="J753" s="12" t="s">
        <v>1814</v>
      </c>
      <c r="K753" s="1" t="s">
        <v>683</v>
      </c>
      <c r="L753" s="1" t="s">
        <v>692</v>
      </c>
    </row>
    <row r="754" spans="3:12">
      <c r="C754" s="1" t="s">
        <v>868</v>
      </c>
      <c r="D754" s="1">
        <v>0</v>
      </c>
      <c r="E754" s="1" t="s">
        <v>31</v>
      </c>
      <c r="F754" s="12" t="s">
        <v>282</v>
      </c>
      <c r="G754" s="12" t="s">
        <v>1854</v>
      </c>
      <c r="H754" s="1" t="s">
        <v>188</v>
      </c>
      <c r="I754" s="12" t="s">
        <v>1765</v>
      </c>
      <c r="J754" s="12" t="s">
        <v>1814</v>
      </c>
      <c r="K754" s="1" t="s">
        <v>683</v>
      </c>
      <c r="L754" s="1" t="s">
        <v>692</v>
      </c>
    </row>
    <row r="755" spans="3:12">
      <c r="C755" s="1" t="s">
        <v>1818</v>
      </c>
      <c r="D755" s="1">
        <v>0</v>
      </c>
      <c r="E755" s="1" t="s">
        <v>31</v>
      </c>
      <c r="F755" s="12" t="s">
        <v>282</v>
      </c>
      <c r="G755" s="12" t="s">
        <v>1854</v>
      </c>
      <c r="H755" s="1" t="s">
        <v>188</v>
      </c>
      <c r="I755" s="12" t="s">
        <v>6</v>
      </c>
      <c r="J755" s="12" t="s">
        <v>1814</v>
      </c>
      <c r="K755" s="1" t="s">
        <v>683</v>
      </c>
      <c r="L755" s="1" t="s">
        <v>692</v>
      </c>
    </row>
    <row r="756" spans="3:12">
      <c r="C756" s="1" t="s">
        <v>651</v>
      </c>
      <c r="D756" s="1">
        <v>0</v>
      </c>
      <c r="E756" s="1" t="s">
        <v>31</v>
      </c>
      <c r="F756" s="12" t="s">
        <v>282</v>
      </c>
      <c r="G756" s="12" t="s">
        <v>1854</v>
      </c>
      <c r="H756" s="1" t="s">
        <v>188</v>
      </c>
      <c r="I756" s="12" t="s">
        <v>6</v>
      </c>
      <c r="J756" s="12" t="s">
        <v>1814</v>
      </c>
      <c r="K756" s="1" t="s">
        <v>683</v>
      </c>
      <c r="L756" s="1" t="s">
        <v>692</v>
      </c>
    </row>
    <row r="757" spans="3:12">
      <c r="C757" s="1" t="s">
        <v>650</v>
      </c>
      <c r="F757" s="12" t="s">
        <v>1854</v>
      </c>
      <c r="G757" s="12" t="s">
        <v>1854</v>
      </c>
      <c r="H757" s="1" t="s">
        <v>188</v>
      </c>
      <c r="I757" s="12" t="s">
        <v>1765</v>
      </c>
      <c r="J757" s="12" t="s">
        <v>1814</v>
      </c>
      <c r="K757" s="1" t="s">
        <v>683</v>
      </c>
      <c r="L757" s="1" t="s">
        <v>692</v>
      </c>
    </row>
    <row r="758" spans="3:12">
      <c r="C758" s="1" t="s">
        <v>649</v>
      </c>
      <c r="D758" s="1">
        <v>0</v>
      </c>
      <c r="E758" s="1" t="s">
        <v>31</v>
      </c>
      <c r="F758" s="12" t="s">
        <v>282</v>
      </c>
      <c r="G758" s="12" t="s">
        <v>1854</v>
      </c>
      <c r="H758" s="1" t="s">
        <v>188</v>
      </c>
      <c r="I758" s="12" t="s">
        <v>6</v>
      </c>
      <c r="J758" s="12" t="s">
        <v>1814</v>
      </c>
      <c r="K758" s="1" t="s">
        <v>683</v>
      </c>
      <c r="L758" s="1" t="s">
        <v>692</v>
      </c>
    </row>
    <row r="759" spans="3:12">
      <c r="C759" s="1" t="s">
        <v>648</v>
      </c>
      <c r="D759" s="1">
        <v>0</v>
      </c>
      <c r="E759" s="1" t="s">
        <v>31</v>
      </c>
      <c r="F759" s="12" t="s">
        <v>282</v>
      </c>
      <c r="G759" s="12" t="s">
        <v>1854</v>
      </c>
      <c r="H759" s="1" t="s">
        <v>188</v>
      </c>
      <c r="I759" s="12" t="s">
        <v>6</v>
      </c>
      <c r="J759" s="12" t="s">
        <v>1814</v>
      </c>
      <c r="K759" s="1" t="s">
        <v>683</v>
      </c>
      <c r="L759" s="1" t="s">
        <v>692</v>
      </c>
    </row>
    <row r="760" spans="3:12">
      <c r="C760" s="1" t="s">
        <v>226</v>
      </c>
      <c r="D760" s="1">
        <v>0</v>
      </c>
      <c r="E760" s="1" t="s">
        <v>31</v>
      </c>
      <c r="F760" s="12" t="s">
        <v>282</v>
      </c>
      <c r="G760" s="12" t="s">
        <v>1854</v>
      </c>
      <c r="H760" s="1" t="s">
        <v>188</v>
      </c>
      <c r="I760" s="12" t="s">
        <v>6</v>
      </c>
      <c r="J760" s="12" t="s">
        <v>1765</v>
      </c>
      <c r="K760" s="1" t="s">
        <v>683</v>
      </c>
      <c r="L760" s="1" t="s">
        <v>693</v>
      </c>
    </row>
    <row r="761" spans="3:12">
      <c r="C761" s="1" t="s">
        <v>660</v>
      </c>
      <c r="D761" s="1">
        <v>0</v>
      </c>
      <c r="E761" s="1" t="s">
        <v>31</v>
      </c>
      <c r="F761" s="32" t="s">
        <v>282</v>
      </c>
      <c r="G761" s="12" t="s">
        <v>1854</v>
      </c>
      <c r="H761" s="1" t="s">
        <v>188</v>
      </c>
      <c r="I761" s="12" t="s">
        <v>1765</v>
      </c>
      <c r="J761" s="12" t="s">
        <v>1814</v>
      </c>
      <c r="K761" s="1" t="s">
        <v>683</v>
      </c>
      <c r="L761" s="1" t="s">
        <v>693</v>
      </c>
    </row>
    <row r="762" spans="3:12">
      <c r="C762" s="1" t="s">
        <v>659</v>
      </c>
      <c r="D762" s="1">
        <v>0</v>
      </c>
      <c r="E762" s="1" t="s">
        <v>31</v>
      </c>
      <c r="F762" s="12" t="s">
        <v>282</v>
      </c>
      <c r="G762" s="12" t="s">
        <v>1854</v>
      </c>
      <c r="H762" s="1" t="s">
        <v>188</v>
      </c>
      <c r="I762" s="12" t="s">
        <v>1765</v>
      </c>
      <c r="J762" s="12" t="s">
        <v>1814</v>
      </c>
      <c r="K762" s="1" t="s">
        <v>683</v>
      </c>
      <c r="L762" s="1" t="s">
        <v>693</v>
      </c>
    </row>
    <row r="763" spans="3:12">
      <c r="C763" s="1" t="s">
        <v>655</v>
      </c>
      <c r="D763" s="1">
        <v>0</v>
      </c>
      <c r="E763" s="1" t="s">
        <v>31</v>
      </c>
      <c r="F763" s="12" t="s">
        <v>282</v>
      </c>
      <c r="G763" s="12" t="s">
        <v>1854</v>
      </c>
      <c r="H763" s="1" t="s">
        <v>188</v>
      </c>
      <c r="I763" s="12" t="s">
        <v>1765</v>
      </c>
      <c r="J763" s="12" t="s">
        <v>1814</v>
      </c>
      <c r="K763" s="1" t="s">
        <v>683</v>
      </c>
      <c r="L763" s="1" t="s">
        <v>693</v>
      </c>
    </row>
    <row r="764" spans="3:12">
      <c r="C764" s="1" t="s">
        <v>656</v>
      </c>
      <c r="D764" s="1">
        <v>0</v>
      </c>
      <c r="E764" s="1" t="s">
        <v>31</v>
      </c>
      <c r="F764" s="12" t="s">
        <v>282</v>
      </c>
      <c r="G764" s="12" t="s">
        <v>1854</v>
      </c>
      <c r="H764" s="1" t="s">
        <v>188</v>
      </c>
      <c r="I764" s="12" t="s">
        <v>1765</v>
      </c>
      <c r="J764" s="12" t="s">
        <v>1814</v>
      </c>
      <c r="K764" s="1" t="s">
        <v>683</v>
      </c>
      <c r="L764" s="1" t="s">
        <v>693</v>
      </c>
    </row>
    <row r="765" spans="3:12">
      <c r="C765" s="1" t="s">
        <v>657</v>
      </c>
      <c r="D765" s="1">
        <v>0</v>
      </c>
      <c r="E765" s="1" t="s">
        <v>31</v>
      </c>
      <c r="F765" s="12" t="s">
        <v>282</v>
      </c>
      <c r="G765" s="12" t="s">
        <v>1854</v>
      </c>
      <c r="H765" s="1" t="s">
        <v>188</v>
      </c>
      <c r="I765" s="12" t="s">
        <v>1765</v>
      </c>
      <c r="J765" s="12" t="s">
        <v>1814</v>
      </c>
      <c r="K765" s="1" t="s">
        <v>683</v>
      </c>
      <c r="L765" s="1" t="s">
        <v>693</v>
      </c>
    </row>
    <row r="766" spans="3:12">
      <c r="C766" s="1" t="s">
        <v>658</v>
      </c>
      <c r="D766" s="1">
        <v>0</v>
      </c>
      <c r="E766" s="1" t="s">
        <v>31</v>
      </c>
      <c r="F766" s="12" t="s">
        <v>282</v>
      </c>
      <c r="G766" s="12" t="s">
        <v>1854</v>
      </c>
      <c r="H766" s="1" t="s">
        <v>188</v>
      </c>
      <c r="I766" s="12" t="s">
        <v>1765</v>
      </c>
      <c r="J766" s="12" t="s">
        <v>1814</v>
      </c>
      <c r="K766" s="1" t="s">
        <v>683</v>
      </c>
      <c r="L766" s="1" t="s">
        <v>693</v>
      </c>
    </row>
    <row r="767" spans="3:12">
      <c r="C767" s="1" t="s">
        <v>868</v>
      </c>
      <c r="D767" s="1">
        <v>0</v>
      </c>
      <c r="E767" s="1" t="s">
        <v>31</v>
      </c>
      <c r="F767" s="12" t="s">
        <v>282</v>
      </c>
      <c r="G767" s="12" t="s">
        <v>1854</v>
      </c>
      <c r="H767" s="1" t="s">
        <v>188</v>
      </c>
      <c r="I767" s="12" t="s">
        <v>1765</v>
      </c>
      <c r="J767" s="12" t="s">
        <v>1814</v>
      </c>
      <c r="K767" s="1" t="s">
        <v>683</v>
      </c>
      <c r="L767" s="1" t="s">
        <v>693</v>
      </c>
    </row>
    <row r="768" spans="3:12">
      <c r="C768" s="1" t="s">
        <v>1818</v>
      </c>
      <c r="D768" s="1">
        <v>0</v>
      </c>
      <c r="E768" s="1" t="s">
        <v>31</v>
      </c>
      <c r="F768" s="12" t="s">
        <v>282</v>
      </c>
      <c r="G768" s="12" t="s">
        <v>1854</v>
      </c>
      <c r="H768" s="1" t="s">
        <v>188</v>
      </c>
      <c r="I768" s="12" t="s">
        <v>6</v>
      </c>
      <c r="J768" s="12" t="s">
        <v>1814</v>
      </c>
      <c r="K768" s="1" t="s">
        <v>683</v>
      </c>
      <c r="L768" s="1" t="s">
        <v>693</v>
      </c>
    </row>
    <row r="769" spans="3:12">
      <c r="C769" s="1" t="s">
        <v>651</v>
      </c>
      <c r="D769" s="1">
        <v>0</v>
      </c>
      <c r="E769" s="1" t="s">
        <v>31</v>
      </c>
      <c r="F769" s="12" t="s">
        <v>282</v>
      </c>
      <c r="G769" s="12" t="s">
        <v>1854</v>
      </c>
      <c r="H769" s="1" t="s">
        <v>188</v>
      </c>
      <c r="I769" s="12" t="s">
        <v>6</v>
      </c>
      <c r="J769" s="12" t="s">
        <v>1814</v>
      </c>
      <c r="K769" s="1" t="s">
        <v>683</v>
      </c>
      <c r="L769" s="1" t="s">
        <v>693</v>
      </c>
    </row>
    <row r="770" spans="3:12">
      <c r="C770" s="1" t="s">
        <v>650</v>
      </c>
      <c r="F770" s="12" t="s">
        <v>1854</v>
      </c>
      <c r="G770" s="12" t="s">
        <v>1854</v>
      </c>
      <c r="H770" s="1" t="s">
        <v>188</v>
      </c>
      <c r="I770" s="12" t="s">
        <v>1765</v>
      </c>
      <c r="J770" s="12" t="s">
        <v>1814</v>
      </c>
      <c r="K770" s="1" t="s">
        <v>683</v>
      </c>
      <c r="L770" s="1" t="s">
        <v>693</v>
      </c>
    </row>
    <row r="771" spans="3:12">
      <c r="C771" s="1" t="s">
        <v>649</v>
      </c>
      <c r="D771" s="1">
        <v>0</v>
      </c>
      <c r="E771" s="1" t="s">
        <v>31</v>
      </c>
      <c r="F771" s="12" t="s">
        <v>282</v>
      </c>
      <c r="G771" s="12" t="s">
        <v>1854</v>
      </c>
      <c r="H771" s="1" t="s">
        <v>188</v>
      </c>
      <c r="I771" s="12" t="s">
        <v>6</v>
      </c>
      <c r="J771" s="12" t="s">
        <v>1814</v>
      </c>
      <c r="K771" s="1" t="s">
        <v>683</v>
      </c>
      <c r="L771" s="1" t="s">
        <v>693</v>
      </c>
    </row>
    <row r="772" spans="3:12">
      <c r="C772" s="1" t="s">
        <v>648</v>
      </c>
      <c r="D772" s="1">
        <v>0</v>
      </c>
      <c r="E772" s="1" t="s">
        <v>31</v>
      </c>
      <c r="F772" s="12" t="s">
        <v>282</v>
      </c>
      <c r="G772" s="12" t="s">
        <v>1854</v>
      </c>
      <c r="H772" s="1" t="s">
        <v>188</v>
      </c>
      <c r="I772" s="12" t="s">
        <v>6</v>
      </c>
      <c r="J772" s="12" t="s">
        <v>1814</v>
      </c>
      <c r="K772" s="1" t="s">
        <v>683</v>
      </c>
      <c r="L772" s="1" t="s">
        <v>693</v>
      </c>
    </row>
    <row r="773" spans="3:12">
      <c r="C773" s="1" t="s">
        <v>226</v>
      </c>
      <c r="D773" s="1">
        <v>0</v>
      </c>
      <c r="E773" s="1" t="s">
        <v>31</v>
      </c>
      <c r="F773" s="12" t="s">
        <v>282</v>
      </c>
      <c r="G773" s="12" t="s">
        <v>1854</v>
      </c>
      <c r="H773" s="1" t="s">
        <v>188</v>
      </c>
      <c r="I773" s="12" t="s">
        <v>6</v>
      </c>
      <c r="J773" s="12" t="s">
        <v>1765</v>
      </c>
      <c r="K773" s="1" t="s">
        <v>683</v>
      </c>
      <c r="L773" s="1" t="s">
        <v>694</v>
      </c>
    </row>
    <row r="774" spans="3:12">
      <c r="C774" s="1" t="s">
        <v>660</v>
      </c>
      <c r="D774" s="1">
        <v>0</v>
      </c>
      <c r="E774" s="1" t="s">
        <v>31</v>
      </c>
      <c r="F774" s="12" t="s">
        <v>282</v>
      </c>
      <c r="G774" s="12" t="s">
        <v>1854</v>
      </c>
      <c r="H774" s="1" t="s">
        <v>188</v>
      </c>
      <c r="I774" s="12" t="s">
        <v>1765</v>
      </c>
      <c r="J774" s="12" t="s">
        <v>1814</v>
      </c>
      <c r="K774" s="1" t="s">
        <v>683</v>
      </c>
      <c r="L774" s="1" t="s">
        <v>694</v>
      </c>
    </row>
    <row r="775" spans="3:12">
      <c r="C775" s="1" t="s">
        <v>659</v>
      </c>
      <c r="D775" s="1">
        <v>0</v>
      </c>
      <c r="E775" s="1" t="s">
        <v>31</v>
      </c>
      <c r="F775" s="12" t="s">
        <v>282</v>
      </c>
      <c r="G775" s="12" t="s">
        <v>1854</v>
      </c>
      <c r="H775" s="1" t="s">
        <v>188</v>
      </c>
      <c r="I775" s="12" t="s">
        <v>1765</v>
      </c>
      <c r="J775" s="12" t="s">
        <v>1814</v>
      </c>
      <c r="K775" s="1" t="s">
        <v>683</v>
      </c>
      <c r="L775" s="1" t="s">
        <v>694</v>
      </c>
    </row>
    <row r="776" spans="3:12">
      <c r="C776" s="1" t="s">
        <v>655</v>
      </c>
      <c r="D776" s="1">
        <v>0</v>
      </c>
      <c r="E776" s="1" t="s">
        <v>31</v>
      </c>
      <c r="F776" s="12" t="s">
        <v>282</v>
      </c>
      <c r="G776" s="12" t="s">
        <v>1854</v>
      </c>
      <c r="H776" s="1" t="s">
        <v>188</v>
      </c>
      <c r="I776" s="12" t="s">
        <v>1765</v>
      </c>
      <c r="J776" s="12" t="s">
        <v>1814</v>
      </c>
      <c r="K776" s="1" t="s">
        <v>683</v>
      </c>
      <c r="L776" s="1" t="s">
        <v>694</v>
      </c>
    </row>
    <row r="777" spans="3:12">
      <c r="C777" s="1" t="s">
        <v>656</v>
      </c>
      <c r="D777" s="1">
        <v>0</v>
      </c>
      <c r="E777" s="1" t="s">
        <v>31</v>
      </c>
      <c r="F777" s="12" t="s">
        <v>282</v>
      </c>
      <c r="G777" s="12" t="s">
        <v>1854</v>
      </c>
      <c r="H777" s="1" t="s">
        <v>188</v>
      </c>
      <c r="I777" s="12" t="s">
        <v>1765</v>
      </c>
      <c r="J777" s="12" t="s">
        <v>1814</v>
      </c>
      <c r="K777" s="1" t="s">
        <v>683</v>
      </c>
      <c r="L777" s="1" t="s">
        <v>694</v>
      </c>
    </row>
    <row r="778" spans="3:12">
      <c r="C778" s="1" t="s">
        <v>657</v>
      </c>
      <c r="D778" s="1">
        <v>0</v>
      </c>
      <c r="E778" s="1" t="s">
        <v>31</v>
      </c>
      <c r="F778" s="12" t="s">
        <v>282</v>
      </c>
      <c r="G778" s="12" t="s">
        <v>1854</v>
      </c>
      <c r="H778" s="1" t="s">
        <v>188</v>
      </c>
      <c r="I778" s="12" t="s">
        <v>1765</v>
      </c>
      <c r="J778" s="12" t="s">
        <v>1814</v>
      </c>
      <c r="K778" s="1" t="s">
        <v>683</v>
      </c>
      <c r="L778" s="1" t="s">
        <v>694</v>
      </c>
    </row>
    <row r="779" spans="3:12">
      <c r="C779" s="1" t="s">
        <v>658</v>
      </c>
      <c r="D779" s="1">
        <v>0</v>
      </c>
      <c r="E779" s="1" t="s">
        <v>31</v>
      </c>
      <c r="F779" s="12" t="s">
        <v>282</v>
      </c>
      <c r="G779" s="12" t="s">
        <v>1854</v>
      </c>
      <c r="H779" s="1" t="s">
        <v>188</v>
      </c>
      <c r="I779" s="12" t="s">
        <v>1765</v>
      </c>
      <c r="J779" s="12" t="s">
        <v>1814</v>
      </c>
      <c r="K779" s="1" t="s">
        <v>683</v>
      </c>
      <c r="L779" s="1" t="s">
        <v>694</v>
      </c>
    </row>
    <row r="780" spans="3:12">
      <c r="C780" s="1" t="s">
        <v>868</v>
      </c>
      <c r="D780" s="1">
        <v>0</v>
      </c>
      <c r="E780" s="1" t="s">
        <v>31</v>
      </c>
      <c r="F780" s="12" t="s">
        <v>282</v>
      </c>
      <c r="G780" s="12" t="s">
        <v>1854</v>
      </c>
      <c r="H780" s="1" t="s">
        <v>188</v>
      </c>
      <c r="I780" s="12" t="s">
        <v>1765</v>
      </c>
      <c r="J780" s="12" t="s">
        <v>1814</v>
      </c>
      <c r="K780" s="1" t="s">
        <v>683</v>
      </c>
      <c r="L780" s="1" t="s">
        <v>694</v>
      </c>
    </row>
    <row r="781" spans="3:12">
      <c r="C781" s="1" t="s">
        <v>1818</v>
      </c>
      <c r="D781" s="1">
        <v>0</v>
      </c>
      <c r="E781" s="1" t="s">
        <v>31</v>
      </c>
      <c r="F781" s="12" t="s">
        <v>282</v>
      </c>
      <c r="G781" s="12" t="s">
        <v>1854</v>
      </c>
      <c r="H781" s="1" t="s">
        <v>188</v>
      </c>
      <c r="I781" s="12" t="s">
        <v>6</v>
      </c>
      <c r="J781" s="12" t="s">
        <v>1814</v>
      </c>
      <c r="K781" s="1" t="s">
        <v>683</v>
      </c>
      <c r="L781" s="1" t="s">
        <v>694</v>
      </c>
    </row>
    <row r="782" spans="3:12">
      <c r="C782" s="1" t="s">
        <v>651</v>
      </c>
      <c r="D782" s="1">
        <v>0</v>
      </c>
      <c r="E782" s="1" t="s">
        <v>31</v>
      </c>
      <c r="F782" s="12" t="s">
        <v>282</v>
      </c>
      <c r="G782" s="12" t="s">
        <v>1854</v>
      </c>
      <c r="H782" s="1" t="s">
        <v>188</v>
      </c>
      <c r="I782" s="12" t="s">
        <v>6</v>
      </c>
      <c r="J782" s="12" t="s">
        <v>1814</v>
      </c>
      <c r="K782" s="1" t="s">
        <v>683</v>
      </c>
      <c r="L782" s="1" t="s">
        <v>694</v>
      </c>
    </row>
    <row r="783" spans="3:12">
      <c r="C783" s="1" t="s">
        <v>650</v>
      </c>
      <c r="F783" s="12" t="s">
        <v>1854</v>
      </c>
      <c r="G783" s="12" t="s">
        <v>1854</v>
      </c>
      <c r="H783" s="1" t="s">
        <v>188</v>
      </c>
      <c r="I783" s="12" t="s">
        <v>1765</v>
      </c>
      <c r="J783" s="12" t="s">
        <v>1814</v>
      </c>
      <c r="K783" s="1" t="s">
        <v>683</v>
      </c>
      <c r="L783" s="1" t="s">
        <v>694</v>
      </c>
    </row>
    <row r="784" spans="3:12">
      <c r="C784" s="1" t="s">
        <v>649</v>
      </c>
      <c r="D784" s="1">
        <v>0</v>
      </c>
      <c r="E784" s="1" t="s">
        <v>31</v>
      </c>
      <c r="F784" s="12" t="s">
        <v>282</v>
      </c>
      <c r="G784" s="12" t="s">
        <v>1854</v>
      </c>
      <c r="H784" s="1" t="s">
        <v>188</v>
      </c>
      <c r="I784" s="12" t="s">
        <v>6</v>
      </c>
      <c r="J784" s="12" t="s">
        <v>1814</v>
      </c>
      <c r="K784" s="1" t="s">
        <v>683</v>
      </c>
      <c r="L784" s="1" t="s">
        <v>694</v>
      </c>
    </row>
    <row r="785" spans="3:12">
      <c r="C785" s="1" t="s">
        <v>648</v>
      </c>
      <c r="D785" s="1">
        <v>0</v>
      </c>
      <c r="E785" s="1" t="s">
        <v>31</v>
      </c>
      <c r="F785" s="12" t="s">
        <v>282</v>
      </c>
      <c r="G785" s="12" t="s">
        <v>1854</v>
      </c>
      <c r="H785" s="1" t="s">
        <v>188</v>
      </c>
      <c r="I785" s="12" t="s">
        <v>6</v>
      </c>
      <c r="J785" s="12" t="s">
        <v>1814</v>
      </c>
      <c r="K785" s="1" t="s">
        <v>683</v>
      </c>
      <c r="L785" s="1" t="s">
        <v>694</v>
      </c>
    </row>
    <row r="786" spans="3:12">
      <c r="C786" s="1" t="s">
        <v>226</v>
      </c>
      <c r="D786" s="1">
        <v>0</v>
      </c>
      <c r="E786" s="1" t="s">
        <v>31</v>
      </c>
      <c r="F786" s="12" t="s">
        <v>282</v>
      </c>
      <c r="G786" s="12" t="s">
        <v>1854</v>
      </c>
      <c r="H786" s="1" t="s">
        <v>188</v>
      </c>
      <c r="I786" s="12" t="s">
        <v>6</v>
      </c>
      <c r="J786" s="12" t="s">
        <v>1765</v>
      </c>
      <c r="K786" s="1" t="s">
        <v>683</v>
      </c>
      <c r="L786" s="1" t="s">
        <v>696</v>
      </c>
    </row>
    <row r="787" spans="3:12">
      <c r="C787" s="1" t="s">
        <v>660</v>
      </c>
      <c r="D787" s="1">
        <v>0</v>
      </c>
      <c r="E787" s="1" t="s">
        <v>31</v>
      </c>
      <c r="F787" s="12" t="s">
        <v>282</v>
      </c>
      <c r="G787" s="12" t="s">
        <v>1854</v>
      </c>
      <c r="H787" s="1" t="s">
        <v>188</v>
      </c>
      <c r="I787" s="12" t="s">
        <v>1765</v>
      </c>
      <c r="J787" s="12" t="s">
        <v>1814</v>
      </c>
      <c r="K787" s="1" t="s">
        <v>683</v>
      </c>
      <c r="L787" s="1" t="s">
        <v>696</v>
      </c>
    </row>
    <row r="788" spans="3:12">
      <c r="C788" s="1" t="s">
        <v>659</v>
      </c>
      <c r="D788" s="1">
        <v>0</v>
      </c>
      <c r="E788" s="1" t="s">
        <v>31</v>
      </c>
      <c r="F788" s="12" t="s">
        <v>282</v>
      </c>
      <c r="G788" s="12" t="s">
        <v>1854</v>
      </c>
      <c r="H788" s="1" t="s">
        <v>188</v>
      </c>
      <c r="I788" s="12" t="s">
        <v>1765</v>
      </c>
      <c r="J788" s="12" t="s">
        <v>1814</v>
      </c>
      <c r="K788" s="1" t="s">
        <v>683</v>
      </c>
      <c r="L788" s="1" t="s">
        <v>696</v>
      </c>
    </row>
    <row r="789" spans="3:12">
      <c r="C789" s="1" t="s">
        <v>655</v>
      </c>
      <c r="D789" s="1">
        <v>0</v>
      </c>
      <c r="E789" s="1" t="s">
        <v>31</v>
      </c>
      <c r="F789" s="12" t="s">
        <v>282</v>
      </c>
      <c r="G789" s="12" t="s">
        <v>1854</v>
      </c>
      <c r="H789" s="1" t="s">
        <v>188</v>
      </c>
      <c r="I789" s="12" t="s">
        <v>1765</v>
      </c>
      <c r="J789" s="12" t="s">
        <v>1814</v>
      </c>
      <c r="K789" s="1" t="s">
        <v>683</v>
      </c>
      <c r="L789" s="1" t="s">
        <v>696</v>
      </c>
    </row>
    <row r="790" spans="3:12">
      <c r="C790" s="1" t="s">
        <v>656</v>
      </c>
      <c r="D790" s="1">
        <v>0</v>
      </c>
      <c r="E790" s="1" t="s">
        <v>31</v>
      </c>
      <c r="F790" s="12" t="s">
        <v>282</v>
      </c>
      <c r="G790" s="12" t="s">
        <v>1854</v>
      </c>
      <c r="H790" s="1" t="s">
        <v>188</v>
      </c>
      <c r="I790" s="12" t="s">
        <v>1765</v>
      </c>
      <c r="J790" s="12" t="s">
        <v>1814</v>
      </c>
      <c r="K790" s="1" t="s">
        <v>683</v>
      </c>
      <c r="L790" s="1" t="s">
        <v>696</v>
      </c>
    </row>
    <row r="791" spans="3:12">
      <c r="C791" s="1" t="s">
        <v>657</v>
      </c>
      <c r="D791" s="1">
        <v>0</v>
      </c>
      <c r="E791" s="1" t="s">
        <v>31</v>
      </c>
      <c r="F791" s="12" t="s">
        <v>282</v>
      </c>
      <c r="G791" s="12" t="s">
        <v>1854</v>
      </c>
      <c r="H791" s="1" t="s">
        <v>188</v>
      </c>
      <c r="I791" s="12" t="s">
        <v>1765</v>
      </c>
      <c r="J791" s="12" t="s">
        <v>1814</v>
      </c>
      <c r="K791" s="1" t="s">
        <v>683</v>
      </c>
      <c r="L791" s="1" t="s">
        <v>696</v>
      </c>
    </row>
    <row r="792" spans="3:12">
      <c r="C792" s="1" t="s">
        <v>658</v>
      </c>
      <c r="D792" s="1">
        <v>0</v>
      </c>
      <c r="E792" s="1" t="s">
        <v>31</v>
      </c>
      <c r="F792" s="12" t="s">
        <v>282</v>
      </c>
      <c r="G792" s="12" t="s">
        <v>1854</v>
      </c>
      <c r="H792" s="1" t="s">
        <v>188</v>
      </c>
      <c r="I792" s="12" t="s">
        <v>1765</v>
      </c>
      <c r="J792" s="12" t="s">
        <v>1814</v>
      </c>
      <c r="K792" s="1" t="s">
        <v>683</v>
      </c>
      <c r="L792" s="1" t="s">
        <v>696</v>
      </c>
    </row>
    <row r="793" spans="3:12">
      <c r="C793" s="1" t="s">
        <v>868</v>
      </c>
      <c r="D793" s="1">
        <v>0</v>
      </c>
      <c r="E793" s="1" t="s">
        <v>31</v>
      </c>
      <c r="F793" s="12" t="s">
        <v>282</v>
      </c>
      <c r="G793" s="12" t="s">
        <v>1854</v>
      </c>
      <c r="H793" s="1" t="s">
        <v>188</v>
      </c>
      <c r="I793" s="12" t="s">
        <v>1765</v>
      </c>
      <c r="J793" s="12" t="s">
        <v>1814</v>
      </c>
      <c r="K793" s="1" t="s">
        <v>683</v>
      </c>
      <c r="L793" s="1" t="s">
        <v>696</v>
      </c>
    </row>
    <row r="794" spans="3:12">
      <c r="C794" s="1" t="s">
        <v>1818</v>
      </c>
      <c r="D794" s="1">
        <v>0</v>
      </c>
      <c r="E794" s="1" t="s">
        <v>31</v>
      </c>
      <c r="F794" s="12" t="s">
        <v>282</v>
      </c>
      <c r="G794" s="12" t="s">
        <v>1854</v>
      </c>
      <c r="H794" s="1" t="s">
        <v>188</v>
      </c>
      <c r="I794" s="12" t="s">
        <v>6</v>
      </c>
      <c r="J794" s="12" t="s">
        <v>1814</v>
      </c>
      <c r="K794" s="1" t="s">
        <v>683</v>
      </c>
      <c r="L794" s="1" t="s">
        <v>696</v>
      </c>
    </row>
    <row r="795" spans="3:12">
      <c r="C795" s="1" t="s">
        <v>651</v>
      </c>
      <c r="D795" s="1">
        <v>0</v>
      </c>
      <c r="E795" s="1" t="s">
        <v>31</v>
      </c>
      <c r="F795" s="12" t="s">
        <v>282</v>
      </c>
      <c r="G795" s="12" t="s">
        <v>1854</v>
      </c>
      <c r="H795" s="1" t="s">
        <v>188</v>
      </c>
      <c r="I795" s="12" t="s">
        <v>6</v>
      </c>
      <c r="J795" s="12" t="s">
        <v>1814</v>
      </c>
      <c r="K795" s="1" t="s">
        <v>683</v>
      </c>
      <c r="L795" s="1" t="s">
        <v>696</v>
      </c>
    </row>
    <row r="796" spans="3:12">
      <c r="C796" s="1" t="s">
        <v>650</v>
      </c>
      <c r="F796" s="12" t="s">
        <v>1854</v>
      </c>
      <c r="G796" s="12" t="s">
        <v>1854</v>
      </c>
      <c r="H796" s="1" t="s">
        <v>188</v>
      </c>
      <c r="I796" s="12" t="s">
        <v>1765</v>
      </c>
      <c r="J796" s="12" t="s">
        <v>1814</v>
      </c>
      <c r="K796" s="1" t="s">
        <v>683</v>
      </c>
      <c r="L796" s="1" t="s">
        <v>696</v>
      </c>
    </row>
    <row r="797" spans="3:12">
      <c r="C797" s="1" t="s">
        <v>649</v>
      </c>
      <c r="D797" s="1">
        <v>0</v>
      </c>
      <c r="E797" s="1" t="s">
        <v>31</v>
      </c>
      <c r="F797" s="12" t="s">
        <v>282</v>
      </c>
      <c r="G797" s="12" t="s">
        <v>1854</v>
      </c>
      <c r="H797" s="1" t="s">
        <v>188</v>
      </c>
      <c r="I797" s="12" t="s">
        <v>6</v>
      </c>
      <c r="J797" s="12" t="s">
        <v>1814</v>
      </c>
      <c r="K797" s="1" t="s">
        <v>683</v>
      </c>
      <c r="L797" s="1" t="s">
        <v>696</v>
      </c>
    </row>
    <row r="798" spans="3:12">
      <c r="C798" s="1" t="s">
        <v>648</v>
      </c>
      <c r="D798" s="1">
        <v>0</v>
      </c>
      <c r="E798" s="1" t="s">
        <v>31</v>
      </c>
      <c r="F798" s="12" t="s">
        <v>282</v>
      </c>
      <c r="G798" s="12" t="s">
        <v>1854</v>
      </c>
      <c r="H798" s="1" t="s">
        <v>188</v>
      </c>
      <c r="I798" s="12" t="s">
        <v>6</v>
      </c>
      <c r="J798" s="12" t="s">
        <v>1814</v>
      </c>
      <c r="K798" s="1" t="s">
        <v>683</v>
      </c>
      <c r="L798" s="1" t="s">
        <v>696</v>
      </c>
    </row>
    <row r="799" spans="3:12">
      <c r="C799" s="1" t="s">
        <v>226</v>
      </c>
      <c r="D799" s="1">
        <v>0</v>
      </c>
      <c r="E799" s="1" t="s">
        <v>31</v>
      </c>
      <c r="F799" s="12" t="s">
        <v>282</v>
      </c>
      <c r="G799" s="12" t="s">
        <v>1854</v>
      </c>
      <c r="H799" s="1" t="s">
        <v>188</v>
      </c>
      <c r="I799" s="12" t="s">
        <v>6</v>
      </c>
      <c r="J799" s="12" t="s">
        <v>1765</v>
      </c>
      <c r="K799" s="1" t="s">
        <v>683</v>
      </c>
      <c r="L799" s="1" t="s">
        <v>697</v>
      </c>
    </row>
    <row r="800" spans="3:12">
      <c r="C800" s="1" t="s">
        <v>660</v>
      </c>
      <c r="D800" s="1">
        <v>0</v>
      </c>
      <c r="E800" s="1" t="s">
        <v>31</v>
      </c>
      <c r="F800" s="12" t="s">
        <v>282</v>
      </c>
      <c r="G800" s="12" t="s">
        <v>1854</v>
      </c>
      <c r="H800" s="1" t="s">
        <v>188</v>
      </c>
      <c r="I800" s="12" t="s">
        <v>1765</v>
      </c>
      <c r="J800" s="12" t="s">
        <v>1814</v>
      </c>
      <c r="K800" s="1" t="s">
        <v>683</v>
      </c>
      <c r="L800" s="1" t="s">
        <v>697</v>
      </c>
    </row>
    <row r="801" spans="3:12">
      <c r="C801" s="1" t="s">
        <v>659</v>
      </c>
      <c r="D801" s="1">
        <v>0</v>
      </c>
      <c r="E801" s="1" t="s">
        <v>31</v>
      </c>
      <c r="F801" s="12" t="s">
        <v>282</v>
      </c>
      <c r="G801" s="12" t="s">
        <v>1854</v>
      </c>
      <c r="H801" s="1" t="s">
        <v>188</v>
      </c>
      <c r="I801" s="12" t="s">
        <v>1765</v>
      </c>
      <c r="J801" s="12" t="s">
        <v>1814</v>
      </c>
      <c r="K801" s="1" t="s">
        <v>683</v>
      </c>
      <c r="L801" s="1" t="s">
        <v>697</v>
      </c>
    </row>
    <row r="802" spans="3:12">
      <c r="C802" s="1" t="s">
        <v>655</v>
      </c>
      <c r="D802" s="1">
        <v>0</v>
      </c>
      <c r="E802" s="1" t="s">
        <v>31</v>
      </c>
      <c r="F802" s="12" t="s">
        <v>282</v>
      </c>
      <c r="G802" s="12" t="s">
        <v>1854</v>
      </c>
      <c r="H802" s="1" t="s">
        <v>188</v>
      </c>
      <c r="I802" s="12" t="s">
        <v>1765</v>
      </c>
      <c r="J802" s="12" t="s">
        <v>1814</v>
      </c>
      <c r="K802" s="1" t="s">
        <v>683</v>
      </c>
      <c r="L802" s="1" t="s">
        <v>697</v>
      </c>
    </row>
    <row r="803" spans="3:12">
      <c r="C803" s="1" t="s">
        <v>656</v>
      </c>
      <c r="D803" s="1">
        <v>0</v>
      </c>
      <c r="E803" s="1" t="s">
        <v>31</v>
      </c>
      <c r="F803" s="12" t="s">
        <v>282</v>
      </c>
      <c r="G803" s="12" t="s">
        <v>1854</v>
      </c>
      <c r="H803" s="1" t="s">
        <v>188</v>
      </c>
      <c r="I803" s="12" t="s">
        <v>1765</v>
      </c>
      <c r="J803" s="12" t="s">
        <v>1814</v>
      </c>
      <c r="K803" s="1" t="s">
        <v>683</v>
      </c>
      <c r="L803" s="1" t="s">
        <v>697</v>
      </c>
    </row>
    <row r="804" spans="3:12">
      <c r="C804" s="1" t="s">
        <v>657</v>
      </c>
      <c r="D804" s="1">
        <v>0</v>
      </c>
      <c r="E804" s="1" t="s">
        <v>31</v>
      </c>
      <c r="F804" s="12" t="s">
        <v>282</v>
      </c>
      <c r="G804" s="12" t="s">
        <v>1854</v>
      </c>
      <c r="H804" s="1" t="s">
        <v>188</v>
      </c>
      <c r="I804" s="12" t="s">
        <v>1765</v>
      </c>
      <c r="J804" s="12" t="s">
        <v>1814</v>
      </c>
      <c r="K804" s="1" t="s">
        <v>683</v>
      </c>
      <c r="L804" s="1" t="s">
        <v>697</v>
      </c>
    </row>
    <row r="805" spans="3:12">
      <c r="C805" s="1" t="s">
        <v>658</v>
      </c>
      <c r="D805" s="1">
        <v>0</v>
      </c>
      <c r="E805" s="1" t="s">
        <v>31</v>
      </c>
      <c r="F805" s="12" t="s">
        <v>282</v>
      </c>
      <c r="G805" s="12" t="s">
        <v>1854</v>
      </c>
      <c r="H805" s="1" t="s">
        <v>188</v>
      </c>
      <c r="I805" s="12" t="s">
        <v>1765</v>
      </c>
      <c r="J805" s="12" t="s">
        <v>1814</v>
      </c>
      <c r="K805" s="1" t="s">
        <v>683</v>
      </c>
      <c r="L805" s="1" t="s">
        <v>697</v>
      </c>
    </row>
    <row r="806" spans="3:12">
      <c r="C806" s="1" t="s">
        <v>868</v>
      </c>
      <c r="D806" s="1">
        <v>0</v>
      </c>
      <c r="E806" s="1" t="s">
        <v>31</v>
      </c>
      <c r="F806" s="12" t="s">
        <v>282</v>
      </c>
      <c r="G806" s="12" t="s">
        <v>1854</v>
      </c>
      <c r="H806" s="1" t="s">
        <v>188</v>
      </c>
      <c r="I806" s="12" t="s">
        <v>1765</v>
      </c>
      <c r="J806" s="12" t="s">
        <v>1814</v>
      </c>
      <c r="K806" s="1" t="s">
        <v>683</v>
      </c>
      <c r="L806" s="1" t="s">
        <v>697</v>
      </c>
    </row>
    <row r="807" spans="3:12">
      <c r="C807" s="1" t="s">
        <v>1818</v>
      </c>
      <c r="D807" s="1">
        <v>0</v>
      </c>
      <c r="E807" s="1" t="s">
        <v>31</v>
      </c>
      <c r="F807" s="12" t="s">
        <v>282</v>
      </c>
      <c r="G807" s="12" t="s">
        <v>1854</v>
      </c>
      <c r="H807" s="1" t="s">
        <v>188</v>
      </c>
      <c r="I807" s="12" t="s">
        <v>6</v>
      </c>
      <c r="J807" s="12" t="s">
        <v>1814</v>
      </c>
      <c r="K807" s="1" t="s">
        <v>683</v>
      </c>
      <c r="L807" s="1" t="s">
        <v>697</v>
      </c>
    </row>
    <row r="808" spans="3:12">
      <c r="C808" s="1" t="s">
        <v>651</v>
      </c>
      <c r="D808" s="1">
        <v>0</v>
      </c>
      <c r="E808" s="1" t="s">
        <v>31</v>
      </c>
      <c r="F808" s="12" t="s">
        <v>282</v>
      </c>
      <c r="G808" s="12" t="s">
        <v>1854</v>
      </c>
      <c r="H808" s="1" t="s">
        <v>188</v>
      </c>
      <c r="I808" s="12" t="s">
        <v>6</v>
      </c>
      <c r="J808" s="12" t="s">
        <v>1814</v>
      </c>
      <c r="K808" s="1" t="s">
        <v>683</v>
      </c>
      <c r="L808" s="1" t="s">
        <v>697</v>
      </c>
    </row>
    <row r="809" spans="3:12">
      <c r="C809" s="1" t="s">
        <v>650</v>
      </c>
      <c r="F809" s="12" t="s">
        <v>1854</v>
      </c>
      <c r="G809" s="12" t="s">
        <v>1854</v>
      </c>
      <c r="H809" s="1" t="s">
        <v>188</v>
      </c>
      <c r="I809" s="12" t="s">
        <v>1765</v>
      </c>
      <c r="J809" s="12" t="s">
        <v>1814</v>
      </c>
      <c r="K809" s="1" t="s">
        <v>683</v>
      </c>
      <c r="L809" s="1" t="s">
        <v>697</v>
      </c>
    </row>
    <row r="810" spans="3:12">
      <c r="C810" s="1" t="s">
        <v>649</v>
      </c>
      <c r="D810" s="1">
        <v>0</v>
      </c>
      <c r="E810" s="1" t="s">
        <v>31</v>
      </c>
      <c r="F810" s="12" t="s">
        <v>282</v>
      </c>
      <c r="G810" s="12" t="s">
        <v>1854</v>
      </c>
      <c r="H810" s="1" t="s">
        <v>188</v>
      </c>
      <c r="I810" s="12" t="s">
        <v>6</v>
      </c>
      <c r="J810" s="12" t="s">
        <v>1814</v>
      </c>
      <c r="K810" s="1" t="s">
        <v>683</v>
      </c>
      <c r="L810" s="1" t="s">
        <v>697</v>
      </c>
    </row>
    <row r="811" spans="3:12">
      <c r="C811" s="1" t="s">
        <v>648</v>
      </c>
      <c r="D811" s="1">
        <v>0</v>
      </c>
      <c r="E811" s="1" t="s">
        <v>31</v>
      </c>
      <c r="F811" s="12" t="s">
        <v>282</v>
      </c>
      <c r="G811" s="12" t="s">
        <v>1854</v>
      </c>
      <c r="H811" s="1" t="s">
        <v>188</v>
      </c>
      <c r="I811" s="12" t="s">
        <v>6</v>
      </c>
      <c r="J811" s="12" t="s">
        <v>1814</v>
      </c>
      <c r="K811" s="1" t="s">
        <v>683</v>
      </c>
      <c r="L811" s="1" t="s">
        <v>697</v>
      </c>
    </row>
    <row r="812" spans="3:12">
      <c r="C812" s="1" t="s">
        <v>226</v>
      </c>
      <c r="D812" s="1">
        <v>0</v>
      </c>
      <c r="E812" s="1" t="s">
        <v>31</v>
      </c>
      <c r="F812" s="12" t="s">
        <v>282</v>
      </c>
      <c r="G812" s="12" t="s">
        <v>1854</v>
      </c>
      <c r="H812" s="1" t="s">
        <v>188</v>
      </c>
      <c r="I812" s="12" t="s">
        <v>6</v>
      </c>
      <c r="J812" s="12" t="s">
        <v>1765</v>
      </c>
      <c r="K812" s="1" t="s">
        <v>683</v>
      </c>
      <c r="L812" s="1" t="s">
        <v>698</v>
      </c>
    </row>
    <row r="813" spans="3:12">
      <c r="C813" s="1" t="s">
        <v>660</v>
      </c>
      <c r="D813" s="1">
        <v>0</v>
      </c>
      <c r="E813" s="1" t="s">
        <v>31</v>
      </c>
      <c r="F813" s="12" t="s">
        <v>282</v>
      </c>
      <c r="G813" s="12" t="s">
        <v>1854</v>
      </c>
      <c r="H813" s="1" t="s">
        <v>188</v>
      </c>
      <c r="I813" s="12" t="s">
        <v>1765</v>
      </c>
      <c r="J813" s="12" t="s">
        <v>1814</v>
      </c>
      <c r="K813" s="1" t="s">
        <v>683</v>
      </c>
      <c r="L813" s="1" t="s">
        <v>698</v>
      </c>
    </row>
    <row r="814" spans="3:12">
      <c r="C814" s="1" t="s">
        <v>659</v>
      </c>
      <c r="D814" s="1">
        <v>0</v>
      </c>
      <c r="E814" s="1" t="s">
        <v>31</v>
      </c>
      <c r="F814" s="12" t="s">
        <v>282</v>
      </c>
      <c r="G814" s="12" t="s">
        <v>1854</v>
      </c>
      <c r="H814" s="1" t="s">
        <v>188</v>
      </c>
      <c r="I814" s="12" t="s">
        <v>1765</v>
      </c>
      <c r="J814" s="12" t="s">
        <v>1814</v>
      </c>
      <c r="K814" s="1" t="s">
        <v>683</v>
      </c>
      <c r="L814" s="1" t="s">
        <v>698</v>
      </c>
    </row>
    <row r="815" spans="3:12">
      <c r="C815" s="1" t="s">
        <v>655</v>
      </c>
      <c r="D815" s="1">
        <v>0</v>
      </c>
      <c r="E815" s="1" t="s">
        <v>31</v>
      </c>
      <c r="F815" s="12" t="s">
        <v>282</v>
      </c>
      <c r="G815" s="12" t="s">
        <v>1854</v>
      </c>
      <c r="H815" s="1" t="s">
        <v>188</v>
      </c>
      <c r="I815" s="12" t="s">
        <v>1765</v>
      </c>
      <c r="J815" s="12" t="s">
        <v>1814</v>
      </c>
      <c r="K815" s="1" t="s">
        <v>683</v>
      </c>
      <c r="L815" s="1" t="s">
        <v>698</v>
      </c>
    </row>
    <row r="816" spans="3:12">
      <c r="C816" s="1" t="s">
        <v>656</v>
      </c>
      <c r="D816" s="1">
        <v>0</v>
      </c>
      <c r="E816" s="1" t="s">
        <v>31</v>
      </c>
      <c r="F816" s="12" t="s">
        <v>282</v>
      </c>
      <c r="G816" s="12" t="s">
        <v>1854</v>
      </c>
      <c r="H816" s="1" t="s">
        <v>188</v>
      </c>
      <c r="I816" s="12" t="s">
        <v>1765</v>
      </c>
      <c r="J816" s="12" t="s">
        <v>1814</v>
      </c>
      <c r="K816" s="1" t="s">
        <v>683</v>
      </c>
      <c r="L816" s="1" t="s">
        <v>698</v>
      </c>
    </row>
    <row r="817" spans="3:12">
      <c r="C817" s="1" t="s">
        <v>657</v>
      </c>
      <c r="D817" s="1">
        <v>0</v>
      </c>
      <c r="E817" s="1" t="s">
        <v>31</v>
      </c>
      <c r="F817" s="12" t="s">
        <v>282</v>
      </c>
      <c r="G817" s="12" t="s">
        <v>1854</v>
      </c>
      <c r="H817" s="1" t="s">
        <v>188</v>
      </c>
      <c r="I817" s="12" t="s">
        <v>1765</v>
      </c>
      <c r="J817" s="12" t="s">
        <v>1814</v>
      </c>
      <c r="K817" s="1" t="s">
        <v>683</v>
      </c>
      <c r="L817" s="1" t="s">
        <v>698</v>
      </c>
    </row>
    <row r="818" spans="3:12">
      <c r="C818" s="1" t="s">
        <v>658</v>
      </c>
      <c r="D818" s="1">
        <v>0</v>
      </c>
      <c r="E818" s="1" t="s">
        <v>31</v>
      </c>
      <c r="F818" s="12" t="s">
        <v>282</v>
      </c>
      <c r="G818" s="12" t="s">
        <v>1854</v>
      </c>
      <c r="H818" s="1" t="s">
        <v>188</v>
      </c>
      <c r="I818" s="12" t="s">
        <v>1765</v>
      </c>
      <c r="J818" s="12" t="s">
        <v>1814</v>
      </c>
      <c r="K818" s="1" t="s">
        <v>683</v>
      </c>
      <c r="L818" s="1" t="s">
        <v>698</v>
      </c>
    </row>
    <row r="819" spans="3:12">
      <c r="C819" s="1" t="s">
        <v>868</v>
      </c>
      <c r="D819" s="1">
        <v>0</v>
      </c>
      <c r="E819" s="1" t="s">
        <v>31</v>
      </c>
      <c r="F819" s="12" t="s">
        <v>282</v>
      </c>
      <c r="G819" s="12" t="s">
        <v>1854</v>
      </c>
      <c r="H819" s="1" t="s">
        <v>188</v>
      </c>
      <c r="I819" s="12" t="s">
        <v>1765</v>
      </c>
      <c r="J819" s="12" t="s">
        <v>1814</v>
      </c>
      <c r="K819" s="1" t="s">
        <v>683</v>
      </c>
      <c r="L819" s="1" t="s">
        <v>698</v>
      </c>
    </row>
    <row r="820" spans="3:12">
      <c r="C820" s="1" t="s">
        <v>1818</v>
      </c>
      <c r="D820" s="1">
        <v>0</v>
      </c>
      <c r="E820" s="1" t="s">
        <v>31</v>
      </c>
      <c r="F820" s="12" t="s">
        <v>282</v>
      </c>
      <c r="G820" s="12" t="s">
        <v>1854</v>
      </c>
      <c r="H820" s="1" t="s">
        <v>188</v>
      </c>
      <c r="I820" s="12" t="s">
        <v>6</v>
      </c>
      <c r="J820" s="12" t="s">
        <v>1814</v>
      </c>
      <c r="K820" s="1" t="s">
        <v>683</v>
      </c>
      <c r="L820" s="1" t="s">
        <v>698</v>
      </c>
    </row>
    <row r="821" spans="3:12">
      <c r="C821" s="1" t="s">
        <v>651</v>
      </c>
      <c r="D821" s="1">
        <v>0</v>
      </c>
      <c r="E821" s="1" t="s">
        <v>31</v>
      </c>
      <c r="F821" s="12" t="s">
        <v>282</v>
      </c>
      <c r="G821" s="12" t="s">
        <v>1854</v>
      </c>
      <c r="H821" s="1" t="s">
        <v>188</v>
      </c>
      <c r="I821" s="12" t="s">
        <v>6</v>
      </c>
      <c r="J821" s="12" t="s">
        <v>1814</v>
      </c>
      <c r="K821" s="1" t="s">
        <v>683</v>
      </c>
      <c r="L821" s="1" t="s">
        <v>698</v>
      </c>
    </row>
    <row r="822" spans="3:12">
      <c r="C822" s="1" t="s">
        <v>650</v>
      </c>
      <c r="F822" s="12" t="s">
        <v>1854</v>
      </c>
      <c r="G822" s="12" t="s">
        <v>1854</v>
      </c>
      <c r="H822" s="1" t="s">
        <v>188</v>
      </c>
      <c r="I822" s="12" t="s">
        <v>1765</v>
      </c>
      <c r="J822" s="12" t="s">
        <v>1814</v>
      </c>
      <c r="K822" s="1" t="s">
        <v>683</v>
      </c>
      <c r="L822" s="1" t="s">
        <v>698</v>
      </c>
    </row>
    <row r="823" spans="3:12">
      <c r="C823" s="1" t="s">
        <v>649</v>
      </c>
      <c r="D823" s="1">
        <v>0</v>
      </c>
      <c r="E823" s="1" t="s">
        <v>31</v>
      </c>
      <c r="F823" s="12" t="s">
        <v>282</v>
      </c>
      <c r="G823" s="12" t="s">
        <v>1854</v>
      </c>
      <c r="H823" s="1" t="s">
        <v>188</v>
      </c>
      <c r="I823" s="12" t="s">
        <v>6</v>
      </c>
      <c r="J823" s="12" t="s">
        <v>1814</v>
      </c>
      <c r="K823" s="1" t="s">
        <v>683</v>
      </c>
      <c r="L823" s="1" t="s">
        <v>698</v>
      </c>
    </row>
    <row r="824" spans="3:12">
      <c r="C824" s="1" t="s">
        <v>648</v>
      </c>
      <c r="D824" s="1">
        <v>0</v>
      </c>
      <c r="E824" s="1" t="s">
        <v>31</v>
      </c>
      <c r="F824" s="12" t="s">
        <v>282</v>
      </c>
      <c r="G824" s="12" t="s">
        <v>1854</v>
      </c>
      <c r="H824" s="1" t="s">
        <v>188</v>
      </c>
      <c r="I824" s="12" t="s">
        <v>6</v>
      </c>
      <c r="J824" s="12" t="s">
        <v>1814</v>
      </c>
      <c r="K824" s="1" t="s">
        <v>683</v>
      </c>
      <c r="L824" s="1" t="s">
        <v>698</v>
      </c>
    </row>
    <row r="825" spans="3:12">
      <c r="C825" s="1" t="s">
        <v>226</v>
      </c>
      <c r="D825" s="1">
        <v>0</v>
      </c>
      <c r="E825" s="1" t="s">
        <v>31</v>
      </c>
      <c r="F825" s="12" t="s">
        <v>282</v>
      </c>
      <c r="G825" s="12" t="s">
        <v>1854</v>
      </c>
      <c r="H825" s="1" t="s">
        <v>188</v>
      </c>
      <c r="I825" s="12" t="s">
        <v>6</v>
      </c>
      <c r="J825" s="12" t="s">
        <v>1765</v>
      </c>
      <c r="K825" s="1" t="s">
        <v>683</v>
      </c>
      <c r="L825" s="1" t="s">
        <v>699</v>
      </c>
    </row>
    <row r="826" spans="3:12">
      <c r="C826" s="1" t="s">
        <v>660</v>
      </c>
      <c r="D826" s="1">
        <v>0</v>
      </c>
      <c r="E826" s="1" t="s">
        <v>31</v>
      </c>
      <c r="F826" s="12" t="s">
        <v>282</v>
      </c>
      <c r="G826" s="12" t="s">
        <v>1854</v>
      </c>
      <c r="H826" s="1" t="s">
        <v>188</v>
      </c>
      <c r="I826" s="12" t="s">
        <v>1765</v>
      </c>
      <c r="J826" s="12" t="s">
        <v>1814</v>
      </c>
      <c r="K826" s="1" t="s">
        <v>683</v>
      </c>
      <c r="L826" s="1" t="s">
        <v>699</v>
      </c>
    </row>
    <row r="827" spans="3:12">
      <c r="C827" s="1" t="s">
        <v>659</v>
      </c>
      <c r="D827" s="1">
        <v>0</v>
      </c>
      <c r="E827" s="1" t="s">
        <v>31</v>
      </c>
      <c r="F827" s="12" t="s">
        <v>282</v>
      </c>
      <c r="G827" s="12" t="s">
        <v>1854</v>
      </c>
      <c r="H827" s="1" t="s">
        <v>188</v>
      </c>
      <c r="I827" s="12" t="s">
        <v>1765</v>
      </c>
      <c r="J827" s="12" t="s">
        <v>1814</v>
      </c>
      <c r="K827" s="1" t="s">
        <v>683</v>
      </c>
      <c r="L827" s="1" t="s">
        <v>699</v>
      </c>
    </row>
    <row r="828" spans="3:12">
      <c r="C828" s="1" t="s">
        <v>655</v>
      </c>
      <c r="D828" s="1">
        <v>0</v>
      </c>
      <c r="E828" s="1" t="s">
        <v>31</v>
      </c>
      <c r="F828" s="12" t="s">
        <v>282</v>
      </c>
      <c r="G828" s="12" t="s">
        <v>1854</v>
      </c>
      <c r="H828" s="1" t="s">
        <v>188</v>
      </c>
      <c r="I828" s="12" t="s">
        <v>1765</v>
      </c>
      <c r="J828" s="12" t="s">
        <v>1814</v>
      </c>
      <c r="K828" s="1" t="s">
        <v>683</v>
      </c>
      <c r="L828" s="1" t="s">
        <v>699</v>
      </c>
    </row>
    <row r="829" spans="3:12">
      <c r="C829" s="1" t="s">
        <v>656</v>
      </c>
      <c r="D829" s="1">
        <v>0</v>
      </c>
      <c r="E829" s="1" t="s">
        <v>31</v>
      </c>
      <c r="F829" s="12" t="s">
        <v>282</v>
      </c>
      <c r="G829" s="12" t="s">
        <v>1854</v>
      </c>
      <c r="H829" s="1" t="s">
        <v>188</v>
      </c>
      <c r="I829" s="12" t="s">
        <v>1765</v>
      </c>
      <c r="J829" s="12" t="s">
        <v>1814</v>
      </c>
      <c r="K829" s="1" t="s">
        <v>683</v>
      </c>
      <c r="L829" s="1" t="s">
        <v>699</v>
      </c>
    </row>
    <row r="830" spans="3:12">
      <c r="C830" s="1" t="s">
        <v>657</v>
      </c>
      <c r="D830" s="1">
        <v>0</v>
      </c>
      <c r="E830" s="1" t="s">
        <v>31</v>
      </c>
      <c r="F830" s="12" t="s">
        <v>282</v>
      </c>
      <c r="G830" s="12" t="s">
        <v>1854</v>
      </c>
      <c r="H830" s="1" t="s">
        <v>188</v>
      </c>
      <c r="I830" s="12" t="s">
        <v>1765</v>
      </c>
      <c r="J830" s="12" t="s">
        <v>1814</v>
      </c>
      <c r="K830" s="1" t="s">
        <v>683</v>
      </c>
      <c r="L830" s="1" t="s">
        <v>699</v>
      </c>
    </row>
    <row r="831" spans="3:12">
      <c r="C831" s="1" t="s">
        <v>658</v>
      </c>
      <c r="D831" s="1">
        <v>0</v>
      </c>
      <c r="E831" s="1" t="s">
        <v>31</v>
      </c>
      <c r="F831" s="12" t="s">
        <v>282</v>
      </c>
      <c r="G831" s="12" t="s">
        <v>1854</v>
      </c>
      <c r="H831" s="1" t="s">
        <v>188</v>
      </c>
      <c r="I831" s="12" t="s">
        <v>1765</v>
      </c>
      <c r="J831" s="12" t="s">
        <v>1814</v>
      </c>
      <c r="K831" s="1" t="s">
        <v>683</v>
      </c>
      <c r="L831" s="1" t="s">
        <v>699</v>
      </c>
    </row>
    <row r="832" spans="3:12">
      <c r="C832" s="1" t="s">
        <v>868</v>
      </c>
      <c r="D832" s="1">
        <v>0</v>
      </c>
      <c r="E832" s="1" t="s">
        <v>31</v>
      </c>
      <c r="F832" s="12" t="s">
        <v>282</v>
      </c>
      <c r="G832" s="12" t="s">
        <v>1854</v>
      </c>
      <c r="H832" s="1" t="s">
        <v>188</v>
      </c>
      <c r="I832" s="12" t="s">
        <v>1765</v>
      </c>
      <c r="J832" s="12" t="s">
        <v>1814</v>
      </c>
      <c r="K832" s="1" t="s">
        <v>683</v>
      </c>
      <c r="L832" s="1" t="s">
        <v>699</v>
      </c>
    </row>
    <row r="833" spans="3:12">
      <c r="C833" s="1" t="s">
        <v>1818</v>
      </c>
      <c r="D833" s="1">
        <v>0</v>
      </c>
      <c r="E833" s="1" t="s">
        <v>31</v>
      </c>
      <c r="F833" s="12" t="s">
        <v>282</v>
      </c>
      <c r="G833" s="12" t="s">
        <v>1854</v>
      </c>
      <c r="H833" s="1" t="s">
        <v>188</v>
      </c>
      <c r="I833" s="12" t="s">
        <v>6</v>
      </c>
      <c r="J833" s="12" t="s">
        <v>1814</v>
      </c>
      <c r="K833" s="1" t="s">
        <v>683</v>
      </c>
      <c r="L833" s="1" t="s">
        <v>699</v>
      </c>
    </row>
    <row r="834" spans="3:12">
      <c r="C834" s="1" t="s">
        <v>651</v>
      </c>
      <c r="D834" s="1">
        <v>0</v>
      </c>
      <c r="E834" s="1" t="s">
        <v>31</v>
      </c>
      <c r="F834" s="12" t="s">
        <v>282</v>
      </c>
      <c r="G834" s="12" t="s">
        <v>1854</v>
      </c>
      <c r="H834" s="1" t="s">
        <v>188</v>
      </c>
      <c r="I834" s="12" t="s">
        <v>6</v>
      </c>
      <c r="J834" s="12" t="s">
        <v>1814</v>
      </c>
      <c r="K834" s="1" t="s">
        <v>683</v>
      </c>
      <c r="L834" s="1" t="s">
        <v>699</v>
      </c>
    </row>
    <row r="835" spans="3:12">
      <c r="C835" s="1" t="s">
        <v>650</v>
      </c>
      <c r="F835" s="12" t="s">
        <v>1854</v>
      </c>
      <c r="G835" s="12" t="s">
        <v>1854</v>
      </c>
      <c r="H835" s="1" t="s">
        <v>188</v>
      </c>
      <c r="I835" s="12" t="s">
        <v>1765</v>
      </c>
      <c r="J835" s="12" t="s">
        <v>1814</v>
      </c>
      <c r="K835" s="1" t="s">
        <v>683</v>
      </c>
      <c r="L835" s="1" t="s">
        <v>699</v>
      </c>
    </row>
    <row r="836" spans="3:12">
      <c r="C836" s="1" t="s">
        <v>649</v>
      </c>
      <c r="D836" s="1">
        <v>0</v>
      </c>
      <c r="E836" s="1" t="s">
        <v>31</v>
      </c>
      <c r="F836" s="12" t="s">
        <v>282</v>
      </c>
      <c r="G836" s="12" t="s">
        <v>1854</v>
      </c>
      <c r="H836" s="1" t="s">
        <v>188</v>
      </c>
      <c r="I836" s="12" t="s">
        <v>6</v>
      </c>
      <c r="J836" s="12" t="s">
        <v>1814</v>
      </c>
      <c r="K836" s="1" t="s">
        <v>683</v>
      </c>
      <c r="L836" s="1" t="s">
        <v>699</v>
      </c>
    </row>
    <row r="837" spans="3:12">
      <c r="C837" s="1" t="s">
        <v>648</v>
      </c>
      <c r="D837" s="1">
        <v>0</v>
      </c>
      <c r="E837" s="1" t="s">
        <v>31</v>
      </c>
      <c r="F837" s="12" t="s">
        <v>282</v>
      </c>
      <c r="G837" s="12" t="s">
        <v>1854</v>
      </c>
      <c r="H837" s="1" t="s">
        <v>188</v>
      </c>
      <c r="I837" s="12" t="s">
        <v>6</v>
      </c>
      <c r="J837" s="12" t="s">
        <v>1814</v>
      </c>
      <c r="K837" s="1" t="s">
        <v>683</v>
      </c>
      <c r="L837" s="1" t="s">
        <v>699</v>
      </c>
    </row>
    <row r="838" spans="3:12">
      <c r="C838" s="1" t="s">
        <v>226</v>
      </c>
      <c r="D838" s="1">
        <v>0</v>
      </c>
      <c r="E838" s="1" t="s">
        <v>31</v>
      </c>
      <c r="F838" s="12" t="s">
        <v>282</v>
      </c>
      <c r="G838" s="12" t="s">
        <v>1854</v>
      </c>
      <c r="H838" s="1" t="s">
        <v>188</v>
      </c>
      <c r="I838" s="12" t="s">
        <v>6</v>
      </c>
      <c r="J838" s="12" t="s">
        <v>1765</v>
      </c>
      <c r="K838" s="1" t="s">
        <v>683</v>
      </c>
      <c r="L838" s="1" t="s">
        <v>695</v>
      </c>
    </row>
    <row r="839" spans="3:12">
      <c r="C839" s="1" t="s">
        <v>660</v>
      </c>
      <c r="D839" s="1">
        <v>0</v>
      </c>
      <c r="E839" s="1" t="s">
        <v>31</v>
      </c>
      <c r="F839" s="12" t="s">
        <v>282</v>
      </c>
      <c r="G839" s="12" t="s">
        <v>1854</v>
      </c>
      <c r="H839" s="1" t="s">
        <v>188</v>
      </c>
      <c r="I839" s="12" t="s">
        <v>1765</v>
      </c>
      <c r="J839" s="12" t="s">
        <v>1814</v>
      </c>
      <c r="K839" s="1" t="s">
        <v>683</v>
      </c>
      <c r="L839" s="1" t="s">
        <v>695</v>
      </c>
    </row>
    <row r="840" spans="3:12">
      <c r="C840" s="1" t="s">
        <v>659</v>
      </c>
      <c r="D840" s="1">
        <v>0</v>
      </c>
      <c r="E840" s="1" t="s">
        <v>31</v>
      </c>
      <c r="F840" s="12" t="s">
        <v>282</v>
      </c>
      <c r="G840" s="12" t="s">
        <v>1854</v>
      </c>
      <c r="H840" s="1" t="s">
        <v>188</v>
      </c>
      <c r="I840" s="12" t="s">
        <v>1765</v>
      </c>
      <c r="J840" s="12" t="s">
        <v>1814</v>
      </c>
      <c r="K840" s="1" t="s">
        <v>683</v>
      </c>
      <c r="L840" s="1" t="s">
        <v>695</v>
      </c>
    </row>
    <row r="841" spans="3:12">
      <c r="C841" s="1" t="s">
        <v>655</v>
      </c>
      <c r="D841" s="1">
        <v>0</v>
      </c>
      <c r="E841" s="1" t="s">
        <v>31</v>
      </c>
      <c r="F841" s="12" t="s">
        <v>282</v>
      </c>
      <c r="G841" s="12" t="s">
        <v>1854</v>
      </c>
      <c r="H841" s="1" t="s">
        <v>188</v>
      </c>
      <c r="I841" s="12" t="s">
        <v>1765</v>
      </c>
      <c r="J841" s="12" t="s">
        <v>1814</v>
      </c>
      <c r="K841" s="1" t="s">
        <v>683</v>
      </c>
      <c r="L841" s="1" t="s">
        <v>695</v>
      </c>
    </row>
    <row r="842" spans="3:12">
      <c r="C842" s="1" t="s">
        <v>656</v>
      </c>
      <c r="D842" s="1">
        <v>0</v>
      </c>
      <c r="E842" s="1" t="s">
        <v>31</v>
      </c>
      <c r="F842" s="12" t="s">
        <v>282</v>
      </c>
      <c r="G842" s="12" t="s">
        <v>1854</v>
      </c>
      <c r="H842" s="1" t="s">
        <v>188</v>
      </c>
      <c r="I842" s="12" t="s">
        <v>1765</v>
      </c>
      <c r="J842" s="12" t="s">
        <v>1814</v>
      </c>
      <c r="K842" s="1" t="s">
        <v>683</v>
      </c>
      <c r="L842" s="1" t="s">
        <v>695</v>
      </c>
    </row>
    <row r="843" spans="3:12">
      <c r="C843" s="1" t="s">
        <v>657</v>
      </c>
      <c r="D843" s="1">
        <v>0</v>
      </c>
      <c r="E843" s="1" t="s">
        <v>31</v>
      </c>
      <c r="F843" s="12" t="s">
        <v>282</v>
      </c>
      <c r="G843" s="12" t="s">
        <v>1854</v>
      </c>
      <c r="H843" s="1" t="s">
        <v>188</v>
      </c>
      <c r="I843" s="12" t="s">
        <v>1765</v>
      </c>
      <c r="J843" s="12" t="s">
        <v>1814</v>
      </c>
      <c r="K843" s="1" t="s">
        <v>683</v>
      </c>
      <c r="L843" s="1" t="s">
        <v>695</v>
      </c>
    </row>
    <row r="844" spans="3:12">
      <c r="C844" s="1" t="s">
        <v>658</v>
      </c>
      <c r="D844" s="1">
        <v>0</v>
      </c>
      <c r="E844" s="1" t="s">
        <v>31</v>
      </c>
      <c r="F844" s="12" t="s">
        <v>282</v>
      </c>
      <c r="G844" s="12" t="s">
        <v>1854</v>
      </c>
      <c r="H844" s="1" t="s">
        <v>188</v>
      </c>
      <c r="I844" s="12" t="s">
        <v>1765</v>
      </c>
      <c r="J844" s="12" t="s">
        <v>1814</v>
      </c>
      <c r="K844" s="1" t="s">
        <v>683</v>
      </c>
      <c r="L844" s="1" t="s">
        <v>695</v>
      </c>
    </row>
    <row r="845" spans="3:12">
      <c r="C845" s="1" t="s">
        <v>868</v>
      </c>
      <c r="D845" s="1">
        <v>0</v>
      </c>
      <c r="E845" s="1" t="s">
        <v>31</v>
      </c>
      <c r="F845" s="12" t="s">
        <v>282</v>
      </c>
      <c r="G845" s="12" t="s">
        <v>1854</v>
      </c>
      <c r="H845" s="1" t="s">
        <v>188</v>
      </c>
      <c r="I845" s="12" t="s">
        <v>1765</v>
      </c>
      <c r="J845" s="12" t="s">
        <v>1814</v>
      </c>
      <c r="K845" s="1" t="s">
        <v>683</v>
      </c>
      <c r="L845" s="1" t="s">
        <v>695</v>
      </c>
    </row>
    <row r="846" spans="3:12">
      <c r="C846" s="1" t="s">
        <v>1818</v>
      </c>
      <c r="D846" s="1">
        <v>0</v>
      </c>
      <c r="E846" s="1" t="s">
        <v>31</v>
      </c>
      <c r="F846" s="12" t="s">
        <v>282</v>
      </c>
      <c r="G846" s="12" t="s">
        <v>1854</v>
      </c>
      <c r="H846" s="1" t="s">
        <v>188</v>
      </c>
      <c r="I846" s="12" t="s">
        <v>6</v>
      </c>
      <c r="J846" s="12" t="s">
        <v>1814</v>
      </c>
      <c r="K846" s="1" t="s">
        <v>683</v>
      </c>
      <c r="L846" s="1" t="s">
        <v>695</v>
      </c>
    </row>
    <row r="847" spans="3:12">
      <c r="C847" s="1" t="s">
        <v>651</v>
      </c>
      <c r="D847" s="1">
        <v>0</v>
      </c>
      <c r="E847" s="1" t="s">
        <v>31</v>
      </c>
      <c r="F847" s="12" t="s">
        <v>282</v>
      </c>
      <c r="G847" s="12" t="s">
        <v>1854</v>
      </c>
      <c r="H847" s="1" t="s">
        <v>188</v>
      </c>
      <c r="I847" s="12" t="s">
        <v>6</v>
      </c>
      <c r="J847" s="12" t="s">
        <v>1814</v>
      </c>
      <c r="K847" s="1" t="s">
        <v>683</v>
      </c>
      <c r="L847" s="1" t="s">
        <v>695</v>
      </c>
    </row>
    <row r="848" spans="3:12">
      <c r="C848" s="1" t="s">
        <v>650</v>
      </c>
      <c r="F848" s="12" t="s">
        <v>1854</v>
      </c>
      <c r="G848" s="12" t="s">
        <v>1854</v>
      </c>
      <c r="H848" s="1" t="s">
        <v>188</v>
      </c>
      <c r="I848" s="12" t="s">
        <v>1765</v>
      </c>
      <c r="J848" s="12" t="s">
        <v>1814</v>
      </c>
      <c r="K848" s="1" t="s">
        <v>683</v>
      </c>
      <c r="L848" s="1" t="s">
        <v>695</v>
      </c>
    </row>
    <row r="849" spans="3:12">
      <c r="C849" s="1" t="s">
        <v>649</v>
      </c>
      <c r="D849" s="1">
        <v>0</v>
      </c>
      <c r="E849" s="1" t="s">
        <v>31</v>
      </c>
      <c r="F849" s="12" t="s">
        <v>282</v>
      </c>
      <c r="G849" s="12" t="s">
        <v>1854</v>
      </c>
      <c r="H849" s="1" t="s">
        <v>188</v>
      </c>
      <c r="I849" s="12" t="s">
        <v>6</v>
      </c>
      <c r="J849" s="12" t="s">
        <v>1814</v>
      </c>
      <c r="K849" s="1" t="s">
        <v>683</v>
      </c>
      <c r="L849" s="1" t="s">
        <v>695</v>
      </c>
    </row>
    <row r="850" spans="3:12">
      <c r="C850" s="1" t="s">
        <v>648</v>
      </c>
      <c r="D850" s="1">
        <v>0</v>
      </c>
      <c r="E850" s="1" t="s">
        <v>31</v>
      </c>
      <c r="F850" s="12" t="s">
        <v>282</v>
      </c>
      <c r="G850" s="12" t="s">
        <v>1854</v>
      </c>
      <c r="H850" s="1" t="s">
        <v>188</v>
      </c>
      <c r="I850" s="12" t="s">
        <v>6</v>
      </c>
      <c r="J850" s="12" t="s">
        <v>1814</v>
      </c>
      <c r="K850" s="1" t="s">
        <v>683</v>
      </c>
      <c r="L850" s="1" t="s">
        <v>695</v>
      </c>
    </row>
    <row r="851" spans="3:12">
      <c r="C851" s="1" t="s">
        <v>226</v>
      </c>
      <c r="D851" s="1">
        <v>0</v>
      </c>
      <c r="E851" s="1" t="s">
        <v>31</v>
      </c>
      <c r="F851" s="12" t="s">
        <v>282</v>
      </c>
      <c r="G851" s="12" t="s">
        <v>1854</v>
      </c>
      <c r="H851" s="1" t="s">
        <v>188</v>
      </c>
      <c r="I851" s="12" t="s">
        <v>6</v>
      </c>
      <c r="J851" s="12" t="s">
        <v>1765</v>
      </c>
      <c r="K851" s="1" t="s">
        <v>683</v>
      </c>
      <c r="L851" s="1" t="s">
        <v>701</v>
      </c>
    </row>
    <row r="852" spans="3:12">
      <c r="C852" s="1" t="s">
        <v>660</v>
      </c>
      <c r="D852" s="1">
        <v>0</v>
      </c>
      <c r="E852" s="1" t="s">
        <v>31</v>
      </c>
      <c r="F852" s="12" t="s">
        <v>282</v>
      </c>
      <c r="G852" s="12" t="s">
        <v>1854</v>
      </c>
      <c r="H852" s="1" t="s">
        <v>188</v>
      </c>
      <c r="I852" s="12" t="s">
        <v>1765</v>
      </c>
      <c r="J852" s="12" t="s">
        <v>1814</v>
      </c>
      <c r="K852" s="1" t="s">
        <v>683</v>
      </c>
      <c r="L852" s="1" t="s">
        <v>701</v>
      </c>
    </row>
    <row r="853" spans="3:12">
      <c r="C853" s="1" t="s">
        <v>659</v>
      </c>
      <c r="D853" s="1">
        <v>0</v>
      </c>
      <c r="E853" s="1" t="s">
        <v>31</v>
      </c>
      <c r="F853" s="12" t="s">
        <v>282</v>
      </c>
      <c r="G853" s="12" t="s">
        <v>1854</v>
      </c>
      <c r="H853" s="1" t="s">
        <v>188</v>
      </c>
      <c r="I853" s="12" t="s">
        <v>1765</v>
      </c>
      <c r="J853" s="12" t="s">
        <v>1814</v>
      </c>
      <c r="K853" s="1" t="s">
        <v>683</v>
      </c>
      <c r="L853" s="1" t="s">
        <v>701</v>
      </c>
    </row>
    <row r="854" spans="3:12">
      <c r="C854" s="1" t="s">
        <v>655</v>
      </c>
      <c r="D854" s="1">
        <v>0</v>
      </c>
      <c r="E854" s="1" t="s">
        <v>31</v>
      </c>
      <c r="F854" s="12" t="s">
        <v>282</v>
      </c>
      <c r="G854" s="12" t="s">
        <v>1854</v>
      </c>
      <c r="H854" s="1" t="s">
        <v>188</v>
      </c>
      <c r="I854" s="12" t="s">
        <v>1765</v>
      </c>
      <c r="J854" s="12" t="s">
        <v>1814</v>
      </c>
      <c r="K854" s="1" t="s">
        <v>683</v>
      </c>
      <c r="L854" s="1" t="s">
        <v>701</v>
      </c>
    </row>
    <row r="855" spans="3:12">
      <c r="C855" s="1" t="s">
        <v>656</v>
      </c>
      <c r="D855" s="1">
        <v>0</v>
      </c>
      <c r="E855" s="1" t="s">
        <v>31</v>
      </c>
      <c r="F855" s="12" t="s">
        <v>282</v>
      </c>
      <c r="G855" s="12" t="s">
        <v>1854</v>
      </c>
      <c r="H855" s="1" t="s">
        <v>188</v>
      </c>
      <c r="I855" s="12" t="s">
        <v>1765</v>
      </c>
      <c r="J855" s="12" t="s">
        <v>1814</v>
      </c>
      <c r="K855" s="1" t="s">
        <v>683</v>
      </c>
      <c r="L855" s="1" t="s">
        <v>701</v>
      </c>
    </row>
    <row r="856" spans="3:12">
      <c r="C856" s="1" t="s">
        <v>657</v>
      </c>
      <c r="D856" s="1">
        <v>0</v>
      </c>
      <c r="E856" s="1" t="s">
        <v>31</v>
      </c>
      <c r="F856" s="12" t="s">
        <v>282</v>
      </c>
      <c r="G856" s="12" t="s">
        <v>1854</v>
      </c>
      <c r="H856" s="1" t="s">
        <v>188</v>
      </c>
      <c r="I856" s="12" t="s">
        <v>1765</v>
      </c>
      <c r="J856" s="12" t="s">
        <v>1814</v>
      </c>
      <c r="K856" s="1" t="s">
        <v>683</v>
      </c>
      <c r="L856" s="1" t="s">
        <v>701</v>
      </c>
    </row>
    <row r="857" spans="3:12">
      <c r="C857" s="1" t="s">
        <v>658</v>
      </c>
      <c r="D857" s="1">
        <v>0</v>
      </c>
      <c r="E857" s="1" t="s">
        <v>31</v>
      </c>
      <c r="F857" s="12" t="s">
        <v>282</v>
      </c>
      <c r="G857" s="12" t="s">
        <v>1854</v>
      </c>
      <c r="H857" s="1" t="s">
        <v>188</v>
      </c>
      <c r="I857" s="12" t="s">
        <v>1765</v>
      </c>
      <c r="J857" s="12" t="s">
        <v>1814</v>
      </c>
      <c r="K857" s="1" t="s">
        <v>683</v>
      </c>
      <c r="L857" s="1" t="s">
        <v>701</v>
      </c>
    </row>
    <row r="858" spans="3:12">
      <c r="C858" s="1" t="s">
        <v>868</v>
      </c>
      <c r="D858" s="1">
        <v>0</v>
      </c>
      <c r="E858" s="1" t="s">
        <v>31</v>
      </c>
      <c r="F858" s="12" t="s">
        <v>282</v>
      </c>
      <c r="G858" s="12" t="s">
        <v>1854</v>
      </c>
      <c r="H858" s="1" t="s">
        <v>188</v>
      </c>
      <c r="I858" s="12" t="s">
        <v>1765</v>
      </c>
      <c r="J858" s="12" t="s">
        <v>1814</v>
      </c>
      <c r="K858" s="1" t="s">
        <v>683</v>
      </c>
      <c r="L858" s="1" t="s">
        <v>701</v>
      </c>
    </row>
    <row r="859" spans="3:12">
      <c r="C859" s="1" t="s">
        <v>1818</v>
      </c>
      <c r="D859" s="1">
        <v>0</v>
      </c>
      <c r="E859" s="1" t="s">
        <v>31</v>
      </c>
      <c r="F859" s="12" t="s">
        <v>282</v>
      </c>
      <c r="G859" s="12" t="s">
        <v>1854</v>
      </c>
      <c r="H859" s="1" t="s">
        <v>188</v>
      </c>
      <c r="I859" s="12" t="s">
        <v>6</v>
      </c>
      <c r="J859" s="12" t="s">
        <v>1814</v>
      </c>
      <c r="K859" s="1" t="s">
        <v>683</v>
      </c>
      <c r="L859" s="1" t="s">
        <v>701</v>
      </c>
    </row>
    <row r="860" spans="3:12">
      <c r="C860" s="1" t="s">
        <v>226</v>
      </c>
      <c r="D860" s="1">
        <v>0</v>
      </c>
      <c r="E860" s="1" t="s">
        <v>31</v>
      </c>
      <c r="F860" s="12" t="s">
        <v>282</v>
      </c>
      <c r="G860" s="12" t="s">
        <v>1854</v>
      </c>
      <c r="H860" s="1" t="s">
        <v>188</v>
      </c>
      <c r="I860" s="12" t="s">
        <v>6</v>
      </c>
      <c r="J860" s="12" t="s">
        <v>1765</v>
      </c>
      <c r="K860" s="1" t="s">
        <v>683</v>
      </c>
      <c r="L860" s="1" t="s">
        <v>702</v>
      </c>
    </row>
    <row r="861" spans="3:12">
      <c r="C861" s="1" t="s">
        <v>660</v>
      </c>
      <c r="D861" s="1">
        <v>0</v>
      </c>
      <c r="E861" s="1" t="s">
        <v>31</v>
      </c>
      <c r="F861" s="12" t="s">
        <v>282</v>
      </c>
      <c r="G861" s="12" t="s">
        <v>1854</v>
      </c>
      <c r="H861" s="1" t="s">
        <v>188</v>
      </c>
      <c r="I861" s="12" t="s">
        <v>1765</v>
      </c>
      <c r="J861" s="12" t="s">
        <v>1814</v>
      </c>
      <c r="K861" s="1" t="s">
        <v>683</v>
      </c>
      <c r="L861" s="1" t="s">
        <v>702</v>
      </c>
    </row>
    <row r="862" spans="3:12">
      <c r="C862" s="1" t="s">
        <v>659</v>
      </c>
      <c r="D862" s="1">
        <v>0</v>
      </c>
      <c r="E862" s="1" t="s">
        <v>31</v>
      </c>
      <c r="F862" s="12" t="s">
        <v>282</v>
      </c>
      <c r="G862" s="12" t="s">
        <v>1854</v>
      </c>
      <c r="H862" s="1" t="s">
        <v>188</v>
      </c>
      <c r="I862" s="12" t="s">
        <v>1765</v>
      </c>
      <c r="J862" s="12" t="s">
        <v>1814</v>
      </c>
      <c r="K862" s="1" t="s">
        <v>683</v>
      </c>
      <c r="L862" s="1" t="s">
        <v>702</v>
      </c>
    </row>
    <row r="863" spans="3:12">
      <c r="C863" s="1" t="s">
        <v>655</v>
      </c>
      <c r="D863" s="1">
        <v>0</v>
      </c>
      <c r="E863" s="1" t="s">
        <v>31</v>
      </c>
      <c r="F863" s="12" t="s">
        <v>282</v>
      </c>
      <c r="G863" s="12" t="s">
        <v>1854</v>
      </c>
      <c r="H863" s="1" t="s">
        <v>188</v>
      </c>
      <c r="I863" s="12" t="s">
        <v>1765</v>
      </c>
      <c r="J863" s="12" t="s">
        <v>1814</v>
      </c>
      <c r="K863" s="1" t="s">
        <v>683</v>
      </c>
      <c r="L863" s="1" t="s">
        <v>702</v>
      </c>
    </row>
    <row r="864" spans="3:12">
      <c r="C864" s="1" t="s">
        <v>656</v>
      </c>
      <c r="D864" s="1">
        <v>0</v>
      </c>
      <c r="E864" s="1" t="s">
        <v>31</v>
      </c>
      <c r="F864" s="12" t="s">
        <v>282</v>
      </c>
      <c r="G864" s="12" t="s">
        <v>1854</v>
      </c>
      <c r="H864" s="1" t="s">
        <v>188</v>
      </c>
      <c r="I864" s="12" t="s">
        <v>1765</v>
      </c>
      <c r="J864" s="12" t="s">
        <v>1814</v>
      </c>
      <c r="K864" s="1" t="s">
        <v>683</v>
      </c>
      <c r="L864" s="1" t="s">
        <v>702</v>
      </c>
    </row>
    <row r="865" spans="3:12">
      <c r="C865" s="1" t="s">
        <v>657</v>
      </c>
      <c r="D865" s="1">
        <v>0</v>
      </c>
      <c r="E865" s="1" t="s">
        <v>31</v>
      </c>
      <c r="F865" s="12" t="s">
        <v>282</v>
      </c>
      <c r="G865" s="12" t="s">
        <v>1854</v>
      </c>
      <c r="H865" s="1" t="s">
        <v>188</v>
      </c>
      <c r="I865" s="12" t="s">
        <v>1765</v>
      </c>
      <c r="J865" s="12" t="s">
        <v>1814</v>
      </c>
      <c r="K865" s="1" t="s">
        <v>683</v>
      </c>
      <c r="L865" s="1" t="s">
        <v>702</v>
      </c>
    </row>
    <row r="866" spans="3:12">
      <c r="C866" s="1" t="s">
        <v>658</v>
      </c>
      <c r="D866" s="1">
        <v>0</v>
      </c>
      <c r="E866" s="1" t="s">
        <v>31</v>
      </c>
      <c r="F866" s="12" t="s">
        <v>282</v>
      </c>
      <c r="G866" s="12" t="s">
        <v>1854</v>
      </c>
      <c r="H866" s="1" t="s">
        <v>188</v>
      </c>
      <c r="I866" s="12" t="s">
        <v>1765</v>
      </c>
      <c r="J866" s="12" t="s">
        <v>1814</v>
      </c>
      <c r="K866" s="1" t="s">
        <v>683</v>
      </c>
      <c r="L866" s="1" t="s">
        <v>702</v>
      </c>
    </row>
    <row r="867" spans="3:12">
      <c r="C867" s="1" t="s">
        <v>868</v>
      </c>
      <c r="D867" s="1">
        <v>0</v>
      </c>
      <c r="E867" s="1" t="s">
        <v>31</v>
      </c>
      <c r="F867" s="12" t="s">
        <v>282</v>
      </c>
      <c r="G867" s="12" t="s">
        <v>1854</v>
      </c>
      <c r="H867" s="1" t="s">
        <v>188</v>
      </c>
      <c r="I867" s="12" t="s">
        <v>1765</v>
      </c>
      <c r="J867" s="12" t="s">
        <v>1814</v>
      </c>
      <c r="K867" s="1" t="s">
        <v>683</v>
      </c>
      <c r="L867" s="1" t="s">
        <v>702</v>
      </c>
    </row>
    <row r="868" spans="3:12">
      <c r="C868" s="1" t="s">
        <v>1818</v>
      </c>
      <c r="D868" s="1">
        <v>0</v>
      </c>
      <c r="E868" s="1" t="s">
        <v>31</v>
      </c>
      <c r="F868" s="12" t="s">
        <v>282</v>
      </c>
      <c r="G868" s="12" t="s">
        <v>1854</v>
      </c>
      <c r="H868" s="1" t="s">
        <v>188</v>
      </c>
      <c r="I868" s="12" t="s">
        <v>6</v>
      </c>
      <c r="J868" s="12" t="s">
        <v>1814</v>
      </c>
      <c r="K868" s="1" t="s">
        <v>683</v>
      </c>
      <c r="L868" s="1" t="s">
        <v>702</v>
      </c>
    </row>
    <row r="869" spans="3:12">
      <c r="C869" s="1" t="s">
        <v>770</v>
      </c>
      <c r="F869" s="12" t="s">
        <v>1854</v>
      </c>
      <c r="G869" s="12" t="s">
        <v>1854</v>
      </c>
      <c r="H869" s="1" t="s">
        <v>188</v>
      </c>
      <c r="I869" s="12" t="s">
        <v>1765</v>
      </c>
      <c r="J869" s="12" t="s">
        <v>1814</v>
      </c>
    </row>
    <row r="870" spans="3:12">
      <c r="C870" s="1" t="s">
        <v>760</v>
      </c>
      <c r="D870" s="1">
        <v>0</v>
      </c>
      <c r="E870" s="1" t="s">
        <v>31</v>
      </c>
      <c r="F870" s="12" t="s">
        <v>282</v>
      </c>
      <c r="G870" s="12" t="s">
        <v>1854</v>
      </c>
      <c r="H870" s="1" t="s">
        <v>188</v>
      </c>
      <c r="I870" s="12" t="s">
        <v>1765</v>
      </c>
      <c r="J870" s="12" t="s">
        <v>1814</v>
      </c>
    </row>
    <row r="871" spans="3:12">
      <c r="C871" s="1" t="s">
        <v>761</v>
      </c>
      <c r="D871" s="1">
        <v>0</v>
      </c>
      <c r="E871" s="1" t="s">
        <v>31</v>
      </c>
      <c r="F871" s="12" t="s">
        <v>282</v>
      </c>
      <c r="G871" s="12" t="s">
        <v>1854</v>
      </c>
      <c r="H871" s="1" t="s">
        <v>188</v>
      </c>
      <c r="I871" s="12" t="s">
        <v>1765</v>
      </c>
      <c r="J871" s="12" t="s">
        <v>1814</v>
      </c>
    </row>
    <row r="872" spans="3:12">
      <c r="C872" s="1" t="s">
        <v>762</v>
      </c>
      <c r="D872" s="1">
        <v>0</v>
      </c>
      <c r="E872" s="1" t="s">
        <v>31</v>
      </c>
      <c r="F872" s="12" t="s">
        <v>282</v>
      </c>
      <c r="G872" s="12" t="s">
        <v>1854</v>
      </c>
      <c r="H872" s="1" t="s">
        <v>188</v>
      </c>
      <c r="I872" s="12" t="s">
        <v>1765</v>
      </c>
      <c r="J872" s="12" t="s">
        <v>1814</v>
      </c>
    </row>
    <row r="873" spans="3:12">
      <c r="C873" s="1" t="s">
        <v>763</v>
      </c>
      <c r="D873" s="1">
        <v>0</v>
      </c>
      <c r="E873" s="1" t="s">
        <v>31</v>
      </c>
      <c r="F873" s="12" t="s">
        <v>282</v>
      </c>
      <c r="G873" s="12" t="s">
        <v>1854</v>
      </c>
      <c r="H873" s="1" t="s">
        <v>188</v>
      </c>
      <c r="I873" s="12" t="s">
        <v>1765</v>
      </c>
      <c r="J873" s="12" t="s">
        <v>1814</v>
      </c>
    </row>
    <row r="874" spans="3:12">
      <c r="C874" s="1" t="s">
        <v>765</v>
      </c>
      <c r="F874" s="12" t="s">
        <v>1854</v>
      </c>
      <c r="G874" s="12" t="s">
        <v>1854</v>
      </c>
      <c r="H874" s="1" t="s">
        <v>188</v>
      </c>
      <c r="I874" s="12" t="s">
        <v>1765</v>
      </c>
      <c r="J874" s="12" t="s">
        <v>1814</v>
      </c>
    </row>
    <row r="875" spans="3:12">
      <c r="C875" s="1" t="s">
        <v>766</v>
      </c>
      <c r="F875" s="12" t="s">
        <v>1854</v>
      </c>
      <c r="G875" s="12" t="s">
        <v>1854</v>
      </c>
      <c r="H875" s="1" t="s">
        <v>188</v>
      </c>
      <c r="I875" s="12" t="s">
        <v>1765</v>
      </c>
      <c r="J875" s="12" t="s">
        <v>1814</v>
      </c>
    </row>
    <row r="876" spans="3:12">
      <c r="C876" s="1" t="s">
        <v>767</v>
      </c>
      <c r="F876" s="12" t="s">
        <v>1854</v>
      </c>
      <c r="G876" s="12" t="s">
        <v>1854</v>
      </c>
      <c r="H876" s="1" t="s">
        <v>188</v>
      </c>
      <c r="I876" s="12" t="s">
        <v>1765</v>
      </c>
      <c r="J876" s="12" t="s">
        <v>1814</v>
      </c>
    </row>
    <row r="877" spans="3:12">
      <c r="C877" s="1" t="s">
        <v>768</v>
      </c>
      <c r="F877" s="12" t="s">
        <v>1854</v>
      </c>
      <c r="G877" s="12" t="s">
        <v>1854</v>
      </c>
      <c r="H877" s="1" t="s">
        <v>188</v>
      </c>
      <c r="I877" s="12" t="s">
        <v>1765</v>
      </c>
      <c r="J877" s="12" t="s">
        <v>1814</v>
      </c>
    </row>
    <row r="878" spans="3:12">
      <c r="C878" s="1" t="s">
        <v>769</v>
      </c>
      <c r="F878" s="12" t="s">
        <v>1854</v>
      </c>
      <c r="G878" s="12" t="s">
        <v>1854</v>
      </c>
      <c r="H878" s="1" t="s">
        <v>188</v>
      </c>
      <c r="I878" s="12" t="s">
        <v>1765</v>
      </c>
      <c r="J878" s="12" t="s">
        <v>1814</v>
      </c>
    </row>
    <row r="879" spans="3:12">
      <c r="C879" s="1" t="s">
        <v>775</v>
      </c>
      <c r="F879" s="12" t="s">
        <v>1854</v>
      </c>
      <c r="G879" s="12" t="s">
        <v>1854</v>
      </c>
      <c r="H879" s="1" t="s">
        <v>188</v>
      </c>
      <c r="I879" s="12" t="s">
        <v>1765</v>
      </c>
      <c r="J879" s="12" t="s">
        <v>1814</v>
      </c>
    </row>
    <row r="880" spans="3:12">
      <c r="C880" s="1" t="s">
        <v>776</v>
      </c>
      <c r="F880" s="12" t="s">
        <v>1854</v>
      </c>
      <c r="G880" s="12" t="s">
        <v>1854</v>
      </c>
      <c r="H880" s="1" t="s">
        <v>188</v>
      </c>
      <c r="I880" s="12" t="s">
        <v>1765</v>
      </c>
      <c r="J880" s="12" t="s">
        <v>1814</v>
      </c>
    </row>
    <row r="881" spans="3:12">
      <c r="C881" s="1" t="s">
        <v>271</v>
      </c>
      <c r="D881" s="1">
        <v>0</v>
      </c>
      <c r="E881" s="1" t="s">
        <v>31</v>
      </c>
      <c r="F881" s="12" t="s">
        <v>282</v>
      </c>
      <c r="G881" s="12" t="s">
        <v>1854</v>
      </c>
      <c r="H881" s="1" t="s">
        <v>188</v>
      </c>
      <c r="I881" s="12" t="s">
        <v>6</v>
      </c>
      <c r="J881" s="12" t="s">
        <v>1814</v>
      </c>
      <c r="K881" s="1" t="s">
        <v>779</v>
      </c>
      <c r="L881" s="1" t="s">
        <v>777</v>
      </c>
    </row>
    <row r="882" spans="3:12">
      <c r="C882" s="1" t="s">
        <v>1804</v>
      </c>
      <c r="D882" s="1">
        <v>0</v>
      </c>
      <c r="E882" s="1" t="s">
        <v>31</v>
      </c>
      <c r="F882" s="12" t="s">
        <v>282</v>
      </c>
      <c r="G882" s="12" t="s">
        <v>1854</v>
      </c>
      <c r="H882" s="1" t="s">
        <v>188</v>
      </c>
      <c r="I882" s="12" t="s">
        <v>1765</v>
      </c>
      <c r="J882" s="12" t="s">
        <v>1814</v>
      </c>
      <c r="K882" s="1" t="s">
        <v>779</v>
      </c>
      <c r="L882" s="1" t="s">
        <v>777</v>
      </c>
    </row>
    <row r="883" spans="3:12">
      <c r="C883" s="1" t="s">
        <v>772</v>
      </c>
      <c r="F883" s="12" t="s">
        <v>1854</v>
      </c>
      <c r="G883" s="12" t="s">
        <v>1854</v>
      </c>
      <c r="H883" s="1" t="s">
        <v>188</v>
      </c>
      <c r="I883" s="12" t="s">
        <v>1765</v>
      </c>
      <c r="J883" s="12" t="s">
        <v>1814</v>
      </c>
      <c r="K883" s="1" t="s">
        <v>779</v>
      </c>
      <c r="L883" s="1" t="s">
        <v>777</v>
      </c>
    </row>
    <row r="884" spans="3:12">
      <c r="C884" s="1" t="s">
        <v>773</v>
      </c>
      <c r="F884" s="12" t="s">
        <v>1854</v>
      </c>
      <c r="G884" s="12" t="s">
        <v>1854</v>
      </c>
      <c r="H884" s="1" t="s">
        <v>188</v>
      </c>
      <c r="I884" s="12" t="s">
        <v>1765</v>
      </c>
      <c r="J884" s="12" t="s">
        <v>1814</v>
      </c>
      <c r="K884" s="1" t="s">
        <v>779</v>
      </c>
      <c r="L884" s="1" t="s">
        <v>777</v>
      </c>
    </row>
    <row r="885" spans="3:12">
      <c r="C885" s="1" t="s">
        <v>774</v>
      </c>
      <c r="F885" s="12" t="s">
        <v>1854</v>
      </c>
      <c r="G885" s="12" t="s">
        <v>1854</v>
      </c>
      <c r="H885" s="1" t="s">
        <v>188</v>
      </c>
      <c r="I885" s="12" t="s">
        <v>1765</v>
      </c>
      <c r="J885" s="12" t="s">
        <v>1814</v>
      </c>
      <c r="K885" s="1" t="s">
        <v>779</v>
      </c>
      <c r="L885" s="1" t="s">
        <v>777</v>
      </c>
    </row>
    <row r="886" spans="3:12">
      <c r="C886" s="1" t="s">
        <v>271</v>
      </c>
      <c r="D886" s="1">
        <v>0</v>
      </c>
      <c r="E886" s="1" t="s">
        <v>31</v>
      </c>
      <c r="F886" s="12" t="s">
        <v>282</v>
      </c>
      <c r="G886" s="12" t="s">
        <v>1854</v>
      </c>
      <c r="H886" s="1" t="s">
        <v>188</v>
      </c>
      <c r="I886" s="12" t="s">
        <v>6</v>
      </c>
      <c r="J886" s="12" t="s">
        <v>1814</v>
      </c>
      <c r="K886" s="1" t="s">
        <v>779</v>
      </c>
      <c r="L886" s="1" t="s">
        <v>778</v>
      </c>
    </row>
    <row r="887" spans="3:12">
      <c r="C887" s="1" t="s">
        <v>1804</v>
      </c>
      <c r="D887" s="1">
        <v>0</v>
      </c>
      <c r="E887" s="1" t="s">
        <v>31</v>
      </c>
      <c r="F887" s="12" t="s">
        <v>282</v>
      </c>
      <c r="G887" s="12" t="s">
        <v>1854</v>
      </c>
      <c r="H887" s="1" t="s">
        <v>188</v>
      </c>
      <c r="I887" s="12" t="s">
        <v>1765</v>
      </c>
      <c r="J887" s="12" t="s">
        <v>1814</v>
      </c>
      <c r="K887" s="1" t="s">
        <v>779</v>
      </c>
      <c r="L887" s="1" t="s">
        <v>778</v>
      </c>
    </row>
    <row r="888" spans="3:12">
      <c r="C888" s="1" t="s">
        <v>772</v>
      </c>
      <c r="F888" s="12" t="s">
        <v>1854</v>
      </c>
      <c r="G888" s="12" t="s">
        <v>1854</v>
      </c>
      <c r="H888" s="1" t="s">
        <v>188</v>
      </c>
      <c r="I888" s="12" t="s">
        <v>1765</v>
      </c>
      <c r="J888" s="12" t="s">
        <v>1814</v>
      </c>
      <c r="K888" s="1" t="s">
        <v>779</v>
      </c>
      <c r="L888" s="1" t="s">
        <v>778</v>
      </c>
    </row>
    <row r="889" spans="3:12">
      <c r="C889" s="1" t="s">
        <v>773</v>
      </c>
      <c r="F889" s="12" t="s">
        <v>1854</v>
      </c>
      <c r="G889" s="12" t="s">
        <v>1854</v>
      </c>
      <c r="H889" s="1" t="s">
        <v>188</v>
      </c>
      <c r="I889" s="12" t="s">
        <v>1765</v>
      </c>
      <c r="J889" s="12" t="s">
        <v>1814</v>
      </c>
      <c r="K889" s="1" t="s">
        <v>779</v>
      </c>
      <c r="L889" s="1" t="s">
        <v>778</v>
      </c>
    </row>
    <row r="890" spans="3:12">
      <c r="C890" s="1" t="s">
        <v>774</v>
      </c>
      <c r="F890" s="12" t="s">
        <v>1854</v>
      </c>
      <c r="G890" s="12" t="s">
        <v>1854</v>
      </c>
      <c r="H890" s="1" t="s">
        <v>188</v>
      </c>
      <c r="I890" s="12" t="s">
        <v>1765</v>
      </c>
      <c r="J890" s="12" t="s">
        <v>1814</v>
      </c>
      <c r="K890" s="1" t="s">
        <v>779</v>
      </c>
      <c r="L890" s="1" t="s">
        <v>778</v>
      </c>
    </row>
    <row r="891" spans="3:12" ht="21">
      <c r="C891" s="182" t="s">
        <v>781</v>
      </c>
      <c r="F891" s="12" t="s">
        <v>1854</v>
      </c>
      <c r="G891" s="12" t="s">
        <v>1854</v>
      </c>
      <c r="H891" s="1" t="s">
        <v>188</v>
      </c>
      <c r="I891" s="12" t="s">
        <v>1765</v>
      </c>
      <c r="J891" s="12" t="s">
        <v>1814</v>
      </c>
    </row>
    <row r="892" spans="3:12">
      <c r="C892" s="1" t="s">
        <v>194</v>
      </c>
      <c r="F892" s="12" t="s">
        <v>1854</v>
      </c>
      <c r="G892" s="12" t="s">
        <v>1854</v>
      </c>
      <c r="H892" s="1" t="s">
        <v>188</v>
      </c>
      <c r="I892" s="12" t="s">
        <v>1765</v>
      </c>
      <c r="J892" s="12" t="s">
        <v>1814</v>
      </c>
    </row>
    <row r="893" spans="3:12">
      <c r="C893" s="1" t="s">
        <v>782</v>
      </c>
      <c r="F893" s="12" t="s">
        <v>1854</v>
      </c>
      <c r="G893" s="12" t="s">
        <v>1854</v>
      </c>
      <c r="H893" s="1" t="s">
        <v>188</v>
      </c>
      <c r="I893" s="12" t="s">
        <v>1765</v>
      </c>
      <c r="J893" s="12" t="s">
        <v>1814</v>
      </c>
    </row>
    <row r="894" spans="3:12">
      <c r="C894" s="1" t="s">
        <v>783</v>
      </c>
      <c r="F894" s="12" t="s">
        <v>1854</v>
      </c>
      <c r="G894" s="12" t="s">
        <v>1854</v>
      </c>
      <c r="H894" s="1" t="s">
        <v>188</v>
      </c>
      <c r="I894" s="12" t="s">
        <v>1765</v>
      </c>
      <c r="J894" s="12" t="s">
        <v>1814</v>
      </c>
    </row>
    <row r="895" spans="3:12">
      <c r="C895" s="1" t="s">
        <v>784</v>
      </c>
      <c r="F895" s="12" t="s">
        <v>1854</v>
      </c>
      <c r="G895" s="12" t="s">
        <v>1854</v>
      </c>
      <c r="H895" s="1" t="s">
        <v>188</v>
      </c>
      <c r="I895" s="12" t="s">
        <v>1765</v>
      </c>
      <c r="J895" s="12" t="s">
        <v>1814</v>
      </c>
    </row>
    <row r="896" spans="3:12">
      <c r="C896" s="1" t="s">
        <v>785</v>
      </c>
      <c r="F896" s="12" t="s">
        <v>1854</v>
      </c>
      <c r="G896" s="12" t="s">
        <v>1854</v>
      </c>
      <c r="H896" s="1" t="s">
        <v>188</v>
      </c>
      <c r="I896" s="12" t="s">
        <v>1765</v>
      </c>
      <c r="J896" s="12" t="s">
        <v>1814</v>
      </c>
    </row>
    <row r="897" spans="3:12">
      <c r="C897" s="1" t="s">
        <v>786</v>
      </c>
      <c r="F897" s="12" t="s">
        <v>1854</v>
      </c>
      <c r="G897" s="12" t="s">
        <v>1854</v>
      </c>
      <c r="H897" s="1" t="s">
        <v>188</v>
      </c>
      <c r="I897" s="12" t="s">
        <v>1765</v>
      </c>
      <c r="J897" s="12" t="s">
        <v>1814</v>
      </c>
    </row>
    <row r="898" spans="3:12">
      <c r="C898" s="1" t="s">
        <v>787</v>
      </c>
      <c r="F898" s="12" t="s">
        <v>1854</v>
      </c>
      <c r="G898" s="12" t="s">
        <v>1854</v>
      </c>
      <c r="H898" s="1" t="s">
        <v>188</v>
      </c>
      <c r="I898" s="12" t="s">
        <v>1765</v>
      </c>
      <c r="J898" s="12" t="s">
        <v>1814</v>
      </c>
    </row>
    <row r="899" spans="3:12">
      <c r="C899" s="1" t="s">
        <v>788</v>
      </c>
      <c r="F899" s="12" t="s">
        <v>1854</v>
      </c>
      <c r="G899" s="12" t="s">
        <v>1854</v>
      </c>
      <c r="H899" s="1" t="s">
        <v>188</v>
      </c>
      <c r="I899" s="12" t="s">
        <v>1765</v>
      </c>
      <c r="J899" s="12" t="s">
        <v>1814</v>
      </c>
    </row>
    <row r="900" spans="3:12">
      <c r="C900" s="1" t="s">
        <v>789</v>
      </c>
      <c r="F900" s="12" t="s">
        <v>1854</v>
      </c>
      <c r="G900" s="12" t="s">
        <v>1854</v>
      </c>
      <c r="H900" s="1" t="s">
        <v>188</v>
      </c>
      <c r="I900" s="12" t="s">
        <v>1765</v>
      </c>
      <c r="J900" s="12" t="s">
        <v>1814</v>
      </c>
    </row>
    <row r="901" spans="3:12">
      <c r="C901" s="1" t="s">
        <v>790</v>
      </c>
      <c r="F901" s="12" t="s">
        <v>1854</v>
      </c>
      <c r="G901" s="12" t="s">
        <v>1854</v>
      </c>
      <c r="H901" s="1" t="s">
        <v>188</v>
      </c>
      <c r="I901" s="12" t="s">
        <v>1765</v>
      </c>
      <c r="J901" s="12" t="s">
        <v>1814</v>
      </c>
    </row>
    <row r="902" spans="3:12">
      <c r="C902" s="1" t="s">
        <v>791</v>
      </c>
      <c r="F902" s="12" t="s">
        <v>1854</v>
      </c>
      <c r="G902" s="12" t="s">
        <v>1854</v>
      </c>
      <c r="H902" s="1" t="s">
        <v>188</v>
      </c>
      <c r="I902" s="12" t="s">
        <v>1765</v>
      </c>
      <c r="J902" s="12" t="s">
        <v>1814</v>
      </c>
    </row>
    <row r="903" spans="3:12">
      <c r="C903" s="1" t="s">
        <v>792</v>
      </c>
      <c r="F903" s="12" t="s">
        <v>1854</v>
      </c>
      <c r="G903" s="12" t="s">
        <v>1854</v>
      </c>
      <c r="H903" s="1" t="s">
        <v>188</v>
      </c>
      <c r="I903" s="12" t="s">
        <v>1765</v>
      </c>
      <c r="J903" s="12" t="s">
        <v>1814</v>
      </c>
    </row>
    <row r="904" spans="3:12">
      <c r="C904" s="1" t="s">
        <v>793</v>
      </c>
      <c r="F904" s="12" t="s">
        <v>1854</v>
      </c>
      <c r="G904" s="12" t="s">
        <v>1854</v>
      </c>
      <c r="H904" s="1" t="s">
        <v>188</v>
      </c>
      <c r="I904" s="12" t="s">
        <v>1765</v>
      </c>
      <c r="J904" s="12" t="s">
        <v>1814</v>
      </c>
    </row>
    <row r="905" spans="3:12">
      <c r="C905" s="1" t="s">
        <v>794</v>
      </c>
      <c r="F905" s="12" t="s">
        <v>1854</v>
      </c>
      <c r="G905" s="12" t="s">
        <v>1854</v>
      </c>
      <c r="H905" s="1" t="s">
        <v>188</v>
      </c>
      <c r="I905" s="12" t="s">
        <v>1765</v>
      </c>
      <c r="J905" s="12" t="s">
        <v>1814</v>
      </c>
    </row>
    <row r="906" spans="3:12">
      <c r="C906" s="1" t="s">
        <v>795</v>
      </c>
      <c r="F906" s="12" t="s">
        <v>1854</v>
      </c>
      <c r="G906" s="12" t="s">
        <v>1854</v>
      </c>
      <c r="H906" s="1" t="s">
        <v>188</v>
      </c>
      <c r="I906" s="12" t="s">
        <v>1765</v>
      </c>
      <c r="J906" s="12" t="s">
        <v>1814</v>
      </c>
    </row>
    <row r="907" spans="3:12">
      <c r="C907" s="1" t="s">
        <v>796</v>
      </c>
      <c r="F907" s="12" t="s">
        <v>1854</v>
      </c>
      <c r="G907" s="12" t="s">
        <v>1854</v>
      </c>
      <c r="H907" s="1" t="s">
        <v>188</v>
      </c>
      <c r="I907" s="12" t="s">
        <v>1765</v>
      </c>
      <c r="J907" s="12" t="s">
        <v>1814</v>
      </c>
    </row>
    <row r="908" spans="3:12">
      <c r="C908" s="1" t="s">
        <v>1824</v>
      </c>
      <c r="D908" s="1">
        <v>0</v>
      </c>
      <c r="E908" s="1" t="s">
        <v>31</v>
      </c>
      <c r="F908" s="12" t="s">
        <v>282</v>
      </c>
      <c r="G908" s="12" t="s">
        <v>1854</v>
      </c>
      <c r="H908" s="1" t="s">
        <v>188</v>
      </c>
      <c r="I908" s="12" t="s">
        <v>1765</v>
      </c>
      <c r="J908" s="12" t="s">
        <v>1814</v>
      </c>
      <c r="K908" s="1" t="s">
        <v>1329</v>
      </c>
      <c r="L908" s="1" t="s">
        <v>274</v>
      </c>
    </row>
    <row r="909" spans="3:12">
      <c r="C909" s="1" t="s">
        <v>1346</v>
      </c>
      <c r="D909" s="1">
        <v>0</v>
      </c>
      <c r="E909" s="1" t="s">
        <v>31</v>
      </c>
      <c r="F909" s="12" t="s">
        <v>282</v>
      </c>
      <c r="G909" s="12" t="s">
        <v>1854</v>
      </c>
      <c r="H909" s="1" t="s">
        <v>188</v>
      </c>
      <c r="I909" s="12" t="s">
        <v>1765</v>
      </c>
      <c r="J909" s="12" t="s">
        <v>1814</v>
      </c>
      <c r="K909" s="1" t="s">
        <v>1329</v>
      </c>
      <c r="L909" s="1" t="s">
        <v>274</v>
      </c>
    </row>
    <row r="910" spans="3:12">
      <c r="C910" s="1" t="s">
        <v>1825</v>
      </c>
      <c r="D910" s="1">
        <v>0</v>
      </c>
      <c r="E910" s="1" t="s">
        <v>31</v>
      </c>
      <c r="F910" s="12" t="s">
        <v>282</v>
      </c>
      <c r="G910" s="12" t="s">
        <v>1854</v>
      </c>
      <c r="H910" s="1" t="s">
        <v>188</v>
      </c>
      <c r="I910" s="12" t="s">
        <v>1765</v>
      </c>
      <c r="J910" s="12" t="s">
        <v>1814</v>
      </c>
      <c r="K910" s="1" t="s">
        <v>1329</v>
      </c>
      <c r="L910" s="1" t="s">
        <v>274</v>
      </c>
    </row>
    <row r="911" spans="3:12">
      <c r="C911" s="1" t="s">
        <v>1826</v>
      </c>
      <c r="D911" s="1">
        <v>0</v>
      </c>
      <c r="E911" s="1" t="s">
        <v>31</v>
      </c>
      <c r="F911" s="12" t="s">
        <v>282</v>
      </c>
      <c r="G911" s="12" t="s">
        <v>1854</v>
      </c>
      <c r="H911" s="1" t="s">
        <v>188</v>
      </c>
      <c r="I911" s="12" t="s">
        <v>1765</v>
      </c>
      <c r="J911" s="12" t="s">
        <v>1814</v>
      </c>
      <c r="K911" s="1" t="s">
        <v>1329</v>
      </c>
      <c r="L911" s="1" t="s">
        <v>274</v>
      </c>
    </row>
    <row r="912" spans="3:12">
      <c r="C912" s="1" t="s">
        <v>292</v>
      </c>
      <c r="D912" s="1">
        <v>0</v>
      </c>
      <c r="E912" s="1" t="s">
        <v>31</v>
      </c>
      <c r="F912" s="12" t="s">
        <v>282</v>
      </c>
      <c r="G912" s="12" t="s">
        <v>1854</v>
      </c>
      <c r="H912" s="1" t="s">
        <v>188</v>
      </c>
      <c r="I912" s="12" t="s">
        <v>1765</v>
      </c>
      <c r="J912" s="12" t="s">
        <v>1814</v>
      </c>
      <c r="K912" s="1" t="s">
        <v>1329</v>
      </c>
      <c r="L912" s="1" t="s">
        <v>274</v>
      </c>
    </row>
    <row r="913" spans="3:12">
      <c r="C913" s="1" t="s">
        <v>294</v>
      </c>
      <c r="D913" s="1">
        <v>0</v>
      </c>
      <c r="E913" s="1" t="s">
        <v>31</v>
      </c>
      <c r="F913" s="12" t="s">
        <v>282</v>
      </c>
      <c r="G913" s="12" t="s">
        <v>1854</v>
      </c>
      <c r="H913" s="1" t="s">
        <v>188</v>
      </c>
      <c r="I913" s="12" t="s">
        <v>1765</v>
      </c>
      <c r="J913" s="12" t="s">
        <v>1814</v>
      </c>
      <c r="K913" s="1" t="s">
        <v>1329</v>
      </c>
      <c r="L913" s="1" t="s">
        <v>274</v>
      </c>
    </row>
    <row r="914" spans="3:12">
      <c r="C914" s="1" t="s">
        <v>1345</v>
      </c>
      <c r="D914" s="1">
        <v>0</v>
      </c>
      <c r="E914" s="1" t="s">
        <v>31</v>
      </c>
      <c r="F914" s="12" t="s">
        <v>282</v>
      </c>
      <c r="G914" s="12" t="s">
        <v>1854</v>
      </c>
      <c r="H914" s="1" t="s">
        <v>188</v>
      </c>
      <c r="I914" s="12" t="s">
        <v>1765</v>
      </c>
      <c r="J914" s="12" t="s">
        <v>1814</v>
      </c>
      <c r="K914" s="1" t="s">
        <v>1329</v>
      </c>
      <c r="L914" s="1" t="s">
        <v>274</v>
      </c>
    </row>
    <row r="915" spans="3:12">
      <c r="C915" s="1" t="s">
        <v>1347</v>
      </c>
      <c r="D915" s="1">
        <v>0</v>
      </c>
      <c r="E915" s="1" t="s">
        <v>31</v>
      </c>
      <c r="F915" s="12" t="s">
        <v>282</v>
      </c>
      <c r="G915" s="12" t="s">
        <v>1854</v>
      </c>
      <c r="H915" s="1" t="s">
        <v>188</v>
      </c>
      <c r="I915" s="12" t="s">
        <v>1765</v>
      </c>
      <c r="J915" s="12" t="s">
        <v>1814</v>
      </c>
      <c r="K915" s="1" t="s">
        <v>1329</v>
      </c>
      <c r="L915" s="1" t="s">
        <v>274</v>
      </c>
    </row>
    <row r="916" spans="3:12">
      <c r="C916" s="1" t="s">
        <v>1348</v>
      </c>
      <c r="D916" s="1">
        <v>0</v>
      </c>
      <c r="E916" s="1" t="s">
        <v>31</v>
      </c>
      <c r="F916" s="12" t="s">
        <v>282</v>
      </c>
      <c r="G916" s="12" t="s">
        <v>1854</v>
      </c>
      <c r="H916" s="1" t="s">
        <v>188</v>
      </c>
      <c r="I916" s="12" t="s">
        <v>1765</v>
      </c>
      <c r="J916" s="12" t="s">
        <v>1814</v>
      </c>
      <c r="K916" s="1" t="s">
        <v>1329</v>
      </c>
      <c r="L916" s="1" t="s">
        <v>274</v>
      </c>
    </row>
    <row r="917" spans="3:12">
      <c r="C917" s="1" t="s">
        <v>1349</v>
      </c>
      <c r="D917" s="1">
        <v>0</v>
      </c>
      <c r="E917" s="1" t="s">
        <v>31</v>
      </c>
      <c r="F917" s="12" t="s">
        <v>282</v>
      </c>
      <c r="G917" s="12" t="s">
        <v>1854</v>
      </c>
      <c r="H917" s="1" t="s">
        <v>188</v>
      </c>
      <c r="I917" s="12" t="s">
        <v>1765</v>
      </c>
      <c r="J917" s="12" t="s">
        <v>1814</v>
      </c>
      <c r="K917" s="1" t="s">
        <v>1329</v>
      </c>
      <c r="L917" s="1" t="s">
        <v>274</v>
      </c>
    </row>
    <row r="918" spans="3:12">
      <c r="C918" s="1" t="s">
        <v>1350</v>
      </c>
      <c r="D918" s="1">
        <v>0</v>
      </c>
      <c r="E918" s="1" t="s">
        <v>31</v>
      </c>
      <c r="F918" s="12" t="s">
        <v>282</v>
      </c>
      <c r="G918" s="12" t="s">
        <v>1854</v>
      </c>
      <c r="H918" s="1" t="s">
        <v>188</v>
      </c>
      <c r="I918" s="12" t="s">
        <v>1765</v>
      </c>
      <c r="J918" s="12" t="s">
        <v>1814</v>
      </c>
      <c r="K918" s="1" t="s">
        <v>1329</v>
      </c>
      <c r="L918" s="1" t="s">
        <v>274</v>
      </c>
    </row>
    <row r="919" spans="3:12">
      <c r="C919" s="1" t="s">
        <v>1351</v>
      </c>
      <c r="D919" s="1">
        <v>0</v>
      </c>
      <c r="E919" s="1" t="s">
        <v>31</v>
      </c>
      <c r="F919" s="12" t="s">
        <v>282</v>
      </c>
      <c r="G919" s="12" t="s">
        <v>1854</v>
      </c>
      <c r="H919" s="1" t="s">
        <v>188</v>
      </c>
      <c r="I919" s="12" t="s">
        <v>1765</v>
      </c>
      <c r="J919" s="12" t="s">
        <v>1814</v>
      </c>
      <c r="K919" s="1" t="s">
        <v>1329</v>
      </c>
      <c r="L919" s="1" t="s">
        <v>274</v>
      </c>
    </row>
    <row r="920" spans="3:12">
      <c r="C920" s="1" t="s">
        <v>1352</v>
      </c>
      <c r="D920" s="1">
        <v>0</v>
      </c>
      <c r="E920" s="1" t="s">
        <v>31</v>
      </c>
      <c r="F920" s="12" t="s">
        <v>282</v>
      </c>
      <c r="G920" s="12" t="s">
        <v>1854</v>
      </c>
      <c r="H920" s="1" t="s">
        <v>188</v>
      </c>
      <c r="I920" s="12" t="s">
        <v>1765</v>
      </c>
      <c r="J920" s="12" t="s">
        <v>1814</v>
      </c>
      <c r="K920" s="1" t="s">
        <v>1329</v>
      </c>
      <c r="L920" s="1" t="s">
        <v>274</v>
      </c>
    </row>
    <row r="921" spans="3:12">
      <c r="C921" s="1" t="s">
        <v>1353</v>
      </c>
      <c r="D921" s="1">
        <v>0</v>
      </c>
      <c r="E921" s="1" t="s">
        <v>31</v>
      </c>
      <c r="F921" s="12" t="s">
        <v>282</v>
      </c>
      <c r="G921" s="12" t="s">
        <v>1854</v>
      </c>
      <c r="H921" s="1" t="s">
        <v>188</v>
      </c>
      <c r="I921" s="12" t="s">
        <v>1765</v>
      </c>
      <c r="J921" s="12" t="s">
        <v>1814</v>
      </c>
      <c r="K921" s="1" t="s">
        <v>1329</v>
      </c>
      <c r="L921" s="1" t="s">
        <v>274</v>
      </c>
    </row>
    <row r="922" spans="3:12">
      <c r="C922" s="1" t="s">
        <v>1354</v>
      </c>
      <c r="D922" s="1">
        <v>0</v>
      </c>
      <c r="E922" s="1" t="s">
        <v>31</v>
      </c>
      <c r="F922" s="12" t="s">
        <v>282</v>
      </c>
      <c r="G922" s="12" t="s">
        <v>1854</v>
      </c>
      <c r="H922" s="1" t="s">
        <v>188</v>
      </c>
      <c r="I922" s="12" t="s">
        <v>1765</v>
      </c>
      <c r="J922" s="12" t="s">
        <v>1814</v>
      </c>
      <c r="K922" s="1" t="s">
        <v>1329</v>
      </c>
      <c r="L922" s="1" t="s">
        <v>274</v>
      </c>
    </row>
    <row r="923" spans="3:12">
      <c r="C923" s="1" t="s">
        <v>1355</v>
      </c>
      <c r="D923" s="1">
        <v>0</v>
      </c>
      <c r="E923" s="1" t="s">
        <v>31</v>
      </c>
      <c r="F923" s="12" t="s">
        <v>282</v>
      </c>
      <c r="G923" s="12" t="s">
        <v>1854</v>
      </c>
      <c r="H923" s="1" t="s">
        <v>188</v>
      </c>
      <c r="I923" s="12" t="s">
        <v>1765</v>
      </c>
      <c r="J923" s="12" t="s">
        <v>1814</v>
      </c>
      <c r="K923" s="1" t="s">
        <v>1329</v>
      </c>
      <c r="L923" s="1" t="s">
        <v>274</v>
      </c>
    </row>
    <row r="924" spans="3:12">
      <c r="C924" s="1" t="s">
        <v>1356</v>
      </c>
      <c r="D924" s="1">
        <v>0</v>
      </c>
      <c r="E924" s="1" t="s">
        <v>31</v>
      </c>
      <c r="F924" s="12" t="s">
        <v>282</v>
      </c>
      <c r="G924" s="12" t="s">
        <v>1854</v>
      </c>
      <c r="H924" s="1" t="s">
        <v>188</v>
      </c>
      <c r="I924" s="12" t="s">
        <v>1765</v>
      </c>
      <c r="J924" s="12" t="s">
        <v>1814</v>
      </c>
      <c r="K924" s="1" t="s">
        <v>1329</v>
      </c>
      <c r="L924" s="1" t="s">
        <v>274</v>
      </c>
    </row>
    <row r="925" spans="3:12">
      <c r="C925" s="1" t="s">
        <v>1357</v>
      </c>
      <c r="D925" s="1">
        <v>0</v>
      </c>
      <c r="E925" s="1" t="s">
        <v>31</v>
      </c>
      <c r="F925" s="12" t="s">
        <v>282</v>
      </c>
      <c r="G925" s="12" t="s">
        <v>1854</v>
      </c>
      <c r="H925" s="1" t="s">
        <v>188</v>
      </c>
      <c r="I925" s="12" t="s">
        <v>1765</v>
      </c>
      <c r="J925" s="12" t="s">
        <v>1814</v>
      </c>
      <c r="K925" s="1" t="s">
        <v>1329</v>
      </c>
      <c r="L925" s="1" t="s">
        <v>274</v>
      </c>
    </row>
    <row r="926" spans="3:12">
      <c r="C926" s="1" t="s">
        <v>1358</v>
      </c>
      <c r="D926" s="1">
        <v>0</v>
      </c>
      <c r="E926" s="1" t="s">
        <v>31</v>
      </c>
      <c r="F926" s="12" t="s">
        <v>282</v>
      </c>
      <c r="G926" s="12" t="s">
        <v>1854</v>
      </c>
      <c r="H926" s="1" t="s">
        <v>188</v>
      </c>
      <c r="I926" s="12" t="s">
        <v>1765</v>
      </c>
      <c r="J926" s="12" t="s">
        <v>1814</v>
      </c>
      <c r="K926" s="1" t="s">
        <v>1329</v>
      </c>
      <c r="L926" s="1" t="s">
        <v>274</v>
      </c>
    </row>
    <row r="927" spans="3:12">
      <c r="C927" s="1" t="s">
        <v>1359</v>
      </c>
      <c r="D927" s="1">
        <v>0</v>
      </c>
      <c r="E927" s="1" t="s">
        <v>31</v>
      </c>
      <c r="F927" s="12" t="s">
        <v>282</v>
      </c>
      <c r="G927" s="12" t="s">
        <v>1854</v>
      </c>
      <c r="H927" s="1" t="s">
        <v>188</v>
      </c>
      <c r="I927" s="12" t="s">
        <v>1765</v>
      </c>
      <c r="J927" s="12" t="s">
        <v>1814</v>
      </c>
      <c r="K927" s="1" t="s">
        <v>1329</v>
      </c>
      <c r="L927" s="1" t="s">
        <v>274</v>
      </c>
    </row>
    <row r="928" spans="3:12">
      <c r="C928" s="1" t="s">
        <v>1360</v>
      </c>
      <c r="D928" s="1">
        <v>0</v>
      </c>
      <c r="E928" s="1" t="s">
        <v>31</v>
      </c>
      <c r="F928" s="12" t="s">
        <v>282</v>
      </c>
      <c r="G928" s="12" t="s">
        <v>1854</v>
      </c>
      <c r="H928" s="1" t="s">
        <v>188</v>
      </c>
      <c r="I928" s="12" t="s">
        <v>1765</v>
      </c>
      <c r="J928" s="12" t="s">
        <v>1814</v>
      </c>
      <c r="K928" s="1" t="s">
        <v>1329</v>
      </c>
      <c r="L928" s="1" t="s">
        <v>274</v>
      </c>
    </row>
    <row r="929" spans="3:12">
      <c r="C929" s="1" t="s">
        <v>1361</v>
      </c>
      <c r="D929" s="1">
        <v>0</v>
      </c>
      <c r="E929" s="1" t="s">
        <v>31</v>
      </c>
      <c r="F929" s="12" t="s">
        <v>282</v>
      </c>
      <c r="G929" s="12" t="s">
        <v>1854</v>
      </c>
      <c r="H929" s="1" t="s">
        <v>188</v>
      </c>
      <c r="I929" s="12" t="s">
        <v>1765</v>
      </c>
      <c r="J929" s="12" t="s">
        <v>1814</v>
      </c>
      <c r="K929" s="1" t="s">
        <v>1329</v>
      </c>
      <c r="L929" s="1" t="s">
        <v>274</v>
      </c>
    </row>
    <row r="930" spans="3:12">
      <c r="C930" s="1" t="s">
        <v>1362</v>
      </c>
      <c r="D930" s="1">
        <v>0</v>
      </c>
      <c r="E930" s="1" t="s">
        <v>31</v>
      </c>
      <c r="F930" s="12" t="s">
        <v>282</v>
      </c>
      <c r="G930" s="12" t="s">
        <v>1854</v>
      </c>
      <c r="H930" s="1" t="s">
        <v>188</v>
      </c>
      <c r="I930" s="12" t="s">
        <v>1765</v>
      </c>
      <c r="J930" s="12" t="s">
        <v>1814</v>
      </c>
      <c r="K930" s="1" t="s">
        <v>1329</v>
      </c>
      <c r="L930" s="1" t="s">
        <v>274</v>
      </c>
    </row>
    <row r="931" spans="3:12">
      <c r="C931" s="1" t="s">
        <v>1363</v>
      </c>
      <c r="D931" s="1">
        <v>0</v>
      </c>
      <c r="E931" s="1" t="s">
        <v>31</v>
      </c>
      <c r="F931" s="12" t="s">
        <v>282</v>
      </c>
      <c r="G931" s="12" t="s">
        <v>1854</v>
      </c>
      <c r="H931" s="1" t="s">
        <v>188</v>
      </c>
      <c r="I931" s="12" t="s">
        <v>1765</v>
      </c>
      <c r="J931" s="12" t="s">
        <v>1814</v>
      </c>
      <c r="K931" s="1" t="s">
        <v>1329</v>
      </c>
      <c r="L931" s="1" t="s">
        <v>274</v>
      </c>
    </row>
    <row r="932" spans="3:12">
      <c r="C932" s="1" t="s">
        <v>1364</v>
      </c>
      <c r="D932" s="1">
        <v>0</v>
      </c>
      <c r="E932" s="1" t="s">
        <v>31</v>
      </c>
      <c r="F932" s="12" t="s">
        <v>282</v>
      </c>
      <c r="G932" s="12" t="s">
        <v>1854</v>
      </c>
      <c r="H932" s="1" t="s">
        <v>188</v>
      </c>
      <c r="I932" s="12" t="s">
        <v>1765</v>
      </c>
      <c r="J932" s="12" t="s">
        <v>1814</v>
      </c>
      <c r="K932" s="1" t="s">
        <v>1329</v>
      </c>
      <c r="L932" s="1" t="s">
        <v>274</v>
      </c>
    </row>
    <row r="933" spans="3:12">
      <c r="C933" s="1" t="s">
        <v>1365</v>
      </c>
      <c r="D933" s="1">
        <v>0</v>
      </c>
      <c r="E933" s="1" t="s">
        <v>31</v>
      </c>
      <c r="F933" s="12" t="s">
        <v>282</v>
      </c>
      <c r="G933" s="12" t="s">
        <v>1854</v>
      </c>
      <c r="H933" s="1" t="s">
        <v>188</v>
      </c>
      <c r="I933" s="12" t="s">
        <v>1765</v>
      </c>
      <c r="J933" s="12" t="s">
        <v>1814</v>
      </c>
      <c r="K933" s="1" t="s">
        <v>1329</v>
      </c>
      <c r="L933" s="1" t="s">
        <v>274</v>
      </c>
    </row>
    <row r="934" spans="3:12">
      <c r="C934" s="1" t="s">
        <v>1366</v>
      </c>
      <c r="D934" s="1">
        <v>0</v>
      </c>
      <c r="E934" s="1" t="s">
        <v>31</v>
      </c>
      <c r="F934" s="12" t="s">
        <v>282</v>
      </c>
      <c r="G934" s="12" t="s">
        <v>1854</v>
      </c>
      <c r="H934" s="1" t="s">
        <v>188</v>
      </c>
      <c r="I934" s="12" t="s">
        <v>1765</v>
      </c>
      <c r="J934" s="12" t="s">
        <v>1814</v>
      </c>
      <c r="K934" s="1" t="s">
        <v>1329</v>
      </c>
      <c r="L934" s="1" t="s">
        <v>274</v>
      </c>
    </row>
    <row r="935" spans="3:12">
      <c r="C935" s="1" t="s">
        <v>1837</v>
      </c>
      <c r="D935" s="1">
        <v>0</v>
      </c>
      <c r="E935" s="1" t="s">
        <v>31</v>
      </c>
      <c r="F935" s="12" t="s">
        <v>282</v>
      </c>
      <c r="G935" s="12" t="s">
        <v>1854</v>
      </c>
      <c r="H935" s="1" t="s">
        <v>188</v>
      </c>
      <c r="I935" s="12" t="s">
        <v>1765</v>
      </c>
      <c r="J935" s="12" t="s">
        <v>1814</v>
      </c>
      <c r="K935" s="1" t="s">
        <v>1329</v>
      </c>
      <c r="L935" s="1" t="s">
        <v>274</v>
      </c>
    </row>
    <row r="936" spans="3:12">
      <c r="C936" s="1" t="s">
        <v>1838</v>
      </c>
      <c r="D936" s="1">
        <v>0</v>
      </c>
      <c r="E936" s="1" t="s">
        <v>31</v>
      </c>
      <c r="F936" s="12" t="s">
        <v>282</v>
      </c>
      <c r="G936" s="12" t="s">
        <v>1854</v>
      </c>
      <c r="H936" s="1" t="s">
        <v>188</v>
      </c>
      <c r="I936" s="12" t="s">
        <v>1765</v>
      </c>
      <c r="J936" s="12" t="s">
        <v>1814</v>
      </c>
      <c r="K936" s="1" t="s">
        <v>1329</v>
      </c>
      <c r="L936" s="1" t="s">
        <v>274</v>
      </c>
    </row>
    <row r="937" spans="3:12">
      <c r="C937" s="1" t="s">
        <v>1839</v>
      </c>
      <c r="D937" s="1">
        <v>0</v>
      </c>
      <c r="E937" s="1" t="s">
        <v>31</v>
      </c>
      <c r="F937" s="12" t="s">
        <v>282</v>
      </c>
      <c r="G937" s="12" t="s">
        <v>1854</v>
      </c>
      <c r="H937" s="1" t="s">
        <v>188</v>
      </c>
      <c r="I937" s="12" t="s">
        <v>1765</v>
      </c>
      <c r="J937" s="12" t="s">
        <v>1814</v>
      </c>
      <c r="K937" s="1" t="s">
        <v>1329</v>
      </c>
      <c r="L937" s="1" t="s">
        <v>274</v>
      </c>
    </row>
    <row r="938" spans="3:12">
      <c r="C938" s="1" t="s">
        <v>1840</v>
      </c>
      <c r="D938" s="1">
        <v>0</v>
      </c>
      <c r="E938" s="1" t="s">
        <v>31</v>
      </c>
      <c r="F938" s="12" t="s">
        <v>282</v>
      </c>
      <c r="G938" s="12" t="s">
        <v>1854</v>
      </c>
      <c r="H938" s="1" t="s">
        <v>188</v>
      </c>
      <c r="I938" s="12" t="s">
        <v>1765</v>
      </c>
      <c r="J938" s="12" t="s">
        <v>1814</v>
      </c>
      <c r="K938" s="1" t="s">
        <v>1329</v>
      </c>
      <c r="L938" s="1" t="s">
        <v>274</v>
      </c>
    </row>
    <row r="939" spans="3:12">
      <c r="C939" s="1" t="s">
        <v>1367</v>
      </c>
      <c r="D939" s="1">
        <v>0</v>
      </c>
      <c r="E939" s="1" t="s">
        <v>31</v>
      </c>
      <c r="F939" s="12" t="s">
        <v>282</v>
      </c>
      <c r="G939" s="12" t="s">
        <v>1854</v>
      </c>
      <c r="H939" s="1" t="s">
        <v>188</v>
      </c>
      <c r="I939" s="12" t="s">
        <v>1765</v>
      </c>
      <c r="J939" s="12" t="s">
        <v>1814</v>
      </c>
      <c r="K939" s="1" t="s">
        <v>1329</v>
      </c>
      <c r="L939" s="1" t="s">
        <v>274</v>
      </c>
    </row>
    <row r="940" spans="3:12">
      <c r="C940" s="1" t="s">
        <v>1841</v>
      </c>
      <c r="D940" s="1">
        <v>0</v>
      </c>
      <c r="E940" s="1" t="s">
        <v>31</v>
      </c>
      <c r="F940" s="12" t="s">
        <v>282</v>
      </c>
      <c r="G940" s="12" t="s">
        <v>1854</v>
      </c>
      <c r="H940" s="1" t="s">
        <v>188</v>
      </c>
      <c r="I940" s="12" t="s">
        <v>1765</v>
      </c>
      <c r="J940" s="12" t="s">
        <v>1814</v>
      </c>
      <c r="K940" s="1" t="s">
        <v>1329</v>
      </c>
      <c r="L940" s="1" t="s">
        <v>274</v>
      </c>
    </row>
    <row r="941" spans="3:12">
      <c r="C941" s="1" t="s">
        <v>1842</v>
      </c>
      <c r="D941" s="1">
        <v>0</v>
      </c>
      <c r="E941" s="1" t="s">
        <v>31</v>
      </c>
      <c r="F941" s="12" t="s">
        <v>282</v>
      </c>
      <c r="G941" s="12" t="s">
        <v>1854</v>
      </c>
      <c r="H941" s="1" t="s">
        <v>188</v>
      </c>
      <c r="I941" s="12" t="s">
        <v>1765</v>
      </c>
      <c r="J941" s="12" t="s">
        <v>1814</v>
      </c>
      <c r="K941" s="1" t="s">
        <v>1329</v>
      </c>
      <c r="L941" s="1" t="s">
        <v>274</v>
      </c>
    </row>
    <row r="942" spans="3:12">
      <c r="C942" s="1" t="s">
        <v>1843</v>
      </c>
      <c r="D942" s="1">
        <v>0</v>
      </c>
      <c r="E942" s="1" t="s">
        <v>31</v>
      </c>
      <c r="F942" s="12" t="s">
        <v>282</v>
      </c>
      <c r="G942" s="12" t="s">
        <v>1854</v>
      </c>
      <c r="H942" s="1" t="s">
        <v>188</v>
      </c>
      <c r="I942" s="12" t="s">
        <v>1765</v>
      </c>
      <c r="J942" s="12" t="s">
        <v>1814</v>
      </c>
      <c r="K942" s="1" t="s">
        <v>1329</v>
      </c>
      <c r="L942" s="1" t="s">
        <v>274</v>
      </c>
    </row>
    <row r="943" spans="3:12">
      <c r="C943" s="1" t="s">
        <v>1844</v>
      </c>
      <c r="D943" s="1">
        <v>0</v>
      </c>
      <c r="E943" s="1" t="s">
        <v>31</v>
      </c>
      <c r="F943" s="12" t="s">
        <v>282</v>
      </c>
      <c r="G943" s="12" t="s">
        <v>1854</v>
      </c>
      <c r="H943" s="1" t="s">
        <v>188</v>
      </c>
      <c r="I943" s="12" t="s">
        <v>1765</v>
      </c>
      <c r="J943" s="12" t="s">
        <v>1814</v>
      </c>
      <c r="K943" s="1" t="s">
        <v>1329</v>
      </c>
      <c r="L943" s="1" t="s">
        <v>274</v>
      </c>
    </row>
    <row r="944" spans="3:12">
      <c r="C944" s="1" t="s">
        <v>1368</v>
      </c>
      <c r="D944" s="1">
        <v>0</v>
      </c>
      <c r="E944" s="1" t="s">
        <v>31</v>
      </c>
      <c r="F944" s="12" t="s">
        <v>282</v>
      </c>
      <c r="G944" s="12" t="s">
        <v>1854</v>
      </c>
      <c r="H944" s="1" t="s">
        <v>188</v>
      </c>
      <c r="I944" s="12" t="s">
        <v>1765</v>
      </c>
      <c r="J944" s="12" t="s">
        <v>1814</v>
      </c>
      <c r="K944" s="1" t="s">
        <v>1329</v>
      </c>
      <c r="L944" s="1" t="s">
        <v>274</v>
      </c>
    </row>
    <row r="945" spans="3:12">
      <c r="C945" s="1" t="s">
        <v>1845</v>
      </c>
      <c r="D945" s="1">
        <v>0</v>
      </c>
      <c r="E945" s="1" t="s">
        <v>31</v>
      </c>
      <c r="F945" s="12" t="s">
        <v>282</v>
      </c>
      <c r="G945" s="12" t="s">
        <v>1854</v>
      </c>
      <c r="H945" s="1" t="s">
        <v>188</v>
      </c>
      <c r="I945" s="12" t="s">
        <v>1765</v>
      </c>
      <c r="J945" s="12" t="s">
        <v>1814</v>
      </c>
      <c r="K945" s="1" t="s">
        <v>1329</v>
      </c>
      <c r="L945" s="1" t="s">
        <v>274</v>
      </c>
    </row>
    <row r="946" spans="3:12">
      <c r="C946" s="1" t="s">
        <v>1369</v>
      </c>
      <c r="D946" s="1">
        <v>0</v>
      </c>
      <c r="E946" s="1" t="s">
        <v>31</v>
      </c>
      <c r="F946" s="12" t="s">
        <v>282</v>
      </c>
      <c r="G946" s="12" t="s">
        <v>1854</v>
      </c>
      <c r="H946" s="1" t="s">
        <v>188</v>
      </c>
      <c r="I946" s="12" t="s">
        <v>1765</v>
      </c>
      <c r="J946" s="12" t="s">
        <v>1814</v>
      </c>
      <c r="K946" s="1" t="s">
        <v>1329</v>
      </c>
      <c r="L946" s="1" t="s">
        <v>274</v>
      </c>
    </row>
    <row r="947" spans="3:12">
      <c r="C947" s="1" t="s">
        <v>1370</v>
      </c>
      <c r="D947" s="1">
        <v>0</v>
      </c>
      <c r="E947" s="1" t="s">
        <v>31</v>
      </c>
      <c r="F947" s="12" t="s">
        <v>282</v>
      </c>
      <c r="G947" s="12" t="s">
        <v>1854</v>
      </c>
      <c r="H947" s="1" t="s">
        <v>188</v>
      </c>
      <c r="I947" s="12" t="s">
        <v>1765</v>
      </c>
      <c r="J947" s="12" t="s">
        <v>1814</v>
      </c>
      <c r="K947" s="1" t="s">
        <v>1329</v>
      </c>
      <c r="L947" s="1" t="s">
        <v>274</v>
      </c>
    </row>
    <row r="948" spans="3:12">
      <c r="C948" s="1" t="s">
        <v>1371</v>
      </c>
      <c r="D948" s="1">
        <v>0</v>
      </c>
      <c r="E948" s="1" t="s">
        <v>31</v>
      </c>
      <c r="F948" s="12" t="s">
        <v>282</v>
      </c>
      <c r="G948" s="12" t="s">
        <v>1854</v>
      </c>
      <c r="H948" s="1" t="s">
        <v>188</v>
      </c>
      <c r="I948" s="12" t="s">
        <v>1765</v>
      </c>
      <c r="J948" s="12" t="s">
        <v>1814</v>
      </c>
      <c r="K948" s="1" t="s">
        <v>1329</v>
      </c>
      <c r="L948" s="1" t="s">
        <v>274</v>
      </c>
    </row>
    <row r="949" spans="3:12">
      <c r="C949" s="1" t="s">
        <v>1372</v>
      </c>
      <c r="D949" s="1">
        <v>0</v>
      </c>
      <c r="E949" s="1" t="s">
        <v>31</v>
      </c>
      <c r="F949" s="12" t="s">
        <v>282</v>
      </c>
      <c r="G949" s="12" t="s">
        <v>1854</v>
      </c>
      <c r="H949" s="1" t="s">
        <v>188</v>
      </c>
      <c r="I949" s="12" t="s">
        <v>1765</v>
      </c>
      <c r="J949" s="12" t="s">
        <v>1814</v>
      </c>
      <c r="K949" s="1" t="s">
        <v>1329</v>
      </c>
      <c r="L949" s="1" t="s">
        <v>274</v>
      </c>
    </row>
    <row r="950" spans="3:12">
      <c r="C950" s="1" t="s">
        <v>1373</v>
      </c>
      <c r="D950" s="1">
        <v>0</v>
      </c>
      <c r="E950" s="1" t="s">
        <v>31</v>
      </c>
      <c r="F950" s="12" t="s">
        <v>282</v>
      </c>
      <c r="G950" s="12" t="s">
        <v>1854</v>
      </c>
      <c r="H950" s="1" t="s">
        <v>188</v>
      </c>
      <c r="I950" s="12" t="s">
        <v>1765</v>
      </c>
      <c r="J950" s="12" t="s">
        <v>1814</v>
      </c>
      <c r="K950" s="1" t="s">
        <v>1329</v>
      </c>
      <c r="L950" s="1" t="s">
        <v>274</v>
      </c>
    </row>
    <row r="951" spans="3:12">
      <c r="C951" s="1" t="s">
        <v>1374</v>
      </c>
      <c r="D951" s="1">
        <v>0</v>
      </c>
      <c r="E951" s="1" t="s">
        <v>31</v>
      </c>
      <c r="F951" s="12" t="s">
        <v>282</v>
      </c>
      <c r="G951" s="12" t="s">
        <v>1854</v>
      </c>
      <c r="H951" s="1" t="s">
        <v>188</v>
      </c>
      <c r="I951" s="12" t="s">
        <v>1765</v>
      </c>
      <c r="J951" s="12" t="s">
        <v>1814</v>
      </c>
      <c r="K951" s="1" t="s">
        <v>1329</v>
      </c>
      <c r="L951" s="1" t="s">
        <v>274</v>
      </c>
    </row>
    <row r="952" spans="3:12">
      <c r="C952" s="1" t="s">
        <v>1375</v>
      </c>
      <c r="D952" s="1">
        <v>0</v>
      </c>
      <c r="E952" s="1" t="s">
        <v>31</v>
      </c>
      <c r="F952" s="12" t="s">
        <v>282</v>
      </c>
      <c r="G952" s="12" t="s">
        <v>1854</v>
      </c>
      <c r="H952" s="1" t="s">
        <v>188</v>
      </c>
      <c r="I952" s="12" t="s">
        <v>1765</v>
      </c>
      <c r="J952" s="12" t="s">
        <v>1814</v>
      </c>
      <c r="K952" s="1" t="s">
        <v>1329</v>
      </c>
      <c r="L952" s="1" t="s">
        <v>274</v>
      </c>
    </row>
    <row r="953" spans="3:12">
      <c r="C953" s="1" t="s">
        <v>1376</v>
      </c>
      <c r="D953" s="1">
        <v>0</v>
      </c>
      <c r="E953" s="1" t="s">
        <v>31</v>
      </c>
      <c r="F953" s="12" t="s">
        <v>282</v>
      </c>
      <c r="G953" s="12" t="s">
        <v>1854</v>
      </c>
      <c r="H953" s="1" t="s">
        <v>188</v>
      </c>
      <c r="I953" s="12" t="s">
        <v>1765</v>
      </c>
      <c r="J953" s="12" t="s">
        <v>1814</v>
      </c>
      <c r="K953" s="1" t="s">
        <v>1329</v>
      </c>
      <c r="L953" s="1" t="s">
        <v>274</v>
      </c>
    </row>
    <row r="954" spans="3:12">
      <c r="C954" s="1" t="s">
        <v>1377</v>
      </c>
      <c r="D954" s="1">
        <v>0</v>
      </c>
      <c r="E954" s="1" t="s">
        <v>31</v>
      </c>
      <c r="F954" s="12" t="s">
        <v>282</v>
      </c>
      <c r="G954" s="12" t="s">
        <v>1854</v>
      </c>
      <c r="H954" s="1" t="s">
        <v>188</v>
      </c>
      <c r="I954" s="12" t="s">
        <v>1765</v>
      </c>
      <c r="J954" s="12" t="s">
        <v>1814</v>
      </c>
      <c r="K954" s="1" t="s">
        <v>1329</v>
      </c>
      <c r="L954" s="1" t="s">
        <v>274</v>
      </c>
    </row>
    <row r="955" spans="3:12">
      <c r="C955" s="1" t="s">
        <v>1378</v>
      </c>
      <c r="D955" s="1">
        <v>0</v>
      </c>
      <c r="E955" s="1" t="s">
        <v>31</v>
      </c>
      <c r="F955" s="12" t="s">
        <v>282</v>
      </c>
      <c r="G955" s="12" t="s">
        <v>1854</v>
      </c>
      <c r="H955" s="1" t="s">
        <v>188</v>
      </c>
      <c r="I955" s="12" t="s">
        <v>1765</v>
      </c>
      <c r="J955" s="12" t="s">
        <v>1814</v>
      </c>
      <c r="K955" s="1" t="s">
        <v>1329</v>
      </c>
      <c r="L955" s="1" t="s">
        <v>274</v>
      </c>
    </row>
    <row r="956" spans="3:12">
      <c r="C956" s="1" t="s">
        <v>1379</v>
      </c>
      <c r="D956" s="1">
        <v>0</v>
      </c>
      <c r="E956" s="1" t="s">
        <v>31</v>
      </c>
      <c r="F956" s="12" t="s">
        <v>282</v>
      </c>
      <c r="G956" s="12" t="s">
        <v>1854</v>
      </c>
      <c r="H956" s="1" t="s">
        <v>188</v>
      </c>
      <c r="I956" s="12" t="s">
        <v>1765</v>
      </c>
      <c r="J956" s="12" t="s">
        <v>1814</v>
      </c>
      <c r="K956" s="1" t="s">
        <v>1329</v>
      </c>
      <c r="L956" s="1" t="s">
        <v>274</v>
      </c>
    </row>
    <row r="957" spans="3:12">
      <c r="C957" s="1" t="s">
        <v>1380</v>
      </c>
      <c r="D957" s="1">
        <v>0</v>
      </c>
      <c r="E957" s="1" t="s">
        <v>31</v>
      </c>
      <c r="F957" s="12" t="s">
        <v>282</v>
      </c>
      <c r="G957" s="12" t="s">
        <v>1854</v>
      </c>
      <c r="H957" s="1" t="s">
        <v>188</v>
      </c>
      <c r="I957" s="12" t="s">
        <v>1765</v>
      </c>
      <c r="J957" s="12" t="s">
        <v>1814</v>
      </c>
      <c r="K957" s="1" t="s">
        <v>1329</v>
      </c>
      <c r="L957" s="1" t="s">
        <v>274</v>
      </c>
    </row>
    <row r="958" spans="3:12">
      <c r="C958" s="1" t="s">
        <v>1381</v>
      </c>
      <c r="D958" s="1">
        <v>0</v>
      </c>
      <c r="E958" s="1" t="s">
        <v>31</v>
      </c>
      <c r="F958" s="12" t="s">
        <v>282</v>
      </c>
      <c r="G958" s="12" t="s">
        <v>1854</v>
      </c>
      <c r="H958" s="1" t="s">
        <v>188</v>
      </c>
      <c r="I958" s="12" t="s">
        <v>1765</v>
      </c>
      <c r="J958" s="12" t="s">
        <v>1814</v>
      </c>
      <c r="K958" s="1" t="s">
        <v>1329</v>
      </c>
      <c r="L958" s="1" t="s">
        <v>274</v>
      </c>
    </row>
    <row r="959" spans="3:12">
      <c r="C959" s="1" t="s">
        <v>1382</v>
      </c>
      <c r="D959" s="1">
        <v>0</v>
      </c>
      <c r="E959" s="1" t="s">
        <v>31</v>
      </c>
      <c r="F959" s="12" t="s">
        <v>282</v>
      </c>
      <c r="G959" s="12" t="s">
        <v>1854</v>
      </c>
      <c r="H959" s="1" t="s">
        <v>188</v>
      </c>
      <c r="I959" s="12" t="s">
        <v>1765</v>
      </c>
      <c r="J959" s="12" t="s">
        <v>1814</v>
      </c>
      <c r="K959" s="1" t="s">
        <v>1329</v>
      </c>
      <c r="L959" s="1" t="s">
        <v>274</v>
      </c>
    </row>
    <row r="960" spans="3:12">
      <c r="C960" s="1" t="s">
        <v>1383</v>
      </c>
      <c r="D960" s="1">
        <v>0</v>
      </c>
      <c r="E960" s="1" t="s">
        <v>31</v>
      </c>
      <c r="F960" s="12" t="s">
        <v>282</v>
      </c>
      <c r="G960" s="12" t="s">
        <v>1854</v>
      </c>
      <c r="H960" s="1" t="s">
        <v>188</v>
      </c>
      <c r="I960" s="12" t="s">
        <v>1765</v>
      </c>
      <c r="J960" s="12" t="s">
        <v>1814</v>
      </c>
      <c r="K960" s="1" t="s">
        <v>1329</v>
      </c>
      <c r="L960" s="1" t="s">
        <v>274</v>
      </c>
    </row>
    <row r="961" spans="3:12">
      <c r="C961" s="1" t="s">
        <v>1846</v>
      </c>
      <c r="D961" s="1">
        <v>0</v>
      </c>
      <c r="E961" s="1" t="s">
        <v>31</v>
      </c>
      <c r="F961" s="12" t="s">
        <v>282</v>
      </c>
      <c r="G961" s="12" t="s">
        <v>1854</v>
      </c>
      <c r="H961" s="1" t="s">
        <v>188</v>
      </c>
      <c r="I961" s="12" t="s">
        <v>1765</v>
      </c>
      <c r="J961" s="12" t="s">
        <v>1814</v>
      </c>
      <c r="K961" s="1" t="s">
        <v>1329</v>
      </c>
      <c r="L961" s="1" t="s">
        <v>274</v>
      </c>
    </row>
    <row r="962" spans="3:12">
      <c r="C962" s="1" t="s">
        <v>1384</v>
      </c>
      <c r="D962" s="1">
        <v>0</v>
      </c>
      <c r="E962" s="1" t="s">
        <v>31</v>
      </c>
      <c r="F962" s="12" t="s">
        <v>282</v>
      </c>
      <c r="G962" s="12" t="s">
        <v>1854</v>
      </c>
      <c r="H962" s="1" t="s">
        <v>188</v>
      </c>
      <c r="I962" s="12" t="s">
        <v>1765</v>
      </c>
      <c r="J962" s="12" t="s">
        <v>1814</v>
      </c>
      <c r="K962" s="1" t="s">
        <v>1329</v>
      </c>
      <c r="L962" s="1" t="s">
        <v>274</v>
      </c>
    </row>
    <row r="963" spans="3:12">
      <c r="C963" s="1" t="s">
        <v>1824</v>
      </c>
      <c r="D963" s="1">
        <v>0</v>
      </c>
      <c r="E963" s="1" t="s">
        <v>31</v>
      </c>
      <c r="F963" s="12" t="s">
        <v>282</v>
      </c>
      <c r="G963" s="12" t="s">
        <v>1854</v>
      </c>
      <c r="H963" s="1" t="s">
        <v>188</v>
      </c>
      <c r="I963" s="12" t="s">
        <v>1765</v>
      </c>
      <c r="J963" s="12" t="s">
        <v>1814</v>
      </c>
      <c r="K963" s="1" t="s">
        <v>1329</v>
      </c>
      <c r="L963" s="1" t="s">
        <v>275</v>
      </c>
    </row>
    <row r="964" spans="3:12">
      <c r="C964" s="1" t="s">
        <v>1346</v>
      </c>
      <c r="D964" s="1">
        <v>0</v>
      </c>
      <c r="E964" s="1" t="s">
        <v>31</v>
      </c>
      <c r="F964" s="12" t="s">
        <v>282</v>
      </c>
      <c r="G964" s="12" t="s">
        <v>1854</v>
      </c>
      <c r="H964" s="1" t="s">
        <v>188</v>
      </c>
      <c r="I964" s="12" t="s">
        <v>1765</v>
      </c>
      <c r="J964" s="12" t="s">
        <v>1814</v>
      </c>
      <c r="K964" s="1" t="s">
        <v>1329</v>
      </c>
      <c r="L964" s="1" t="s">
        <v>275</v>
      </c>
    </row>
    <row r="965" spans="3:12">
      <c r="C965" s="1" t="s">
        <v>1825</v>
      </c>
      <c r="D965" s="1">
        <v>0</v>
      </c>
      <c r="E965" s="1" t="s">
        <v>31</v>
      </c>
      <c r="F965" s="12" t="s">
        <v>282</v>
      </c>
      <c r="G965" s="12" t="s">
        <v>1854</v>
      </c>
      <c r="H965" s="1" t="s">
        <v>188</v>
      </c>
      <c r="I965" s="12" t="s">
        <v>1765</v>
      </c>
      <c r="J965" s="12" t="s">
        <v>1814</v>
      </c>
      <c r="K965" s="1" t="s">
        <v>1329</v>
      </c>
      <c r="L965" s="1" t="s">
        <v>275</v>
      </c>
    </row>
    <row r="966" spans="3:12">
      <c r="C966" s="1" t="s">
        <v>1826</v>
      </c>
      <c r="D966" s="1">
        <v>0</v>
      </c>
      <c r="E966" s="1" t="s">
        <v>31</v>
      </c>
      <c r="F966" s="12" t="s">
        <v>282</v>
      </c>
      <c r="G966" s="12" t="s">
        <v>1854</v>
      </c>
      <c r="H966" s="1" t="s">
        <v>188</v>
      </c>
      <c r="I966" s="12" t="s">
        <v>1765</v>
      </c>
      <c r="J966" s="12" t="s">
        <v>1814</v>
      </c>
      <c r="K966" s="1" t="s">
        <v>1329</v>
      </c>
      <c r="L966" s="1" t="s">
        <v>275</v>
      </c>
    </row>
    <row r="967" spans="3:12">
      <c r="C967" s="1" t="s">
        <v>292</v>
      </c>
      <c r="D967" s="1">
        <v>0</v>
      </c>
      <c r="E967" s="1" t="s">
        <v>31</v>
      </c>
      <c r="F967" s="12" t="s">
        <v>282</v>
      </c>
      <c r="G967" s="12" t="s">
        <v>1854</v>
      </c>
      <c r="H967" s="1" t="s">
        <v>188</v>
      </c>
      <c r="I967" s="12" t="s">
        <v>1765</v>
      </c>
      <c r="J967" s="12" t="s">
        <v>1814</v>
      </c>
      <c r="K967" s="1" t="s">
        <v>1329</v>
      </c>
      <c r="L967" s="1" t="s">
        <v>275</v>
      </c>
    </row>
    <row r="968" spans="3:12">
      <c r="C968" s="1" t="s">
        <v>294</v>
      </c>
      <c r="D968" s="1">
        <v>0</v>
      </c>
      <c r="E968" s="1" t="s">
        <v>31</v>
      </c>
      <c r="F968" s="12" t="s">
        <v>282</v>
      </c>
      <c r="G968" s="12" t="s">
        <v>1854</v>
      </c>
      <c r="H968" s="1" t="s">
        <v>188</v>
      </c>
      <c r="I968" s="12" t="s">
        <v>1765</v>
      </c>
      <c r="J968" s="12" t="s">
        <v>1814</v>
      </c>
      <c r="K968" s="1" t="s">
        <v>1329</v>
      </c>
      <c r="L968" s="1" t="s">
        <v>275</v>
      </c>
    </row>
    <row r="969" spans="3:12">
      <c r="C969" s="1" t="s">
        <v>1345</v>
      </c>
      <c r="D969" s="1">
        <v>0</v>
      </c>
      <c r="E969" s="1" t="s">
        <v>31</v>
      </c>
      <c r="F969" s="12" t="s">
        <v>282</v>
      </c>
      <c r="G969" s="12" t="s">
        <v>1854</v>
      </c>
      <c r="H969" s="1" t="s">
        <v>188</v>
      </c>
      <c r="I969" s="12" t="s">
        <v>1765</v>
      </c>
      <c r="J969" s="12" t="s">
        <v>1814</v>
      </c>
      <c r="K969" s="1" t="s">
        <v>1329</v>
      </c>
      <c r="L969" s="1" t="s">
        <v>275</v>
      </c>
    </row>
    <row r="970" spans="3:12">
      <c r="C970" s="1" t="s">
        <v>1347</v>
      </c>
      <c r="D970" s="1">
        <v>0</v>
      </c>
      <c r="E970" s="1" t="s">
        <v>31</v>
      </c>
      <c r="F970" s="12" t="s">
        <v>282</v>
      </c>
      <c r="G970" s="12" t="s">
        <v>1854</v>
      </c>
      <c r="H970" s="1" t="s">
        <v>188</v>
      </c>
      <c r="I970" s="12" t="s">
        <v>1765</v>
      </c>
      <c r="J970" s="12" t="s">
        <v>1814</v>
      </c>
      <c r="K970" s="1" t="s">
        <v>1329</v>
      </c>
      <c r="L970" s="1" t="s">
        <v>275</v>
      </c>
    </row>
    <row r="971" spans="3:12">
      <c r="C971" s="1" t="s">
        <v>1348</v>
      </c>
      <c r="D971" s="1">
        <v>0</v>
      </c>
      <c r="E971" s="1" t="s">
        <v>31</v>
      </c>
      <c r="F971" s="12" t="s">
        <v>282</v>
      </c>
      <c r="G971" s="12" t="s">
        <v>1854</v>
      </c>
      <c r="H971" s="1" t="s">
        <v>188</v>
      </c>
      <c r="I971" s="12" t="s">
        <v>1765</v>
      </c>
      <c r="J971" s="12" t="s">
        <v>1814</v>
      </c>
      <c r="K971" s="1" t="s">
        <v>1329</v>
      </c>
      <c r="L971" s="1" t="s">
        <v>275</v>
      </c>
    </row>
    <row r="972" spans="3:12">
      <c r="C972" s="1" t="s">
        <v>1349</v>
      </c>
      <c r="D972" s="1">
        <v>0</v>
      </c>
      <c r="E972" s="1" t="s">
        <v>31</v>
      </c>
      <c r="F972" s="12" t="s">
        <v>282</v>
      </c>
      <c r="G972" s="12" t="s">
        <v>1854</v>
      </c>
      <c r="H972" s="1" t="s">
        <v>188</v>
      </c>
      <c r="I972" s="12" t="s">
        <v>1765</v>
      </c>
      <c r="J972" s="12" t="s">
        <v>1814</v>
      </c>
      <c r="K972" s="1" t="s">
        <v>1329</v>
      </c>
      <c r="L972" s="1" t="s">
        <v>275</v>
      </c>
    </row>
    <row r="973" spans="3:12">
      <c r="C973" s="1" t="s">
        <v>1350</v>
      </c>
      <c r="D973" s="1">
        <v>0</v>
      </c>
      <c r="E973" s="1" t="s">
        <v>31</v>
      </c>
      <c r="F973" s="12" t="s">
        <v>282</v>
      </c>
      <c r="G973" s="12" t="s">
        <v>1854</v>
      </c>
      <c r="H973" s="1" t="s">
        <v>188</v>
      </c>
      <c r="I973" s="12" t="s">
        <v>1765</v>
      </c>
      <c r="J973" s="12" t="s">
        <v>1814</v>
      </c>
      <c r="K973" s="1" t="s">
        <v>1329</v>
      </c>
      <c r="L973" s="1" t="s">
        <v>275</v>
      </c>
    </row>
    <row r="974" spans="3:12">
      <c r="C974" s="1" t="s">
        <v>1351</v>
      </c>
      <c r="D974" s="1">
        <v>0</v>
      </c>
      <c r="E974" s="1" t="s">
        <v>31</v>
      </c>
      <c r="F974" s="12" t="s">
        <v>282</v>
      </c>
      <c r="G974" s="12" t="s">
        <v>1854</v>
      </c>
      <c r="H974" s="1" t="s">
        <v>188</v>
      </c>
      <c r="I974" s="12" t="s">
        <v>1765</v>
      </c>
      <c r="J974" s="12" t="s">
        <v>1814</v>
      </c>
      <c r="K974" s="1" t="s">
        <v>1329</v>
      </c>
      <c r="L974" s="1" t="s">
        <v>275</v>
      </c>
    </row>
    <row r="975" spans="3:12">
      <c r="C975" s="1" t="s">
        <v>1352</v>
      </c>
      <c r="D975" s="1">
        <v>0</v>
      </c>
      <c r="E975" s="1" t="s">
        <v>31</v>
      </c>
      <c r="F975" s="12" t="s">
        <v>282</v>
      </c>
      <c r="G975" s="12" t="s">
        <v>1854</v>
      </c>
      <c r="H975" s="1" t="s">
        <v>188</v>
      </c>
      <c r="I975" s="12" t="s">
        <v>1765</v>
      </c>
      <c r="J975" s="12" t="s">
        <v>1814</v>
      </c>
      <c r="K975" s="1" t="s">
        <v>1329</v>
      </c>
      <c r="L975" s="1" t="s">
        <v>275</v>
      </c>
    </row>
    <row r="976" spans="3:12">
      <c r="C976" s="1" t="s">
        <v>1353</v>
      </c>
      <c r="D976" s="1">
        <v>0</v>
      </c>
      <c r="E976" s="1" t="s">
        <v>31</v>
      </c>
      <c r="F976" s="12" t="s">
        <v>282</v>
      </c>
      <c r="G976" s="12" t="s">
        <v>1854</v>
      </c>
      <c r="H976" s="1" t="s">
        <v>188</v>
      </c>
      <c r="I976" s="12" t="s">
        <v>1765</v>
      </c>
      <c r="J976" s="12" t="s">
        <v>1814</v>
      </c>
      <c r="K976" s="1" t="s">
        <v>1329</v>
      </c>
      <c r="L976" s="1" t="s">
        <v>275</v>
      </c>
    </row>
    <row r="977" spans="3:12">
      <c r="C977" s="1" t="s">
        <v>1354</v>
      </c>
      <c r="D977" s="1">
        <v>0</v>
      </c>
      <c r="E977" s="1" t="s">
        <v>31</v>
      </c>
      <c r="F977" s="12" t="s">
        <v>282</v>
      </c>
      <c r="G977" s="12" t="s">
        <v>1854</v>
      </c>
      <c r="H977" s="1" t="s">
        <v>188</v>
      </c>
      <c r="I977" s="12" t="s">
        <v>1765</v>
      </c>
      <c r="J977" s="12" t="s">
        <v>1814</v>
      </c>
      <c r="K977" s="1" t="s">
        <v>1329</v>
      </c>
      <c r="L977" s="1" t="s">
        <v>275</v>
      </c>
    </row>
    <row r="978" spans="3:12">
      <c r="C978" s="1" t="s">
        <v>1355</v>
      </c>
      <c r="D978" s="1">
        <v>0</v>
      </c>
      <c r="E978" s="1" t="s">
        <v>31</v>
      </c>
      <c r="F978" s="12" t="s">
        <v>282</v>
      </c>
      <c r="G978" s="12" t="s">
        <v>1854</v>
      </c>
      <c r="H978" s="1" t="s">
        <v>188</v>
      </c>
      <c r="I978" s="12" t="s">
        <v>1765</v>
      </c>
      <c r="J978" s="12" t="s">
        <v>1814</v>
      </c>
      <c r="K978" s="1" t="s">
        <v>1329</v>
      </c>
      <c r="L978" s="1" t="s">
        <v>275</v>
      </c>
    </row>
    <row r="979" spans="3:12">
      <c r="C979" s="1" t="s">
        <v>1356</v>
      </c>
      <c r="D979" s="1">
        <v>0</v>
      </c>
      <c r="E979" s="1" t="s">
        <v>31</v>
      </c>
      <c r="F979" s="12" t="s">
        <v>282</v>
      </c>
      <c r="G979" s="12" t="s">
        <v>1854</v>
      </c>
      <c r="H979" s="1" t="s">
        <v>188</v>
      </c>
      <c r="I979" s="12" t="s">
        <v>1765</v>
      </c>
      <c r="J979" s="12" t="s">
        <v>1814</v>
      </c>
      <c r="K979" s="1" t="s">
        <v>1329</v>
      </c>
      <c r="L979" s="1" t="s">
        <v>275</v>
      </c>
    </row>
    <row r="980" spans="3:12">
      <c r="C980" s="1" t="s">
        <v>1357</v>
      </c>
      <c r="D980" s="1">
        <v>0</v>
      </c>
      <c r="E980" s="1" t="s">
        <v>31</v>
      </c>
      <c r="F980" s="12" t="s">
        <v>282</v>
      </c>
      <c r="G980" s="12" t="s">
        <v>1854</v>
      </c>
      <c r="H980" s="1" t="s">
        <v>188</v>
      </c>
      <c r="I980" s="12" t="s">
        <v>1765</v>
      </c>
      <c r="J980" s="12" t="s">
        <v>1814</v>
      </c>
      <c r="K980" s="1" t="s">
        <v>1329</v>
      </c>
      <c r="L980" s="1" t="s">
        <v>275</v>
      </c>
    </row>
    <row r="981" spans="3:12">
      <c r="C981" s="1" t="s">
        <v>1358</v>
      </c>
      <c r="D981" s="1">
        <v>0</v>
      </c>
      <c r="E981" s="1" t="s">
        <v>31</v>
      </c>
      <c r="F981" s="12" t="s">
        <v>282</v>
      </c>
      <c r="G981" s="12" t="s">
        <v>1854</v>
      </c>
      <c r="H981" s="1" t="s">
        <v>188</v>
      </c>
      <c r="I981" s="12" t="s">
        <v>1765</v>
      </c>
      <c r="J981" s="12" t="s">
        <v>1814</v>
      </c>
      <c r="K981" s="1" t="s">
        <v>1329</v>
      </c>
      <c r="L981" s="1" t="s">
        <v>275</v>
      </c>
    </row>
    <row r="982" spans="3:12">
      <c r="C982" s="1" t="s">
        <v>1359</v>
      </c>
      <c r="D982" s="1">
        <v>0</v>
      </c>
      <c r="E982" s="1" t="s">
        <v>31</v>
      </c>
      <c r="F982" s="12" t="s">
        <v>282</v>
      </c>
      <c r="G982" s="12" t="s">
        <v>1854</v>
      </c>
      <c r="H982" s="1" t="s">
        <v>188</v>
      </c>
      <c r="I982" s="12" t="s">
        <v>1765</v>
      </c>
      <c r="J982" s="12" t="s">
        <v>1814</v>
      </c>
      <c r="K982" s="1" t="s">
        <v>1329</v>
      </c>
      <c r="L982" s="1" t="s">
        <v>275</v>
      </c>
    </row>
    <row r="983" spans="3:12">
      <c r="C983" s="1" t="s">
        <v>1360</v>
      </c>
      <c r="D983" s="1">
        <v>0</v>
      </c>
      <c r="E983" s="1" t="s">
        <v>31</v>
      </c>
      <c r="F983" s="12" t="s">
        <v>282</v>
      </c>
      <c r="G983" s="12" t="s">
        <v>1854</v>
      </c>
      <c r="H983" s="1" t="s">
        <v>188</v>
      </c>
      <c r="I983" s="12" t="s">
        <v>1765</v>
      </c>
      <c r="J983" s="12" t="s">
        <v>1814</v>
      </c>
      <c r="K983" s="1" t="s">
        <v>1329</v>
      </c>
      <c r="L983" s="1" t="s">
        <v>275</v>
      </c>
    </row>
    <row r="984" spans="3:12">
      <c r="C984" s="1" t="s">
        <v>1361</v>
      </c>
      <c r="D984" s="1">
        <v>0</v>
      </c>
      <c r="E984" s="1" t="s">
        <v>31</v>
      </c>
      <c r="F984" s="12" t="s">
        <v>282</v>
      </c>
      <c r="G984" s="12" t="s">
        <v>1854</v>
      </c>
      <c r="H984" s="1" t="s">
        <v>188</v>
      </c>
      <c r="I984" s="12" t="s">
        <v>1765</v>
      </c>
      <c r="J984" s="12" t="s">
        <v>1814</v>
      </c>
      <c r="K984" s="1" t="s">
        <v>1329</v>
      </c>
      <c r="L984" s="1" t="s">
        <v>275</v>
      </c>
    </row>
    <row r="985" spans="3:12">
      <c r="C985" s="1" t="s">
        <v>1362</v>
      </c>
      <c r="D985" s="1">
        <v>0</v>
      </c>
      <c r="E985" s="1" t="s">
        <v>31</v>
      </c>
      <c r="F985" s="12" t="s">
        <v>282</v>
      </c>
      <c r="G985" s="12" t="s">
        <v>1854</v>
      </c>
      <c r="H985" s="1" t="s">
        <v>188</v>
      </c>
      <c r="I985" s="12" t="s">
        <v>1765</v>
      </c>
      <c r="J985" s="12" t="s">
        <v>1814</v>
      </c>
      <c r="K985" s="1" t="s">
        <v>1329</v>
      </c>
      <c r="L985" s="1" t="s">
        <v>275</v>
      </c>
    </row>
    <row r="986" spans="3:12">
      <c r="C986" s="1" t="s">
        <v>1363</v>
      </c>
      <c r="D986" s="1">
        <v>0</v>
      </c>
      <c r="E986" s="1" t="s">
        <v>31</v>
      </c>
      <c r="F986" s="12" t="s">
        <v>282</v>
      </c>
      <c r="G986" s="12" t="s">
        <v>1854</v>
      </c>
      <c r="H986" s="1" t="s">
        <v>188</v>
      </c>
      <c r="I986" s="12" t="s">
        <v>1765</v>
      </c>
      <c r="J986" s="12" t="s">
        <v>1814</v>
      </c>
      <c r="K986" s="1" t="s">
        <v>1329</v>
      </c>
      <c r="L986" s="1" t="s">
        <v>275</v>
      </c>
    </row>
    <row r="987" spans="3:12">
      <c r="C987" s="1" t="s">
        <v>1364</v>
      </c>
      <c r="D987" s="1">
        <v>0</v>
      </c>
      <c r="E987" s="1" t="s">
        <v>31</v>
      </c>
      <c r="F987" s="12" t="s">
        <v>282</v>
      </c>
      <c r="G987" s="12" t="s">
        <v>1854</v>
      </c>
      <c r="H987" s="1" t="s">
        <v>188</v>
      </c>
      <c r="I987" s="12" t="s">
        <v>1765</v>
      </c>
      <c r="J987" s="12" t="s">
        <v>1814</v>
      </c>
      <c r="K987" s="1" t="s">
        <v>1329</v>
      </c>
      <c r="L987" s="1" t="s">
        <v>275</v>
      </c>
    </row>
    <row r="988" spans="3:12">
      <c r="C988" s="1" t="s">
        <v>1365</v>
      </c>
      <c r="D988" s="1">
        <v>0</v>
      </c>
      <c r="E988" s="1" t="s">
        <v>31</v>
      </c>
      <c r="F988" s="12" t="s">
        <v>282</v>
      </c>
      <c r="G988" s="12" t="s">
        <v>1854</v>
      </c>
      <c r="H988" s="1" t="s">
        <v>188</v>
      </c>
      <c r="I988" s="12" t="s">
        <v>1765</v>
      </c>
      <c r="J988" s="12" t="s">
        <v>1814</v>
      </c>
      <c r="K988" s="1" t="s">
        <v>1329</v>
      </c>
      <c r="L988" s="1" t="s">
        <v>275</v>
      </c>
    </row>
    <row r="989" spans="3:12">
      <c r="C989" s="1" t="s">
        <v>1366</v>
      </c>
      <c r="D989" s="1">
        <v>0</v>
      </c>
      <c r="E989" s="1" t="s">
        <v>31</v>
      </c>
      <c r="F989" s="12" t="s">
        <v>282</v>
      </c>
      <c r="G989" s="12" t="s">
        <v>1854</v>
      </c>
      <c r="H989" s="1" t="s">
        <v>188</v>
      </c>
      <c r="I989" s="12" t="s">
        <v>1765</v>
      </c>
      <c r="J989" s="12" t="s">
        <v>1814</v>
      </c>
      <c r="K989" s="1" t="s">
        <v>1329</v>
      </c>
      <c r="L989" s="1" t="s">
        <v>275</v>
      </c>
    </row>
    <row r="990" spans="3:12">
      <c r="C990" s="1" t="s">
        <v>1837</v>
      </c>
      <c r="D990" s="1">
        <v>0</v>
      </c>
      <c r="E990" s="1" t="s">
        <v>31</v>
      </c>
      <c r="F990" s="12" t="s">
        <v>282</v>
      </c>
      <c r="G990" s="12" t="s">
        <v>1854</v>
      </c>
      <c r="H990" s="1" t="s">
        <v>188</v>
      </c>
      <c r="I990" s="12" t="s">
        <v>1765</v>
      </c>
      <c r="J990" s="12" t="s">
        <v>1814</v>
      </c>
      <c r="K990" s="1" t="s">
        <v>1329</v>
      </c>
      <c r="L990" s="1" t="s">
        <v>275</v>
      </c>
    </row>
    <row r="991" spans="3:12">
      <c r="C991" s="1" t="s">
        <v>1838</v>
      </c>
      <c r="D991" s="1">
        <v>0</v>
      </c>
      <c r="E991" s="1" t="s">
        <v>31</v>
      </c>
      <c r="F991" s="12" t="s">
        <v>282</v>
      </c>
      <c r="G991" s="12" t="s">
        <v>1854</v>
      </c>
      <c r="H991" s="1" t="s">
        <v>188</v>
      </c>
      <c r="I991" s="12" t="s">
        <v>1765</v>
      </c>
      <c r="J991" s="12" t="s">
        <v>1814</v>
      </c>
      <c r="K991" s="1" t="s">
        <v>1329</v>
      </c>
      <c r="L991" s="1" t="s">
        <v>275</v>
      </c>
    </row>
    <row r="992" spans="3:12">
      <c r="C992" s="1" t="s">
        <v>1839</v>
      </c>
      <c r="D992" s="1">
        <v>0</v>
      </c>
      <c r="E992" s="1" t="s">
        <v>31</v>
      </c>
      <c r="F992" s="12" t="s">
        <v>282</v>
      </c>
      <c r="G992" s="12" t="s">
        <v>1854</v>
      </c>
      <c r="H992" s="1" t="s">
        <v>188</v>
      </c>
      <c r="I992" s="12" t="s">
        <v>1765</v>
      </c>
      <c r="J992" s="12" t="s">
        <v>1814</v>
      </c>
      <c r="K992" s="1" t="s">
        <v>1329</v>
      </c>
      <c r="L992" s="1" t="s">
        <v>275</v>
      </c>
    </row>
    <row r="993" spans="3:12">
      <c r="C993" s="1" t="s">
        <v>1840</v>
      </c>
      <c r="D993" s="1">
        <v>0</v>
      </c>
      <c r="E993" s="1" t="s">
        <v>31</v>
      </c>
      <c r="F993" s="12" t="s">
        <v>282</v>
      </c>
      <c r="G993" s="12" t="s">
        <v>1854</v>
      </c>
      <c r="H993" s="1" t="s">
        <v>188</v>
      </c>
      <c r="I993" s="12" t="s">
        <v>1765</v>
      </c>
      <c r="J993" s="12" t="s">
        <v>1814</v>
      </c>
      <c r="K993" s="1" t="s">
        <v>1329</v>
      </c>
      <c r="L993" s="1" t="s">
        <v>275</v>
      </c>
    </row>
    <row r="994" spans="3:12">
      <c r="C994" s="1" t="s">
        <v>1367</v>
      </c>
      <c r="D994" s="1">
        <v>0</v>
      </c>
      <c r="E994" s="1" t="s">
        <v>31</v>
      </c>
      <c r="F994" s="12" t="s">
        <v>282</v>
      </c>
      <c r="G994" s="12" t="s">
        <v>1854</v>
      </c>
      <c r="H994" s="1" t="s">
        <v>188</v>
      </c>
      <c r="I994" s="12" t="s">
        <v>1765</v>
      </c>
      <c r="J994" s="12" t="s">
        <v>1814</v>
      </c>
      <c r="K994" s="1" t="s">
        <v>1329</v>
      </c>
      <c r="L994" s="1" t="s">
        <v>275</v>
      </c>
    </row>
    <row r="995" spans="3:12">
      <c r="C995" s="1" t="s">
        <v>1841</v>
      </c>
      <c r="D995" s="1">
        <v>0</v>
      </c>
      <c r="E995" s="1" t="s">
        <v>31</v>
      </c>
      <c r="F995" s="12" t="s">
        <v>282</v>
      </c>
      <c r="G995" s="12" t="s">
        <v>1854</v>
      </c>
      <c r="H995" s="1" t="s">
        <v>188</v>
      </c>
      <c r="I995" s="12" t="s">
        <v>1765</v>
      </c>
      <c r="J995" s="12" t="s">
        <v>1814</v>
      </c>
      <c r="K995" s="1" t="s">
        <v>1329</v>
      </c>
      <c r="L995" s="1" t="s">
        <v>275</v>
      </c>
    </row>
    <row r="996" spans="3:12">
      <c r="C996" s="1" t="s">
        <v>1842</v>
      </c>
      <c r="D996" s="1">
        <v>0</v>
      </c>
      <c r="E996" s="1" t="s">
        <v>31</v>
      </c>
      <c r="F996" s="12" t="s">
        <v>282</v>
      </c>
      <c r="G996" s="12" t="s">
        <v>1854</v>
      </c>
      <c r="H996" s="1" t="s">
        <v>188</v>
      </c>
      <c r="I996" s="12" t="s">
        <v>1765</v>
      </c>
      <c r="J996" s="12" t="s">
        <v>1814</v>
      </c>
      <c r="K996" s="1" t="s">
        <v>1329</v>
      </c>
      <c r="L996" s="1" t="s">
        <v>275</v>
      </c>
    </row>
    <row r="997" spans="3:12">
      <c r="C997" s="1" t="s">
        <v>1843</v>
      </c>
      <c r="D997" s="1">
        <v>0</v>
      </c>
      <c r="E997" s="1" t="s">
        <v>31</v>
      </c>
      <c r="F997" s="12" t="s">
        <v>282</v>
      </c>
      <c r="G997" s="12" t="s">
        <v>1854</v>
      </c>
      <c r="H997" s="1" t="s">
        <v>188</v>
      </c>
      <c r="I997" s="12" t="s">
        <v>1765</v>
      </c>
      <c r="J997" s="12" t="s">
        <v>1814</v>
      </c>
      <c r="K997" s="1" t="s">
        <v>1329</v>
      </c>
      <c r="L997" s="1" t="s">
        <v>275</v>
      </c>
    </row>
    <row r="998" spans="3:12">
      <c r="C998" s="1" t="s">
        <v>1844</v>
      </c>
      <c r="D998" s="1">
        <v>0</v>
      </c>
      <c r="E998" s="1" t="s">
        <v>31</v>
      </c>
      <c r="F998" s="12" t="s">
        <v>282</v>
      </c>
      <c r="G998" s="12" t="s">
        <v>1854</v>
      </c>
      <c r="H998" s="1" t="s">
        <v>188</v>
      </c>
      <c r="I998" s="12" t="s">
        <v>1765</v>
      </c>
      <c r="J998" s="12" t="s">
        <v>1814</v>
      </c>
      <c r="K998" s="1" t="s">
        <v>1329</v>
      </c>
      <c r="L998" s="1" t="s">
        <v>275</v>
      </c>
    </row>
    <row r="999" spans="3:12">
      <c r="C999" s="1" t="s">
        <v>1368</v>
      </c>
      <c r="D999" s="1">
        <v>0</v>
      </c>
      <c r="E999" s="1" t="s">
        <v>31</v>
      </c>
      <c r="F999" s="12" t="s">
        <v>282</v>
      </c>
      <c r="G999" s="12" t="s">
        <v>1854</v>
      </c>
      <c r="H999" s="1" t="s">
        <v>188</v>
      </c>
      <c r="I999" s="12" t="s">
        <v>1765</v>
      </c>
      <c r="J999" s="12" t="s">
        <v>1814</v>
      </c>
      <c r="K999" s="1" t="s">
        <v>1329</v>
      </c>
      <c r="L999" s="1" t="s">
        <v>275</v>
      </c>
    </row>
    <row r="1000" spans="3:12">
      <c r="C1000" s="1" t="s">
        <v>1845</v>
      </c>
      <c r="D1000" s="1">
        <v>0</v>
      </c>
      <c r="E1000" s="1" t="s">
        <v>31</v>
      </c>
      <c r="F1000" s="12" t="s">
        <v>282</v>
      </c>
      <c r="G1000" s="12" t="s">
        <v>1854</v>
      </c>
      <c r="H1000" s="1" t="s">
        <v>188</v>
      </c>
      <c r="I1000" s="12" t="s">
        <v>1765</v>
      </c>
      <c r="J1000" s="12" t="s">
        <v>1814</v>
      </c>
      <c r="K1000" s="1" t="s">
        <v>1329</v>
      </c>
      <c r="L1000" s="1" t="s">
        <v>275</v>
      </c>
    </row>
    <row r="1001" spans="3:12">
      <c r="C1001" s="1" t="s">
        <v>1369</v>
      </c>
      <c r="D1001" s="1">
        <v>0</v>
      </c>
      <c r="E1001" s="1" t="s">
        <v>31</v>
      </c>
      <c r="F1001" s="12" t="s">
        <v>282</v>
      </c>
      <c r="G1001" s="12" t="s">
        <v>1854</v>
      </c>
      <c r="H1001" s="1" t="s">
        <v>188</v>
      </c>
      <c r="I1001" s="12" t="s">
        <v>1765</v>
      </c>
      <c r="J1001" s="12" t="s">
        <v>1814</v>
      </c>
      <c r="K1001" s="1" t="s">
        <v>1329</v>
      </c>
      <c r="L1001" s="1" t="s">
        <v>275</v>
      </c>
    </row>
    <row r="1002" spans="3:12">
      <c r="C1002" s="1" t="s">
        <v>1370</v>
      </c>
      <c r="D1002" s="1">
        <v>0</v>
      </c>
      <c r="E1002" s="1" t="s">
        <v>31</v>
      </c>
      <c r="F1002" s="12" t="s">
        <v>282</v>
      </c>
      <c r="G1002" s="12" t="s">
        <v>1854</v>
      </c>
      <c r="H1002" s="1" t="s">
        <v>188</v>
      </c>
      <c r="I1002" s="12" t="s">
        <v>1765</v>
      </c>
      <c r="J1002" s="12" t="s">
        <v>1814</v>
      </c>
      <c r="K1002" s="1" t="s">
        <v>1329</v>
      </c>
      <c r="L1002" s="1" t="s">
        <v>275</v>
      </c>
    </row>
    <row r="1003" spans="3:12">
      <c r="C1003" s="1" t="s">
        <v>1371</v>
      </c>
      <c r="D1003" s="1">
        <v>0</v>
      </c>
      <c r="E1003" s="1" t="s">
        <v>31</v>
      </c>
      <c r="F1003" s="12" t="s">
        <v>282</v>
      </c>
      <c r="G1003" s="12" t="s">
        <v>1854</v>
      </c>
      <c r="H1003" s="1" t="s">
        <v>188</v>
      </c>
      <c r="I1003" s="12" t="s">
        <v>1765</v>
      </c>
      <c r="J1003" s="12" t="s">
        <v>1814</v>
      </c>
      <c r="K1003" s="1" t="s">
        <v>1329</v>
      </c>
      <c r="L1003" s="1" t="s">
        <v>275</v>
      </c>
    </row>
    <row r="1004" spans="3:12">
      <c r="C1004" s="1" t="s">
        <v>1372</v>
      </c>
      <c r="D1004" s="1">
        <v>0</v>
      </c>
      <c r="E1004" s="1" t="s">
        <v>31</v>
      </c>
      <c r="F1004" s="12" t="s">
        <v>282</v>
      </c>
      <c r="G1004" s="12" t="s">
        <v>1854</v>
      </c>
      <c r="H1004" s="1" t="s">
        <v>188</v>
      </c>
      <c r="I1004" s="12" t="s">
        <v>1765</v>
      </c>
      <c r="J1004" s="12" t="s">
        <v>1814</v>
      </c>
      <c r="K1004" s="1" t="s">
        <v>1329</v>
      </c>
      <c r="L1004" s="1" t="s">
        <v>275</v>
      </c>
    </row>
    <row r="1005" spans="3:12">
      <c r="C1005" s="1" t="s">
        <v>1373</v>
      </c>
      <c r="D1005" s="1">
        <v>0</v>
      </c>
      <c r="E1005" s="1" t="s">
        <v>31</v>
      </c>
      <c r="F1005" s="12" t="s">
        <v>282</v>
      </c>
      <c r="G1005" s="12" t="s">
        <v>1854</v>
      </c>
      <c r="H1005" s="1" t="s">
        <v>188</v>
      </c>
      <c r="I1005" s="12" t="s">
        <v>1765</v>
      </c>
      <c r="J1005" s="12" t="s">
        <v>1814</v>
      </c>
      <c r="K1005" s="1" t="s">
        <v>1329</v>
      </c>
      <c r="L1005" s="1" t="s">
        <v>275</v>
      </c>
    </row>
    <row r="1006" spans="3:12">
      <c r="C1006" s="1" t="s">
        <v>1374</v>
      </c>
      <c r="D1006" s="1">
        <v>0</v>
      </c>
      <c r="E1006" s="1" t="s">
        <v>31</v>
      </c>
      <c r="F1006" s="12" t="s">
        <v>282</v>
      </c>
      <c r="G1006" s="12" t="s">
        <v>1854</v>
      </c>
      <c r="H1006" s="1" t="s">
        <v>188</v>
      </c>
      <c r="I1006" s="12" t="s">
        <v>1765</v>
      </c>
      <c r="J1006" s="12" t="s">
        <v>1814</v>
      </c>
      <c r="K1006" s="1" t="s">
        <v>1329</v>
      </c>
      <c r="L1006" s="1" t="s">
        <v>275</v>
      </c>
    </row>
    <row r="1007" spans="3:12">
      <c r="C1007" s="1" t="s">
        <v>1375</v>
      </c>
      <c r="D1007" s="1">
        <v>0</v>
      </c>
      <c r="E1007" s="1" t="s">
        <v>31</v>
      </c>
      <c r="F1007" s="12" t="s">
        <v>282</v>
      </c>
      <c r="G1007" s="12" t="s">
        <v>1854</v>
      </c>
      <c r="H1007" s="1" t="s">
        <v>188</v>
      </c>
      <c r="I1007" s="12" t="s">
        <v>1765</v>
      </c>
      <c r="J1007" s="12" t="s">
        <v>1814</v>
      </c>
      <c r="K1007" s="1" t="s">
        <v>1329</v>
      </c>
      <c r="L1007" s="1" t="s">
        <v>275</v>
      </c>
    </row>
    <row r="1008" spans="3:12">
      <c r="C1008" s="1" t="s">
        <v>1376</v>
      </c>
      <c r="D1008" s="1">
        <v>0</v>
      </c>
      <c r="E1008" s="1" t="s">
        <v>31</v>
      </c>
      <c r="F1008" s="12" t="s">
        <v>282</v>
      </c>
      <c r="G1008" s="12" t="s">
        <v>1854</v>
      </c>
      <c r="H1008" s="1" t="s">
        <v>188</v>
      </c>
      <c r="I1008" s="12" t="s">
        <v>1765</v>
      </c>
      <c r="J1008" s="12" t="s">
        <v>1814</v>
      </c>
      <c r="K1008" s="1" t="s">
        <v>1329</v>
      </c>
      <c r="L1008" s="1" t="s">
        <v>275</v>
      </c>
    </row>
    <row r="1009" spans="3:12">
      <c r="C1009" s="1" t="s">
        <v>1377</v>
      </c>
      <c r="D1009" s="1">
        <v>0</v>
      </c>
      <c r="E1009" s="1" t="s">
        <v>31</v>
      </c>
      <c r="F1009" s="12" t="s">
        <v>282</v>
      </c>
      <c r="G1009" s="12" t="s">
        <v>1854</v>
      </c>
      <c r="H1009" s="1" t="s">
        <v>188</v>
      </c>
      <c r="I1009" s="12" t="s">
        <v>1765</v>
      </c>
      <c r="J1009" s="12" t="s">
        <v>1814</v>
      </c>
      <c r="K1009" s="1" t="s">
        <v>1329</v>
      </c>
      <c r="L1009" s="1" t="s">
        <v>275</v>
      </c>
    </row>
    <row r="1010" spans="3:12">
      <c r="C1010" s="1" t="s">
        <v>1378</v>
      </c>
      <c r="D1010" s="1">
        <v>0</v>
      </c>
      <c r="E1010" s="1" t="s">
        <v>31</v>
      </c>
      <c r="F1010" s="12" t="s">
        <v>282</v>
      </c>
      <c r="G1010" s="12" t="s">
        <v>1854</v>
      </c>
      <c r="H1010" s="1" t="s">
        <v>188</v>
      </c>
      <c r="I1010" s="12" t="s">
        <v>1765</v>
      </c>
      <c r="J1010" s="12" t="s">
        <v>1814</v>
      </c>
      <c r="K1010" s="1" t="s">
        <v>1329</v>
      </c>
      <c r="L1010" s="1" t="s">
        <v>275</v>
      </c>
    </row>
    <row r="1011" spans="3:12">
      <c r="C1011" s="1" t="s">
        <v>1379</v>
      </c>
      <c r="D1011" s="1">
        <v>0</v>
      </c>
      <c r="E1011" s="1" t="s">
        <v>31</v>
      </c>
      <c r="F1011" s="12" t="s">
        <v>282</v>
      </c>
      <c r="G1011" s="12" t="s">
        <v>1854</v>
      </c>
      <c r="H1011" s="1" t="s">
        <v>188</v>
      </c>
      <c r="I1011" s="12" t="s">
        <v>1765</v>
      </c>
      <c r="J1011" s="12" t="s">
        <v>1814</v>
      </c>
      <c r="K1011" s="1" t="s">
        <v>1329</v>
      </c>
      <c r="L1011" s="1" t="s">
        <v>275</v>
      </c>
    </row>
    <row r="1012" spans="3:12">
      <c r="C1012" s="1" t="s">
        <v>1380</v>
      </c>
      <c r="D1012" s="1">
        <v>0</v>
      </c>
      <c r="E1012" s="1" t="s">
        <v>31</v>
      </c>
      <c r="F1012" s="12" t="s">
        <v>282</v>
      </c>
      <c r="G1012" s="12" t="s">
        <v>1854</v>
      </c>
      <c r="H1012" s="1" t="s">
        <v>188</v>
      </c>
      <c r="I1012" s="12" t="s">
        <v>1765</v>
      </c>
      <c r="J1012" s="12" t="s">
        <v>1814</v>
      </c>
      <c r="K1012" s="1" t="s">
        <v>1329</v>
      </c>
      <c r="L1012" s="1" t="s">
        <v>275</v>
      </c>
    </row>
    <row r="1013" spans="3:12">
      <c r="C1013" s="1" t="s">
        <v>1381</v>
      </c>
      <c r="D1013" s="1">
        <v>0</v>
      </c>
      <c r="E1013" s="1" t="s">
        <v>31</v>
      </c>
      <c r="F1013" s="12" t="s">
        <v>282</v>
      </c>
      <c r="G1013" s="12" t="s">
        <v>1854</v>
      </c>
      <c r="H1013" s="1" t="s">
        <v>188</v>
      </c>
      <c r="I1013" s="12" t="s">
        <v>1765</v>
      </c>
      <c r="J1013" s="12" t="s">
        <v>1814</v>
      </c>
      <c r="K1013" s="1" t="s">
        <v>1329</v>
      </c>
      <c r="L1013" s="1" t="s">
        <v>275</v>
      </c>
    </row>
    <row r="1014" spans="3:12">
      <c r="C1014" s="1" t="s">
        <v>1382</v>
      </c>
      <c r="D1014" s="1">
        <v>0</v>
      </c>
      <c r="E1014" s="1" t="s">
        <v>31</v>
      </c>
      <c r="F1014" s="12" t="s">
        <v>282</v>
      </c>
      <c r="G1014" s="12" t="s">
        <v>1854</v>
      </c>
      <c r="H1014" s="1" t="s">
        <v>188</v>
      </c>
      <c r="I1014" s="12" t="s">
        <v>1765</v>
      </c>
      <c r="J1014" s="12" t="s">
        <v>1814</v>
      </c>
      <c r="K1014" s="1" t="s">
        <v>1329</v>
      </c>
      <c r="L1014" s="1" t="s">
        <v>275</v>
      </c>
    </row>
    <row r="1015" spans="3:12">
      <c r="C1015" s="1" t="s">
        <v>1383</v>
      </c>
      <c r="D1015" s="1">
        <v>0</v>
      </c>
      <c r="E1015" s="1" t="s">
        <v>31</v>
      </c>
      <c r="F1015" s="12" t="s">
        <v>282</v>
      </c>
      <c r="G1015" s="12" t="s">
        <v>1854</v>
      </c>
      <c r="H1015" s="1" t="s">
        <v>188</v>
      </c>
      <c r="I1015" s="12" t="s">
        <v>1765</v>
      </c>
      <c r="J1015" s="12" t="s">
        <v>1814</v>
      </c>
      <c r="K1015" s="1" t="s">
        <v>1329</v>
      </c>
      <c r="L1015" s="1" t="s">
        <v>275</v>
      </c>
    </row>
    <row r="1016" spans="3:12">
      <c r="C1016" s="1" t="s">
        <v>1846</v>
      </c>
      <c r="D1016" s="1">
        <v>0</v>
      </c>
      <c r="E1016" s="1" t="s">
        <v>31</v>
      </c>
      <c r="F1016" s="12" t="s">
        <v>282</v>
      </c>
      <c r="G1016" s="12" t="s">
        <v>1854</v>
      </c>
      <c r="H1016" s="1" t="s">
        <v>188</v>
      </c>
      <c r="I1016" s="12" t="s">
        <v>1765</v>
      </c>
      <c r="J1016" s="12" t="s">
        <v>1814</v>
      </c>
      <c r="K1016" s="1" t="s">
        <v>1329</v>
      </c>
      <c r="L1016" s="1" t="s">
        <v>275</v>
      </c>
    </row>
    <row r="1017" spans="3:12">
      <c r="C1017" s="1" t="s">
        <v>1384</v>
      </c>
      <c r="D1017" s="1">
        <v>0</v>
      </c>
      <c r="E1017" s="1" t="s">
        <v>31</v>
      </c>
      <c r="F1017" s="12" t="s">
        <v>282</v>
      </c>
      <c r="G1017" s="12" t="s">
        <v>1854</v>
      </c>
      <c r="H1017" s="1" t="s">
        <v>188</v>
      </c>
      <c r="I1017" s="12" t="s">
        <v>1765</v>
      </c>
      <c r="J1017" s="12" t="s">
        <v>1814</v>
      </c>
      <c r="K1017" s="1" t="s">
        <v>1329</v>
      </c>
      <c r="L1017" s="1" t="s">
        <v>275</v>
      </c>
    </row>
    <row r="1018" spans="3:12">
      <c r="C1018" s="1" t="s">
        <v>1824</v>
      </c>
      <c r="D1018" s="1">
        <v>0</v>
      </c>
      <c r="E1018" s="1" t="s">
        <v>31</v>
      </c>
      <c r="F1018" s="12" t="s">
        <v>282</v>
      </c>
      <c r="G1018" s="12" t="s">
        <v>1854</v>
      </c>
      <c r="H1018" s="1" t="s">
        <v>188</v>
      </c>
      <c r="I1018" s="12" t="s">
        <v>1765</v>
      </c>
      <c r="J1018" s="12" t="s">
        <v>1814</v>
      </c>
      <c r="K1018" s="1" t="s">
        <v>1329</v>
      </c>
      <c r="L1018" s="1" t="s">
        <v>276</v>
      </c>
    </row>
    <row r="1019" spans="3:12">
      <c r="C1019" s="1" t="s">
        <v>1346</v>
      </c>
      <c r="D1019" s="1">
        <v>0</v>
      </c>
      <c r="E1019" s="1" t="s">
        <v>31</v>
      </c>
      <c r="F1019" s="12" t="s">
        <v>282</v>
      </c>
      <c r="G1019" s="12" t="s">
        <v>1854</v>
      </c>
      <c r="H1019" s="1" t="s">
        <v>188</v>
      </c>
      <c r="I1019" s="12" t="s">
        <v>1765</v>
      </c>
      <c r="J1019" s="12" t="s">
        <v>1814</v>
      </c>
      <c r="K1019" s="1" t="s">
        <v>1329</v>
      </c>
      <c r="L1019" s="1" t="s">
        <v>276</v>
      </c>
    </row>
    <row r="1020" spans="3:12">
      <c r="C1020" s="1" t="s">
        <v>1825</v>
      </c>
      <c r="D1020" s="1">
        <v>0</v>
      </c>
      <c r="E1020" s="1" t="s">
        <v>31</v>
      </c>
      <c r="F1020" s="12" t="s">
        <v>282</v>
      </c>
      <c r="G1020" s="12" t="s">
        <v>1854</v>
      </c>
      <c r="H1020" s="1" t="s">
        <v>188</v>
      </c>
      <c r="I1020" s="12" t="s">
        <v>1765</v>
      </c>
      <c r="J1020" s="12" t="s">
        <v>1814</v>
      </c>
      <c r="K1020" s="1" t="s">
        <v>1329</v>
      </c>
      <c r="L1020" s="1" t="s">
        <v>276</v>
      </c>
    </row>
    <row r="1021" spans="3:12">
      <c r="C1021" s="1" t="s">
        <v>1826</v>
      </c>
      <c r="D1021" s="1">
        <v>0</v>
      </c>
      <c r="E1021" s="1" t="s">
        <v>31</v>
      </c>
      <c r="F1021" s="12" t="s">
        <v>282</v>
      </c>
      <c r="G1021" s="12" t="s">
        <v>1854</v>
      </c>
      <c r="H1021" s="1" t="s">
        <v>188</v>
      </c>
      <c r="I1021" s="12" t="s">
        <v>1765</v>
      </c>
      <c r="J1021" s="12" t="s">
        <v>1814</v>
      </c>
      <c r="K1021" s="1" t="s">
        <v>1329</v>
      </c>
      <c r="L1021" s="1" t="s">
        <v>276</v>
      </c>
    </row>
    <row r="1022" spans="3:12">
      <c r="C1022" s="1" t="s">
        <v>292</v>
      </c>
      <c r="D1022" s="1">
        <v>0</v>
      </c>
      <c r="E1022" s="1" t="s">
        <v>31</v>
      </c>
      <c r="F1022" s="12" t="s">
        <v>282</v>
      </c>
      <c r="G1022" s="12" t="s">
        <v>1854</v>
      </c>
      <c r="H1022" s="1" t="s">
        <v>188</v>
      </c>
      <c r="I1022" s="12" t="s">
        <v>1765</v>
      </c>
      <c r="J1022" s="12" t="s">
        <v>1814</v>
      </c>
      <c r="K1022" s="1" t="s">
        <v>1329</v>
      </c>
      <c r="L1022" s="1" t="s">
        <v>276</v>
      </c>
    </row>
    <row r="1023" spans="3:12">
      <c r="C1023" s="1" t="s">
        <v>294</v>
      </c>
      <c r="D1023" s="1">
        <v>0</v>
      </c>
      <c r="E1023" s="1" t="s">
        <v>31</v>
      </c>
      <c r="F1023" s="12" t="s">
        <v>282</v>
      </c>
      <c r="G1023" s="12" t="s">
        <v>1854</v>
      </c>
      <c r="H1023" s="1" t="s">
        <v>188</v>
      </c>
      <c r="I1023" s="12" t="s">
        <v>1765</v>
      </c>
      <c r="J1023" s="12" t="s">
        <v>1814</v>
      </c>
      <c r="K1023" s="1" t="s">
        <v>1329</v>
      </c>
      <c r="L1023" s="1" t="s">
        <v>276</v>
      </c>
    </row>
    <row r="1024" spans="3:12">
      <c r="C1024" s="1" t="s">
        <v>1345</v>
      </c>
      <c r="D1024" s="1">
        <v>0</v>
      </c>
      <c r="E1024" s="1" t="s">
        <v>31</v>
      </c>
      <c r="F1024" s="12" t="s">
        <v>282</v>
      </c>
      <c r="G1024" s="12" t="s">
        <v>1854</v>
      </c>
      <c r="H1024" s="1" t="s">
        <v>188</v>
      </c>
      <c r="I1024" s="12" t="s">
        <v>1765</v>
      </c>
      <c r="J1024" s="12" t="s">
        <v>1814</v>
      </c>
      <c r="K1024" s="1" t="s">
        <v>1329</v>
      </c>
      <c r="L1024" s="1" t="s">
        <v>276</v>
      </c>
    </row>
    <row r="1025" spans="3:12">
      <c r="C1025" s="1" t="s">
        <v>1347</v>
      </c>
      <c r="D1025" s="1">
        <v>0</v>
      </c>
      <c r="E1025" s="1" t="s">
        <v>31</v>
      </c>
      <c r="F1025" s="12" t="s">
        <v>282</v>
      </c>
      <c r="G1025" s="12" t="s">
        <v>1854</v>
      </c>
      <c r="H1025" s="1" t="s">
        <v>188</v>
      </c>
      <c r="I1025" s="12" t="s">
        <v>1765</v>
      </c>
      <c r="J1025" s="12" t="s">
        <v>1814</v>
      </c>
      <c r="K1025" s="1" t="s">
        <v>1329</v>
      </c>
      <c r="L1025" s="1" t="s">
        <v>276</v>
      </c>
    </row>
    <row r="1026" spans="3:12">
      <c r="C1026" s="1" t="s">
        <v>1348</v>
      </c>
      <c r="D1026" s="1">
        <v>0</v>
      </c>
      <c r="E1026" s="1" t="s">
        <v>31</v>
      </c>
      <c r="F1026" s="12" t="s">
        <v>282</v>
      </c>
      <c r="G1026" s="12" t="s">
        <v>1854</v>
      </c>
      <c r="H1026" s="1" t="s">
        <v>188</v>
      </c>
      <c r="I1026" s="12" t="s">
        <v>1765</v>
      </c>
      <c r="J1026" s="12" t="s">
        <v>1814</v>
      </c>
      <c r="K1026" s="1" t="s">
        <v>1329</v>
      </c>
      <c r="L1026" s="1" t="s">
        <v>276</v>
      </c>
    </row>
    <row r="1027" spans="3:12">
      <c r="C1027" s="1" t="s">
        <v>1349</v>
      </c>
      <c r="D1027" s="1">
        <v>0</v>
      </c>
      <c r="E1027" s="1" t="s">
        <v>31</v>
      </c>
      <c r="F1027" s="12" t="s">
        <v>282</v>
      </c>
      <c r="G1027" s="12" t="s">
        <v>1854</v>
      </c>
      <c r="H1027" s="1" t="s">
        <v>188</v>
      </c>
      <c r="I1027" s="12" t="s">
        <v>1765</v>
      </c>
      <c r="J1027" s="12" t="s">
        <v>1814</v>
      </c>
      <c r="K1027" s="1" t="s">
        <v>1329</v>
      </c>
      <c r="L1027" s="1" t="s">
        <v>276</v>
      </c>
    </row>
    <row r="1028" spans="3:12">
      <c r="C1028" s="1" t="s">
        <v>1350</v>
      </c>
      <c r="D1028" s="1">
        <v>0</v>
      </c>
      <c r="E1028" s="1" t="s">
        <v>31</v>
      </c>
      <c r="F1028" s="12" t="s">
        <v>282</v>
      </c>
      <c r="G1028" s="12" t="s">
        <v>1854</v>
      </c>
      <c r="H1028" s="1" t="s">
        <v>188</v>
      </c>
      <c r="I1028" s="12" t="s">
        <v>1765</v>
      </c>
      <c r="J1028" s="12" t="s">
        <v>1814</v>
      </c>
      <c r="K1028" s="1" t="s">
        <v>1329</v>
      </c>
      <c r="L1028" s="1" t="s">
        <v>276</v>
      </c>
    </row>
    <row r="1029" spans="3:12">
      <c r="C1029" s="1" t="s">
        <v>1351</v>
      </c>
      <c r="D1029" s="1">
        <v>0</v>
      </c>
      <c r="E1029" s="1" t="s">
        <v>31</v>
      </c>
      <c r="F1029" s="12" t="s">
        <v>282</v>
      </c>
      <c r="G1029" s="12" t="s">
        <v>1854</v>
      </c>
      <c r="H1029" s="1" t="s">
        <v>188</v>
      </c>
      <c r="I1029" s="12" t="s">
        <v>1765</v>
      </c>
      <c r="J1029" s="12" t="s">
        <v>1814</v>
      </c>
      <c r="K1029" s="1" t="s">
        <v>1329</v>
      </c>
      <c r="L1029" s="1" t="s">
        <v>276</v>
      </c>
    </row>
    <row r="1030" spans="3:12">
      <c r="C1030" s="1" t="s">
        <v>1352</v>
      </c>
      <c r="D1030" s="1">
        <v>0</v>
      </c>
      <c r="E1030" s="1" t="s">
        <v>31</v>
      </c>
      <c r="F1030" s="12" t="s">
        <v>282</v>
      </c>
      <c r="G1030" s="12" t="s">
        <v>1854</v>
      </c>
      <c r="H1030" s="1" t="s">
        <v>188</v>
      </c>
      <c r="I1030" s="12" t="s">
        <v>1765</v>
      </c>
      <c r="J1030" s="12" t="s">
        <v>1814</v>
      </c>
      <c r="K1030" s="1" t="s">
        <v>1329</v>
      </c>
      <c r="L1030" s="1" t="s">
        <v>276</v>
      </c>
    </row>
    <row r="1031" spans="3:12">
      <c r="C1031" s="1" t="s">
        <v>1353</v>
      </c>
      <c r="D1031" s="1">
        <v>0</v>
      </c>
      <c r="E1031" s="1" t="s">
        <v>31</v>
      </c>
      <c r="F1031" s="12" t="s">
        <v>282</v>
      </c>
      <c r="G1031" s="12" t="s">
        <v>1854</v>
      </c>
      <c r="H1031" s="1" t="s">
        <v>188</v>
      </c>
      <c r="I1031" s="12" t="s">
        <v>1765</v>
      </c>
      <c r="J1031" s="12" t="s">
        <v>1814</v>
      </c>
      <c r="K1031" s="1" t="s">
        <v>1329</v>
      </c>
      <c r="L1031" s="1" t="s">
        <v>276</v>
      </c>
    </row>
    <row r="1032" spans="3:12">
      <c r="C1032" s="1" t="s">
        <v>1354</v>
      </c>
      <c r="D1032" s="1">
        <v>0</v>
      </c>
      <c r="E1032" s="1" t="s">
        <v>31</v>
      </c>
      <c r="F1032" s="12" t="s">
        <v>282</v>
      </c>
      <c r="G1032" s="12" t="s">
        <v>1854</v>
      </c>
      <c r="H1032" s="1" t="s">
        <v>188</v>
      </c>
      <c r="I1032" s="12" t="s">
        <v>1765</v>
      </c>
      <c r="J1032" s="12" t="s">
        <v>1814</v>
      </c>
      <c r="K1032" s="1" t="s">
        <v>1329</v>
      </c>
      <c r="L1032" s="1" t="s">
        <v>276</v>
      </c>
    </row>
    <row r="1033" spans="3:12">
      <c r="C1033" s="1" t="s">
        <v>1355</v>
      </c>
      <c r="D1033" s="1">
        <v>0</v>
      </c>
      <c r="E1033" s="1" t="s">
        <v>31</v>
      </c>
      <c r="F1033" s="12" t="s">
        <v>282</v>
      </c>
      <c r="G1033" s="12" t="s">
        <v>1854</v>
      </c>
      <c r="H1033" s="1" t="s">
        <v>188</v>
      </c>
      <c r="I1033" s="12" t="s">
        <v>1765</v>
      </c>
      <c r="J1033" s="12" t="s">
        <v>1814</v>
      </c>
      <c r="K1033" s="1" t="s">
        <v>1329</v>
      </c>
      <c r="L1033" s="1" t="s">
        <v>276</v>
      </c>
    </row>
    <row r="1034" spans="3:12">
      <c r="C1034" s="1" t="s">
        <v>1356</v>
      </c>
      <c r="D1034" s="1">
        <v>0</v>
      </c>
      <c r="E1034" s="1" t="s">
        <v>31</v>
      </c>
      <c r="F1034" s="12" t="s">
        <v>282</v>
      </c>
      <c r="G1034" s="12" t="s">
        <v>1854</v>
      </c>
      <c r="H1034" s="1" t="s">
        <v>188</v>
      </c>
      <c r="I1034" s="12" t="s">
        <v>1765</v>
      </c>
      <c r="J1034" s="12" t="s">
        <v>1814</v>
      </c>
      <c r="K1034" s="1" t="s">
        <v>1329</v>
      </c>
      <c r="L1034" s="1" t="s">
        <v>276</v>
      </c>
    </row>
    <row r="1035" spans="3:12">
      <c r="C1035" s="1" t="s">
        <v>1357</v>
      </c>
      <c r="D1035" s="1">
        <v>0</v>
      </c>
      <c r="E1035" s="1" t="s">
        <v>31</v>
      </c>
      <c r="F1035" s="12" t="s">
        <v>282</v>
      </c>
      <c r="G1035" s="12" t="s">
        <v>1854</v>
      </c>
      <c r="H1035" s="1" t="s">
        <v>188</v>
      </c>
      <c r="I1035" s="12" t="s">
        <v>1765</v>
      </c>
      <c r="J1035" s="12" t="s">
        <v>1814</v>
      </c>
      <c r="K1035" s="1" t="s">
        <v>1329</v>
      </c>
      <c r="L1035" s="1" t="s">
        <v>276</v>
      </c>
    </row>
    <row r="1036" spans="3:12">
      <c r="C1036" s="1" t="s">
        <v>1358</v>
      </c>
      <c r="D1036" s="1">
        <v>0</v>
      </c>
      <c r="E1036" s="1" t="s">
        <v>31</v>
      </c>
      <c r="F1036" s="12" t="s">
        <v>282</v>
      </c>
      <c r="G1036" s="12" t="s">
        <v>1854</v>
      </c>
      <c r="H1036" s="1" t="s">
        <v>188</v>
      </c>
      <c r="I1036" s="12" t="s">
        <v>1765</v>
      </c>
      <c r="J1036" s="12" t="s">
        <v>1814</v>
      </c>
      <c r="K1036" s="1" t="s">
        <v>1329</v>
      </c>
      <c r="L1036" s="1" t="s">
        <v>276</v>
      </c>
    </row>
    <row r="1037" spans="3:12">
      <c r="C1037" s="1" t="s">
        <v>1359</v>
      </c>
      <c r="D1037" s="1">
        <v>0</v>
      </c>
      <c r="E1037" s="1" t="s">
        <v>31</v>
      </c>
      <c r="F1037" s="12" t="s">
        <v>282</v>
      </c>
      <c r="G1037" s="12" t="s">
        <v>1854</v>
      </c>
      <c r="H1037" s="1" t="s">
        <v>188</v>
      </c>
      <c r="I1037" s="12" t="s">
        <v>1765</v>
      </c>
      <c r="J1037" s="12" t="s">
        <v>1814</v>
      </c>
      <c r="K1037" s="1" t="s">
        <v>1329</v>
      </c>
      <c r="L1037" s="1" t="s">
        <v>276</v>
      </c>
    </row>
    <row r="1038" spans="3:12">
      <c r="C1038" s="1" t="s">
        <v>1360</v>
      </c>
      <c r="D1038" s="1">
        <v>0</v>
      </c>
      <c r="E1038" s="1" t="s">
        <v>31</v>
      </c>
      <c r="F1038" s="12" t="s">
        <v>282</v>
      </c>
      <c r="G1038" s="12" t="s">
        <v>1854</v>
      </c>
      <c r="H1038" s="1" t="s">
        <v>188</v>
      </c>
      <c r="I1038" s="12" t="s">
        <v>1765</v>
      </c>
      <c r="J1038" s="12" t="s">
        <v>1814</v>
      </c>
      <c r="K1038" s="1" t="s">
        <v>1329</v>
      </c>
      <c r="L1038" s="1" t="s">
        <v>276</v>
      </c>
    </row>
    <row r="1039" spans="3:12">
      <c r="C1039" s="1" t="s">
        <v>1361</v>
      </c>
      <c r="D1039" s="1">
        <v>0</v>
      </c>
      <c r="E1039" s="1" t="s">
        <v>31</v>
      </c>
      <c r="F1039" s="12" t="s">
        <v>282</v>
      </c>
      <c r="G1039" s="12" t="s">
        <v>1854</v>
      </c>
      <c r="H1039" s="1" t="s">
        <v>188</v>
      </c>
      <c r="I1039" s="12" t="s">
        <v>1765</v>
      </c>
      <c r="J1039" s="12" t="s">
        <v>1814</v>
      </c>
      <c r="K1039" s="1" t="s">
        <v>1329</v>
      </c>
      <c r="L1039" s="1" t="s">
        <v>276</v>
      </c>
    </row>
    <row r="1040" spans="3:12">
      <c r="C1040" s="1" t="s">
        <v>1362</v>
      </c>
      <c r="D1040" s="1">
        <v>0</v>
      </c>
      <c r="E1040" s="1" t="s">
        <v>31</v>
      </c>
      <c r="F1040" s="12" t="s">
        <v>282</v>
      </c>
      <c r="G1040" s="12" t="s">
        <v>1854</v>
      </c>
      <c r="H1040" s="1" t="s">
        <v>188</v>
      </c>
      <c r="I1040" s="12" t="s">
        <v>1765</v>
      </c>
      <c r="J1040" s="12" t="s">
        <v>1814</v>
      </c>
      <c r="K1040" s="1" t="s">
        <v>1329</v>
      </c>
      <c r="L1040" s="1" t="s">
        <v>276</v>
      </c>
    </row>
    <row r="1041" spans="3:12">
      <c r="C1041" s="1" t="s">
        <v>1363</v>
      </c>
      <c r="D1041" s="1">
        <v>0</v>
      </c>
      <c r="E1041" s="1" t="s">
        <v>31</v>
      </c>
      <c r="F1041" s="12" t="s">
        <v>282</v>
      </c>
      <c r="G1041" s="12" t="s">
        <v>1854</v>
      </c>
      <c r="H1041" s="1" t="s">
        <v>188</v>
      </c>
      <c r="I1041" s="12" t="s">
        <v>1765</v>
      </c>
      <c r="J1041" s="12" t="s">
        <v>1814</v>
      </c>
      <c r="K1041" s="1" t="s">
        <v>1329</v>
      </c>
      <c r="L1041" s="1" t="s">
        <v>276</v>
      </c>
    </row>
    <row r="1042" spans="3:12">
      <c r="C1042" s="1" t="s">
        <v>1364</v>
      </c>
      <c r="D1042" s="1">
        <v>0</v>
      </c>
      <c r="E1042" s="1" t="s">
        <v>31</v>
      </c>
      <c r="F1042" s="12" t="s">
        <v>282</v>
      </c>
      <c r="G1042" s="12" t="s">
        <v>1854</v>
      </c>
      <c r="H1042" s="1" t="s">
        <v>188</v>
      </c>
      <c r="I1042" s="12" t="s">
        <v>1765</v>
      </c>
      <c r="J1042" s="12" t="s">
        <v>1814</v>
      </c>
      <c r="K1042" s="1" t="s">
        <v>1329</v>
      </c>
      <c r="L1042" s="1" t="s">
        <v>276</v>
      </c>
    </row>
    <row r="1043" spans="3:12">
      <c r="C1043" s="1" t="s">
        <v>1365</v>
      </c>
      <c r="D1043" s="1">
        <v>0</v>
      </c>
      <c r="E1043" s="1" t="s">
        <v>31</v>
      </c>
      <c r="F1043" s="12" t="s">
        <v>282</v>
      </c>
      <c r="G1043" s="12" t="s">
        <v>1854</v>
      </c>
      <c r="H1043" s="1" t="s">
        <v>188</v>
      </c>
      <c r="I1043" s="12" t="s">
        <v>1765</v>
      </c>
      <c r="J1043" s="12" t="s">
        <v>1814</v>
      </c>
      <c r="K1043" s="1" t="s">
        <v>1329</v>
      </c>
      <c r="L1043" s="1" t="s">
        <v>276</v>
      </c>
    </row>
    <row r="1044" spans="3:12">
      <c r="C1044" s="1" t="s">
        <v>1366</v>
      </c>
      <c r="D1044" s="1">
        <v>0</v>
      </c>
      <c r="E1044" s="1" t="s">
        <v>31</v>
      </c>
      <c r="F1044" s="12" t="s">
        <v>282</v>
      </c>
      <c r="G1044" s="12" t="s">
        <v>1854</v>
      </c>
      <c r="H1044" s="1" t="s">
        <v>188</v>
      </c>
      <c r="I1044" s="12" t="s">
        <v>1765</v>
      </c>
      <c r="J1044" s="12" t="s">
        <v>1814</v>
      </c>
      <c r="K1044" s="1" t="s">
        <v>1329</v>
      </c>
      <c r="L1044" s="1" t="s">
        <v>276</v>
      </c>
    </row>
    <row r="1045" spans="3:12">
      <c r="C1045" s="1" t="s">
        <v>1837</v>
      </c>
      <c r="D1045" s="1">
        <v>0</v>
      </c>
      <c r="E1045" s="1" t="s">
        <v>31</v>
      </c>
      <c r="F1045" s="12" t="s">
        <v>282</v>
      </c>
      <c r="G1045" s="12" t="s">
        <v>1854</v>
      </c>
      <c r="H1045" s="1" t="s">
        <v>188</v>
      </c>
      <c r="I1045" s="12" t="s">
        <v>1765</v>
      </c>
      <c r="J1045" s="12" t="s">
        <v>1814</v>
      </c>
      <c r="K1045" s="1" t="s">
        <v>1329</v>
      </c>
      <c r="L1045" s="1" t="s">
        <v>276</v>
      </c>
    </row>
    <row r="1046" spans="3:12">
      <c r="C1046" s="1" t="s">
        <v>1838</v>
      </c>
      <c r="D1046" s="1">
        <v>0</v>
      </c>
      <c r="E1046" s="1" t="s">
        <v>31</v>
      </c>
      <c r="F1046" s="12" t="s">
        <v>282</v>
      </c>
      <c r="G1046" s="12" t="s">
        <v>1854</v>
      </c>
      <c r="H1046" s="1" t="s">
        <v>188</v>
      </c>
      <c r="I1046" s="12" t="s">
        <v>1765</v>
      </c>
      <c r="J1046" s="12" t="s">
        <v>1814</v>
      </c>
      <c r="K1046" s="1" t="s">
        <v>1329</v>
      </c>
      <c r="L1046" s="1" t="s">
        <v>276</v>
      </c>
    </row>
    <row r="1047" spans="3:12">
      <c r="C1047" s="1" t="s">
        <v>1839</v>
      </c>
      <c r="D1047" s="1">
        <v>0</v>
      </c>
      <c r="E1047" s="1" t="s">
        <v>31</v>
      </c>
      <c r="F1047" s="12" t="s">
        <v>282</v>
      </c>
      <c r="G1047" s="12" t="s">
        <v>1854</v>
      </c>
      <c r="H1047" s="1" t="s">
        <v>188</v>
      </c>
      <c r="I1047" s="12" t="s">
        <v>1765</v>
      </c>
      <c r="J1047" s="12" t="s">
        <v>1814</v>
      </c>
      <c r="K1047" s="1" t="s">
        <v>1329</v>
      </c>
      <c r="L1047" s="1" t="s">
        <v>276</v>
      </c>
    </row>
    <row r="1048" spans="3:12">
      <c r="C1048" s="1" t="s">
        <v>1840</v>
      </c>
      <c r="D1048" s="1">
        <v>0</v>
      </c>
      <c r="E1048" s="1" t="s">
        <v>31</v>
      </c>
      <c r="F1048" s="12" t="s">
        <v>282</v>
      </c>
      <c r="G1048" s="12" t="s">
        <v>1854</v>
      </c>
      <c r="H1048" s="1" t="s">
        <v>188</v>
      </c>
      <c r="I1048" s="12" t="s">
        <v>1765</v>
      </c>
      <c r="J1048" s="12" t="s">
        <v>1814</v>
      </c>
      <c r="K1048" s="1" t="s">
        <v>1329</v>
      </c>
      <c r="L1048" s="1" t="s">
        <v>276</v>
      </c>
    </row>
    <row r="1049" spans="3:12">
      <c r="C1049" s="1" t="s">
        <v>1367</v>
      </c>
      <c r="D1049" s="1">
        <v>0</v>
      </c>
      <c r="E1049" s="1" t="s">
        <v>31</v>
      </c>
      <c r="F1049" s="12" t="s">
        <v>282</v>
      </c>
      <c r="G1049" s="12" t="s">
        <v>1854</v>
      </c>
      <c r="H1049" s="1" t="s">
        <v>188</v>
      </c>
      <c r="I1049" s="12" t="s">
        <v>1765</v>
      </c>
      <c r="J1049" s="12" t="s">
        <v>1814</v>
      </c>
      <c r="K1049" s="1" t="s">
        <v>1329</v>
      </c>
      <c r="L1049" s="1" t="s">
        <v>276</v>
      </c>
    </row>
    <row r="1050" spans="3:12">
      <c r="C1050" s="1" t="s">
        <v>1841</v>
      </c>
      <c r="D1050" s="1">
        <v>0</v>
      </c>
      <c r="E1050" s="1" t="s">
        <v>31</v>
      </c>
      <c r="F1050" s="12" t="s">
        <v>282</v>
      </c>
      <c r="G1050" s="12" t="s">
        <v>1854</v>
      </c>
      <c r="H1050" s="1" t="s">
        <v>188</v>
      </c>
      <c r="I1050" s="12" t="s">
        <v>1765</v>
      </c>
      <c r="J1050" s="12" t="s">
        <v>1814</v>
      </c>
      <c r="K1050" s="1" t="s">
        <v>1329</v>
      </c>
      <c r="L1050" s="1" t="s">
        <v>276</v>
      </c>
    </row>
    <row r="1051" spans="3:12">
      <c r="C1051" s="1" t="s">
        <v>1842</v>
      </c>
      <c r="D1051" s="1">
        <v>0</v>
      </c>
      <c r="E1051" s="1" t="s">
        <v>31</v>
      </c>
      <c r="F1051" s="12" t="s">
        <v>282</v>
      </c>
      <c r="G1051" s="12" t="s">
        <v>1854</v>
      </c>
      <c r="H1051" s="1" t="s">
        <v>188</v>
      </c>
      <c r="I1051" s="12" t="s">
        <v>1765</v>
      </c>
      <c r="J1051" s="12" t="s">
        <v>1814</v>
      </c>
      <c r="K1051" s="1" t="s">
        <v>1329</v>
      </c>
      <c r="L1051" s="1" t="s">
        <v>276</v>
      </c>
    </row>
    <row r="1052" spans="3:12">
      <c r="C1052" s="1" t="s">
        <v>1843</v>
      </c>
      <c r="D1052" s="1">
        <v>0</v>
      </c>
      <c r="E1052" s="1" t="s">
        <v>31</v>
      </c>
      <c r="F1052" s="12" t="s">
        <v>282</v>
      </c>
      <c r="G1052" s="12" t="s">
        <v>1854</v>
      </c>
      <c r="H1052" s="1" t="s">
        <v>188</v>
      </c>
      <c r="I1052" s="12" t="s">
        <v>1765</v>
      </c>
      <c r="J1052" s="12" t="s">
        <v>1814</v>
      </c>
      <c r="K1052" s="1" t="s">
        <v>1329</v>
      </c>
      <c r="L1052" s="1" t="s">
        <v>276</v>
      </c>
    </row>
    <row r="1053" spans="3:12">
      <c r="C1053" s="1" t="s">
        <v>1844</v>
      </c>
      <c r="D1053" s="1">
        <v>0</v>
      </c>
      <c r="E1053" s="1" t="s">
        <v>31</v>
      </c>
      <c r="F1053" s="12" t="s">
        <v>282</v>
      </c>
      <c r="G1053" s="12" t="s">
        <v>1854</v>
      </c>
      <c r="H1053" s="1" t="s">
        <v>188</v>
      </c>
      <c r="I1053" s="12" t="s">
        <v>1765</v>
      </c>
      <c r="J1053" s="12" t="s">
        <v>1814</v>
      </c>
      <c r="K1053" s="1" t="s">
        <v>1329</v>
      </c>
      <c r="L1053" s="1" t="s">
        <v>276</v>
      </c>
    </row>
    <row r="1054" spans="3:12">
      <c r="C1054" s="1" t="s">
        <v>1368</v>
      </c>
      <c r="D1054" s="1">
        <v>0</v>
      </c>
      <c r="E1054" s="1" t="s">
        <v>31</v>
      </c>
      <c r="F1054" s="12" t="s">
        <v>282</v>
      </c>
      <c r="G1054" s="12" t="s">
        <v>1854</v>
      </c>
      <c r="H1054" s="1" t="s">
        <v>188</v>
      </c>
      <c r="I1054" s="12" t="s">
        <v>1765</v>
      </c>
      <c r="J1054" s="12" t="s">
        <v>1814</v>
      </c>
      <c r="K1054" s="1" t="s">
        <v>1329</v>
      </c>
      <c r="L1054" s="1" t="s">
        <v>276</v>
      </c>
    </row>
    <row r="1055" spans="3:12">
      <c r="C1055" s="1" t="s">
        <v>1845</v>
      </c>
      <c r="D1055" s="1">
        <v>0</v>
      </c>
      <c r="E1055" s="1" t="s">
        <v>31</v>
      </c>
      <c r="F1055" s="12" t="s">
        <v>282</v>
      </c>
      <c r="G1055" s="12" t="s">
        <v>1854</v>
      </c>
      <c r="H1055" s="1" t="s">
        <v>188</v>
      </c>
      <c r="I1055" s="12" t="s">
        <v>1765</v>
      </c>
      <c r="J1055" s="12" t="s">
        <v>1814</v>
      </c>
      <c r="K1055" s="1" t="s">
        <v>1329</v>
      </c>
      <c r="L1055" s="1" t="s">
        <v>276</v>
      </c>
    </row>
    <row r="1056" spans="3:12">
      <c r="C1056" s="1" t="s">
        <v>1369</v>
      </c>
      <c r="D1056" s="1">
        <v>0</v>
      </c>
      <c r="E1056" s="1" t="s">
        <v>31</v>
      </c>
      <c r="F1056" s="12" t="s">
        <v>282</v>
      </c>
      <c r="G1056" s="12" t="s">
        <v>1854</v>
      </c>
      <c r="H1056" s="1" t="s">
        <v>188</v>
      </c>
      <c r="I1056" s="12" t="s">
        <v>1765</v>
      </c>
      <c r="J1056" s="12" t="s">
        <v>1814</v>
      </c>
      <c r="K1056" s="1" t="s">
        <v>1329</v>
      </c>
      <c r="L1056" s="1" t="s">
        <v>276</v>
      </c>
    </row>
    <row r="1057" spans="3:12">
      <c r="C1057" s="1" t="s">
        <v>1370</v>
      </c>
      <c r="D1057" s="1">
        <v>0</v>
      </c>
      <c r="E1057" s="1" t="s">
        <v>31</v>
      </c>
      <c r="F1057" s="12" t="s">
        <v>282</v>
      </c>
      <c r="G1057" s="12" t="s">
        <v>1854</v>
      </c>
      <c r="H1057" s="1" t="s">
        <v>188</v>
      </c>
      <c r="I1057" s="12" t="s">
        <v>1765</v>
      </c>
      <c r="J1057" s="12" t="s">
        <v>1814</v>
      </c>
      <c r="K1057" s="1" t="s">
        <v>1329</v>
      </c>
      <c r="L1057" s="1" t="s">
        <v>276</v>
      </c>
    </row>
    <row r="1058" spans="3:12">
      <c r="C1058" s="1" t="s">
        <v>1371</v>
      </c>
      <c r="D1058" s="1">
        <v>0</v>
      </c>
      <c r="E1058" s="1" t="s">
        <v>31</v>
      </c>
      <c r="F1058" s="12" t="s">
        <v>282</v>
      </c>
      <c r="G1058" s="12" t="s">
        <v>1854</v>
      </c>
      <c r="H1058" s="1" t="s">
        <v>188</v>
      </c>
      <c r="I1058" s="12" t="s">
        <v>1765</v>
      </c>
      <c r="J1058" s="12" t="s">
        <v>1814</v>
      </c>
      <c r="K1058" s="1" t="s">
        <v>1329</v>
      </c>
      <c r="L1058" s="1" t="s">
        <v>276</v>
      </c>
    </row>
    <row r="1059" spans="3:12">
      <c r="C1059" s="1" t="s">
        <v>1372</v>
      </c>
      <c r="D1059" s="1">
        <v>0</v>
      </c>
      <c r="E1059" s="1" t="s">
        <v>31</v>
      </c>
      <c r="F1059" s="12" t="s">
        <v>282</v>
      </c>
      <c r="G1059" s="12" t="s">
        <v>1854</v>
      </c>
      <c r="H1059" s="1" t="s">
        <v>188</v>
      </c>
      <c r="I1059" s="12" t="s">
        <v>1765</v>
      </c>
      <c r="J1059" s="12" t="s">
        <v>1814</v>
      </c>
      <c r="K1059" s="1" t="s">
        <v>1329</v>
      </c>
      <c r="L1059" s="1" t="s">
        <v>276</v>
      </c>
    </row>
    <row r="1060" spans="3:12">
      <c r="C1060" s="1" t="s">
        <v>1373</v>
      </c>
      <c r="D1060" s="1">
        <v>0</v>
      </c>
      <c r="E1060" s="1" t="s">
        <v>31</v>
      </c>
      <c r="F1060" s="12" t="s">
        <v>282</v>
      </c>
      <c r="G1060" s="12" t="s">
        <v>1854</v>
      </c>
      <c r="H1060" s="1" t="s">
        <v>188</v>
      </c>
      <c r="I1060" s="12" t="s">
        <v>1765</v>
      </c>
      <c r="J1060" s="12" t="s">
        <v>1814</v>
      </c>
      <c r="K1060" s="1" t="s">
        <v>1329</v>
      </c>
      <c r="L1060" s="1" t="s">
        <v>276</v>
      </c>
    </row>
    <row r="1061" spans="3:12">
      <c r="C1061" s="1" t="s">
        <v>1374</v>
      </c>
      <c r="D1061" s="1">
        <v>0</v>
      </c>
      <c r="E1061" s="1" t="s">
        <v>31</v>
      </c>
      <c r="F1061" s="12" t="s">
        <v>282</v>
      </c>
      <c r="G1061" s="12" t="s">
        <v>1854</v>
      </c>
      <c r="H1061" s="1" t="s">
        <v>188</v>
      </c>
      <c r="I1061" s="12" t="s">
        <v>1765</v>
      </c>
      <c r="J1061" s="12" t="s">
        <v>1814</v>
      </c>
      <c r="K1061" s="1" t="s">
        <v>1329</v>
      </c>
      <c r="L1061" s="1" t="s">
        <v>276</v>
      </c>
    </row>
    <row r="1062" spans="3:12">
      <c r="C1062" s="1" t="s">
        <v>1375</v>
      </c>
      <c r="D1062" s="1">
        <v>0</v>
      </c>
      <c r="E1062" s="1" t="s">
        <v>31</v>
      </c>
      <c r="F1062" s="12" t="s">
        <v>282</v>
      </c>
      <c r="G1062" s="12" t="s">
        <v>1854</v>
      </c>
      <c r="H1062" s="1" t="s">
        <v>188</v>
      </c>
      <c r="I1062" s="12" t="s">
        <v>1765</v>
      </c>
      <c r="J1062" s="12" t="s">
        <v>1814</v>
      </c>
      <c r="K1062" s="1" t="s">
        <v>1329</v>
      </c>
      <c r="L1062" s="1" t="s">
        <v>276</v>
      </c>
    </row>
    <row r="1063" spans="3:12">
      <c r="C1063" s="1" t="s">
        <v>1376</v>
      </c>
      <c r="D1063" s="1">
        <v>0</v>
      </c>
      <c r="E1063" s="1" t="s">
        <v>31</v>
      </c>
      <c r="F1063" s="12" t="s">
        <v>282</v>
      </c>
      <c r="G1063" s="12" t="s">
        <v>1854</v>
      </c>
      <c r="H1063" s="1" t="s">
        <v>188</v>
      </c>
      <c r="I1063" s="12" t="s">
        <v>1765</v>
      </c>
      <c r="J1063" s="12" t="s">
        <v>1814</v>
      </c>
      <c r="K1063" s="1" t="s">
        <v>1329</v>
      </c>
      <c r="L1063" s="1" t="s">
        <v>276</v>
      </c>
    </row>
    <row r="1064" spans="3:12">
      <c r="C1064" s="1" t="s">
        <v>1377</v>
      </c>
      <c r="D1064" s="1">
        <v>0</v>
      </c>
      <c r="E1064" s="1" t="s">
        <v>31</v>
      </c>
      <c r="F1064" s="12" t="s">
        <v>282</v>
      </c>
      <c r="G1064" s="12" t="s">
        <v>1854</v>
      </c>
      <c r="H1064" s="1" t="s">
        <v>188</v>
      </c>
      <c r="I1064" s="12" t="s">
        <v>1765</v>
      </c>
      <c r="J1064" s="12" t="s">
        <v>1814</v>
      </c>
      <c r="K1064" s="1" t="s">
        <v>1329</v>
      </c>
      <c r="L1064" s="1" t="s">
        <v>276</v>
      </c>
    </row>
    <row r="1065" spans="3:12">
      <c r="C1065" s="1" t="s">
        <v>1378</v>
      </c>
      <c r="D1065" s="1">
        <v>0</v>
      </c>
      <c r="E1065" s="1" t="s">
        <v>31</v>
      </c>
      <c r="F1065" s="12" t="s">
        <v>282</v>
      </c>
      <c r="G1065" s="12" t="s">
        <v>1854</v>
      </c>
      <c r="H1065" s="1" t="s">
        <v>188</v>
      </c>
      <c r="I1065" s="12" t="s">
        <v>1765</v>
      </c>
      <c r="J1065" s="12" t="s">
        <v>1814</v>
      </c>
      <c r="K1065" s="1" t="s">
        <v>1329</v>
      </c>
      <c r="L1065" s="1" t="s">
        <v>276</v>
      </c>
    </row>
    <row r="1066" spans="3:12">
      <c r="C1066" s="1" t="s">
        <v>1379</v>
      </c>
      <c r="D1066" s="1">
        <v>0</v>
      </c>
      <c r="E1066" s="1" t="s">
        <v>31</v>
      </c>
      <c r="F1066" s="12" t="s">
        <v>282</v>
      </c>
      <c r="G1066" s="12" t="s">
        <v>1854</v>
      </c>
      <c r="H1066" s="1" t="s">
        <v>188</v>
      </c>
      <c r="I1066" s="12" t="s">
        <v>1765</v>
      </c>
      <c r="J1066" s="12" t="s">
        <v>1814</v>
      </c>
      <c r="K1066" s="1" t="s">
        <v>1329</v>
      </c>
      <c r="L1066" s="1" t="s">
        <v>276</v>
      </c>
    </row>
    <row r="1067" spans="3:12">
      <c r="C1067" s="1" t="s">
        <v>1380</v>
      </c>
      <c r="D1067" s="1">
        <v>0</v>
      </c>
      <c r="E1067" s="1" t="s">
        <v>31</v>
      </c>
      <c r="F1067" s="12" t="s">
        <v>282</v>
      </c>
      <c r="G1067" s="12" t="s">
        <v>1854</v>
      </c>
      <c r="H1067" s="1" t="s">
        <v>188</v>
      </c>
      <c r="I1067" s="12" t="s">
        <v>1765</v>
      </c>
      <c r="J1067" s="12" t="s">
        <v>1814</v>
      </c>
      <c r="K1067" s="1" t="s">
        <v>1329</v>
      </c>
      <c r="L1067" s="1" t="s">
        <v>276</v>
      </c>
    </row>
    <row r="1068" spans="3:12">
      <c r="C1068" s="1" t="s">
        <v>1381</v>
      </c>
      <c r="D1068" s="1">
        <v>0</v>
      </c>
      <c r="E1068" s="1" t="s">
        <v>31</v>
      </c>
      <c r="F1068" s="12" t="s">
        <v>282</v>
      </c>
      <c r="G1068" s="12" t="s">
        <v>1854</v>
      </c>
      <c r="H1068" s="1" t="s">
        <v>188</v>
      </c>
      <c r="I1068" s="12" t="s">
        <v>1765</v>
      </c>
      <c r="J1068" s="12" t="s">
        <v>1814</v>
      </c>
      <c r="K1068" s="1" t="s">
        <v>1329</v>
      </c>
      <c r="L1068" s="1" t="s">
        <v>276</v>
      </c>
    </row>
    <row r="1069" spans="3:12">
      <c r="C1069" s="1" t="s">
        <v>1382</v>
      </c>
      <c r="D1069" s="1">
        <v>0</v>
      </c>
      <c r="E1069" s="1" t="s">
        <v>31</v>
      </c>
      <c r="F1069" s="12" t="s">
        <v>282</v>
      </c>
      <c r="G1069" s="12" t="s">
        <v>1854</v>
      </c>
      <c r="H1069" s="1" t="s">
        <v>188</v>
      </c>
      <c r="I1069" s="12" t="s">
        <v>1765</v>
      </c>
      <c r="J1069" s="12" t="s">
        <v>1814</v>
      </c>
      <c r="K1069" s="1" t="s">
        <v>1329</v>
      </c>
      <c r="L1069" s="1" t="s">
        <v>276</v>
      </c>
    </row>
    <row r="1070" spans="3:12">
      <c r="C1070" s="1" t="s">
        <v>1383</v>
      </c>
      <c r="D1070" s="1">
        <v>0</v>
      </c>
      <c r="E1070" s="1" t="s">
        <v>31</v>
      </c>
      <c r="F1070" s="12" t="s">
        <v>282</v>
      </c>
      <c r="G1070" s="12" t="s">
        <v>1854</v>
      </c>
      <c r="H1070" s="1" t="s">
        <v>188</v>
      </c>
      <c r="I1070" s="12" t="s">
        <v>1765</v>
      </c>
      <c r="J1070" s="12" t="s">
        <v>1814</v>
      </c>
      <c r="K1070" s="1" t="s">
        <v>1329</v>
      </c>
      <c r="L1070" s="1" t="s">
        <v>276</v>
      </c>
    </row>
    <row r="1071" spans="3:12">
      <c r="C1071" s="1" t="s">
        <v>1846</v>
      </c>
      <c r="D1071" s="1">
        <v>0</v>
      </c>
      <c r="E1071" s="1" t="s">
        <v>31</v>
      </c>
      <c r="F1071" s="12" t="s">
        <v>282</v>
      </c>
      <c r="G1071" s="12" t="s">
        <v>1854</v>
      </c>
      <c r="H1071" s="1" t="s">
        <v>188</v>
      </c>
      <c r="I1071" s="12" t="s">
        <v>1765</v>
      </c>
      <c r="J1071" s="12" t="s">
        <v>1814</v>
      </c>
      <c r="K1071" s="1" t="s">
        <v>1329</v>
      </c>
      <c r="L1071" s="1" t="s">
        <v>276</v>
      </c>
    </row>
    <row r="1072" spans="3:12">
      <c r="C1072" s="1" t="s">
        <v>1384</v>
      </c>
      <c r="D1072" s="1">
        <v>0</v>
      </c>
      <c r="E1072" s="1" t="s">
        <v>31</v>
      </c>
      <c r="F1072" s="12" t="s">
        <v>282</v>
      </c>
      <c r="G1072" s="12" t="s">
        <v>1854</v>
      </c>
      <c r="H1072" s="1" t="s">
        <v>188</v>
      </c>
      <c r="I1072" s="12" t="s">
        <v>1765</v>
      </c>
      <c r="J1072" s="12" t="s">
        <v>1814</v>
      </c>
      <c r="K1072" s="1" t="s">
        <v>1329</v>
      </c>
      <c r="L1072" s="1" t="s">
        <v>276</v>
      </c>
    </row>
    <row r="1073" spans="3:12">
      <c r="C1073" s="1" t="s">
        <v>1824</v>
      </c>
      <c r="D1073" s="1">
        <v>0</v>
      </c>
      <c r="E1073" s="1" t="s">
        <v>31</v>
      </c>
      <c r="F1073" s="12" t="s">
        <v>282</v>
      </c>
      <c r="G1073" s="12" t="s">
        <v>1854</v>
      </c>
      <c r="H1073" s="1" t="s">
        <v>188</v>
      </c>
      <c r="I1073" s="12" t="s">
        <v>1765</v>
      </c>
      <c r="J1073" s="12" t="s">
        <v>1814</v>
      </c>
      <c r="K1073" s="1" t="s">
        <v>1329</v>
      </c>
      <c r="L1073" s="1" t="s">
        <v>1330</v>
      </c>
    </row>
    <row r="1074" spans="3:12">
      <c r="C1074" s="1" t="s">
        <v>1346</v>
      </c>
      <c r="D1074" s="1">
        <v>0</v>
      </c>
      <c r="E1074" s="1" t="s">
        <v>31</v>
      </c>
      <c r="F1074" s="12" t="s">
        <v>282</v>
      </c>
      <c r="G1074" s="12" t="s">
        <v>1854</v>
      </c>
      <c r="H1074" s="1" t="s">
        <v>188</v>
      </c>
      <c r="I1074" s="12" t="s">
        <v>1765</v>
      </c>
      <c r="J1074" s="12" t="s">
        <v>1814</v>
      </c>
      <c r="K1074" s="1" t="s">
        <v>1329</v>
      </c>
      <c r="L1074" s="1" t="s">
        <v>1330</v>
      </c>
    </row>
    <row r="1075" spans="3:12">
      <c r="C1075" s="1" t="s">
        <v>1825</v>
      </c>
      <c r="D1075" s="1">
        <v>0</v>
      </c>
      <c r="E1075" s="1" t="s">
        <v>31</v>
      </c>
      <c r="F1075" s="12" t="s">
        <v>282</v>
      </c>
      <c r="G1075" s="12" t="s">
        <v>1854</v>
      </c>
      <c r="H1075" s="1" t="s">
        <v>188</v>
      </c>
      <c r="I1075" s="12" t="s">
        <v>1765</v>
      </c>
      <c r="J1075" s="12" t="s">
        <v>1814</v>
      </c>
      <c r="K1075" s="1" t="s">
        <v>1329</v>
      </c>
      <c r="L1075" s="1" t="s">
        <v>1330</v>
      </c>
    </row>
    <row r="1076" spans="3:12">
      <c r="C1076" s="1" t="s">
        <v>1826</v>
      </c>
      <c r="D1076" s="1">
        <v>0</v>
      </c>
      <c r="E1076" s="1" t="s">
        <v>31</v>
      </c>
      <c r="F1076" s="12" t="s">
        <v>282</v>
      </c>
      <c r="G1076" s="12" t="s">
        <v>1854</v>
      </c>
      <c r="H1076" s="1" t="s">
        <v>188</v>
      </c>
      <c r="I1076" s="12" t="s">
        <v>1765</v>
      </c>
      <c r="J1076" s="12" t="s">
        <v>1814</v>
      </c>
      <c r="K1076" s="1" t="s">
        <v>1329</v>
      </c>
      <c r="L1076" s="1" t="s">
        <v>1330</v>
      </c>
    </row>
    <row r="1077" spans="3:12">
      <c r="C1077" s="1" t="s">
        <v>292</v>
      </c>
      <c r="D1077" s="1">
        <v>0</v>
      </c>
      <c r="E1077" s="1" t="s">
        <v>31</v>
      </c>
      <c r="F1077" s="12" t="s">
        <v>282</v>
      </c>
      <c r="G1077" s="12" t="s">
        <v>1854</v>
      </c>
      <c r="H1077" s="1" t="s">
        <v>188</v>
      </c>
      <c r="I1077" s="12" t="s">
        <v>1765</v>
      </c>
      <c r="J1077" s="12" t="s">
        <v>1814</v>
      </c>
      <c r="K1077" s="1" t="s">
        <v>1329</v>
      </c>
      <c r="L1077" s="1" t="s">
        <v>1330</v>
      </c>
    </row>
    <row r="1078" spans="3:12">
      <c r="C1078" s="1" t="s">
        <v>294</v>
      </c>
      <c r="D1078" s="1">
        <v>0</v>
      </c>
      <c r="E1078" s="1" t="s">
        <v>31</v>
      </c>
      <c r="F1078" s="12" t="s">
        <v>282</v>
      </c>
      <c r="G1078" s="12" t="s">
        <v>1854</v>
      </c>
      <c r="H1078" s="1" t="s">
        <v>188</v>
      </c>
      <c r="I1078" s="12" t="s">
        <v>1765</v>
      </c>
      <c r="J1078" s="12" t="s">
        <v>1814</v>
      </c>
      <c r="K1078" s="1" t="s">
        <v>1329</v>
      </c>
      <c r="L1078" s="1" t="s">
        <v>1330</v>
      </c>
    </row>
    <row r="1079" spans="3:12">
      <c r="C1079" s="1" t="s">
        <v>1345</v>
      </c>
      <c r="D1079" s="1">
        <v>0</v>
      </c>
      <c r="E1079" s="1" t="s">
        <v>31</v>
      </c>
      <c r="F1079" s="12" t="s">
        <v>282</v>
      </c>
      <c r="G1079" s="12" t="s">
        <v>1854</v>
      </c>
      <c r="H1079" s="1" t="s">
        <v>188</v>
      </c>
      <c r="I1079" s="12" t="s">
        <v>1765</v>
      </c>
      <c r="J1079" s="12" t="s">
        <v>1814</v>
      </c>
      <c r="K1079" s="1" t="s">
        <v>1329</v>
      </c>
      <c r="L1079" s="1" t="s">
        <v>1330</v>
      </c>
    </row>
    <row r="1080" spans="3:12">
      <c r="C1080" s="1" t="s">
        <v>1347</v>
      </c>
      <c r="D1080" s="1">
        <v>0</v>
      </c>
      <c r="E1080" s="1" t="s">
        <v>31</v>
      </c>
      <c r="F1080" s="12" t="s">
        <v>282</v>
      </c>
      <c r="G1080" s="12" t="s">
        <v>1854</v>
      </c>
      <c r="H1080" s="1" t="s">
        <v>188</v>
      </c>
      <c r="I1080" s="12" t="s">
        <v>1765</v>
      </c>
      <c r="J1080" s="12" t="s">
        <v>1814</v>
      </c>
      <c r="K1080" s="1" t="s">
        <v>1329</v>
      </c>
      <c r="L1080" s="1" t="s">
        <v>1330</v>
      </c>
    </row>
    <row r="1081" spans="3:12">
      <c r="C1081" s="1" t="s">
        <v>1348</v>
      </c>
      <c r="D1081" s="1">
        <v>0</v>
      </c>
      <c r="E1081" s="1" t="s">
        <v>31</v>
      </c>
      <c r="F1081" s="12" t="s">
        <v>282</v>
      </c>
      <c r="G1081" s="12" t="s">
        <v>1854</v>
      </c>
      <c r="H1081" s="1" t="s">
        <v>188</v>
      </c>
      <c r="I1081" s="12" t="s">
        <v>1765</v>
      </c>
      <c r="J1081" s="12" t="s">
        <v>1814</v>
      </c>
      <c r="K1081" s="1" t="s">
        <v>1329</v>
      </c>
      <c r="L1081" s="1" t="s">
        <v>1330</v>
      </c>
    </row>
    <row r="1082" spans="3:12">
      <c r="C1082" s="1" t="s">
        <v>1349</v>
      </c>
      <c r="D1082" s="1">
        <v>0</v>
      </c>
      <c r="E1082" s="1" t="s">
        <v>31</v>
      </c>
      <c r="F1082" s="12" t="s">
        <v>282</v>
      </c>
      <c r="G1082" s="12" t="s">
        <v>1854</v>
      </c>
      <c r="H1082" s="1" t="s">
        <v>188</v>
      </c>
      <c r="I1082" s="12" t="s">
        <v>1765</v>
      </c>
      <c r="J1082" s="12" t="s">
        <v>1814</v>
      </c>
      <c r="K1082" s="1" t="s">
        <v>1329</v>
      </c>
      <c r="L1082" s="1" t="s">
        <v>1330</v>
      </c>
    </row>
    <row r="1083" spans="3:12">
      <c r="C1083" s="1" t="s">
        <v>1350</v>
      </c>
      <c r="D1083" s="1">
        <v>0</v>
      </c>
      <c r="E1083" s="1" t="s">
        <v>31</v>
      </c>
      <c r="F1083" s="12" t="s">
        <v>282</v>
      </c>
      <c r="G1083" s="12" t="s">
        <v>1854</v>
      </c>
      <c r="H1083" s="1" t="s">
        <v>188</v>
      </c>
      <c r="I1083" s="12" t="s">
        <v>1765</v>
      </c>
      <c r="J1083" s="12" t="s">
        <v>1814</v>
      </c>
      <c r="K1083" s="1" t="s">
        <v>1329</v>
      </c>
      <c r="L1083" s="1" t="s">
        <v>1330</v>
      </c>
    </row>
    <row r="1084" spans="3:12">
      <c r="C1084" s="1" t="s">
        <v>1351</v>
      </c>
      <c r="D1084" s="1">
        <v>0</v>
      </c>
      <c r="E1084" s="1" t="s">
        <v>31</v>
      </c>
      <c r="F1084" s="12" t="s">
        <v>282</v>
      </c>
      <c r="G1084" s="12" t="s">
        <v>1854</v>
      </c>
      <c r="H1084" s="1" t="s">
        <v>188</v>
      </c>
      <c r="I1084" s="12" t="s">
        <v>1765</v>
      </c>
      <c r="J1084" s="12" t="s">
        <v>1814</v>
      </c>
      <c r="K1084" s="1" t="s">
        <v>1329</v>
      </c>
      <c r="L1084" s="1" t="s">
        <v>1330</v>
      </c>
    </row>
    <row r="1085" spans="3:12">
      <c r="C1085" s="1" t="s">
        <v>1352</v>
      </c>
      <c r="D1085" s="1">
        <v>0</v>
      </c>
      <c r="E1085" s="1" t="s">
        <v>31</v>
      </c>
      <c r="F1085" s="12" t="s">
        <v>282</v>
      </c>
      <c r="G1085" s="12" t="s">
        <v>1854</v>
      </c>
      <c r="H1085" s="1" t="s">
        <v>188</v>
      </c>
      <c r="I1085" s="12" t="s">
        <v>1765</v>
      </c>
      <c r="J1085" s="12" t="s">
        <v>1814</v>
      </c>
      <c r="K1085" s="1" t="s">
        <v>1329</v>
      </c>
      <c r="L1085" s="1" t="s">
        <v>1330</v>
      </c>
    </row>
    <row r="1086" spans="3:12">
      <c r="C1086" s="1" t="s">
        <v>1353</v>
      </c>
      <c r="D1086" s="1">
        <v>0</v>
      </c>
      <c r="E1086" s="1" t="s">
        <v>31</v>
      </c>
      <c r="F1086" s="12" t="s">
        <v>282</v>
      </c>
      <c r="G1086" s="12" t="s">
        <v>1854</v>
      </c>
      <c r="H1086" s="1" t="s">
        <v>188</v>
      </c>
      <c r="I1086" s="12" t="s">
        <v>1765</v>
      </c>
      <c r="J1086" s="12" t="s">
        <v>1814</v>
      </c>
      <c r="K1086" s="1" t="s">
        <v>1329</v>
      </c>
      <c r="L1086" s="1" t="s">
        <v>1330</v>
      </c>
    </row>
    <row r="1087" spans="3:12">
      <c r="C1087" s="1" t="s">
        <v>1354</v>
      </c>
      <c r="D1087" s="1">
        <v>0</v>
      </c>
      <c r="E1087" s="1" t="s">
        <v>31</v>
      </c>
      <c r="F1087" s="12" t="s">
        <v>282</v>
      </c>
      <c r="G1087" s="12" t="s">
        <v>1854</v>
      </c>
      <c r="H1087" s="1" t="s">
        <v>188</v>
      </c>
      <c r="I1087" s="12" t="s">
        <v>1765</v>
      </c>
      <c r="J1087" s="12" t="s">
        <v>1814</v>
      </c>
      <c r="K1087" s="1" t="s">
        <v>1329</v>
      </c>
      <c r="L1087" s="1" t="s">
        <v>1330</v>
      </c>
    </row>
    <row r="1088" spans="3:12">
      <c r="C1088" s="1" t="s">
        <v>1355</v>
      </c>
      <c r="D1088" s="1">
        <v>0</v>
      </c>
      <c r="E1088" s="1" t="s">
        <v>31</v>
      </c>
      <c r="F1088" s="12" t="s">
        <v>282</v>
      </c>
      <c r="G1088" s="12" t="s">
        <v>1854</v>
      </c>
      <c r="H1088" s="1" t="s">
        <v>188</v>
      </c>
      <c r="I1088" s="12" t="s">
        <v>1765</v>
      </c>
      <c r="J1088" s="12" t="s">
        <v>1814</v>
      </c>
      <c r="K1088" s="1" t="s">
        <v>1329</v>
      </c>
      <c r="L1088" s="1" t="s">
        <v>1330</v>
      </c>
    </row>
    <row r="1089" spans="3:12">
      <c r="C1089" s="1" t="s">
        <v>1356</v>
      </c>
      <c r="D1089" s="1">
        <v>0</v>
      </c>
      <c r="E1089" s="1" t="s">
        <v>31</v>
      </c>
      <c r="F1089" s="12" t="s">
        <v>282</v>
      </c>
      <c r="G1089" s="12" t="s">
        <v>1854</v>
      </c>
      <c r="H1089" s="1" t="s">
        <v>188</v>
      </c>
      <c r="I1089" s="12" t="s">
        <v>1765</v>
      </c>
      <c r="J1089" s="12" t="s">
        <v>1814</v>
      </c>
      <c r="K1089" s="1" t="s">
        <v>1329</v>
      </c>
      <c r="L1089" s="1" t="s">
        <v>1330</v>
      </c>
    </row>
    <row r="1090" spans="3:12">
      <c r="C1090" s="1" t="s">
        <v>1357</v>
      </c>
      <c r="D1090" s="1">
        <v>0</v>
      </c>
      <c r="E1090" s="1" t="s">
        <v>31</v>
      </c>
      <c r="F1090" s="12" t="s">
        <v>282</v>
      </c>
      <c r="G1090" s="12" t="s">
        <v>1854</v>
      </c>
      <c r="H1090" s="1" t="s">
        <v>188</v>
      </c>
      <c r="I1090" s="12" t="s">
        <v>1765</v>
      </c>
      <c r="J1090" s="12" t="s">
        <v>1814</v>
      </c>
      <c r="K1090" s="1" t="s">
        <v>1329</v>
      </c>
      <c r="L1090" s="1" t="s">
        <v>1330</v>
      </c>
    </row>
    <row r="1091" spans="3:12">
      <c r="C1091" s="1" t="s">
        <v>1358</v>
      </c>
      <c r="D1091" s="1">
        <v>0</v>
      </c>
      <c r="E1091" s="1" t="s">
        <v>31</v>
      </c>
      <c r="F1091" s="12" t="s">
        <v>282</v>
      </c>
      <c r="G1091" s="12" t="s">
        <v>1854</v>
      </c>
      <c r="H1091" s="1" t="s">
        <v>188</v>
      </c>
      <c r="I1091" s="12" t="s">
        <v>1765</v>
      </c>
      <c r="J1091" s="12" t="s">
        <v>1814</v>
      </c>
      <c r="K1091" s="1" t="s">
        <v>1329</v>
      </c>
      <c r="L1091" s="1" t="s">
        <v>1330</v>
      </c>
    </row>
    <row r="1092" spans="3:12">
      <c r="C1092" s="1" t="s">
        <v>1359</v>
      </c>
      <c r="D1092" s="1">
        <v>0</v>
      </c>
      <c r="E1092" s="1" t="s">
        <v>31</v>
      </c>
      <c r="F1092" s="12" t="s">
        <v>282</v>
      </c>
      <c r="G1092" s="12" t="s">
        <v>1854</v>
      </c>
      <c r="H1092" s="1" t="s">
        <v>188</v>
      </c>
      <c r="I1092" s="12" t="s">
        <v>1765</v>
      </c>
      <c r="J1092" s="12" t="s">
        <v>1814</v>
      </c>
      <c r="K1092" s="1" t="s">
        <v>1329</v>
      </c>
      <c r="L1092" s="1" t="s">
        <v>1330</v>
      </c>
    </row>
    <row r="1093" spans="3:12">
      <c r="C1093" s="1" t="s">
        <v>1360</v>
      </c>
      <c r="D1093" s="1">
        <v>0</v>
      </c>
      <c r="E1093" s="1" t="s">
        <v>31</v>
      </c>
      <c r="F1093" s="12" t="s">
        <v>282</v>
      </c>
      <c r="G1093" s="12" t="s">
        <v>1854</v>
      </c>
      <c r="H1093" s="1" t="s">
        <v>188</v>
      </c>
      <c r="I1093" s="12" t="s">
        <v>1765</v>
      </c>
      <c r="J1093" s="12" t="s">
        <v>1814</v>
      </c>
      <c r="K1093" s="1" t="s">
        <v>1329</v>
      </c>
      <c r="L1093" s="1" t="s">
        <v>1330</v>
      </c>
    </row>
    <row r="1094" spans="3:12">
      <c r="C1094" s="1" t="s">
        <v>1361</v>
      </c>
      <c r="D1094" s="1">
        <v>0</v>
      </c>
      <c r="E1094" s="1" t="s">
        <v>31</v>
      </c>
      <c r="F1094" s="12" t="s">
        <v>282</v>
      </c>
      <c r="G1094" s="12" t="s">
        <v>1854</v>
      </c>
      <c r="H1094" s="1" t="s">
        <v>188</v>
      </c>
      <c r="I1094" s="12" t="s">
        <v>1765</v>
      </c>
      <c r="J1094" s="12" t="s">
        <v>1814</v>
      </c>
      <c r="K1094" s="1" t="s">
        <v>1329</v>
      </c>
      <c r="L1094" s="1" t="s">
        <v>1330</v>
      </c>
    </row>
    <row r="1095" spans="3:12">
      <c r="C1095" s="1" t="s">
        <v>1362</v>
      </c>
      <c r="D1095" s="1">
        <v>0</v>
      </c>
      <c r="E1095" s="1" t="s">
        <v>31</v>
      </c>
      <c r="F1095" s="12" t="s">
        <v>282</v>
      </c>
      <c r="G1095" s="12" t="s">
        <v>1854</v>
      </c>
      <c r="H1095" s="1" t="s">
        <v>188</v>
      </c>
      <c r="I1095" s="12" t="s">
        <v>1765</v>
      </c>
      <c r="J1095" s="12" t="s">
        <v>1814</v>
      </c>
      <c r="K1095" s="1" t="s">
        <v>1329</v>
      </c>
      <c r="L1095" s="1" t="s">
        <v>1330</v>
      </c>
    </row>
    <row r="1096" spans="3:12">
      <c r="C1096" s="1" t="s">
        <v>1363</v>
      </c>
      <c r="D1096" s="1">
        <v>0</v>
      </c>
      <c r="E1096" s="1" t="s">
        <v>31</v>
      </c>
      <c r="F1096" s="12" t="s">
        <v>282</v>
      </c>
      <c r="G1096" s="12" t="s">
        <v>1854</v>
      </c>
      <c r="H1096" s="1" t="s">
        <v>188</v>
      </c>
      <c r="I1096" s="12" t="s">
        <v>1765</v>
      </c>
      <c r="J1096" s="12" t="s">
        <v>1814</v>
      </c>
      <c r="K1096" s="1" t="s">
        <v>1329</v>
      </c>
      <c r="L1096" s="1" t="s">
        <v>1330</v>
      </c>
    </row>
    <row r="1097" spans="3:12">
      <c r="C1097" s="1" t="s">
        <v>1364</v>
      </c>
      <c r="D1097" s="1">
        <v>0</v>
      </c>
      <c r="E1097" s="1" t="s">
        <v>31</v>
      </c>
      <c r="F1097" s="12" t="s">
        <v>282</v>
      </c>
      <c r="G1097" s="12" t="s">
        <v>1854</v>
      </c>
      <c r="H1097" s="1" t="s">
        <v>188</v>
      </c>
      <c r="I1097" s="12" t="s">
        <v>1765</v>
      </c>
      <c r="J1097" s="12" t="s">
        <v>1814</v>
      </c>
      <c r="K1097" s="1" t="s">
        <v>1329</v>
      </c>
      <c r="L1097" s="1" t="s">
        <v>1330</v>
      </c>
    </row>
    <row r="1098" spans="3:12">
      <c r="C1098" s="1" t="s">
        <v>1365</v>
      </c>
      <c r="D1098" s="1">
        <v>0</v>
      </c>
      <c r="E1098" s="1" t="s">
        <v>31</v>
      </c>
      <c r="F1098" s="12" t="s">
        <v>282</v>
      </c>
      <c r="G1098" s="12" t="s">
        <v>1854</v>
      </c>
      <c r="H1098" s="1" t="s">
        <v>188</v>
      </c>
      <c r="I1098" s="12" t="s">
        <v>1765</v>
      </c>
      <c r="J1098" s="12" t="s">
        <v>1814</v>
      </c>
      <c r="K1098" s="1" t="s">
        <v>1329</v>
      </c>
      <c r="L1098" s="1" t="s">
        <v>1330</v>
      </c>
    </row>
    <row r="1099" spans="3:12">
      <c r="C1099" s="1" t="s">
        <v>1366</v>
      </c>
      <c r="D1099" s="1">
        <v>0</v>
      </c>
      <c r="E1099" s="1" t="s">
        <v>31</v>
      </c>
      <c r="F1099" s="12" t="s">
        <v>282</v>
      </c>
      <c r="G1099" s="12" t="s">
        <v>1854</v>
      </c>
      <c r="H1099" s="1" t="s">
        <v>188</v>
      </c>
      <c r="I1099" s="12" t="s">
        <v>1765</v>
      </c>
      <c r="J1099" s="12" t="s">
        <v>1814</v>
      </c>
      <c r="K1099" s="1" t="s">
        <v>1329</v>
      </c>
      <c r="L1099" s="1" t="s">
        <v>1330</v>
      </c>
    </row>
    <row r="1100" spans="3:12">
      <c r="C1100" s="1" t="s">
        <v>1837</v>
      </c>
      <c r="D1100" s="1">
        <v>0</v>
      </c>
      <c r="E1100" s="1" t="s">
        <v>31</v>
      </c>
      <c r="F1100" s="12" t="s">
        <v>282</v>
      </c>
      <c r="G1100" s="12" t="s">
        <v>1854</v>
      </c>
      <c r="H1100" s="1" t="s">
        <v>188</v>
      </c>
      <c r="I1100" s="12" t="s">
        <v>1765</v>
      </c>
      <c r="J1100" s="12" t="s">
        <v>1814</v>
      </c>
      <c r="K1100" s="1" t="s">
        <v>1329</v>
      </c>
      <c r="L1100" s="1" t="s">
        <v>1330</v>
      </c>
    </row>
    <row r="1101" spans="3:12">
      <c r="C1101" s="1" t="s">
        <v>1838</v>
      </c>
      <c r="D1101" s="1">
        <v>0</v>
      </c>
      <c r="E1101" s="1" t="s">
        <v>31</v>
      </c>
      <c r="F1101" s="12" t="s">
        <v>282</v>
      </c>
      <c r="G1101" s="12" t="s">
        <v>1854</v>
      </c>
      <c r="H1101" s="1" t="s">
        <v>188</v>
      </c>
      <c r="I1101" s="12" t="s">
        <v>1765</v>
      </c>
      <c r="J1101" s="12" t="s">
        <v>1814</v>
      </c>
      <c r="K1101" s="1" t="s">
        <v>1329</v>
      </c>
      <c r="L1101" s="1" t="s">
        <v>1330</v>
      </c>
    </row>
    <row r="1102" spans="3:12">
      <c r="C1102" s="1" t="s">
        <v>1839</v>
      </c>
      <c r="D1102" s="1">
        <v>0</v>
      </c>
      <c r="E1102" s="1" t="s">
        <v>31</v>
      </c>
      <c r="F1102" s="12" t="s">
        <v>282</v>
      </c>
      <c r="G1102" s="12" t="s">
        <v>1854</v>
      </c>
      <c r="H1102" s="1" t="s">
        <v>188</v>
      </c>
      <c r="I1102" s="12" t="s">
        <v>1765</v>
      </c>
      <c r="J1102" s="12" t="s">
        <v>1814</v>
      </c>
      <c r="K1102" s="1" t="s">
        <v>1329</v>
      </c>
      <c r="L1102" s="1" t="s">
        <v>1330</v>
      </c>
    </row>
    <row r="1103" spans="3:12">
      <c r="C1103" s="1" t="s">
        <v>1840</v>
      </c>
      <c r="D1103" s="1">
        <v>0</v>
      </c>
      <c r="E1103" s="1" t="s">
        <v>31</v>
      </c>
      <c r="F1103" s="12" t="s">
        <v>282</v>
      </c>
      <c r="G1103" s="12" t="s">
        <v>1854</v>
      </c>
      <c r="H1103" s="1" t="s">
        <v>188</v>
      </c>
      <c r="I1103" s="12" t="s">
        <v>1765</v>
      </c>
      <c r="J1103" s="12" t="s">
        <v>1814</v>
      </c>
      <c r="K1103" s="1" t="s">
        <v>1329</v>
      </c>
      <c r="L1103" s="1" t="s">
        <v>1330</v>
      </c>
    </row>
    <row r="1104" spans="3:12">
      <c r="C1104" s="1" t="s">
        <v>1367</v>
      </c>
      <c r="D1104" s="1">
        <v>0</v>
      </c>
      <c r="E1104" s="1" t="s">
        <v>31</v>
      </c>
      <c r="F1104" s="12" t="s">
        <v>282</v>
      </c>
      <c r="G1104" s="12" t="s">
        <v>1854</v>
      </c>
      <c r="H1104" s="1" t="s">
        <v>188</v>
      </c>
      <c r="I1104" s="12" t="s">
        <v>1765</v>
      </c>
      <c r="J1104" s="12" t="s">
        <v>1814</v>
      </c>
      <c r="K1104" s="1" t="s">
        <v>1329</v>
      </c>
      <c r="L1104" s="1" t="s">
        <v>1330</v>
      </c>
    </row>
    <row r="1105" spans="3:12">
      <c r="C1105" s="1" t="s">
        <v>1841</v>
      </c>
      <c r="D1105" s="1">
        <v>0</v>
      </c>
      <c r="E1105" s="1" t="s">
        <v>31</v>
      </c>
      <c r="F1105" s="12" t="s">
        <v>282</v>
      </c>
      <c r="G1105" s="12" t="s">
        <v>1854</v>
      </c>
      <c r="H1105" s="1" t="s">
        <v>188</v>
      </c>
      <c r="I1105" s="12" t="s">
        <v>1765</v>
      </c>
      <c r="J1105" s="12" t="s">
        <v>1814</v>
      </c>
      <c r="K1105" s="1" t="s">
        <v>1329</v>
      </c>
      <c r="L1105" s="1" t="s">
        <v>1330</v>
      </c>
    </row>
    <row r="1106" spans="3:12">
      <c r="C1106" s="1" t="s">
        <v>1842</v>
      </c>
      <c r="D1106" s="1">
        <v>0</v>
      </c>
      <c r="E1106" s="1" t="s">
        <v>31</v>
      </c>
      <c r="F1106" s="12" t="s">
        <v>282</v>
      </c>
      <c r="G1106" s="12" t="s">
        <v>1854</v>
      </c>
      <c r="H1106" s="1" t="s">
        <v>188</v>
      </c>
      <c r="I1106" s="12" t="s">
        <v>1765</v>
      </c>
      <c r="J1106" s="12" t="s">
        <v>1814</v>
      </c>
      <c r="K1106" s="1" t="s">
        <v>1329</v>
      </c>
      <c r="L1106" s="1" t="s">
        <v>1330</v>
      </c>
    </row>
    <row r="1107" spans="3:12">
      <c r="C1107" s="1" t="s">
        <v>1843</v>
      </c>
      <c r="D1107" s="1">
        <v>0</v>
      </c>
      <c r="E1107" s="1" t="s">
        <v>31</v>
      </c>
      <c r="F1107" s="12" t="s">
        <v>282</v>
      </c>
      <c r="G1107" s="12" t="s">
        <v>1854</v>
      </c>
      <c r="H1107" s="1" t="s">
        <v>188</v>
      </c>
      <c r="I1107" s="12" t="s">
        <v>1765</v>
      </c>
      <c r="J1107" s="12" t="s">
        <v>1814</v>
      </c>
      <c r="K1107" s="1" t="s">
        <v>1329</v>
      </c>
      <c r="L1107" s="1" t="s">
        <v>1330</v>
      </c>
    </row>
    <row r="1108" spans="3:12">
      <c r="C1108" s="1" t="s">
        <v>1844</v>
      </c>
      <c r="D1108" s="1">
        <v>0</v>
      </c>
      <c r="E1108" s="1" t="s">
        <v>31</v>
      </c>
      <c r="F1108" s="12" t="s">
        <v>282</v>
      </c>
      <c r="G1108" s="12" t="s">
        <v>1854</v>
      </c>
      <c r="H1108" s="1" t="s">
        <v>188</v>
      </c>
      <c r="I1108" s="12" t="s">
        <v>1765</v>
      </c>
      <c r="J1108" s="12" t="s">
        <v>1814</v>
      </c>
      <c r="K1108" s="1" t="s">
        <v>1329</v>
      </c>
      <c r="L1108" s="1" t="s">
        <v>1330</v>
      </c>
    </row>
    <row r="1109" spans="3:12">
      <c r="C1109" s="1" t="s">
        <v>1368</v>
      </c>
      <c r="D1109" s="1">
        <v>0</v>
      </c>
      <c r="E1109" s="1" t="s">
        <v>31</v>
      </c>
      <c r="F1109" s="12" t="s">
        <v>282</v>
      </c>
      <c r="G1109" s="12" t="s">
        <v>1854</v>
      </c>
      <c r="H1109" s="1" t="s">
        <v>188</v>
      </c>
      <c r="I1109" s="12" t="s">
        <v>1765</v>
      </c>
      <c r="J1109" s="12" t="s">
        <v>1814</v>
      </c>
      <c r="K1109" s="1" t="s">
        <v>1329</v>
      </c>
      <c r="L1109" s="1" t="s">
        <v>1330</v>
      </c>
    </row>
    <row r="1110" spans="3:12">
      <c r="C1110" s="1" t="s">
        <v>1845</v>
      </c>
      <c r="D1110" s="1">
        <v>0</v>
      </c>
      <c r="E1110" s="1" t="s">
        <v>31</v>
      </c>
      <c r="F1110" s="12" t="s">
        <v>282</v>
      </c>
      <c r="G1110" s="12" t="s">
        <v>1854</v>
      </c>
      <c r="H1110" s="1" t="s">
        <v>188</v>
      </c>
      <c r="I1110" s="12" t="s">
        <v>1765</v>
      </c>
      <c r="J1110" s="12" t="s">
        <v>1814</v>
      </c>
      <c r="K1110" s="1" t="s">
        <v>1329</v>
      </c>
      <c r="L1110" s="1" t="s">
        <v>1330</v>
      </c>
    </row>
    <row r="1111" spans="3:12">
      <c r="C1111" s="1" t="s">
        <v>1369</v>
      </c>
      <c r="D1111" s="1">
        <v>0</v>
      </c>
      <c r="E1111" s="1" t="s">
        <v>31</v>
      </c>
      <c r="F1111" s="12" t="s">
        <v>282</v>
      </c>
      <c r="G1111" s="12" t="s">
        <v>1854</v>
      </c>
      <c r="H1111" s="1" t="s">
        <v>188</v>
      </c>
      <c r="I1111" s="12" t="s">
        <v>1765</v>
      </c>
      <c r="J1111" s="12" t="s">
        <v>1814</v>
      </c>
      <c r="K1111" s="1" t="s">
        <v>1329</v>
      </c>
      <c r="L1111" s="1" t="s">
        <v>1330</v>
      </c>
    </row>
    <row r="1112" spans="3:12">
      <c r="C1112" s="1" t="s">
        <v>1370</v>
      </c>
      <c r="D1112" s="1">
        <v>0</v>
      </c>
      <c r="E1112" s="1" t="s">
        <v>31</v>
      </c>
      <c r="F1112" s="12" t="s">
        <v>282</v>
      </c>
      <c r="G1112" s="12" t="s">
        <v>1854</v>
      </c>
      <c r="H1112" s="1" t="s">
        <v>188</v>
      </c>
      <c r="I1112" s="12" t="s">
        <v>1765</v>
      </c>
      <c r="J1112" s="12" t="s">
        <v>1814</v>
      </c>
      <c r="K1112" s="1" t="s">
        <v>1329</v>
      </c>
      <c r="L1112" s="1" t="s">
        <v>1330</v>
      </c>
    </row>
    <row r="1113" spans="3:12">
      <c r="C1113" s="1" t="s">
        <v>1371</v>
      </c>
      <c r="D1113" s="1">
        <v>0</v>
      </c>
      <c r="E1113" s="1" t="s">
        <v>31</v>
      </c>
      <c r="F1113" s="12" t="s">
        <v>282</v>
      </c>
      <c r="G1113" s="12" t="s">
        <v>1854</v>
      </c>
      <c r="H1113" s="1" t="s">
        <v>188</v>
      </c>
      <c r="I1113" s="12" t="s">
        <v>1765</v>
      </c>
      <c r="J1113" s="12" t="s">
        <v>1814</v>
      </c>
      <c r="K1113" s="1" t="s">
        <v>1329</v>
      </c>
      <c r="L1113" s="1" t="s">
        <v>1330</v>
      </c>
    </row>
    <row r="1114" spans="3:12">
      <c r="C1114" s="1" t="s">
        <v>1372</v>
      </c>
      <c r="D1114" s="1">
        <v>0</v>
      </c>
      <c r="E1114" s="1" t="s">
        <v>31</v>
      </c>
      <c r="F1114" s="12" t="s">
        <v>282</v>
      </c>
      <c r="G1114" s="12" t="s">
        <v>1854</v>
      </c>
      <c r="H1114" s="1" t="s">
        <v>188</v>
      </c>
      <c r="I1114" s="12" t="s">
        <v>1765</v>
      </c>
      <c r="J1114" s="12" t="s">
        <v>1814</v>
      </c>
      <c r="K1114" s="1" t="s">
        <v>1329</v>
      </c>
      <c r="L1114" s="1" t="s">
        <v>1330</v>
      </c>
    </row>
    <row r="1115" spans="3:12">
      <c r="C1115" s="1" t="s">
        <v>1373</v>
      </c>
      <c r="D1115" s="1">
        <v>0</v>
      </c>
      <c r="E1115" s="1" t="s">
        <v>31</v>
      </c>
      <c r="F1115" s="12" t="s">
        <v>282</v>
      </c>
      <c r="G1115" s="12" t="s">
        <v>1854</v>
      </c>
      <c r="H1115" s="1" t="s">
        <v>188</v>
      </c>
      <c r="I1115" s="12" t="s">
        <v>1765</v>
      </c>
      <c r="J1115" s="12" t="s">
        <v>1814</v>
      </c>
      <c r="K1115" s="1" t="s">
        <v>1329</v>
      </c>
      <c r="L1115" s="1" t="s">
        <v>1330</v>
      </c>
    </row>
    <row r="1116" spans="3:12">
      <c r="C1116" s="1" t="s">
        <v>1374</v>
      </c>
      <c r="D1116" s="1">
        <v>0</v>
      </c>
      <c r="E1116" s="1" t="s">
        <v>31</v>
      </c>
      <c r="F1116" s="12" t="s">
        <v>282</v>
      </c>
      <c r="G1116" s="12" t="s">
        <v>1854</v>
      </c>
      <c r="H1116" s="1" t="s">
        <v>188</v>
      </c>
      <c r="I1116" s="12" t="s">
        <v>1765</v>
      </c>
      <c r="J1116" s="12" t="s">
        <v>1814</v>
      </c>
      <c r="K1116" s="1" t="s">
        <v>1329</v>
      </c>
      <c r="L1116" s="1" t="s">
        <v>1330</v>
      </c>
    </row>
    <row r="1117" spans="3:12">
      <c r="C1117" s="1" t="s">
        <v>1375</v>
      </c>
      <c r="D1117" s="1">
        <v>0</v>
      </c>
      <c r="E1117" s="1" t="s">
        <v>31</v>
      </c>
      <c r="F1117" s="12" t="s">
        <v>282</v>
      </c>
      <c r="G1117" s="12" t="s">
        <v>1854</v>
      </c>
      <c r="H1117" s="1" t="s">
        <v>188</v>
      </c>
      <c r="I1117" s="12" t="s">
        <v>1765</v>
      </c>
      <c r="J1117" s="12" t="s">
        <v>1814</v>
      </c>
      <c r="K1117" s="1" t="s">
        <v>1329</v>
      </c>
      <c r="L1117" s="1" t="s">
        <v>1330</v>
      </c>
    </row>
    <row r="1118" spans="3:12">
      <c r="C1118" s="1" t="s">
        <v>1376</v>
      </c>
      <c r="D1118" s="1">
        <v>0</v>
      </c>
      <c r="E1118" s="1" t="s">
        <v>31</v>
      </c>
      <c r="F1118" s="12" t="s">
        <v>282</v>
      </c>
      <c r="G1118" s="12" t="s">
        <v>1854</v>
      </c>
      <c r="H1118" s="1" t="s">
        <v>188</v>
      </c>
      <c r="I1118" s="12" t="s">
        <v>1765</v>
      </c>
      <c r="J1118" s="12" t="s">
        <v>1814</v>
      </c>
      <c r="K1118" s="1" t="s">
        <v>1329</v>
      </c>
      <c r="L1118" s="1" t="s">
        <v>1330</v>
      </c>
    </row>
    <row r="1119" spans="3:12">
      <c r="C1119" s="1" t="s">
        <v>1377</v>
      </c>
      <c r="D1119" s="1">
        <v>0</v>
      </c>
      <c r="E1119" s="1" t="s">
        <v>31</v>
      </c>
      <c r="F1119" s="12" t="s">
        <v>282</v>
      </c>
      <c r="G1119" s="12" t="s">
        <v>1854</v>
      </c>
      <c r="H1119" s="1" t="s">
        <v>188</v>
      </c>
      <c r="I1119" s="12" t="s">
        <v>1765</v>
      </c>
      <c r="J1119" s="12" t="s">
        <v>1814</v>
      </c>
      <c r="K1119" s="1" t="s">
        <v>1329</v>
      </c>
      <c r="L1119" s="1" t="s">
        <v>1330</v>
      </c>
    </row>
    <row r="1120" spans="3:12">
      <c r="C1120" s="1" t="s">
        <v>1378</v>
      </c>
      <c r="D1120" s="1">
        <v>0</v>
      </c>
      <c r="E1120" s="1" t="s">
        <v>31</v>
      </c>
      <c r="F1120" s="12" t="s">
        <v>282</v>
      </c>
      <c r="G1120" s="12" t="s">
        <v>1854</v>
      </c>
      <c r="H1120" s="1" t="s">
        <v>188</v>
      </c>
      <c r="I1120" s="12" t="s">
        <v>1765</v>
      </c>
      <c r="J1120" s="12" t="s">
        <v>1814</v>
      </c>
      <c r="K1120" s="1" t="s">
        <v>1329</v>
      </c>
      <c r="L1120" s="1" t="s">
        <v>1330</v>
      </c>
    </row>
    <row r="1121" spans="3:12">
      <c r="C1121" s="1" t="s">
        <v>1379</v>
      </c>
      <c r="D1121" s="1">
        <v>0</v>
      </c>
      <c r="E1121" s="1" t="s">
        <v>31</v>
      </c>
      <c r="F1121" s="12" t="s">
        <v>282</v>
      </c>
      <c r="G1121" s="12" t="s">
        <v>1854</v>
      </c>
      <c r="H1121" s="1" t="s">
        <v>188</v>
      </c>
      <c r="I1121" s="12" t="s">
        <v>1765</v>
      </c>
      <c r="J1121" s="12" t="s">
        <v>1814</v>
      </c>
      <c r="K1121" s="1" t="s">
        <v>1329</v>
      </c>
      <c r="L1121" s="1" t="s">
        <v>1330</v>
      </c>
    </row>
    <row r="1122" spans="3:12">
      <c r="C1122" s="1" t="s">
        <v>1380</v>
      </c>
      <c r="D1122" s="1">
        <v>0</v>
      </c>
      <c r="E1122" s="1" t="s">
        <v>31</v>
      </c>
      <c r="F1122" s="12" t="s">
        <v>282</v>
      </c>
      <c r="G1122" s="12" t="s">
        <v>1854</v>
      </c>
      <c r="H1122" s="1" t="s">
        <v>188</v>
      </c>
      <c r="I1122" s="12" t="s">
        <v>1765</v>
      </c>
      <c r="J1122" s="12" t="s">
        <v>1814</v>
      </c>
      <c r="K1122" s="1" t="s">
        <v>1329</v>
      </c>
      <c r="L1122" s="1" t="s">
        <v>1330</v>
      </c>
    </row>
    <row r="1123" spans="3:12">
      <c r="C1123" s="1" t="s">
        <v>1381</v>
      </c>
      <c r="D1123" s="1">
        <v>0</v>
      </c>
      <c r="E1123" s="1" t="s">
        <v>31</v>
      </c>
      <c r="F1123" s="12" t="s">
        <v>282</v>
      </c>
      <c r="G1123" s="12" t="s">
        <v>1854</v>
      </c>
      <c r="H1123" s="1" t="s">
        <v>188</v>
      </c>
      <c r="I1123" s="12" t="s">
        <v>1765</v>
      </c>
      <c r="J1123" s="12" t="s">
        <v>1814</v>
      </c>
      <c r="K1123" s="1" t="s">
        <v>1329</v>
      </c>
      <c r="L1123" s="1" t="s">
        <v>1330</v>
      </c>
    </row>
    <row r="1124" spans="3:12">
      <c r="C1124" s="1" t="s">
        <v>1382</v>
      </c>
      <c r="D1124" s="1">
        <v>0</v>
      </c>
      <c r="E1124" s="1" t="s">
        <v>31</v>
      </c>
      <c r="F1124" s="12" t="s">
        <v>282</v>
      </c>
      <c r="G1124" s="12" t="s">
        <v>1854</v>
      </c>
      <c r="H1124" s="1" t="s">
        <v>188</v>
      </c>
      <c r="I1124" s="12" t="s">
        <v>1765</v>
      </c>
      <c r="J1124" s="12" t="s">
        <v>1814</v>
      </c>
      <c r="K1124" s="1" t="s">
        <v>1329</v>
      </c>
      <c r="L1124" s="1" t="s">
        <v>1330</v>
      </c>
    </row>
    <row r="1125" spans="3:12">
      <c r="C1125" s="1" t="s">
        <v>1383</v>
      </c>
      <c r="D1125" s="1">
        <v>0</v>
      </c>
      <c r="E1125" s="1" t="s">
        <v>31</v>
      </c>
      <c r="F1125" s="12" t="s">
        <v>282</v>
      </c>
      <c r="G1125" s="12" t="s">
        <v>1854</v>
      </c>
      <c r="H1125" s="1" t="s">
        <v>188</v>
      </c>
      <c r="I1125" s="12" t="s">
        <v>1765</v>
      </c>
      <c r="J1125" s="12" t="s">
        <v>1814</v>
      </c>
      <c r="K1125" s="1" t="s">
        <v>1329</v>
      </c>
      <c r="L1125" s="1" t="s">
        <v>1330</v>
      </c>
    </row>
    <row r="1126" spans="3:12">
      <c r="C1126" s="1" t="s">
        <v>1846</v>
      </c>
      <c r="D1126" s="1">
        <v>0</v>
      </c>
      <c r="E1126" s="1" t="s">
        <v>31</v>
      </c>
      <c r="F1126" s="12" t="s">
        <v>282</v>
      </c>
      <c r="G1126" s="12" t="s">
        <v>1854</v>
      </c>
      <c r="H1126" s="1" t="s">
        <v>188</v>
      </c>
      <c r="I1126" s="12" t="s">
        <v>1765</v>
      </c>
      <c r="J1126" s="12" t="s">
        <v>1814</v>
      </c>
      <c r="K1126" s="1" t="s">
        <v>1329</v>
      </c>
      <c r="L1126" s="1" t="s">
        <v>1330</v>
      </c>
    </row>
    <row r="1127" spans="3:12">
      <c r="C1127" s="1" t="s">
        <v>1384</v>
      </c>
      <c r="D1127" s="1">
        <v>0</v>
      </c>
      <c r="E1127" s="1" t="s">
        <v>31</v>
      </c>
      <c r="F1127" s="12" t="s">
        <v>282</v>
      </c>
      <c r="G1127" s="12" t="s">
        <v>1854</v>
      </c>
      <c r="H1127" s="1" t="s">
        <v>188</v>
      </c>
      <c r="I1127" s="12" t="s">
        <v>1765</v>
      </c>
      <c r="J1127" s="12" t="s">
        <v>1814</v>
      </c>
      <c r="K1127" s="1" t="s">
        <v>1329</v>
      </c>
      <c r="L1127" s="1" t="s">
        <v>1330</v>
      </c>
    </row>
    <row r="1128" spans="3:12">
      <c r="C1128" s="1" t="s">
        <v>1824</v>
      </c>
      <c r="D1128" s="1">
        <v>0</v>
      </c>
      <c r="E1128" s="1" t="s">
        <v>31</v>
      </c>
      <c r="F1128" s="12" t="s">
        <v>282</v>
      </c>
      <c r="G1128" s="12" t="s">
        <v>1854</v>
      </c>
      <c r="H1128" s="1" t="s">
        <v>188</v>
      </c>
      <c r="I1128" s="12" t="s">
        <v>1765</v>
      </c>
      <c r="J1128" s="12" t="s">
        <v>1814</v>
      </c>
      <c r="K1128" s="1" t="s">
        <v>1329</v>
      </c>
      <c r="L1128" s="1" t="s">
        <v>1331</v>
      </c>
    </row>
    <row r="1129" spans="3:12">
      <c r="C1129" s="1" t="s">
        <v>1346</v>
      </c>
      <c r="D1129" s="1">
        <v>0</v>
      </c>
      <c r="E1129" s="1" t="s">
        <v>31</v>
      </c>
      <c r="F1129" s="12" t="s">
        <v>282</v>
      </c>
      <c r="G1129" s="12" t="s">
        <v>1854</v>
      </c>
      <c r="H1129" s="1" t="s">
        <v>188</v>
      </c>
      <c r="I1129" s="12" t="s">
        <v>1765</v>
      </c>
      <c r="J1129" s="12" t="s">
        <v>1814</v>
      </c>
      <c r="K1129" s="1" t="s">
        <v>1329</v>
      </c>
      <c r="L1129" s="1" t="s">
        <v>1331</v>
      </c>
    </row>
    <row r="1130" spans="3:12">
      <c r="C1130" s="1" t="s">
        <v>1825</v>
      </c>
      <c r="D1130" s="1">
        <v>0</v>
      </c>
      <c r="E1130" s="1" t="s">
        <v>31</v>
      </c>
      <c r="F1130" s="12" t="s">
        <v>282</v>
      </c>
      <c r="G1130" s="12" t="s">
        <v>1854</v>
      </c>
      <c r="H1130" s="1" t="s">
        <v>188</v>
      </c>
      <c r="I1130" s="12" t="s">
        <v>1765</v>
      </c>
      <c r="J1130" s="12" t="s">
        <v>1814</v>
      </c>
      <c r="K1130" s="1" t="s">
        <v>1329</v>
      </c>
      <c r="L1130" s="1" t="s">
        <v>1331</v>
      </c>
    </row>
    <row r="1131" spans="3:12">
      <c r="C1131" s="1" t="s">
        <v>1826</v>
      </c>
      <c r="D1131" s="1">
        <v>0</v>
      </c>
      <c r="E1131" s="1" t="s">
        <v>31</v>
      </c>
      <c r="F1131" s="12" t="s">
        <v>282</v>
      </c>
      <c r="G1131" s="12" t="s">
        <v>1854</v>
      </c>
      <c r="H1131" s="1" t="s">
        <v>188</v>
      </c>
      <c r="I1131" s="12" t="s">
        <v>1765</v>
      </c>
      <c r="J1131" s="12" t="s">
        <v>1814</v>
      </c>
      <c r="K1131" s="1" t="s">
        <v>1329</v>
      </c>
      <c r="L1131" s="1" t="s">
        <v>1331</v>
      </c>
    </row>
    <row r="1132" spans="3:12">
      <c r="C1132" s="1" t="s">
        <v>292</v>
      </c>
      <c r="D1132" s="1">
        <v>0</v>
      </c>
      <c r="E1132" s="1" t="s">
        <v>31</v>
      </c>
      <c r="F1132" s="12" t="s">
        <v>282</v>
      </c>
      <c r="G1132" s="12" t="s">
        <v>1854</v>
      </c>
      <c r="H1132" s="1" t="s">
        <v>188</v>
      </c>
      <c r="I1132" s="12" t="s">
        <v>1765</v>
      </c>
      <c r="J1132" s="12" t="s">
        <v>1814</v>
      </c>
      <c r="K1132" s="1" t="s">
        <v>1329</v>
      </c>
      <c r="L1132" s="1" t="s">
        <v>1331</v>
      </c>
    </row>
    <row r="1133" spans="3:12">
      <c r="C1133" s="1" t="s">
        <v>294</v>
      </c>
      <c r="D1133" s="1">
        <v>0</v>
      </c>
      <c r="E1133" s="1" t="s">
        <v>31</v>
      </c>
      <c r="F1133" s="12" t="s">
        <v>282</v>
      </c>
      <c r="G1133" s="12" t="s">
        <v>1854</v>
      </c>
      <c r="H1133" s="1" t="s">
        <v>188</v>
      </c>
      <c r="I1133" s="12" t="s">
        <v>1765</v>
      </c>
      <c r="J1133" s="12" t="s">
        <v>1814</v>
      </c>
      <c r="K1133" s="1" t="s">
        <v>1329</v>
      </c>
      <c r="L1133" s="1" t="s">
        <v>1331</v>
      </c>
    </row>
    <row r="1134" spans="3:12">
      <c r="C1134" s="1" t="s">
        <v>1345</v>
      </c>
      <c r="D1134" s="1">
        <v>0</v>
      </c>
      <c r="E1134" s="1" t="s">
        <v>31</v>
      </c>
      <c r="F1134" s="12" t="s">
        <v>282</v>
      </c>
      <c r="G1134" s="12" t="s">
        <v>1854</v>
      </c>
      <c r="H1134" s="1" t="s">
        <v>188</v>
      </c>
      <c r="I1134" s="12" t="s">
        <v>1765</v>
      </c>
      <c r="J1134" s="12" t="s">
        <v>1814</v>
      </c>
      <c r="K1134" s="1" t="s">
        <v>1329</v>
      </c>
      <c r="L1134" s="1" t="s">
        <v>1331</v>
      </c>
    </row>
    <row r="1135" spans="3:12">
      <c r="C1135" s="1" t="s">
        <v>1347</v>
      </c>
      <c r="D1135" s="1">
        <v>0</v>
      </c>
      <c r="E1135" s="1" t="s">
        <v>31</v>
      </c>
      <c r="F1135" s="12" t="s">
        <v>282</v>
      </c>
      <c r="G1135" s="12" t="s">
        <v>1854</v>
      </c>
      <c r="H1135" s="1" t="s">
        <v>188</v>
      </c>
      <c r="I1135" s="12" t="s">
        <v>1765</v>
      </c>
      <c r="J1135" s="12" t="s">
        <v>1814</v>
      </c>
      <c r="K1135" s="1" t="s">
        <v>1329</v>
      </c>
      <c r="L1135" s="1" t="s">
        <v>1331</v>
      </c>
    </row>
    <row r="1136" spans="3:12">
      <c r="C1136" s="1" t="s">
        <v>1348</v>
      </c>
      <c r="D1136" s="1">
        <v>0</v>
      </c>
      <c r="E1136" s="1" t="s">
        <v>31</v>
      </c>
      <c r="F1136" s="12" t="s">
        <v>282</v>
      </c>
      <c r="G1136" s="12" t="s">
        <v>1854</v>
      </c>
      <c r="H1136" s="1" t="s">
        <v>188</v>
      </c>
      <c r="I1136" s="12" t="s">
        <v>1765</v>
      </c>
      <c r="J1136" s="12" t="s">
        <v>1814</v>
      </c>
      <c r="K1136" s="1" t="s">
        <v>1329</v>
      </c>
      <c r="L1136" s="1" t="s">
        <v>1331</v>
      </c>
    </row>
    <row r="1137" spans="3:12">
      <c r="C1137" s="1" t="s">
        <v>1349</v>
      </c>
      <c r="D1137" s="1">
        <v>0</v>
      </c>
      <c r="E1137" s="1" t="s">
        <v>31</v>
      </c>
      <c r="F1137" s="12" t="s">
        <v>282</v>
      </c>
      <c r="G1137" s="12" t="s">
        <v>1854</v>
      </c>
      <c r="H1137" s="1" t="s">
        <v>188</v>
      </c>
      <c r="I1137" s="12" t="s">
        <v>1765</v>
      </c>
      <c r="J1137" s="12" t="s">
        <v>1814</v>
      </c>
      <c r="K1137" s="1" t="s">
        <v>1329</v>
      </c>
      <c r="L1137" s="1" t="s">
        <v>1331</v>
      </c>
    </row>
    <row r="1138" spans="3:12">
      <c r="C1138" s="1" t="s">
        <v>1350</v>
      </c>
      <c r="D1138" s="1">
        <v>0</v>
      </c>
      <c r="E1138" s="1" t="s">
        <v>31</v>
      </c>
      <c r="F1138" s="12" t="s">
        <v>282</v>
      </c>
      <c r="G1138" s="12" t="s">
        <v>1854</v>
      </c>
      <c r="H1138" s="1" t="s">
        <v>188</v>
      </c>
      <c r="I1138" s="12" t="s">
        <v>1765</v>
      </c>
      <c r="J1138" s="12" t="s">
        <v>1814</v>
      </c>
      <c r="K1138" s="1" t="s">
        <v>1329</v>
      </c>
      <c r="L1138" s="1" t="s">
        <v>1331</v>
      </c>
    </row>
    <row r="1139" spans="3:12">
      <c r="C1139" s="1" t="s">
        <v>1351</v>
      </c>
      <c r="D1139" s="1">
        <v>0</v>
      </c>
      <c r="E1139" s="1" t="s">
        <v>31</v>
      </c>
      <c r="F1139" s="12" t="s">
        <v>282</v>
      </c>
      <c r="G1139" s="12" t="s">
        <v>1854</v>
      </c>
      <c r="H1139" s="1" t="s">
        <v>188</v>
      </c>
      <c r="I1139" s="12" t="s">
        <v>1765</v>
      </c>
      <c r="J1139" s="12" t="s">
        <v>1814</v>
      </c>
      <c r="K1139" s="1" t="s">
        <v>1329</v>
      </c>
      <c r="L1139" s="1" t="s">
        <v>1331</v>
      </c>
    </row>
    <row r="1140" spans="3:12">
      <c r="C1140" s="1" t="s">
        <v>1352</v>
      </c>
      <c r="D1140" s="1">
        <v>0</v>
      </c>
      <c r="E1140" s="1" t="s">
        <v>31</v>
      </c>
      <c r="F1140" s="12" t="s">
        <v>282</v>
      </c>
      <c r="G1140" s="12" t="s">
        <v>1854</v>
      </c>
      <c r="H1140" s="1" t="s">
        <v>188</v>
      </c>
      <c r="I1140" s="12" t="s">
        <v>1765</v>
      </c>
      <c r="J1140" s="12" t="s">
        <v>1814</v>
      </c>
      <c r="K1140" s="1" t="s">
        <v>1329</v>
      </c>
      <c r="L1140" s="1" t="s">
        <v>1331</v>
      </c>
    </row>
    <row r="1141" spans="3:12">
      <c r="C1141" s="1" t="s">
        <v>1353</v>
      </c>
      <c r="D1141" s="1">
        <v>0</v>
      </c>
      <c r="E1141" s="1" t="s">
        <v>31</v>
      </c>
      <c r="F1141" s="12" t="s">
        <v>282</v>
      </c>
      <c r="G1141" s="12" t="s">
        <v>1854</v>
      </c>
      <c r="H1141" s="1" t="s">
        <v>188</v>
      </c>
      <c r="I1141" s="12" t="s">
        <v>1765</v>
      </c>
      <c r="J1141" s="12" t="s">
        <v>1814</v>
      </c>
      <c r="K1141" s="1" t="s">
        <v>1329</v>
      </c>
      <c r="L1141" s="1" t="s">
        <v>1331</v>
      </c>
    </row>
    <row r="1142" spans="3:12">
      <c r="C1142" s="1" t="s">
        <v>1354</v>
      </c>
      <c r="D1142" s="1">
        <v>0</v>
      </c>
      <c r="E1142" s="1" t="s">
        <v>31</v>
      </c>
      <c r="F1142" s="12" t="s">
        <v>282</v>
      </c>
      <c r="G1142" s="12" t="s">
        <v>1854</v>
      </c>
      <c r="H1142" s="1" t="s">
        <v>188</v>
      </c>
      <c r="I1142" s="12" t="s">
        <v>1765</v>
      </c>
      <c r="J1142" s="12" t="s">
        <v>1814</v>
      </c>
      <c r="K1142" s="1" t="s">
        <v>1329</v>
      </c>
      <c r="L1142" s="1" t="s">
        <v>1331</v>
      </c>
    </row>
    <row r="1143" spans="3:12">
      <c r="C1143" s="1" t="s">
        <v>1355</v>
      </c>
      <c r="D1143" s="1">
        <v>0</v>
      </c>
      <c r="E1143" s="1" t="s">
        <v>31</v>
      </c>
      <c r="F1143" s="12" t="s">
        <v>282</v>
      </c>
      <c r="G1143" s="12" t="s">
        <v>1854</v>
      </c>
      <c r="H1143" s="1" t="s">
        <v>188</v>
      </c>
      <c r="I1143" s="12" t="s">
        <v>1765</v>
      </c>
      <c r="J1143" s="12" t="s">
        <v>1814</v>
      </c>
      <c r="K1143" s="1" t="s">
        <v>1329</v>
      </c>
      <c r="L1143" s="1" t="s">
        <v>1331</v>
      </c>
    </row>
    <row r="1144" spans="3:12">
      <c r="C1144" s="1" t="s">
        <v>1356</v>
      </c>
      <c r="D1144" s="1">
        <v>0</v>
      </c>
      <c r="E1144" s="1" t="s">
        <v>31</v>
      </c>
      <c r="F1144" s="12" t="s">
        <v>282</v>
      </c>
      <c r="G1144" s="12" t="s">
        <v>1854</v>
      </c>
      <c r="H1144" s="1" t="s">
        <v>188</v>
      </c>
      <c r="I1144" s="12" t="s">
        <v>1765</v>
      </c>
      <c r="J1144" s="12" t="s">
        <v>1814</v>
      </c>
      <c r="K1144" s="1" t="s">
        <v>1329</v>
      </c>
      <c r="L1144" s="1" t="s">
        <v>1331</v>
      </c>
    </row>
    <row r="1145" spans="3:12">
      <c r="C1145" s="1" t="s">
        <v>1357</v>
      </c>
      <c r="D1145" s="1">
        <v>0</v>
      </c>
      <c r="E1145" s="1" t="s">
        <v>31</v>
      </c>
      <c r="F1145" s="12" t="s">
        <v>282</v>
      </c>
      <c r="G1145" s="12" t="s">
        <v>1854</v>
      </c>
      <c r="H1145" s="1" t="s">
        <v>188</v>
      </c>
      <c r="I1145" s="12" t="s">
        <v>1765</v>
      </c>
      <c r="J1145" s="12" t="s">
        <v>1814</v>
      </c>
      <c r="K1145" s="1" t="s">
        <v>1329</v>
      </c>
      <c r="L1145" s="1" t="s">
        <v>1331</v>
      </c>
    </row>
    <row r="1146" spans="3:12">
      <c r="C1146" s="1" t="s">
        <v>1358</v>
      </c>
      <c r="D1146" s="1">
        <v>0</v>
      </c>
      <c r="E1146" s="1" t="s">
        <v>31</v>
      </c>
      <c r="F1146" s="12" t="s">
        <v>282</v>
      </c>
      <c r="G1146" s="12" t="s">
        <v>1854</v>
      </c>
      <c r="H1146" s="1" t="s">
        <v>188</v>
      </c>
      <c r="I1146" s="12" t="s">
        <v>1765</v>
      </c>
      <c r="J1146" s="12" t="s">
        <v>1814</v>
      </c>
      <c r="K1146" s="1" t="s">
        <v>1329</v>
      </c>
      <c r="L1146" s="1" t="s">
        <v>1331</v>
      </c>
    </row>
    <row r="1147" spans="3:12">
      <c r="C1147" s="1" t="s">
        <v>1359</v>
      </c>
      <c r="D1147" s="1">
        <v>0</v>
      </c>
      <c r="E1147" s="1" t="s">
        <v>31</v>
      </c>
      <c r="F1147" s="12" t="s">
        <v>282</v>
      </c>
      <c r="G1147" s="12" t="s">
        <v>1854</v>
      </c>
      <c r="H1147" s="1" t="s">
        <v>188</v>
      </c>
      <c r="I1147" s="12" t="s">
        <v>1765</v>
      </c>
      <c r="J1147" s="12" t="s">
        <v>1814</v>
      </c>
      <c r="K1147" s="1" t="s">
        <v>1329</v>
      </c>
      <c r="L1147" s="1" t="s">
        <v>1331</v>
      </c>
    </row>
    <row r="1148" spans="3:12">
      <c r="C1148" s="1" t="s">
        <v>1360</v>
      </c>
      <c r="D1148" s="1">
        <v>0</v>
      </c>
      <c r="E1148" s="1" t="s">
        <v>31</v>
      </c>
      <c r="F1148" s="12" t="s">
        <v>282</v>
      </c>
      <c r="G1148" s="12" t="s">
        <v>1854</v>
      </c>
      <c r="H1148" s="1" t="s">
        <v>188</v>
      </c>
      <c r="I1148" s="12" t="s">
        <v>1765</v>
      </c>
      <c r="J1148" s="12" t="s">
        <v>1814</v>
      </c>
      <c r="K1148" s="1" t="s">
        <v>1329</v>
      </c>
      <c r="L1148" s="1" t="s">
        <v>1331</v>
      </c>
    </row>
    <row r="1149" spans="3:12">
      <c r="C1149" s="1" t="s">
        <v>1361</v>
      </c>
      <c r="D1149" s="1">
        <v>0</v>
      </c>
      <c r="E1149" s="1" t="s">
        <v>31</v>
      </c>
      <c r="F1149" s="12" t="s">
        <v>282</v>
      </c>
      <c r="G1149" s="12" t="s">
        <v>1854</v>
      </c>
      <c r="H1149" s="1" t="s">
        <v>188</v>
      </c>
      <c r="I1149" s="12" t="s">
        <v>1765</v>
      </c>
      <c r="J1149" s="12" t="s">
        <v>1814</v>
      </c>
      <c r="K1149" s="1" t="s">
        <v>1329</v>
      </c>
      <c r="L1149" s="1" t="s">
        <v>1331</v>
      </c>
    </row>
    <row r="1150" spans="3:12">
      <c r="C1150" s="1" t="s">
        <v>1362</v>
      </c>
      <c r="D1150" s="1">
        <v>0</v>
      </c>
      <c r="E1150" s="1" t="s">
        <v>31</v>
      </c>
      <c r="F1150" s="12" t="s">
        <v>282</v>
      </c>
      <c r="G1150" s="12" t="s">
        <v>1854</v>
      </c>
      <c r="H1150" s="1" t="s">
        <v>188</v>
      </c>
      <c r="I1150" s="12" t="s">
        <v>1765</v>
      </c>
      <c r="J1150" s="12" t="s">
        <v>1814</v>
      </c>
      <c r="K1150" s="1" t="s">
        <v>1329</v>
      </c>
      <c r="L1150" s="1" t="s">
        <v>1331</v>
      </c>
    </row>
    <row r="1151" spans="3:12">
      <c r="C1151" s="1" t="s">
        <v>1363</v>
      </c>
      <c r="D1151" s="1">
        <v>0</v>
      </c>
      <c r="E1151" s="1" t="s">
        <v>31</v>
      </c>
      <c r="F1151" s="32" t="s">
        <v>282</v>
      </c>
      <c r="G1151" s="12" t="s">
        <v>1854</v>
      </c>
      <c r="H1151" s="1" t="s">
        <v>188</v>
      </c>
      <c r="I1151" s="12" t="s">
        <v>1765</v>
      </c>
      <c r="J1151" s="12" t="s">
        <v>1814</v>
      </c>
      <c r="K1151" s="1" t="s">
        <v>1329</v>
      </c>
      <c r="L1151" s="1" t="s">
        <v>1331</v>
      </c>
    </row>
    <row r="1152" spans="3:12">
      <c r="C1152" s="1" t="s">
        <v>1364</v>
      </c>
      <c r="D1152" s="1">
        <v>0</v>
      </c>
      <c r="E1152" s="1" t="s">
        <v>31</v>
      </c>
      <c r="F1152" s="32" t="s">
        <v>282</v>
      </c>
      <c r="G1152" s="12" t="s">
        <v>1854</v>
      </c>
      <c r="H1152" s="1" t="s">
        <v>188</v>
      </c>
      <c r="I1152" s="12" t="s">
        <v>1765</v>
      </c>
      <c r="J1152" s="12" t="s">
        <v>1814</v>
      </c>
      <c r="K1152" s="1" t="s">
        <v>1329</v>
      </c>
      <c r="L1152" s="1" t="s">
        <v>1331</v>
      </c>
    </row>
    <row r="1153" spans="3:12">
      <c r="C1153" s="1" t="s">
        <v>1365</v>
      </c>
      <c r="D1153" s="1">
        <v>0</v>
      </c>
      <c r="E1153" s="1" t="s">
        <v>31</v>
      </c>
      <c r="F1153" s="12" t="s">
        <v>282</v>
      </c>
      <c r="G1153" s="12" t="s">
        <v>1854</v>
      </c>
      <c r="H1153" s="1" t="s">
        <v>188</v>
      </c>
      <c r="I1153" s="12" t="s">
        <v>1765</v>
      </c>
      <c r="J1153" s="12" t="s">
        <v>1814</v>
      </c>
      <c r="K1153" s="1" t="s">
        <v>1329</v>
      </c>
      <c r="L1153" s="1" t="s">
        <v>1331</v>
      </c>
    </row>
    <row r="1154" spans="3:12">
      <c r="C1154" s="1" t="s">
        <v>1366</v>
      </c>
      <c r="D1154" s="1">
        <v>0</v>
      </c>
      <c r="E1154" s="1" t="s">
        <v>31</v>
      </c>
      <c r="F1154" s="12" t="s">
        <v>282</v>
      </c>
      <c r="G1154" s="12" t="s">
        <v>1854</v>
      </c>
      <c r="H1154" s="1" t="s">
        <v>188</v>
      </c>
      <c r="I1154" s="12" t="s">
        <v>1765</v>
      </c>
      <c r="J1154" s="12" t="s">
        <v>1814</v>
      </c>
      <c r="K1154" s="1" t="s">
        <v>1329</v>
      </c>
      <c r="L1154" s="1" t="s">
        <v>1331</v>
      </c>
    </row>
    <row r="1155" spans="3:12">
      <c r="C1155" s="1" t="s">
        <v>1837</v>
      </c>
      <c r="D1155" s="1">
        <v>0</v>
      </c>
      <c r="E1155" s="1" t="s">
        <v>31</v>
      </c>
      <c r="F1155" s="32" t="s">
        <v>282</v>
      </c>
      <c r="G1155" s="12" t="s">
        <v>1854</v>
      </c>
      <c r="H1155" s="1" t="s">
        <v>188</v>
      </c>
      <c r="I1155" s="12" t="s">
        <v>1765</v>
      </c>
      <c r="J1155" s="12" t="s">
        <v>1814</v>
      </c>
      <c r="K1155" s="1" t="s">
        <v>1329</v>
      </c>
      <c r="L1155" s="1" t="s">
        <v>1331</v>
      </c>
    </row>
    <row r="1156" spans="3:12">
      <c r="C1156" s="1" t="s">
        <v>1838</v>
      </c>
      <c r="D1156" s="1">
        <v>0</v>
      </c>
      <c r="E1156" s="1" t="s">
        <v>31</v>
      </c>
      <c r="F1156" s="32" t="s">
        <v>282</v>
      </c>
      <c r="G1156" s="12" t="s">
        <v>1854</v>
      </c>
      <c r="H1156" s="1" t="s">
        <v>188</v>
      </c>
      <c r="I1156" s="12" t="s">
        <v>1765</v>
      </c>
      <c r="J1156" s="12" t="s">
        <v>1814</v>
      </c>
      <c r="K1156" s="1" t="s">
        <v>1329</v>
      </c>
      <c r="L1156" s="1" t="s">
        <v>1331</v>
      </c>
    </row>
    <row r="1157" spans="3:12">
      <c r="C1157" s="1" t="s">
        <v>1839</v>
      </c>
      <c r="D1157" s="1">
        <v>0</v>
      </c>
      <c r="E1157" s="1" t="s">
        <v>31</v>
      </c>
      <c r="F1157" s="32" t="s">
        <v>282</v>
      </c>
      <c r="G1157" s="12" t="s">
        <v>1854</v>
      </c>
      <c r="H1157" s="1" t="s">
        <v>188</v>
      </c>
      <c r="I1157" s="12" t="s">
        <v>1765</v>
      </c>
      <c r="J1157" s="12" t="s">
        <v>1814</v>
      </c>
      <c r="K1157" s="1" t="s">
        <v>1329</v>
      </c>
      <c r="L1157" s="1" t="s">
        <v>1331</v>
      </c>
    </row>
    <row r="1158" spans="3:12">
      <c r="C1158" s="1" t="s">
        <v>1840</v>
      </c>
      <c r="D1158" s="1">
        <v>0</v>
      </c>
      <c r="E1158" s="1" t="s">
        <v>31</v>
      </c>
      <c r="F1158" s="32" t="s">
        <v>282</v>
      </c>
      <c r="G1158" s="12" t="s">
        <v>1854</v>
      </c>
      <c r="H1158" s="1" t="s">
        <v>188</v>
      </c>
      <c r="I1158" s="12" t="s">
        <v>1765</v>
      </c>
      <c r="J1158" s="12" t="s">
        <v>1814</v>
      </c>
      <c r="K1158" s="1" t="s">
        <v>1329</v>
      </c>
      <c r="L1158" s="1" t="s">
        <v>1331</v>
      </c>
    </row>
    <row r="1159" spans="3:12">
      <c r="C1159" s="1" t="s">
        <v>1367</v>
      </c>
      <c r="D1159" s="1">
        <v>0</v>
      </c>
      <c r="E1159" s="1" t="s">
        <v>31</v>
      </c>
      <c r="F1159" s="12" t="s">
        <v>282</v>
      </c>
      <c r="G1159" s="12" t="s">
        <v>1854</v>
      </c>
      <c r="H1159" s="1" t="s">
        <v>188</v>
      </c>
      <c r="I1159" s="12" t="s">
        <v>1765</v>
      </c>
      <c r="J1159" s="12" t="s">
        <v>1814</v>
      </c>
      <c r="K1159" s="1" t="s">
        <v>1329</v>
      </c>
      <c r="L1159" s="1" t="s">
        <v>1331</v>
      </c>
    </row>
    <row r="1160" spans="3:12">
      <c r="C1160" s="1" t="s">
        <v>1841</v>
      </c>
      <c r="D1160" s="1">
        <v>0</v>
      </c>
      <c r="E1160" s="1" t="s">
        <v>31</v>
      </c>
      <c r="F1160" s="12" t="s">
        <v>282</v>
      </c>
      <c r="G1160" s="12" t="s">
        <v>1854</v>
      </c>
      <c r="H1160" s="1" t="s">
        <v>188</v>
      </c>
      <c r="I1160" s="12" t="s">
        <v>1765</v>
      </c>
      <c r="J1160" s="12" t="s">
        <v>1814</v>
      </c>
      <c r="K1160" s="1" t="s">
        <v>1329</v>
      </c>
      <c r="L1160" s="1" t="s">
        <v>1331</v>
      </c>
    </row>
    <row r="1161" spans="3:12">
      <c r="C1161" s="1" t="s">
        <v>1842</v>
      </c>
      <c r="D1161" s="1">
        <v>0</v>
      </c>
      <c r="E1161" s="1" t="s">
        <v>31</v>
      </c>
      <c r="F1161" s="32" t="s">
        <v>282</v>
      </c>
      <c r="G1161" s="12" t="s">
        <v>1854</v>
      </c>
      <c r="H1161" s="1" t="s">
        <v>188</v>
      </c>
      <c r="I1161" s="12" t="s">
        <v>1765</v>
      </c>
      <c r="J1161" s="12" t="s">
        <v>1814</v>
      </c>
      <c r="K1161" s="1" t="s">
        <v>1329</v>
      </c>
      <c r="L1161" s="1" t="s">
        <v>1331</v>
      </c>
    </row>
    <row r="1162" spans="3:12">
      <c r="C1162" s="1" t="s">
        <v>1843</v>
      </c>
      <c r="D1162" s="1">
        <v>0</v>
      </c>
      <c r="E1162" s="1" t="s">
        <v>31</v>
      </c>
      <c r="F1162" s="32" t="s">
        <v>282</v>
      </c>
      <c r="G1162" s="12" t="s">
        <v>1854</v>
      </c>
      <c r="H1162" s="1" t="s">
        <v>188</v>
      </c>
      <c r="I1162" s="12" t="s">
        <v>1765</v>
      </c>
      <c r="J1162" s="12" t="s">
        <v>1814</v>
      </c>
      <c r="K1162" s="1" t="s">
        <v>1329</v>
      </c>
      <c r="L1162" s="1" t="s">
        <v>1331</v>
      </c>
    </row>
    <row r="1163" spans="3:12" ht="21">
      <c r="C1163" s="182" t="s">
        <v>1844</v>
      </c>
      <c r="D1163" s="1">
        <v>0</v>
      </c>
      <c r="E1163" s="1" t="s">
        <v>31</v>
      </c>
      <c r="F1163" s="12" t="s">
        <v>282</v>
      </c>
      <c r="G1163" s="12" t="s">
        <v>1854</v>
      </c>
      <c r="H1163" s="1" t="s">
        <v>188</v>
      </c>
      <c r="I1163" s="12" t="s">
        <v>1765</v>
      </c>
      <c r="J1163" s="12" t="s">
        <v>1814</v>
      </c>
      <c r="K1163" s="1" t="s">
        <v>1329</v>
      </c>
      <c r="L1163" s="1" t="s">
        <v>1331</v>
      </c>
    </row>
    <row r="1164" spans="3:12">
      <c r="C1164" s="1" t="s">
        <v>1368</v>
      </c>
      <c r="D1164" s="1">
        <v>0</v>
      </c>
      <c r="E1164" s="1" t="s">
        <v>31</v>
      </c>
      <c r="F1164" s="12" t="s">
        <v>282</v>
      </c>
      <c r="G1164" s="12" t="s">
        <v>1854</v>
      </c>
      <c r="H1164" s="1" t="s">
        <v>188</v>
      </c>
      <c r="I1164" s="12" t="s">
        <v>1765</v>
      </c>
      <c r="J1164" s="12" t="s">
        <v>1814</v>
      </c>
      <c r="K1164" s="1" t="s">
        <v>1329</v>
      </c>
      <c r="L1164" s="1" t="s">
        <v>1331</v>
      </c>
    </row>
    <row r="1165" spans="3:12">
      <c r="C1165" s="1" t="s">
        <v>1845</v>
      </c>
      <c r="D1165" s="1">
        <v>0</v>
      </c>
      <c r="E1165" s="1" t="s">
        <v>31</v>
      </c>
      <c r="F1165" s="12" t="s">
        <v>282</v>
      </c>
      <c r="G1165" s="12" t="s">
        <v>1854</v>
      </c>
      <c r="H1165" s="1" t="s">
        <v>188</v>
      </c>
      <c r="I1165" s="12" t="s">
        <v>1765</v>
      </c>
      <c r="J1165" s="12" t="s">
        <v>1814</v>
      </c>
      <c r="K1165" s="1" t="s">
        <v>1329</v>
      </c>
      <c r="L1165" s="1" t="s">
        <v>1331</v>
      </c>
    </row>
    <row r="1166" spans="3:12">
      <c r="C1166" s="1" t="s">
        <v>1369</v>
      </c>
      <c r="D1166" s="1">
        <v>0</v>
      </c>
      <c r="E1166" s="1" t="s">
        <v>31</v>
      </c>
      <c r="F1166" s="12" t="s">
        <v>282</v>
      </c>
      <c r="G1166" s="12" t="s">
        <v>1854</v>
      </c>
      <c r="H1166" s="1" t="s">
        <v>188</v>
      </c>
      <c r="I1166" s="12" t="s">
        <v>1765</v>
      </c>
      <c r="J1166" s="12" t="s">
        <v>1814</v>
      </c>
      <c r="K1166" s="1" t="s">
        <v>1329</v>
      </c>
      <c r="L1166" s="1" t="s">
        <v>1331</v>
      </c>
    </row>
    <row r="1167" spans="3:12">
      <c r="C1167" s="1" t="s">
        <v>1370</v>
      </c>
      <c r="D1167" s="1">
        <v>0</v>
      </c>
      <c r="E1167" s="1" t="s">
        <v>31</v>
      </c>
      <c r="F1167" s="12" t="s">
        <v>282</v>
      </c>
      <c r="G1167" s="12" t="s">
        <v>1854</v>
      </c>
      <c r="H1167" s="1" t="s">
        <v>188</v>
      </c>
      <c r="I1167" s="12" t="s">
        <v>1765</v>
      </c>
      <c r="J1167" s="12" t="s">
        <v>1814</v>
      </c>
      <c r="K1167" s="1" t="s">
        <v>1329</v>
      </c>
      <c r="L1167" s="1" t="s">
        <v>1331</v>
      </c>
    </row>
    <row r="1168" spans="3:12">
      <c r="C1168" s="1" t="s">
        <v>1371</v>
      </c>
      <c r="D1168" s="1">
        <v>0</v>
      </c>
      <c r="E1168" s="1" t="s">
        <v>31</v>
      </c>
      <c r="F1168" s="12" t="s">
        <v>282</v>
      </c>
      <c r="G1168" s="12" t="s">
        <v>1854</v>
      </c>
      <c r="H1168" s="1" t="s">
        <v>188</v>
      </c>
      <c r="I1168" s="12" t="s">
        <v>1765</v>
      </c>
      <c r="J1168" s="12" t="s">
        <v>1814</v>
      </c>
      <c r="K1168" s="1" t="s">
        <v>1329</v>
      </c>
      <c r="L1168" s="1" t="s">
        <v>1331</v>
      </c>
    </row>
    <row r="1169" spans="3:12">
      <c r="C1169" s="182" t="s">
        <v>1372</v>
      </c>
      <c r="D1169" s="1">
        <v>0</v>
      </c>
      <c r="E1169" s="1" t="s">
        <v>31</v>
      </c>
      <c r="F1169" s="12" t="s">
        <v>282</v>
      </c>
      <c r="G1169" s="12" t="s">
        <v>1854</v>
      </c>
      <c r="H1169" s="1" t="s">
        <v>188</v>
      </c>
      <c r="I1169" s="12" t="s">
        <v>1765</v>
      </c>
      <c r="J1169" s="12" t="s">
        <v>1814</v>
      </c>
      <c r="K1169" s="1" t="s">
        <v>1329</v>
      </c>
      <c r="L1169" s="1" t="s">
        <v>1331</v>
      </c>
    </row>
    <row r="1170" spans="3:12">
      <c r="C1170" s="1" t="s">
        <v>1373</v>
      </c>
      <c r="D1170" s="1">
        <v>0</v>
      </c>
      <c r="E1170" s="1" t="s">
        <v>31</v>
      </c>
      <c r="F1170" s="12" t="s">
        <v>282</v>
      </c>
      <c r="G1170" s="12" t="s">
        <v>1854</v>
      </c>
      <c r="H1170" s="1" t="s">
        <v>188</v>
      </c>
      <c r="I1170" s="12" t="s">
        <v>1765</v>
      </c>
      <c r="J1170" s="12" t="s">
        <v>1814</v>
      </c>
      <c r="K1170" s="1" t="s">
        <v>1329</v>
      </c>
      <c r="L1170" s="1" t="s">
        <v>1331</v>
      </c>
    </row>
    <row r="1171" spans="3:12">
      <c r="C1171" s="1" t="s">
        <v>1374</v>
      </c>
      <c r="D1171" s="1">
        <v>0</v>
      </c>
      <c r="E1171" s="1" t="s">
        <v>31</v>
      </c>
      <c r="F1171" s="12" t="s">
        <v>282</v>
      </c>
      <c r="G1171" s="12" t="s">
        <v>1854</v>
      </c>
      <c r="H1171" s="1" t="s">
        <v>188</v>
      </c>
      <c r="I1171" s="12" t="s">
        <v>1765</v>
      </c>
      <c r="J1171" s="12" t="s">
        <v>1814</v>
      </c>
      <c r="K1171" s="1" t="s">
        <v>1329</v>
      </c>
      <c r="L1171" s="1" t="s">
        <v>1331</v>
      </c>
    </row>
    <row r="1172" spans="3:12">
      <c r="C1172" s="1" t="s">
        <v>1375</v>
      </c>
      <c r="D1172" s="1">
        <v>0</v>
      </c>
      <c r="E1172" s="1" t="s">
        <v>31</v>
      </c>
      <c r="F1172" s="12" t="s">
        <v>282</v>
      </c>
      <c r="G1172" s="12" t="s">
        <v>1854</v>
      </c>
      <c r="H1172" s="1" t="s">
        <v>188</v>
      </c>
      <c r="I1172" s="12" t="s">
        <v>1765</v>
      </c>
      <c r="J1172" s="12" t="s">
        <v>1814</v>
      </c>
      <c r="K1172" s="1" t="s">
        <v>1329</v>
      </c>
      <c r="L1172" s="1" t="s">
        <v>1331</v>
      </c>
    </row>
    <row r="1173" spans="3:12">
      <c r="C1173" s="1" t="s">
        <v>1376</v>
      </c>
      <c r="D1173" s="1">
        <v>0</v>
      </c>
      <c r="E1173" s="1" t="s">
        <v>31</v>
      </c>
      <c r="F1173" s="12" t="s">
        <v>282</v>
      </c>
      <c r="G1173" s="12" t="s">
        <v>1854</v>
      </c>
      <c r="H1173" s="1" t="s">
        <v>188</v>
      </c>
      <c r="I1173" s="12" t="s">
        <v>1765</v>
      </c>
      <c r="J1173" s="12" t="s">
        <v>1814</v>
      </c>
      <c r="K1173" s="1" t="s">
        <v>1329</v>
      </c>
      <c r="L1173" s="1" t="s">
        <v>1331</v>
      </c>
    </row>
    <row r="1174" spans="3:12">
      <c r="C1174" s="1" t="s">
        <v>1377</v>
      </c>
      <c r="D1174" s="1">
        <v>0</v>
      </c>
      <c r="E1174" s="1" t="s">
        <v>31</v>
      </c>
      <c r="F1174" s="12" t="s">
        <v>282</v>
      </c>
      <c r="G1174" s="12" t="s">
        <v>1854</v>
      </c>
      <c r="H1174" s="1" t="s">
        <v>188</v>
      </c>
      <c r="I1174" s="12" t="s">
        <v>1765</v>
      </c>
      <c r="J1174" s="12" t="s">
        <v>1814</v>
      </c>
      <c r="K1174" s="1" t="s">
        <v>1329</v>
      </c>
      <c r="L1174" s="1" t="s">
        <v>1331</v>
      </c>
    </row>
    <row r="1175" spans="3:12">
      <c r="C1175" s="1" t="s">
        <v>1378</v>
      </c>
      <c r="D1175" s="1">
        <v>0</v>
      </c>
      <c r="E1175" s="1" t="s">
        <v>31</v>
      </c>
      <c r="F1175" s="12" t="s">
        <v>282</v>
      </c>
      <c r="G1175" s="12" t="s">
        <v>1854</v>
      </c>
      <c r="H1175" s="1" t="s">
        <v>188</v>
      </c>
      <c r="I1175" s="12" t="s">
        <v>1765</v>
      </c>
      <c r="J1175" s="12" t="s">
        <v>1814</v>
      </c>
      <c r="K1175" s="1" t="s">
        <v>1329</v>
      </c>
      <c r="L1175" s="1" t="s">
        <v>1331</v>
      </c>
    </row>
    <row r="1176" spans="3:12">
      <c r="C1176" s="1" t="s">
        <v>1379</v>
      </c>
      <c r="D1176" s="1">
        <v>0</v>
      </c>
      <c r="E1176" s="1" t="s">
        <v>31</v>
      </c>
      <c r="F1176" s="12" t="s">
        <v>282</v>
      </c>
      <c r="G1176" s="12" t="s">
        <v>1854</v>
      </c>
      <c r="H1176" s="1" t="s">
        <v>188</v>
      </c>
      <c r="I1176" s="12" t="s">
        <v>1765</v>
      </c>
      <c r="J1176" s="12" t="s">
        <v>1814</v>
      </c>
      <c r="K1176" s="1" t="s">
        <v>1329</v>
      </c>
      <c r="L1176" s="1" t="s">
        <v>1331</v>
      </c>
    </row>
    <row r="1177" spans="3:12">
      <c r="C1177" s="1" t="s">
        <v>1380</v>
      </c>
      <c r="D1177" s="1">
        <v>0</v>
      </c>
      <c r="E1177" s="1" t="s">
        <v>31</v>
      </c>
      <c r="F1177" s="12" t="s">
        <v>282</v>
      </c>
      <c r="G1177" s="12" t="s">
        <v>1854</v>
      </c>
      <c r="H1177" s="1" t="s">
        <v>188</v>
      </c>
      <c r="I1177" s="12" t="s">
        <v>1765</v>
      </c>
      <c r="J1177" s="12" t="s">
        <v>1814</v>
      </c>
      <c r="K1177" s="1" t="s">
        <v>1329</v>
      </c>
      <c r="L1177" s="1" t="s">
        <v>1331</v>
      </c>
    </row>
    <row r="1178" spans="3:12">
      <c r="C1178" s="1" t="s">
        <v>1381</v>
      </c>
      <c r="D1178" s="1">
        <v>0</v>
      </c>
      <c r="E1178" s="1" t="s">
        <v>31</v>
      </c>
      <c r="F1178" s="12" t="s">
        <v>282</v>
      </c>
      <c r="G1178" s="12" t="s">
        <v>1854</v>
      </c>
      <c r="H1178" s="1" t="s">
        <v>188</v>
      </c>
      <c r="I1178" s="12" t="s">
        <v>1765</v>
      </c>
      <c r="J1178" s="12" t="s">
        <v>1814</v>
      </c>
      <c r="K1178" s="1" t="s">
        <v>1329</v>
      </c>
      <c r="L1178" s="1" t="s">
        <v>1331</v>
      </c>
    </row>
    <row r="1179" spans="3:12">
      <c r="C1179" s="1" t="s">
        <v>1382</v>
      </c>
      <c r="D1179" s="1">
        <v>0</v>
      </c>
      <c r="E1179" s="1" t="s">
        <v>31</v>
      </c>
      <c r="F1179" s="12" t="s">
        <v>282</v>
      </c>
      <c r="G1179" s="12" t="s">
        <v>1854</v>
      </c>
      <c r="H1179" s="1" t="s">
        <v>188</v>
      </c>
      <c r="I1179" s="12" t="s">
        <v>1765</v>
      </c>
      <c r="J1179" s="12" t="s">
        <v>1814</v>
      </c>
      <c r="K1179" s="1" t="s">
        <v>1329</v>
      </c>
      <c r="L1179" s="1" t="s">
        <v>1331</v>
      </c>
    </row>
    <row r="1180" spans="3:12">
      <c r="C1180" s="1" t="s">
        <v>1383</v>
      </c>
      <c r="D1180" s="1">
        <v>0</v>
      </c>
      <c r="E1180" s="1" t="s">
        <v>31</v>
      </c>
      <c r="F1180" s="12" t="s">
        <v>282</v>
      </c>
      <c r="G1180" s="12" t="s">
        <v>1854</v>
      </c>
      <c r="H1180" s="1" t="s">
        <v>188</v>
      </c>
      <c r="I1180" s="12" t="s">
        <v>1765</v>
      </c>
      <c r="J1180" s="12" t="s">
        <v>1814</v>
      </c>
      <c r="K1180" s="1" t="s">
        <v>1329</v>
      </c>
      <c r="L1180" s="1" t="s">
        <v>1331</v>
      </c>
    </row>
    <row r="1181" spans="3:12">
      <c r="C1181" s="1" t="s">
        <v>1846</v>
      </c>
      <c r="D1181" s="1">
        <v>0</v>
      </c>
      <c r="E1181" s="1" t="s">
        <v>31</v>
      </c>
      <c r="F1181" s="12" t="s">
        <v>282</v>
      </c>
      <c r="G1181" s="12" t="s">
        <v>1854</v>
      </c>
      <c r="H1181" s="1" t="s">
        <v>188</v>
      </c>
      <c r="I1181" s="12" t="s">
        <v>1765</v>
      </c>
      <c r="J1181" s="12" t="s">
        <v>1814</v>
      </c>
      <c r="K1181" s="1" t="s">
        <v>1329</v>
      </c>
      <c r="L1181" s="1" t="s">
        <v>1331</v>
      </c>
    </row>
    <row r="1182" spans="3:12">
      <c r="C1182" s="1" t="s">
        <v>1384</v>
      </c>
      <c r="D1182" s="1">
        <v>0</v>
      </c>
      <c r="E1182" s="1" t="s">
        <v>31</v>
      </c>
      <c r="F1182" s="12" t="s">
        <v>282</v>
      </c>
      <c r="G1182" s="12" t="s">
        <v>1854</v>
      </c>
      <c r="H1182" s="1" t="s">
        <v>188</v>
      </c>
      <c r="I1182" s="12" t="s">
        <v>1765</v>
      </c>
      <c r="J1182" s="12" t="s">
        <v>1814</v>
      </c>
      <c r="K1182" s="1" t="s">
        <v>1329</v>
      </c>
      <c r="L1182" s="1" t="s">
        <v>1331</v>
      </c>
    </row>
    <row r="1183" spans="3:12">
      <c r="C1183" s="1" t="s">
        <v>1824</v>
      </c>
      <c r="D1183" s="1">
        <v>0</v>
      </c>
      <c r="E1183" s="1" t="s">
        <v>31</v>
      </c>
      <c r="F1183" s="12" t="s">
        <v>282</v>
      </c>
      <c r="G1183" s="12" t="s">
        <v>1854</v>
      </c>
      <c r="H1183" s="1" t="s">
        <v>188</v>
      </c>
      <c r="I1183" s="12" t="s">
        <v>1765</v>
      </c>
      <c r="J1183" s="12" t="s">
        <v>1814</v>
      </c>
      <c r="K1183" s="1" t="s">
        <v>1329</v>
      </c>
      <c r="L1183" s="1" t="s">
        <v>1332</v>
      </c>
    </row>
    <row r="1184" spans="3:12">
      <c r="C1184" s="1" t="s">
        <v>1346</v>
      </c>
      <c r="D1184" s="1">
        <v>0</v>
      </c>
      <c r="E1184" s="1" t="s">
        <v>31</v>
      </c>
      <c r="F1184" s="12" t="s">
        <v>282</v>
      </c>
      <c r="G1184" s="12" t="s">
        <v>1854</v>
      </c>
      <c r="H1184" s="1" t="s">
        <v>188</v>
      </c>
      <c r="I1184" s="12" t="s">
        <v>1765</v>
      </c>
      <c r="J1184" s="12" t="s">
        <v>1814</v>
      </c>
      <c r="K1184" s="1" t="s">
        <v>1329</v>
      </c>
      <c r="L1184" s="1" t="s">
        <v>1332</v>
      </c>
    </row>
    <row r="1185" spans="3:12">
      <c r="C1185" s="1" t="s">
        <v>1825</v>
      </c>
      <c r="D1185" s="1">
        <v>0</v>
      </c>
      <c r="E1185" s="1" t="s">
        <v>31</v>
      </c>
      <c r="F1185" s="12" t="s">
        <v>282</v>
      </c>
      <c r="G1185" s="12" t="s">
        <v>1854</v>
      </c>
      <c r="H1185" s="1" t="s">
        <v>188</v>
      </c>
      <c r="I1185" s="12" t="s">
        <v>1765</v>
      </c>
      <c r="J1185" s="12" t="s">
        <v>1814</v>
      </c>
      <c r="K1185" s="1" t="s">
        <v>1329</v>
      </c>
      <c r="L1185" s="1" t="s">
        <v>1332</v>
      </c>
    </row>
    <row r="1186" spans="3:12">
      <c r="C1186" s="1" t="s">
        <v>1826</v>
      </c>
      <c r="D1186" s="1">
        <v>0</v>
      </c>
      <c r="E1186" s="1" t="s">
        <v>31</v>
      </c>
      <c r="F1186" s="12" t="s">
        <v>282</v>
      </c>
      <c r="G1186" s="12" t="s">
        <v>1854</v>
      </c>
      <c r="H1186" s="1" t="s">
        <v>188</v>
      </c>
      <c r="I1186" s="12" t="s">
        <v>1765</v>
      </c>
      <c r="J1186" s="12" t="s">
        <v>1814</v>
      </c>
      <c r="K1186" s="1" t="s">
        <v>1329</v>
      </c>
      <c r="L1186" s="1" t="s">
        <v>1332</v>
      </c>
    </row>
    <row r="1187" spans="3:12">
      <c r="C1187" s="1" t="s">
        <v>292</v>
      </c>
      <c r="D1187" s="1">
        <v>0</v>
      </c>
      <c r="E1187" s="1" t="s">
        <v>31</v>
      </c>
      <c r="F1187" s="12" t="s">
        <v>282</v>
      </c>
      <c r="G1187" s="12" t="s">
        <v>1854</v>
      </c>
      <c r="H1187" s="1" t="s">
        <v>188</v>
      </c>
      <c r="I1187" s="12" t="s">
        <v>1765</v>
      </c>
      <c r="J1187" s="12" t="s">
        <v>1814</v>
      </c>
      <c r="K1187" s="1" t="s">
        <v>1329</v>
      </c>
      <c r="L1187" s="1" t="s">
        <v>1332</v>
      </c>
    </row>
    <row r="1188" spans="3:12">
      <c r="C1188" s="1" t="s">
        <v>294</v>
      </c>
      <c r="D1188" s="1">
        <v>0</v>
      </c>
      <c r="E1188" s="1" t="s">
        <v>31</v>
      </c>
      <c r="F1188" s="12" t="s">
        <v>282</v>
      </c>
      <c r="G1188" s="12" t="s">
        <v>1854</v>
      </c>
      <c r="H1188" s="1" t="s">
        <v>188</v>
      </c>
      <c r="I1188" s="12" t="s">
        <v>1765</v>
      </c>
      <c r="J1188" s="12" t="s">
        <v>1814</v>
      </c>
      <c r="K1188" s="1" t="s">
        <v>1329</v>
      </c>
      <c r="L1188" s="1" t="s">
        <v>1332</v>
      </c>
    </row>
    <row r="1189" spans="3:12">
      <c r="C1189" s="1" t="s">
        <v>1345</v>
      </c>
      <c r="D1189" s="1">
        <v>0</v>
      </c>
      <c r="E1189" s="1" t="s">
        <v>31</v>
      </c>
      <c r="F1189" s="12" t="s">
        <v>282</v>
      </c>
      <c r="G1189" s="12" t="s">
        <v>1854</v>
      </c>
      <c r="H1189" s="1" t="s">
        <v>188</v>
      </c>
      <c r="I1189" s="12" t="s">
        <v>1765</v>
      </c>
      <c r="J1189" s="12" t="s">
        <v>1814</v>
      </c>
      <c r="K1189" s="1" t="s">
        <v>1329</v>
      </c>
      <c r="L1189" s="1" t="s">
        <v>1332</v>
      </c>
    </row>
    <row r="1190" spans="3:12">
      <c r="C1190" s="1" t="s">
        <v>1347</v>
      </c>
      <c r="D1190" s="1">
        <v>0</v>
      </c>
      <c r="E1190" s="1" t="s">
        <v>31</v>
      </c>
      <c r="F1190" s="12" t="s">
        <v>282</v>
      </c>
      <c r="G1190" s="12" t="s">
        <v>1854</v>
      </c>
      <c r="H1190" s="1" t="s">
        <v>188</v>
      </c>
      <c r="I1190" s="12" t="s">
        <v>1765</v>
      </c>
      <c r="J1190" s="12" t="s">
        <v>1814</v>
      </c>
      <c r="K1190" s="1" t="s">
        <v>1329</v>
      </c>
      <c r="L1190" s="1" t="s">
        <v>1332</v>
      </c>
    </row>
    <row r="1191" spans="3:12">
      <c r="C1191" s="1" t="s">
        <v>1348</v>
      </c>
      <c r="D1191" s="1">
        <v>0</v>
      </c>
      <c r="E1191" s="1" t="s">
        <v>31</v>
      </c>
      <c r="F1191" s="12" t="s">
        <v>282</v>
      </c>
      <c r="G1191" s="12" t="s">
        <v>1854</v>
      </c>
      <c r="H1191" s="1" t="s">
        <v>188</v>
      </c>
      <c r="I1191" s="12" t="s">
        <v>1765</v>
      </c>
      <c r="J1191" s="12" t="s">
        <v>1814</v>
      </c>
      <c r="K1191" s="1" t="s">
        <v>1329</v>
      </c>
      <c r="L1191" s="1" t="s">
        <v>1332</v>
      </c>
    </row>
    <row r="1192" spans="3:12">
      <c r="C1192" s="1" t="s">
        <v>1349</v>
      </c>
      <c r="D1192" s="1">
        <v>0</v>
      </c>
      <c r="E1192" s="1" t="s">
        <v>31</v>
      </c>
      <c r="F1192" s="12" t="s">
        <v>282</v>
      </c>
      <c r="G1192" s="12" t="s">
        <v>1854</v>
      </c>
      <c r="H1192" s="1" t="s">
        <v>188</v>
      </c>
      <c r="I1192" s="12" t="s">
        <v>1765</v>
      </c>
      <c r="J1192" s="12" t="s">
        <v>1814</v>
      </c>
      <c r="K1192" s="1" t="s">
        <v>1329</v>
      </c>
      <c r="L1192" s="1" t="s">
        <v>1332</v>
      </c>
    </row>
    <row r="1193" spans="3:12">
      <c r="C1193" s="1" t="s">
        <v>1350</v>
      </c>
      <c r="D1193" s="1">
        <v>0</v>
      </c>
      <c r="E1193" s="1" t="s">
        <v>31</v>
      </c>
      <c r="F1193" s="12" t="s">
        <v>282</v>
      </c>
      <c r="G1193" s="12" t="s">
        <v>1854</v>
      </c>
      <c r="H1193" s="1" t="s">
        <v>188</v>
      </c>
      <c r="I1193" s="12" t="s">
        <v>1765</v>
      </c>
      <c r="J1193" s="12" t="s">
        <v>1814</v>
      </c>
      <c r="K1193" s="1" t="s">
        <v>1329</v>
      </c>
      <c r="L1193" s="1" t="s">
        <v>1332</v>
      </c>
    </row>
    <row r="1194" spans="3:12">
      <c r="C1194" s="1" t="s">
        <v>1351</v>
      </c>
      <c r="D1194" s="1">
        <v>0</v>
      </c>
      <c r="E1194" s="1" t="s">
        <v>31</v>
      </c>
      <c r="F1194" s="12" t="s">
        <v>282</v>
      </c>
      <c r="G1194" s="12" t="s">
        <v>1854</v>
      </c>
      <c r="H1194" s="1" t="s">
        <v>188</v>
      </c>
      <c r="I1194" s="12" t="s">
        <v>1765</v>
      </c>
      <c r="J1194" s="12" t="s">
        <v>1814</v>
      </c>
      <c r="K1194" s="1" t="s">
        <v>1329</v>
      </c>
      <c r="L1194" s="1" t="s">
        <v>1332</v>
      </c>
    </row>
    <row r="1195" spans="3:12">
      <c r="C1195" s="1" t="s">
        <v>1352</v>
      </c>
      <c r="D1195" s="1">
        <v>0</v>
      </c>
      <c r="E1195" s="1" t="s">
        <v>31</v>
      </c>
      <c r="F1195" s="12" t="s">
        <v>282</v>
      </c>
      <c r="G1195" s="12" t="s">
        <v>1854</v>
      </c>
      <c r="H1195" s="1" t="s">
        <v>188</v>
      </c>
      <c r="I1195" s="12" t="s">
        <v>1765</v>
      </c>
      <c r="J1195" s="12" t="s">
        <v>1814</v>
      </c>
      <c r="K1195" s="1" t="s">
        <v>1329</v>
      </c>
      <c r="L1195" s="1" t="s">
        <v>1332</v>
      </c>
    </row>
    <row r="1196" spans="3:12">
      <c r="C1196" s="1" t="s">
        <v>1353</v>
      </c>
      <c r="D1196" s="1">
        <v>0</v>
      </c>
      <c r="E1196" s="1" t="s">
        <v>31</v>
      </c>
      <c r="F1196" s="12" t="s">
        <v>282</v>
      </c>
      <c r="G1196" s="12" t="s">
        <v>1854</v>
      </c>
      <c r="H1196" s="1" t="s">
        <v>188</v>
      </c>
      <c r="I1196" s="12" t="s">
        <v>1765</v>
      </c>
      <c r="J1196" s="12" t="s">
        <v>1814</v>
      </c>
      <c r="K1196" s="1" t="s">
        <v>1329</v>
      </c>
      <c r="L1196" s="1" t="s">
        <v>1332</v>
      </c>
    </row>
    <row r="1197" spans="3:12">
      <c r="C1197" s="1" t="s">
        <v>1354</v>
      </c>
      <c r="D1197" s="1">
        <v>0</v>
      </c>
      <c r="E1197" s="1" t="s">
        <v>31</v>
      </c>
      <c r="F1197" s="12" t="s">
        <v>282</v>
      </c>
      <c r="G1197" s="12" t="s">
        <v>1854</v>
      </c>
      <c r="H1197" s="1" t="s">
        <v>188</v>
      </c>
      <c r="I1197" s="12" t="s">
        <v>1765</v>
      </c>
      <c r="J1197" s="12" t="s">
        <v>1814</v>
      </c>
      <c r="K1197" s="1" t="s">
        <v>1329</v>
      </c>
      <c r="L1197" s="1" t="s">
        <v>1332</v>
      </c>
    </row>
    <row r="1198" spans="3:12">
      <c r="C1198" s="1" t="s">
        <v>1355</v>
      </c>
      <c r="D1198" s="1">
        <v>0</v>
      </c>
      <c r="E1198" s="1" t="s">
        <v>31</v>
      </c>
      <c r="F1198" s="12" t="s">
        <v>282</v>
      </c>
      <c r="G1198" s="12" t="s">
        <v>1854</v>
      </c>
      <c r="H1198" s="1" t="s">
        <v>188</v>
      </c>
      <c r="I1198" s="12" t="s">
        <v>1765</v>
      </c>
      <c r="J1198" s="12" t="s">
        <v>1814</v>
      </c>
      <c r="K1198" s="1" t="s">
        <v>1329</v>
      </c>
      <c r="L1198" s="1" t="s">
        <v>1332</v>
      </c>
    </row>
    <row r="1199" spans="3:12">
      <c r="C1199" s="1" t="s">
        <v>1356</v>
      </c>
      <c r="D1199" s="1">
        <v>0</v>
      </c>
      <c r="E1199" s="1" t="s">
        <v>31</v>
      </c>
      <c r="F1199" s="12" t="s">
        <v>282</v>
      </c>
      <c r="G1199" s="12" t="s">
        <v>1854</v>
      </c>
      <c r="H1199" s="1" t="s">
        <v>188</v>
      </c>
      <c r="I1199" s="12" t="s">
        <v>1765</v>
      </c>
      <c r="J1199" s="12" t="s">
        <v>1814</v>
      </c>
      <c r="K1199" s="1" t="s">
        <v>1329</v>
      </c>
      <c r="L1199" s="1" t="s">
        <v>1332</v>
      </c>
    </row>
    <row r="1200" spans="3:12">
      <c r="C1200" s="1" t="s">
        <v>1357</v>
      </c>
      <c r="D1200" s="1">
        <v>0</v>
      </c>
      <c r="E1200" s="1" t="s">
        <v>31</v>
      </c>
      <c r="F1200" s="12" t="s">
        <v>282</v>
      </c>
      <c r="G1200" s="12" t="s">
        <v>1854</v>
      </c>
      <c r="H1200" s="1" t="s">
        <v>188</v>
      </c>
      <c r="I1200" s="12" t="s">
        <v>1765</v>
      </c>
      <c r="J1200" s="12" t="s">
        <v>1814</v>
      </c>
      <c r="K1200" s="1" t="s">
        <v>1329</v>
      </c>
      <c r="L1200" s="1" t="s">
        <v>1332</v>
      </c>
    </row>
    <row r="1201" spans="3:12">
      <c r="C1201" s="1" t="s">
        <v>1358</v>
      </c>
      <c r="D1201" s="1">
        <v>0</v>
      </c>
      <c r="E1201" s="1" t="s">
        <v>31</v>
      </c>
      <c r="F1201" s="12" t="s">
        <v>282</v>
      </c>
      <c r="G1201" s="12" t="s">
        <v>1854</v>
      </c>
      <c r="H1201" s="1" t="s">
        <v>188</v>
      </c>
      <c r="I1201" s="12" t="s">
        <v>1765</v>
      </c>
      <c r="J1201" s="12" t="s">
        <v>1814</v>
      </c>
      <c r="K1201" s="1" t="s">
        <v>1329</v>
      </c>
      <c r="L1201" s="1" t="s">
        <v>1332</v>
      </c>
    </row>
    <row r="1202" spans="3:12">
      <c r="C1202" s="1" t="s">
        <v>1359</v>
      </c>
      <c r="D1202" s="1">
        <v>0</v>
      </c>
      <c r="E1202" s="1" t="s">
        <v>31</v>
      </c>
      <c r="F1202" s="12" t="s">
        <v>282</v>
      </c>
      <c r="G1202" s="12" t="s">
        <v>1854</v>
      </c>
      <c r="H1202" s="1" t="s">
        <v>188</v>
      </c>
      <c r="I1202" s="12" t="s">
        <v>1765</v>
      </c>
      <c r="J1202" s="12" t="s">
        <v>1814</v>
      </c>
      <c r="K1202" s="1" t="s">
        <v>1329</v>
      </c>
      <c r="L1202" s="1" t="s">
        <v>1332</v>
      </c>
    </row>
    <row r="1203" spans="3:12">
      <c r="C1203" s="1" t="s">
        <v>1360</v>
      </c>
      <c r="D1203" s="1">
        <v>0</v>
      </c>
      <c r="E1203" s="1" t="s">
        <v>31</v>
      </c>
      <c r="F1203" s="12" t="s">
        <v>282</v>
      </c>
      <c r="G1203" s="12" t="s">
        <v>1854</v>
      </c>
      <c r="H1203" s="1" t="s">
        <v>188</v>
      </c>
      <c r="I1203" s="12" t="s">
        <v>1765</v>
      </c>
      <c r="J1203" s="12" t="s">
        <v>1814</v>
      </c>
      <c r="K1203" s="1" t="s">
        <v>1329</v>
      </c>
      <c r="L1203" s="1" t="s">
        <v>1332</v>
      </c>
    </row>
    <row r="1204" spans="3:12">
      <c r="C1204" s="1" t="s">
        <v>1361</v>
      </c>
      <c r="D1204" s="1">
        <v>0</v>
      </c>
      <c r="E1204" s="1" t="s">
        <v>31</v>
      </c>
      <c r="F1204" s="12" t="s">
        <v>282</v>
      </c>
      <c r="G1204" s="12" t="s">
        <v>1854</v>
      </c>
      <c r="H1204" s="1" t="s">
        <v>188</v>
      </c>
      <c r="I1204" s="12" t="s">
        <v>1765</v>
      </c>
      <c r="J1204" s="12" t="s">
        <v>1814</v>
      </c>
      <c r="K1204" s="1" t="s">
        <v>1329</v>
      </c>
      <c r="L1204" s="1" t="s">
        <v>1332</v>
      </c>
    </row>
    <row r="1205" spans="3:12">
      <c r="C1205" s="1" t="s">
        <v>1362</v>
      </c>
      <c r="D1205" s="1">
        <v>0</v>
      </c>
      <c r="E1205" s="1" t="s">
        <v>31</v>
      </c>
      <c r="F1205" s="12" t="s">
        <v>282</v>
      </c>
      <c r="G1205" s="12" t="s">
        <v>1854</v>
      </c>
      <c r="H1205" s="1" t="s">
        <v>188</v>
      </c>
      <c r="I1205" s="12" t="s">
        <v>1765</v>
      </c>
      <c r="J1205" s="12" t="s">
        <v>1814</v>
      </c>
      <c r="K1205" s="1" t="s">
        <v>1329</v>
      </c>
      <c r="L1205" s="1" t="s">
        <v>1332</v>
      </c>
    </row>
    <row r="1206" spans="3:12">
      <c r="C1206" s="1" t="s">
        <v>1363</v>
      </c>
      <c r="D1206" s="1">
        <v>0</v>
      </c>
      <c r="E1206" s="1" t="s">
        <v>31</v>
      </c>
      <c r="F1206" s="12" t="s">
        <v>282</v>
      </c>
      <c r="G1206" s="12" t="s">
        <v>1854</v>
      </c>
      <c r="H1206" s="1" t="s">
        <v>188</v>
      </c>
      <c r="I1206" s="12" t="s">
        <v>1765</v>
      </c>
      <c r="J1206" s="12" t="s">
        <v>1814</v>
      </c>
      <c r="K1206" s="1" t="s">
        <v>1329</v>
      </c>
      <c r="L1206" s="1" t="s">
        <v>1332</v>
      </c>
    </row>
    <row r="1207" spans="3:12">
      <c r="C1207" s="1" t="s">
        <v>1364</v>
      </c>
      <c r="D1207" s="1">
        <v>0</v>
      </c>
      <c r="E1207" s="1" t="s">
        <v>31</v>
      </c>
      <c r="F1207" s="12" t="s">
        <v>282</v>
      </c>
      <c r="G1207" s="12" t="s">
        <v>1854</v>
      </c>
      <c r="H1207" s="1" t="s">
        <v>188</v>
      </c>
      <c r="I1207" s="12" t="s">
        <v>1765</v>
      </c>
      <c r="J1207" s="12" t="s">
        <v>1814</v>
      </c>
      <c r="K1207" s="1" t="s">
        <v>1329</v>
      </c>
      <c r="L1207" s="1" t="s">
        <v>1332</v>
      </c>
    </row>
    <row r="1208" spans="3:12">
      <c r="C1208" s="1" t="s">
        <v>1365</v>
      </c>
      <c r="D1208" s="1">
        <v>0</v>
      </c>
      <c r="E1208" s="1" t="s">
        <v>31</v>
      </c>
      <c r="F1208" s="12" t="s">
        <v>282</v>
      </c>
      <c r="G1208" s="12" t="s">
        <v>1854</v>
      </c>
      <c r="H1208" s="1" t="s">
        <v>188</v>
      </c>
      <c r="I1208" s="12" t="s">
        <v>1765</v>
      </c>
      <c r="J1208" s="12" t="s">
        <v>1814</v>
      </c>
      <c r="K1208" s="1" t="s">
        <v>1329</v>
      </c>
      <c r="L1208" s="1" t="s">
        <v>1332</v>
      </c>
    </row>
    <row r="1209" spans="3:12">
      <c r="C1209" s="1" t="s">
        <v>1366</v>
      </c>
      <c r="D1209" s="1">
        <v>0</v>
      </c>
      <c r="E1209" s="1" t="s">
        <v>31</v>
      </c>
      <c r="F1209" s="12" t="s">
        <v>282</v>
      </c>
      <c r="G1209" s="12" t="s">
        <v>1854</v>
      </c>
      <c r="H1209" s="1" t="s">
        <v>188</v>
      </c>
      <c r="I1209" s="12" t="s">
        <v>1765</v>
      </c>
      <c r="J1209" s="12" t="s">
        <v>1814</v>
      </c>
      <c r="K1209" s="1" t="s">
        <v>1329</v>
      </c>
      <c r="L1209" s="1" t="s">
        <v>1332</v>
      </c>
    </row>
    <row r="1210" spans="3:12">
      <c r="C1210" s="1" t="s">
        <v>1837</v>
      </c>
      <c r="D1210" s="1">
        <v>0</v>
      </c>
      <c r="E1210" s="1" t="s">
        <v>31</v>
      </c>
      <c r="F1210" s="12" t="s">
        <v>282</v>
      </c>
      <c r="G1210" s="12" t="s">
        <v>1854</v>
      </c>
      <c r="H1210" s="1" t="s">
        <v>188</v>
      </c>
      <c r="I1210" s="12" t="s">
        <v>1765</v>
      </c>
      <c r="J1210" s="12" t="s">
        <v>1814</v>
      </c>
      <c r="K1210" s="1" t="s">
        <v>1329</v>
      </c>
      <c r="L1210" s="1" t="s">
        <v>1332</v>
      </c>
    </row>
    <row r="1211" spans="3:12">
      <c r="C1211" s="1" t="s">
        <v>1838</v>
      </c>
      <c r="D1211" s="1">
        <v>0</v>
      </c>
      <c r="E1211" s="1" t="s">
        <v>31</v>
      </c>
      <c r="F1211" s="12" t="s">
        <v>282</v>
      </c>
      <c r="G1211" s="12" t="s">
        <v>1854</v>
      </c>
      <c r="H1211" s="1" t="s">
        <v>188</v>
      </c>
      <c r="I1211" s="12" t="s">
        <v>1765</v>
      </c>
      <c r="J1211" s="12" t="s">
        <v>1814</v>
      </c>
      <c r="K1211" s="1" t="s">
        <v>1329</v>
      </c>
      <c r="L1211" s="1" t="s">
        <v>1332</v>
      </c>
    </row>
    <row r="1212" spans="3:12">
      <c r="C1212" s="1" t="s">
        <v>1839</v>
      </c>
      <c r="D1212" s="1">
        <v>0</v>
      </c>
      <c r="E1212" s="1" t="s">
        <v>31</v>
      </c>
      <c r="F1212" s="12" t="s">
        <v>282</v>
      </c>
      <c r="G1212" s="12" t="s">
        <v>1854</v>
      </c>
      <c r="H1212" s="1" t="s">
        <v>188</v>
      </c>
      <c r="I1212" s="12" t="s">
        <v>1765</v>
      </c>
      <c r="J1212" s="12" t="s">
        <v>1814</v>
      </c>
      <c r="K1212" s="1" t="s">
        <v>1329</v>
      </c>
      <c r="L1212" s="1" t="s">
        <v>1332</v>
      </c>
    </row>
    <row r="1213" spans="3:12">
      <c r="C1213" s="1" t="s">
        <v>1840</v>
      </c>
      <c r="D1213" s="1">
        <v>0</v>
      </c>
      <c r="E1213" s="1" t="s">
        <v>31</v>
      </c>
      <c r="F1213" s="12" t="s">
        <v>282</v>
      </c>
      <c r="G1213" s="12" t="s">
        <v>1854</v>
      </c>
      <c r="H1213" s="1" t="s">
        <v>188</v>
      </c>
      <c r="I1213" s="12" t="s">
        <v>1765</v>
      </c>
      <c r="J1213" s="12" t="s">
        <v>1814</v>
      </c>
      <c r="K1213" s="1" t="s">
        <v>1329</v>
      </c>
      <c r="L1213" s="1" t="s">
        <v>1332</v>
      </c>
    </row>
    <row r="1214" spans="3:12">
      <c r="C1214" s="1" t="s">
        <v>1367</v>
      </c>
      <c r="D1214" s="1">
        <v>0</v>
      </c>
      <c r="E1214" s="1" t="s">
        <v>31</v>
      </c>
      <c r="F1214" s="12" t="s">
        <v>282</v>
      </c>
      <c r="G1214" s="12" t="s">
        <v>1854</v>
      </c>
      <c r="H1214" s="1" t="s">
        <v>188</v>
      </c>
      <c r="I1214" s="12" t="s">
        <v>1765</v>
      </c>
      <c r="J1214" s="12" t="s">
        <v>1814</v>
      </c>
      <c r="K1214" s="1" t="s">
        <v>1329</v>
      </c>
      <c r="L1214" s="1" t="s">
        <v>1332</v>
      </c>
    </row>
    <row r="1215" spans="3:12">
      <c r="C1215" s="1" t="s">
        <v>1841</v>
      </c>
      <c r="D1215" s="1">
        <v>0</v>
      </c>
      <c r="E1215" s="1" t="s">
        <v>31</v>
      </c>
      <c r="F1215" s="12" t="s">
        <v>282</v>
      </c>
      <c r="G1215" s="12" t="s">
        <v>1854</v>
      </c>
      <c r="H1215" s="1" t="s">
        <v>188</v>
      </c>
      <c r="I1215" s="12" t="s">
        <v>1765</v>
      </c>
      <c r="J1215" s="12" t="s">
        <v>1814</v>
      </c>
      <c r="K1215" s="1" t="s">
        <v>1329</v>
      </c>
      <c r="L1215" s="1" t="s">
        <v>1332</v>
      </c>
    </row>
    <row r="1216" spans="3:12">
      <c r="C1216" s="1" t="s">
        <v>1842</v>
      </c>
      <c r="D1216" s="1">
        <v>0</v>
      </c>
      <c r="E1216" s="1" t="s">
        <v>31</v>
      </c>
      <c r="F1216" s="12" t="s">
        <v>282</v>
      </c>
      <c r="G1216" s="12" t="s">
        <v>1854</v>
      </c>
      <c r="H1216" s="1" t="s">
        <v>188</v>
      </c>
      <c r="I1216" s="12" t="s">
        <v>1765</v>
      </c>
      <c r="J1216" s="12" t="s">
        <v>1814</v>
      </c>
      <c r="K1216" s="1" t="s">
        <v>1329</v>
      </c>
      <c r="L1216" s="1" t="s">
        <v>1332</v>
      </c>
    </row>
    <row r="1217" spans="3:12">
      <c r="C1217" s="1" t="s">
        <v>1843</v>
      </c>
      <c r="D1217" s="1">
        <v>0</v>
      </c>
      <c r="E1217" s="1" t="s">
        <v>31</v>
      </c>
      <c r="F1217" s="12" t="s">
        <v>282</v>
      </c>
      <c r="G1217" s="12" t="s">
        <v>1854</v>
      </c>
      <c r="H1217" s="1" t="s">
        <v>188</v>
      </c>
      <c r="I1217" s="12" t="s">
        <v>1765</v>
      </c>
      <c r="J1217" s="12" t="s">
        <v>1814</v>
      </c>
      <c r="K1217" s="1" t="s">
        <v>1329</v>
      </c>
      <c r="L1217" s="1" t="s">
        <v>1332</v>
      </c>
    </row>
    <row r="1218" spans="3:12">
      <c r="C1218" s="1" t="s">
        <v>1844</v>
      </c>
      <c r="D1218" s="1">
        <v>0</v>
      </c>
      <c r="E1218" s="1" t="s">
        <v>31</v>
      </c>
      <c r="F1218" s="12" t="s">
        <v>282</v>
      </c>
      <c r="G1218" s="12" t="s">
        <v>1854</v>
      </c>
      <c r="H1218" s="1" t="s">
        <v>188</v>
      </c>
      <c r="I1218" s="12" t="s">
        <v>1765</v>
      </c>
      <c r="J1218" s="12" t="s">
        <v>1814</v>
      </c>
      <c r="K1218" s="1" t="s">
        <v>1329</v>
      </c>
      <c r="L1218" s="1" t="s">
        <v>1332</v>
      </c>
    </row>
    <row r="1219" spans="3:12">
      <c r="C1219" s="1" t="s">
        <v>1368</v>
      </c>
      <c r="D1219" s="1">
        <v>0</v>
      </c>
      <c r="E1219" s="1" t="s">
        <v>31</v>
      </c>
      <c r="F1219" s="12" t="s">
        <v>282</v>
      </c>
      <c r="G1219" s="12" t="s">
        <v>1854</v>
      </c>
      <c r="H1219" s="1" t="s">
        <v>188</v>
      </c>
      <c r="I1219" s="12" t="s">
        <v>1765</v>
      </c>
      <c r="J1219" s="12" t="s">
        <v>1814</v>
      </c>
      <c r="K1219" s="1" t="s">
        <v>1329</v>
      </c>
      <c r="L1219" s="1" t="s">
        <v>1332</v>
      </c>
    </row>
    <row r="1220" spans="3:12">
      <c r="C1220" s="1" t="s">
        <v>1845</v>
      </c>
      <c r="D1220" s="1">
        <v>0</v>
      </c>
      <c r="E1220" s="1" t="s">
        <v>31</v>
      </c>
      <c r="F1220" s="12" t="s">
        <v>282</v>
      </c>
      <c r="G1220" s="12" t="s">
        <v>1854</v>
      </c>
      <c r="H1220" s="1" t="s">
        <v>188</v>
      </c>
      <c r="I1220" s="12" t="s">
        <v>1765</v>
      </c>
      <c r="J1220" s="12" t="s">
        <v>1814</v>
      </c>
      <c r="K1220" s="1" t="s">
        <v>1329</v>
      </c>
      <c r="L1220" s="1" t="s">
        <v>1332</v>
      </c>
    </row>
    <row r="1221" spans="3:12">
      <c r="C1221" s="1" t="s">
        <v>1369</v>
      </c>
      <c r="D1221" s="1">
        <v>0</v>
      </c>
      <c r="E1221" s="1" t="s">
        <v>31</v>
      </c>
      <c r="F1221" s="12" t="s">
        <v>282</v>
      </c>
      <c r="G1221" s="12" t="s">
        <v>1854</v>
      </c>
      <c r="H1221" s="1" t="s">
        <v>188</v>
      </c>
      <c r="I1221" s="12" t="s">
        <v>1765</v>
      </c>
      <c r="J1221" s="12" t="s">
        <v>1814</v>
      </c>
      <c r="K1221" s="1" t="s">
        <v>1329</v>
      </c>
      <c r="L1221" s="1" t="s">
        <v>1332</v>
      </c>
    </row>
    <row r="1222" spans="3:12">
      <c r="C1222" s="1" t="s">
        <v>1370</v>
      </c>
      <c r="D1222" s="1">
        <v>0</v>
      </c>
      <c r="E1222" s="1" t="s">
        <v>31</v>
      </c>
      <c r="F1222" s="12" t="s">
        <v>282</v>
      </c>
      <c r="G1222" s="12" t="s">
        <v>1854</v>
      </c>
      <c r="H1222" s="1" t="s">
        <v>188</v>
      </c>
      <c r="I1222" s="12" t="s">
        <v>1765</v>
      </c>
      <c r="J1222" s="12" t="s">
        <v>1814</v>
      </c>
      <c r="K1222" s="1" t="s">
        <v>1329</v>
      </c>
      <c r="L1222" s="1" t="s">
        <v>1332</v>
      </c>
    </row>
    <row r="1223" spans="3:12">
      <c r="C1223" s="1" t="s">
        <v>1371</v>
      </c>
      <c r="D1223" s="1">
        <v>0</v>
      </c>
      <c r="E1223" s="1" t="s">
        <v>31</v>
      </c>
      <c r="F1223" s="12" t="s">
        <v>282</v>
      </c>
      <c r="G1223" s="12" t="s">
        <v>1854</v>
      </c>
      <c r="H1223" s="1" t="s">
        <v>188</v>
      </c>
      <c r="I1223" s="12" t="s">
        <v>1765</v>
      </c>
      <c r="J1223" s="12" t="s">
        <v>1814</v>
      </c>
      <c r="K1223" s="1" t="s">
        <v>1329</v>
      </c>
      <c r="L1223" s="1" t="s">
        <v>1332</v>
      </c>
    </row>
    <row r="1224" spans="3:12">
      <c r="C1224" s="1" t="s">
        <v>1372</v>
      </c>
      <c r="D1224" s="1">
        <v>0</v>
      </c>
      <c r="E1224" s="1" t="s">
        <v>31</v>
      </c>
      <c r="F1224" s="12" t="s">
        <v>282</v>
      </c>
      <c r="G1224" s="12" t="s">
        <v>1854</v>
      </c>
      <c r="H1224" s="1" t="s">
        <v>188</v>
      </c>
      <c r="I1224" s="12" t="s">
        <v>1765</v>
      </c>
      <c r="J1224" s="12" t="s">
        <v>1814</v>
      </c>
      <c r="K1224" s="1" t="s">
        <v>1329</v>
      </c>
      <c r="L1224" s="1" t="s">
        <v>1332</v>
      </c>
    </row>
    <row r="1225" spans="3:12">
      <c r="C1225" s="1" t="s">
        <v>1373</v>
      </c>
      <c r="D1225" s="1">
        <v>0</v>
      </c>
      <c r="E1225" s="1" t="s">
        <v>31</v>
      </c>
      <c r="F1225" s="12" t="s">
        <v>282</v>
      </c>
      <c r="G1225" s="12" t="s">
        <v>1854</v>
      </c>
      <c r="H1225" s="1" t="s">
        <v>188</v>
      </c>
      <c r="I1225" s="12" t="s">
        <v>1765</v>
      </c>
      <c r="J1225" s="12" t="s">
        <v>1814</v>
      </c>
      <c r="K1225" s="1" t="s">
        <v>1329</v>
      </c>
      <c r="L1225" s="1" t="s">
        <v>1332</v>
      </c>
    </row>
    <row r="1226" spans="3:12">
      <c r="C1226" s="1" t="s">
        <v>1374</v>
      </c>
      <c r="D1226" s="1">
        <v>0</v>
      </c>
      <c r="E1226" s="1" t="s">
        <v>31</v>
      </c>
      <c r="F1226" s="12" t="s">
        <v>282</v>
      </c>
      <c r="G1226" s="12" t="s">
        <v>1854</v>
      </c>
      <c r="H1226" s="1" t="s">
        <v>188</v>
      </c>
      <c r="I1226" s="12" t="s">
        <v>1765</v>
      </c>
      <c r="J1226" s="12" t="s">
        <v>1814</v>
      </c>
      <c r="K1226" s="1" t="s">
        <v>1329</v>
      </c>
      <c r="L1226" s="1" t="s">
        <v>1332</v>
      </c>
    </row>
    <row r="1227" spans="3:12">
      <c r="C1227" s="1" t="s">
        <v>1375</v>
      </c>
      <c r="D1227" s="1">
        <v>0</v>
      </c>
      <c r="E1227" s="1" t="s">
        <v>31</v>
      </c>
      <c r="F1227" s="12" t="s">
        <v>282</v>
      </c>
      <c r="G1227" s="12" t="s">
        <v>1854</v>
      </c>
      <c r="H1227" s="1" t="s">
        <v>188</v>
      </c>
      <c r="I1227" s="12" t="s">
        <v>1765</v>
      </c>
      <c r="J1227" s="12" t="s">
        <v>1814</v>
      </c>
      <c r="K1227" s="1" t="s">
        <v>1329</v>
      </c>
      <c r="L1227" s="1" t="s">
        <v>1332</v>
      </c>
    </row>
    <row r="1228" spans="3:12">
      <c r="C1228" s="1" t="s">
        <v>1376</v>
      </c>
      <c r="D1228" s="1">
        <v>0</v>
      </c>
      <c r="E1228" s="1" t="s">
        <v>31</v>
      </c>
      <c r="F1228" s="12" t="s">
        <v>282</v>
      </c>
      <c r="G1228" s="12" t="s">
        <v>1854</v>
      </c>
      <c r="H1228" s="1" t="s">
        <v>188</v>
      </c>
      <c r="I1228" s="12" t="s">
        <v>1765</v>
      </c>
      <c r="J1228" s="12" t="s">
        <v>1814</v>
      </c>
      <c r="K1228" s="1" t="s">
        <v>1329</v>
      </c>
      <c r="L1228" s="1" t="s">
        <v>1332</v>
      </c>
    </row>
    <row r="1229" spans="3:12">
      <c r="C1229" s="1" t="s">
        <v>1377</v>
      </c>
      <c r="D1229" s="1">
        <v>0</v>
      </c>
      <c r="E1229" s="1" t="s">
        <v>31</v>
      </c>
      <c r="F1229" s="12" t="s">
        <v>282</v>
      </c>
      <c r="G1229" s="12" t="s">
        <v>1854</v>
      </c>
      <c r="H1229" s="1" t="s">
        <v>188</v>
      </c>
      <c r="I1229" s="12" t="s">
        <v>1765</v>
      </c>
      <c r="J1229" s="12" t="s">
        <v>1814</v>
      </c>
      <c r="K1229" s="1" t="s">
        <v>1329</v>
      </c>
      <c r="L1229" s="1" t="s">
        <v>1332</v>
      </c>
    </row>
    <row r="1230" spans="3:12">
      <c r="C1230" s="1" t="s">
        <v>1378</v>
      </c>
      <c r="D1230" s="1">
        <v>0</v>
      </c>
      <c r="E1230" s="1" t="s">
        <v>31</v>
      </c>
      <c r="F1230" s="12" t="s">
        <v>282</v>
      </c>
      <c r="G1230" s="12" t="s">
        <v>1854</v>
      </c>
      <c r="H1230" s="1" t="s">
        <v>188</v>
      </c>
      <c r="I1230" s="12" t="s">
        <v>1765</v>
      </c>
      <c r="J1230" s="12" t="s">
        <v>1814</v>
      </c>
      <c r="K1230" s="1" t="s">
        <v>1329</v>
      </c>
      <c r="L1230" s="1" t="s">
        <v>1332</v>
      </c>
    </row>
    <row r="1231" spans="3:12">
      <c r="C1231" s="1" t="s">
        <v>1379</v>
      </c>
      <c r="D1231" s="1">
        <v>0</v>
      </c>
      <c r="E1231" s="1" t="s">
        <v>31</v>
      </c>
      <c r="F1231" s="12" t="s">
        <v>282</v>
      </c>
      <c r="G1231" s="12" t="s">
        <v>1854</v>
      </c>
      <c r="H1231" s="1" t="s">
        <v>188</v>
      </c>
      <c r="I1231" s="12" t="s">
        <v>1765</v>
      </c>
      <c r="J1231" s="12" t="s">
        <v>1814</v>
      </c>
      <c r="K1231" s="1" t="s">
        <v>1329</v>
      </c>
      <c r="L1231" s="1" t="s">
        <v>1332</v>
      </c>
    </row>
    <row r="1232" spans="3:12">
      <c r="C1232" s="1" t="s">
        <v>1380</v>
      </c>
      <c r="D1232" s="1">
        <v>0</v>
      </c>
      <c r="E1232" s="1" t="s">
        <v>31</v>
      </c>
      <c r="F1232" s="12" t="s">
        <v>282</v>
      </c>
      <c r="G1232" s="12" t="s">
        <v>1854</v>
      </c>
      <c r="H1232" s="1" t="s">
        <v>188</v>
      </c>
      <c r="I1232" s="12" t="s">
        <v>1765</v>
      </c>
      <c r="J1232" s="12" t="s">
        <v>1814</v>
      </c>
      <c r="K1232" s="1" t="s">
        <v>1329</v>
      </c>
      <c r="L1232" s="1" t="s">
        <v>1332</v>
      </c>
    </row>
    <row r="1233" spans="3:12">
      <c r="C1233" s="1" t="s">
        <v>1381</v>
      </c>
      <c r="D1233" s="1">
        <v>0</v>
      </c>
      <c r="E1233" s="1" t="s">
        <v>31</v>
      </c>
      <c r="F1233" s="12" t="s">
        <v>282</v>
      </c>
      <c r="G1233" s="12" t="s">
        <v>1854</v>
      </c>
      <c r="H1233" s="1" t="s">
        <v>188</v>
      </c>
      <c r="I1233" s="12" t="s">
        <v>1765</v>
      </c>
      <c r="J1233" s="12" t="s">
        <v>1814</v>
      </c>
      <c r="K1233" s="1" t="s">
        <v>1329</v>
      </c>
      <c r="L1233" s="1" t="s">
        <v>1332</v>
      </c>
    </row>
    <row r="1234" spans="3:12">
      <c r="C1234" s="1" t="s">
        <v>1382</v>
      </c>
      <c r="D1234" s="1">
        <v>0</v>
      </c>
      <c r="E1234" s="1" t="s">
        <v>31</v>
      </c>
      <c r="F1234" s="12" t="s">
        <v>282</v>
      </c>
      <c r="G1234" s="12" t="s">
        <v>1854</v>
      </c>
      <c r="H1234" s="1" t="s">
        <v>188</v>
      </c>
      <c r="I1234" s="12" t="s">
        <v>1765</v>
      </c>
      <c r="J1234" s="12" t="s">
        <v>1814</v>
      </c>
      <c r="K1234" s="1" t="s">
        <v>1329</v>
      </c>
      <c r="L1234" s="1" t="s">
        <v>1332</v>
      </c>
    </row>
    <row r="1235" spans="3:12">
      <c r="C1235" s="1" t="s">
        <v>1383</v>
      </c>
      <c r="D1235" s="1">
        <v>0</v>
      </c>
      <c r="E1235" s="1" t="s">
        <v>31</v>
      </c>
      <c r="F1235" s="12" t="s">
        <v>282</v>
      </c>
      <c r="G1235" s="12" t="s">
        <v>1854</v>
      </c>
      <c r="H1235" s="1" t="s">
        <v>188</v>
      </c>
      <c r="I1235" s="12" t="s">
        <v>1765</v>
      </c>
      <c r="J1235" s="12" t="s">
        <v>1814</v>
      </c>
      <c r="K1235" s="1" t="s">
        <v>1329</v>
      </c>
      <c r="L1235" s="1" t="s">
        <v>1332</v>
      </c>
    </row>
    <row r="1236" spans="3:12">
      <c r="C1236" s="1" t="s">
        <v>1846</v>
      </c>
      <c r="D1236" s="1">
        <v>0</v>
      </c>
      <c r="E1236" s="1" t="s">
        <v>31</v>
      </c>
      <c r="F1236" s="12" t="s">
        <v>282</v>
      </c>
      <c r="G1236" s="12" t="s">
        <v>1854</v>
      </c>
      <c r="H1236" s="1" t="s">
        <v>188</v>
      </c>
      <c r="I1236" s="12" t="s">
        <v>1765</v>
      </c>
      <c r="J1236" s="12" t="s">
        <v>1814</v>
      </c>
      <c r="K1236" s="1" t="s">
        <v>1329</v>
      </c>
      <c r="L1236" s="1" t="s">
        <v>1332</v>
      </c>
    </row>
    <row r="1237" spans="3:12">
      <c r="C1237" s="1" t="s">
        <v>1384</v>
      </c>
      <c r="D1237" s="1">
        <v>0</v>
      </c>
      <c r="E1237" s="1" t="s">
        <v>31</v>
      </c>
      <c r="F1237" s="12" t="s">
        <v>282</v>
      </c>
      <c r="G1237" s="12" t="s">
        <v>1854</v>
      </c>
      <c r="H1237" s="1" t="s">
        <v>188</v>
      </c>
      <c r="I1237" s="12" t="s">
        <v>1765</v>
      </c>
      <c r="J1237" s="12" t="s">
        <v>1814</v>
      </c>
      <c r="K1237" s="1" t="s">
        <v>1329</v>
      </c>
      <c r="L1237" s="1" t="s">
        <v>1332</v>
      </c>
    </row>
    <row r="1238" spans="3:12">
      <c r="C1238" s="1" t="s">
        <v>1824</v>
      </c>
      <c r="D1238" s="1">
        <v>0</v>
      </c>
      <c r="E1238" s="1" t="s">
        <v>31</v>
      </c>
      <c r="F1238" s="12" t="s">
        <v>282</v>
      </c>
      <c r="G1238" s="12" t="s">
        <v>1854</v>
      </c>
      <c r="H1238" s="1" t="s">
        <v>188</v>
      </c>
      <c r="I1238" s="12" t="s">
        <v>1765</v>
      </c>
      <c r="J1238" s="12" t="s">
        <v>1814</v>
      </c>
      <c r="K1238" s="1" t="s">
        <v>1329</v>
      </c>
      <c r="L1238" s="1" t="s">
        <v>1333</v>
      </c>
    </row>
    <row r="1239" spans="3:12">
      <c r="C1239" s="1" t="s">
        <v>1346</v>
      </c>
      <c r="D1239" s="1">
        <v>0</v>
      </c>
      <c r="E1239" s="1" t="s">
        <v>31</v>
      </c>
      <c r="F1239" s="12" t="s">
        <v>282</v>
      </c>
      <c r="G1239" s="12" t="s">
        <v>1854</v>
      </c>
      <c r="H1239" s="1" t="s">
        <v>188</v>
      </c>
      <c r="I1239" s="12" t="s">
        <v>1765</v>
      </c>
      <c r="J1239" s="12" t="s">
        <v>1814</v>
      </c>
      <c r="K1239" s="1" t="s">
        <v>1329</v>
      </c>
      <c r="L1239" s="1" t="s">
        <v>1333</v>
      </c>
    </row>
    <row r="1240" spans="3:12">
      <c r="C1240" s="1" t="s">
        <v>1825</v>
      </c>
      <c r="D1240" s="1">
        <v>0</v>
      </c>
      <c r="E1240" s="1" t="s">
        <v>31</v>
      </c>
      <c r="F1240" s="12" t="s">
        <v>282</v>
      </c>
      <c r="G1240" s="12" t="s">
        <v>1854</v>
      </c>
      <c r="H1240" s="1" t="s">
        <v>188</v>
      </c>
      <c r="I1240" s="12" t="s">
        <v>1765</v>
      </c>
      <c r="J1240" s="12" t="s">
        <v>1814</v>
      </c>
      <c r="K1240" s="1" t="s">
        <v>1329</v>
      </c>
      <c r="L1240" s="1" t="s">
        <v>1333</v>
      </c>
    </row>
    <row r="1241" spans="3:12">
      <c r="C1241" s="1" t="s">
        <v>1826</v>
      </c>
      <c r="D1241" s="1">
        <v>0</v>
      </c>
      <c r="E1241" s="1" t="s">
        <v>31</v>
      </c>
      <c r="F1241" s="12" t="s">
        <v>282</v>
      </c>
      <c r="G1241" s="12" t="s">
        <v>1854</v>
      </c>
      <c r="H1241" s="1" t="s">
        <v>188</v>
      </c>
      <c r="I1241" s="12" t="s">
        <v>1765</v>
      </c>
      <c r="J1241" s="12" t="s">
        <v>1814</v>
      </c>
      <c r="K1241" s="1" t="s">
        <v>1329</v>
      </c>
      <c r="L1241" s="1" t="s">
        <v>1333</v>
      </c>
    </row>
    <row r="1242" spans="3:12">
      <c r="C1242" s="1" t="s">
        <v>292</v>
      </c>
      <c r="D1242" s="1">
        <v>0</v>
      </c>
      <c r="E1242" s="1" t="s">
        <v>31</v>
      </c>
      <c r="F1242" s="12" t="s">
        <v>282</v>
      </c>
      <c r="G1242" s="12" t="s">
        <v>1854</v>
      </c>
      <c r="H1242" s="1" t="s">
        <v>188</v>
      </c>
      <c r="I1242" s="12" t="s">
        <v>1765</v>
      </c>
      <c r="J1242" s="12" t="s">
        <v>1814</v>
      </c>
      <c r="K1242" s="1" t="s">
        <v>1329</v>
      </c>
      <c r="L1242" s="1" t="s">
        <v>1333</v>
      </c>
    </row>
    <row r="1243" spans="3:12">
      <c r="C1243" s="1" t="s">
        <v>294</v>
      </c>
      <c r="D1243" s="1">
        <v>0</v>
      </c>
      <c r="E1243" s="1" t="s">
        <v>31</v>
      </c>
      <c r="F1243" s="12" t="s">
        <v>282</v>
      </c>
      <c r="G1243" s="12" t="s">
        <v>1854</v>
      </c>
      <c r="H1243" s="1" t="s">
        <v>188</v>
      </c>
      <c r="I1243" s="12" t="s">
        <v>1765</v>
      </c>
      <c r="J1243" s="12" t="s">
        <v>1814</v>
      </c>
      <c r="K1243" s="1" t="s">
        <v>1329</v>
      </c>
      <c r="L1243" s="1" t="s">
        <v>1333</v>
      </c>
    </row>
    <row r="1244" spans="3:12">
      <c r="C1244" s="1" t="s">
        <v>1345</v>
      </c>
      <c r="D1244" s="1">
        <v>0</v>
      </c>
      <c r="E1244" s="1" t="s">
        <v>31</v>
      </c>
      <c r="F1244" s="12" t="s">
        <v>282</v>
      </c>
      <c r="G1244" s="12" t="s">
        <v>1854</v>
      </c>
      <c r="H1244" s="1" t="s">
        <v>188</v>
      </c>
      <c r="I1244" s="12" t="s">
        <v>1765</v>
      </c>
      <c r="J1244" s="12" t="s">
        <v>1814</v>
      </c>
      <c r="K1244" s="1" t="s">
        <v>1329</v>
      </c>
      <c r="L1244" s="1" t="s">
        <v>1333</v>
      </c>
    </row>
    <row r="1245" spans="3:12">
      <c r="C1245" s="1" t="s">
        <v>1347</v>
      </c>
      <c r="D1245" s="1">
        <v>0</v>
      </c>
      <c r="E1245" s="1" t="s">
        <v>31</v>
      </c>
      <c r="F1245" s="12" t="s">
        <v>282</v>
      </c>
      <c r="G1245" s="12" t="s">
        <v>1854</v>
      </c>
      <c r="H1245" s="1" t="s">
        <v>188</v>
      </c>
      <c r="I1245" s="12" t="s">
        <v>1765</v>
      </c>
      <c r="J1245" s="12" t="s">
        <v>1814</v>
      </c>
      <c r="K1245" s="1" t="s">
        <v>1329</v>
      </c>
      <c r="L1245" s="1" t="s">
        <v>1333</v>
      </c>
    </row>
    <row r="1246" spans="3:12">
      <c r="C1246" s="1" t="s">
        <v>1348</v>
      </c>
      <c r="D1246" s="1">
        <v>0</v>
      </c>
      <c r="E1246" s="1" t="s">
        <v>31</v>
      </c>
      <c r="F1246" s="12" t="s">
        <v>282</v>
      </c>
      <c r="G1246" s="12" t="s">
        <v>1854</v>
      </c>
      <c r="H1246" s="1" t="s">
        <v>188</v>
      </c>
      <c r="I1246" s="12" t="s">
        <v>1765</v>
      </c>
      <c r="J1246" s="12" t="s">
        <v>1814</v>
      </c>
      <c r="K1246" s="1" t="s">
        <v>1329</v>
      </c>
      <c r="L1246" s="1" t="s">
        <v>1333</v>
      </c>
    </row>
    <row r="1247" spans="3:12">
      <c r="C1247" s="1" t="s">
        <v>1349</v>
      </c>
      <c r="D1247" s="1">
        <v>0</v>
      </c>
      <c r="E1247" s="1" t="s">
        <v>31</v>
      </c>
      <c r="F1247" s="12" t="s">
        <v>282</v>
      </c>
      <c r="G1247" s="12" t="s">
        <v>1854</v>
      </c>
      <c r="H1247" s="1" t="s">
        <v>188</v>
      </c>
      <c r="I1247" s="12" t="s">
        <v>1765</v>
      </c>
      <c r="J1247" s="12" t="s">
        <v>1814</v>
      </c>
      <c r="K1247" s="1" t="s">
        <v>1329</v>
      </c>
      <c r="L1247" s="1" t="s">
        <v>1333</v>
      </c>
    </row>
    <row r="1248" spans="3:12">
      <c r="C1248" s="1" t="s">
        <v>1350</v>
      </c>
      <c r="D1248" s="1">
        <v>0</v>
      </c>
      <c r="E1248" s="1" t="s">
        <v>31</v>
      </c>
      <c r="F1248" s="12" t="s">
        <v>282</v>
      </c>
      <c r="G1248" s="12" t="s">
        <v>1854</v>
      </c>
      <c r="H1248" s="1" t="s">
        <v>188</v>
      </c>
      <c r="I1248" s="12" t="s">
        <v>1765</v>
      </c>
      <c r="J1248" s="12" t="s">
        <v>1814</v>
      </c>
      <c r="K1248" s="1" t="s">
        <v>1329</v>
      </c>
      <c r="L1248" s="1" t="s">
        <v>1333</v>
      </c>
    </row>
    <row r="1249" spans="3:12">
      <c r="C1249" s="1" t="s">
        <v>1351</v>
      </c>
      <c r="D1249" s="1">
        <v>0</v>
      </c>
      <c r="E1249" s="1" t="s">
        <v>31</v>
      </c>
      <c r="F1249" s="12" t="s">
        <v>282</v>
      </c>
      <c r="G1249" s="12" t="s">
        <v>1854</v>
      </c>
      <c r="H1249" s="1" t="s">
        <v>188</v>
      </c>
      <c r="I1249" s="12" t="s">
        <v>1765</v>
      </c>
      <c r="J1249" s="12" t="s">
        <v>1814</v>
      </c>
      <c r="K1249" s="1" t="s">
        <v>1329</v>
      </c>
      <c r="L1249" s="1" t="s">
        <v>1333</v>
      </c>
    </row>
    <row r="1250" spans="3:12">
      <c r="C1250" s="1" t="s">
        <v>1352</v>
      </c>
      <c r="D1250" s="1">
        <v>0</v>
      </c>
      <c r="E1250" s="1" t="s">
        <v>31</v>
      </c>
      <c r="F1250" s="12" t="s">
        <v>282</v>
      </c>
      <c r="G1250" s="12" t="s">
        <v>1854</v>
      </c>
      <c r="H1250" s="1" t="s">
        <v>188</v>
      </c>
      <c r="I1250" s="12" t="s">
        <v>1765</v>
      </c>
      <c r="J1250" s="12" t="s">
        <v>1814</v>
      </c>
      <c r="K1250" s="1" t="s">
        <v>1329</v>
      </c>
      <c r="L1250" s="1" t="s">
        <v>1333</v>
      </c>
    </row>
    <row r="1251" spans="3:12">
      <c r="C1251" s="1" t="s">
        <v>1353</v>
      </c>
      <c r="D1251" s="1">
        <v>0</v>
      </c>
      <c r="E1251" s="1" t="s">
        <v>31</v>
      </c>
      <c r="F1251" s="12" t="s">
        <v>282</v>
      </c>
      <c r="G1251" s="12" t="s">
        <v>1854</v>
      </c>
      <c r="H1251" s="1" t="s">
        <v>188</v>
      </c>
      <c r="I1251" s="12" t="s">
        <v>1765</v>
      </c>
      <c r="J1251" s="12" t="s">
        <v>1814</v>
      </c>
      <c r="K1251" s="1" t="s">
        <v>1329</v>
      </c>
      <c r="L1251" s="1" t="s">
        <v>1333</v>
      </c>
    </row>
    <row r="1252" spans="3:12">
      <c r="C1252" s="1" t="s">
        <v>1354</v>
      </c>
      <c r="D1252" s="1">
        <v>0</v>
      </c>
      <c r="E1252" s="1" t="s">
        <v>31</v>
      </c>
      <c r="F1252" s="12" t="s">
        <v>282</v>
      </c>
      <c r="G1252" s="12" t="s">
        <v>1854</v>
      </c>
      <c r="H1252" s="1" t="s">
        <v>188</v>
      </c>
      <c r="I1252" s="12" t="s">
        <v>1765</v>
      </c>
      <c r="J1252" s="12" t="s">
        <v>1814</v>
      </c>
      <c r="K1252" s="1" t="s">
        <v>1329</v>
      </c>
      <c r="L1252" s="1" t="s">
        <v>1333</v>
      </c>
    </row>
    <row r="1253" spans="3:12">
      <c r="C1253" s="1" t="s">
        <v>1355</v>
      </c>
      <c r="D1253" s="1">
        <v>0</v>
      </c>
      <c r="E1253" s="1" t="s">
        <v>31</v>
      </c>
      <c r="F1253" s="12" t="s">
        <v>282</v>
      </c>
      <c r="G1253" s="12" t="s">
        <v>1854</v>
      </c>
      <c r="H1253" s="1" t="s">
        <v>188</v>
      </c>
      <c r="I1253" s="12" t="s">
        <v>1765</v>
      </c>
      <c r="J1253" s="12" t="s">
        <v>1814</v>
      </c>
      <c r="K1253" s="1" t="s">
        <v>1329</v>
      </c>
      <c r="L1253" s="1" t="s">
        <v>1333</v>
      </c>
    </row>
    <row r="1254" spans="3:12">
      <c r="C1254" s="1" t="s">
        <v>1356</v>
      </c>
      <c r="D1254" s="1">
        <v>0</v>
      </c>
      <c r="E1254" s="1" t="s">
        <v>31</v>
      </c>
      <c r="F1254" s="12" t="s">
        <v>282</v>
      </c>
      <c r="G1254" s="12" t="s">
        <v>1854</v>
      </c>
      <c r="H1254" s="1" t="s">
        <v>188</v>
      </c>
      <c r="I1254" s="12" t="s">
        <v>1765</v>
      </c>
      <c r="J1254" s="12" t="s">
        <v>1814</v>
      </c>
      <c r="K1254" s="1" t="s">
        <v>1329</v>
      </c>
      <c r="L1254" s="1" t="s">
        <v>1333</v>
      </c>
    </row>
    <row r="1255" spans="3:12">
      <c r="C1255" s="1" t="s">
        <v>1357</v>
      </c>
      <c r="D1255" s="1">
        <v>0</v>
      </c>
      <c r="E1255" s="1" t="s">
        <v>31</v>
      </c>
      <c r="F1255" s="12" t="s">
        <v>282</v>
      </c>
      <c r="G1255" s="12" t="s">
        <v>1854</v>
      </c>
      <c r="H1255" s="1" t="s">
        <v>188</v>
      </c>
      <c r="I1255" s="12" t="s">
        <v>1765</v>
      </c>
      <c r="J1255" s="12" t="s">
        <v>1814</v>
      </c>
      <c r="K1255" s="1" t="s">
        <v>1329</v>
      </c>
      <c r="L1255" s="1" t="s">
        <v>1333</v>
      </c>
    </row>
    <row r="1256" spans="3:12">
      <c r="C1256" s="1" t="s">
        <v>1358</v>
      </c>
      <c r="D1256" s="1">
        <v>0</v>
      </c>
      <c r="E1256" s="1" t="s">
        <v>31</v>
      </c>
      <c r="F1256" s="12" t="s">
        <v>282</v>
      </c>
      <c r="G1256" s="12" t="s">
        <v>1854</v>
      </c>
      <c r="H1256" s="1" t="s">
        <v>188</v>
      </c>
      <c r="I1256" s="12" t="s">
        <v>1765</v>
      </c>
      <c r="J1256" s="12" t="s">
        <v>1814</v>
      </c>
      <c r="K1256" s="1" t="s">
        <v>1329</v>
      </c>
      <c r="L1256" s="1" t="s">
        <v>1333</v>
      </c>
    </row>
    <row r="1257" spans="3:12">
      <c r="C1257" s="1" t="s">
        <v>1359</v>
      </c>
      <c r="D1257" s="1">
        <v>0</v>
      </c>
      <c r="E1257" s="1" t="s">
        <v>31</v>
      </c>
      <c r="F1257" s="12" t="s">
        <v>282</v>
      </c>
      <c r="G1257" s="12" t="s">
        <v>1854</v>
      </c>
      <c r="H1257" s="1" t="s">
        <v>188</v>
      </c>
      <c r="I1257" s="12" t="s">
        <v>1765</v>
      </c>
      <c r="J1257" s="12" t="s">
        <v>1814</v>
      </c>
      <c r="K1257" s="1" t="s">
        <v>1329</v>
      </c>
      <c r="L1257" s="1" t="s">
        <v>1333</v>
      </c>
    </row>
    <row r="1258" spans="3:12">
      <c r="C1258" s="1" t="s">
        <v>1360</v>
      </c>
      <c r="D1258" s="1">
        <v>0</v>
      </c>
      <c r="E1258" s="1" t="s">
        <v>31</v>
      </c>
      <c r="F1258" s="12" t="s">
        <v>282</v>
      </c>
      <c r="G1258" s="12" t="s">
        <v>1854</v>
      </c>
      <c r="H1258" s="1" t="s">
        <v>188</v>
      </c>
      <c r="I1258" s="12" t="s">
        <v>1765</v>
      </c>
      <c r="J1258" s="12" t="s">
        <v>1814</v>
      </c>
      <c r="K1258" s="1" t="s">
        <v>1329</v>
      </c>
      <c r="L1258" s="1" t="s">
        <v>1333</v>
      </c>
    </row>
    <row r="1259" spans="3:12">
      <c r="C1259" s="1" t="s">
        <v>1361</v>
      </c>
      <c r="D1259" s="1">
        <v>0</v>
      </c>
      <c r="E1259" s="1" t="s">
        <v>31</v>
      </c>
      <c r="F1259" s="12" t="s">
        <v>282</v>
      </c>
      <c r="G1259" s="12" t="s">
        <v>1854</v>
      </c>
      <c r="H1259" s="1" t="s">
        <v>188</v>
      </c>
      <c r="I1259" s="12" t="s">
        <v>1765</v>
      </c>
      <c r="J1259" s="12" t="s">
        <v>1814</v>
      </c>
      <c r="K1259" s="1" t="s">
        <v>1329</v>
      </c>
      <c r="L1259" s="1" t="s">
        <v>1333</v>
      </c>
    </row>
    <row r="1260" spans="3:12">
      <c r="C1260" s="1" t="s">
        <v>1362</v>
      </c>
      <c r="D1260" s="1">
        <v>0</v>
      </c>
      <c r="E1260" s="1" t="s">
        <v>31</v>
      </c>
      <c r="F1260" s="12" t="s">
        <v>282</v>
      </c>
      <c r="G1260" s="12" t="s">
        <v>1854</v>
      </c>
      <c r="H1260" s="1" t="s">
        <v>188</v>
      </c>
      <c r="I1260" s="12" t="s">
        <v>1765</v>
      </c>
      <c r="J1260" s="12" t="s">
        <v>1814</v>
      </c>
      <c r="K1260" s="1" t="s">
        <v>1329</v>
      </c>
      <c r="L1260" s="1" t="s">
        <v>1333</v>
      </c>
    </row>
    <row r="1261" spans="3:12">
      <c r="C1261" s="1" t="s">
        <v>1363</v>
      </c>
      <c r="D1261" s="1">
        <v>0</v>
      </c>
      <c r="E1261" s="1" t="s">
        <v>31</v>
      </c>
      <c r="F1261" s="12" t="s">
        <v>282</v>
      </c>
      <c r="G1261" s="12" t="s">
        <v>1854</v>
      </c>
      <c r="H1261" s="1" t="s">
        <v>188</v>
      </c>
      <c r="I1261" s="12" t="s">
        <v>1765</v>
      </c>
      <c r="J1261" s="12" t="s">
        <v>1814</v>
      </c>
      <c r="K1261" s="1" t="s">
        <v>1329</v>
      </c>
      <c r="L1261" s="1" t="s">
        <v>1333</v>
      </c>
    </row>
    <row r="1262" spans="3:12">
      <c r="C1262" s="1" t="s">
        <v>1364</v>
      </c>
      <c r="D1262" s="1">
        <v>0</v>
      </c>
      <c r="E1262" s="1" t="s">
        <v>31</v>
      </c>
      <c r="F1262" s="12" t="s">
        <v>282</v>
      </c>
      <c r="G1262" s="12" t="s">
        <v>1854</v>
      </c>
      <c r="H1262" s="1" t="s">
        <v>188</v>
      </c>
      <c r="I1262" s="12" t="s">
        <v>1765</v>
      </c>
      <c r="J1262" s="12" t="s">
        <v>1814</v>
      </c>
      <c r="K1262" s="1" t="s">
        <v>1329</v>
      </c>
      <c r="L1262" s="1" t="s">
        <v>1333</v>
      </c>
    </row>
    <row r="1263" spans="3:12">
      <c r="C1263" s="1" t="s">
        <v>1365</v>
      </c>
      <c r="D1263" s="1">
        <v>0</v>
      </c>
      <c r="E1263" s="1" t="s">
        <v>31</v>
      </c>
      <c r="F1263" s="12" t="s">
        <v>282</v>
      </c>
      <c r="G1263" s="12" t="s">
        <v>1854</v>
      </c>
      <c r="H1263" s="1" t="s">
        <v>188</v>
      </c>
      <c r="I1263" s="12" t="s">
        <v>1765</v>
      </c>
      <c r="J1263" s="12" t="s">
        <v>1814</v>
      </c>
      <c r="K1263" s="1" t="s">
        <v>1329</v>
      </c>
      <c r="L1263" s="1" t="s">
        <v>1333</v>
      </c>
    </row>
    <row r="1264" spans="3:12">
      <c r="C1264" s="1" t="s">
        <v>1366</v>
      </c>
      <c r="D1264" s="1">
        <v>0</v>
      </c>
      <c r="E1264" s="1" t="s">
        <v>31</v>
      </c>
      <c r="F1264" s="12" t="s">
        <v>282</v>
      </c>
      <c r="G1264" s="12" t="s">
        <v>1854</v>
      </c>
      <c r="H1264" s="1" t="s">
        <v>188</v>
      </c>
      <c r="I1264" s="12" t="s">
        <v>1765</v>
      </c>
      <c r="J1264" s="12" t="s">
        <v>1814</v>
      </c>
      <c r="K1264" s="1" t="s">
        <v>1329</v>
      </c>
      <c r="L1264" s="1" t="s">
        <v>1333</v>
      </c>
    </row>
    <row r="1265" spans="3:12">
      <c r="C1265" s="1" t="s">
        <v>1837</v>
      </c>
      <c r="D1265" s="1">
        <v>0</v>
      </c>
      <c r="E1265" s="1" t="s">
        <v>31</v>
      </c>
      <c r="F1265" s="12" t="s">
        <v>282</v>
      </c>
      <c r="G1265" s="12" t="s">
        <v>1854</v>
      </c>
      <c r="H1265" s="1" t="s">
        <v>188</v>
      </c>
      <c r="I1265" s="12" t="s">
        <v>1765</v>
      </c>
      <c r="J1265" s="12" t="s">
        <v>1814</v>
      </c>
      <c r="K1265" s="1" t="s">
        <v>1329</v>
      </c>
      <c r="L1265" s="1" t="s">
        <v>1333</v>
      </c>
    </row>
    <row r="1266" spans="3:12">
      <c r="C1266" s="1" t="s">
        <v>1838</v>
      </c>
      <c r="D1266" s="1">
        <v>0</v>
      </c>
      <c r="E1266" s="1" t="s">
        <v>31</v>
      </c>
      <c r="F1266" s="12" t="s">
        <v>282</v>
      </c>
      <c r="G1266" s="12" t="s">
        <v>1854</v>
      </c>
      <c r="H1266" s="1" t="s">
        <v>188</v>
      </c>
      <c r="I1266" s="12" t="s">
        <v>1765</v>
      </c>
      <c r="J1266" s="12" t="s">
        <v>1814</v>
      </c>
      <c r="K1266" s="1" t="s">
        <v>1329</v>
      </c>
      <c r="L1266" s="1" t="s">
        <v>1333</v>
      </c>
    </row>
    <row r="1267" spans="3:12">
      <c r="C1267" s="1" t="s">
        <v>1839</v>
      </c>
      <c r="D1267" s="1">
        <v>0</v>
      </c>
      <c r="E1267" s="1" t="s">
        <v>31</v>
      </c>
      <c r="F1267" s="12" t="s">
        <v>282</v>
      </c>
      <c r="G1267" s="12" t="s">
        <v>1854</v>
      </c>
      <c r="H1267" s="1" t="s">
        <v>188</v>
      </c>
      <c r="I1267" s="12" t="s">
        <v>1765</v>
      </c>
      <c r="J1267" s="12" t="s">
        <v>1814</v>
      </c>
      <c r="K1267" s="1" t="s">
        <v>1329</v>
      </c>
      <c r="L1267" s="1" t="s">
        <v>1333</v>
      </c>
    </row>
    <row r="1268" spans="3:12">
      <c r="C1268" s="1" t="s">
        <v>1840</v>
      </c>
      <c r="D1268" s="1">
        <v>0</v>
      </c>
      <c r="E1268" s="1" t="s">
        <v>31</v>
      </c>
      <c r="F1268" s="12" t="s">
        <v>282</v>
      </c>
      <c r="G1268" s="12" t="s">
        <v>1854</v>
      </c>
      <c r="H1268" s="1" t="s">
        <v>188</v>
      </c>
      <c r="I1268" s="12" t="s">
        <v>1765</v>
      </c>
      <c r="J1268" s="12" t="s">
        <v>1814</v>
      </c>
      <c r="K1268" s="1" t="s">
        <v>1329</v>
      </c>
      <c r="L1268" s="1" t="s">
        <v>1333</v>
      </c>
    </row>
    <row r="1269" spans="3:12">
      <c r="C1269" s="1" t="s">
        <v>1367</v>
      </c>
      <c r="D1269" s="1">
        <v>0</v>
      </c>
      <c r="E1269" s="1" t="s">
        <v>31</v>
      </c>
      <c r="F1269" s="12" t="s">
        <v>282</v>
      </c>
      <c r="G1269" s="12" t="s">
        <v>1854</v>
      </c>
      <c r="H1269" s="1" t="s">
        <v>188</v>
      </c>
      <c r="I1269" s="12" t="s">
        <v>1765</v>
      </c>
      <c r="J1269" s="12" t="s">
        <v>1814</v>
      </c>
      <c r="K1269" s="1" t="s">
        <v>1329</v>
      </c>
      <c r="L1269" s="1" t="s">
        <v>1333</v>
      </c>
    </row>
    <row r="1270" spans="3:12">
      <c r="C1270" s="1" t="s">
        <v>1841</v>
      </c>
      <c r="D1270" s="1">
        <v>0</v>
      </c>
      <c r="E1270" s="1" t="s">
        <v>31</v>
      </c>
      <c r="F1270" s="12" t="s">
        <v>282</v>
      </c>
      <c r="G1270" s="12" t="s">
        <v>1854</v>
      </c>
      <c r="H1270" s="1" t="s">
        <v>188</v>
      </c>
      <c r="I1270" s="12" t="s">
        <v>1765</v>
      </c>
      <c r="J1270" s="12" t="s">
        <v>1814</v>
      </c>
      <c r="K1270" s="1" t="s">
        <v>1329</v>
      </c>
      <c r="L1270" s="1" t="s">
        <v>1333</v>
      </c>
    </row>
    <row r="1271" spans="3:12">
      <c r="C1271" s="1" t="s">
        <v>1842</v>
      </c>
      <c r="D1271" s="1">
        <v>0</v>
      </c>
      <c r="E1271" s="1" t="s">
        <v>31</v>
      </c>
      <c r="F1271" s="12" t="s">
        <v>282</v>
      </c>
      <c r="G1271" s="12" t="s">
        <v>1854</v>
      </c>
      <c r="H1271" s="1" t="s">
        <v>188</v>
      </c>
      <c r="I1271" s="12" t="s">
        <v>1765</v>
      </c>
      <c r="J1271" s="12" t="s">
        <v>1814</v>
      </c>
      <c r="K1271" s="1" t="s">
        <v>1329</v>
      </c>
      <c r="L1271" s="1" t="s">
        <v>1333</v>
      </c>
    </row>
    <row r="1272" spans="3:12">
      <c r="C1272" s="1" t="s">
        <v>1843</v>
      </c>
      <c r="D1272" s="1">
        <v>0</v>
      </c>
      <c r="E1272" s="1" t="s">
        <v>31</v>
      </c>
      <c r="F1272" s="12" t="s">
        <v>282</v>
      </c>
      <c r="G1272" s="12" t="s">
        <v>1854</v>
      </c>
      <c r="H1272" s="1" t="s">
        <v>188</v>
      </c>
      <c r="I1272" s="12" t="s">
        <v>1765</v>
      </c>
      <c r="J1272" s="12" t="s">
        <v>1814</v>
      </c>
      <c r="K1272" s="1" t="s">
        <v>1329</v>
      </c>
      <c r="L1272" s="1" t="s">
        <v>1333</v>
      </c>
    </row>
    <row r="1273" spans="3:12">
      <c r="C1273" s="1" t="s">
        <v>1844</v>
      </c>
      <c r="D1273" s="1">
        <v>0</v>
      </c>
      <c r="E1273" s="1" t="s">
        <v>31</v>
      </c>
      <c r="F1273" s="12" t="s">
        <v>282</v>
      </c>
      <c r="G1273" s="12" t="s">
        <v>1854</v>
      </c>
      <c r="H1273" s="1" t="s">
        <v>188</v>
      </c>
      <c r="I1273" s="12" t="s">
        <v>1765</v>
      </c>
      <c r="J1273" s="12" t="s">
        <v>1814</v>
      </c>
      <c r="K1273" s="1" t="s">
        <v>1329</v>
      </c>
      <c r="L1273" s="1" t="s">
        <v>1333</v>
      </c>
    </row>
    <row r="1274" spans="3:12">
      <c r="C1274" s="1" t="s">
        <v>1368</v>
      </c>
      <c r="D1274" s="1">
        <v>0</v>
      </c>
      <c r="E1274" s="1" t="s">
        <v>31</v>
      </c>
      <c r="F1274" s="12" t="s">
        <v>282</v>
      </c>
      <c r="G1274" s="12" t="s">
        <v>1854</v>
      </c>
      <c r="H1274" s="1" t="s">
        <v>188</v>
      </c>
      <c r="I1274" s="12" t="s">
        <v>1765</v>
      </c>
      <c r="J1274" s="12" t="s">
        <v>1814</v>
      </c>
      <c r="K1274" s="1" t="s">
        <v>1329</v>
      </c>
      <c r="L1274" s="1" t="s">
        <v>1333</v>
      </c>
    </row>
    <row r="1275" spans="3:12">
      <c r="C1275" s="1" t="s">
        <v>1845</v>
      </c>
      <c r="D1275" s="1">
        <v>0</v>
      </c>
      <c r="E1275" s="1" t="s">
        <v>31</v>
      </c>
      <c r="F1275" s="12" t="s">
        <v>282</v>
      </c>
      <c r="G1275" s="12" t="s">
        <v>1854</v>
      </c>
      <c r="H1275" s="1" t="s">
        <v>188</v>
      </c>
      <c r="I1275" s="12" t="s">
        <v>1765</v>
      </c>
      <c r="J1275" s="12" t="s">
        <v>1814</v>
      </c>
      <c r="K1275" s="1" t="s">
        <v>1329</v>
      </c>
      <c r="L1275" s="1" t="s">
        <v>1333</v>
      </c>
    </row>
    <row r="1276" spans="3:12">
      <c r="C1276" s="1" t="s">
        <v>1369</v>
      </c>
      <c r="D1276" s="1">
        <v>0</v>
      </c>
      <c r="E1276" s="1" t="s">
        <v>31</v>
      </c>
      <c r="F1276" s="12" t="s">
        <v>282</v>
      </c>
      <c r="G1276" s="12" t="s">
        <v>1854</v>
      </c>
      <c r="H1276" s="1" t="s">
        <v>188</v>
      </c>
      <c r="I1276" s="12" t="s">
        <v>1765</v>
      </c>
      <c r="J1276" s="12" t="s">
        <v>1814</v>
      </c>
      <c r="K1276" s="1" t="s">
        <v>1329</v>
      </c>
      <c r="L1276" s="1" t="s">
        <v>1333</v>
      </c>
    </row>
    <row r="1277" spans="3:12">
      <c r="C1277" s="1" t="s">
        <v>1370</v>
      </c>
      <c r="D1277" s="1">
        <v>0</v>
      </c>
      <c r="E1277" s="1" t="s">
        <v>31</v>
      </c>
      <c r="F1277" s="12" t="s">
        <v>282</v>
      </c>
      <c r="G1277" s="12" t="s">
        <v>1854</v>
      </c>
      <c r="H1277" s="1" t="s">
        <v>188</v>
      </c>
      <c r="I1277" s="12" t="s">
        <v>1765</v>
      </c>
      <c r="J1277" s="12" t="s">
        <v>1814</v>
      </c>
      <c r="K1277" s="1" t="s">
        <v>1329</v>
      </c>
      <c r="L1277" s="1" t="s">
        <v>1333</v>
      </c>
    </row>
    <row r="1278" spans="3:12">
      <c r="C1278" s="1" t="s">
        <v>1371</v>
      </c>
      <c r="D1278" s="1">
        <v>0</v>
      </c>
      <c r="E1278" s="1" t="s">
        <v>31</v>
      </c>
      <c r="F1278" s="12" t="s">
        <v>282</v>
      </c>
      <c r="G1278" s="12" t="s">
        <v>1854</v>
      </c>
      <c r="H1278" s="1" t="s">
        <v>188</v>
      </c>
      <c r="I1278" s="12" t="s">
        <v>1765</v>
      </c>
      <c r="J1278" s="12" t="s">
        <v>1814</v>
      </c>
      <c r="K1278" s="1" t="s">
        <v>1329</v>
      </c>
      <c r="L1278" s="1" t="s">
        <v>1333</v>
      </c>
    </row>
    <row r="1279" spans="3:12">
      <c r="C1279" s="1" t="s">
        <v>1372</v>
      </c>
      <c r="D1279" s="1">
        <v>0</v>
      </c>
      <c r="E1279" s="1" t="s">
        <v>31</v>
      </c>
      <c r="F1279" s="12" t="s">
        <v>282</v>
      </c>
      <c r="G1279" s="12" t="s">
        <v>1854</v>
      </c>
      <c r="H1279" s="1" t="s">
        <v>188</v>
      </c>
      <c r="I1279" s="12" t="s">
        <v>1765</v>
      </c>
      <c r="J1279" s="12" t="s">
        <v>1814</v>
      </c>
      <c r="K1279" s="1" t="s">
        <v>1329</v>
      </c>
      <c r="L1279" s="1" t="s">
        <v>1333</v>
      </c>
    </row>
    <row r="1280" spans="3:12">
      <c r="C1280" s="1" t="s">
        <v>1373</v>
      </c>
      <c r="D1280" s="1">
        <v>0</v>
      </c>
      <c r="E1280" s="1" t="s">
        <v>31</v>
      </c>
      <c r="F1280" s="12" t="s">
        <v>282</v>
      </c>
      <c r="G1280" s="12" t="s">
        <v>1854</v>
      </c>
      <c r="H1280" s="1" t="s">
        <v>188</v>
      </c>
      <c r="I1280" s="12" t="s">
        <v>1765</v>
      </c>
      <c r="J1280" s="12" t="s">
        <v>1814</v>
      </c>
      <c r="K1280" s="1" t="s">
        <v>1329</v>
      </c>
      <c r="L1280" s="1" t="s">
        <v>1333</v>
      </c>
    </row>
    <row r="1281" spans="3:12">
      <c r="C1281" s="1" t="s">
        <v>1374</v>
      </c>
      <c r="D1281" s="1">
        <v>0</v>
      </c>
      <c r="E1281" s="1" t="s">
        <v>31</v>
      </c>
      <c r="F1281" s="12" t="s">
        <v>282</v>
      </c>
      <c r="G1281" s="12" t="s">
        <v>1854</v>
      </c>
      <c r="H1281" s="1" t="s">
        <v>188</v>
      </c>
      <c r="I1281" s="12" t="s">
        <v>1765</v>
      </c>
      <c r="J1281" s="12" t="s">
        <v>1814</v>
      </c>
      <c r="K1281" s="1" t="s">
        <v>1329</v>
      </c>
      <c r="L1281" s="1" t="s">
        <v>1333</v>
      </c>
    </row>
    <row r="1282" spans="3:12">
      <c r="C1282" s="1" t="s">
        <v>1375</v>
      </c>
      <c r="D1282" s="1">
        <v>0</v>
      </c>
      <c r="E1282" s="1" t="s">
        <v>31</v>
      </c>
      <c r="F1282" s="12" t="s">
        <v>282</v>
      </c>
      <c r="G1282" s="12" t="s">
        <v>1854</v>
      </c>
      <c r="H1282" s="1" t="s">
        <v>188</v>
      </c>
      <c r="I1282" s="12" t="s">
        <v>1765</v>
      </c>
      <c r="J1282" s="12" t="s">
        <v>1814</v>
      </c>
      <c r="K1282" s="1" t="s">
        <v>1329</v>
      </c>
      <c r="L1282" s="1" t="s">
        <v>1333</v>
      </c>
    </row>
    <row r="1283" spans="3:12">
      <c r="C1283" s="1" t="s">
        <v>1376</v>
      </c>
      <c r="D1283" s="1">
        <v>0</v>
      </c>
      <c r="E1283" s="1" t="s">
        <v>31</v>
      </c>
      <c r="F1283" s="12" t="s">
        <v>282</v>
      </c>
      <c r="G1283" s="12" t="s">
        <v>1854</v>
      </c>
      <c r="H1283" s="1" t="s">
        <v>188</v>
      </c>
      <c r="I1283" s="12" t="s">
        <v>1765</v>
      </c>
      <c r="J1283" s="12" t="s">
        <v>1814</v>
      </c>
      <c r="K1283" s="1" t="s">
        <v>1329</v>
      </c>
      <c r="L1283" s="1" t="s">
        <v>1333</v>
      </c>
    </row>
    <row r="1284" spans="3:12">
      <c r="C1284" s="1" t="s">
        <v>1377</v>
      </c>
      <c r="D1284" s="1">
        <v>0</v>
      </c>
      <c r="E1284" s="1" t="s">
        <v>31</v>
      </c>
      <c r="F1284" s="12" t="s">
        <v>282</v>
      </c>
      <c r="G1284" s="12" t="s">
        <v>1854</v>
      </c>
      <c r="H1284" s="1" t="s">
        <v>188</v>
      </c>
      <c r="I1284" s="12" t="s">
        <v>1765</v>
      </c>
      <c r="J1284" s="12" t="s">
        <v>1814</v>
      </c>
      <c r="K1284" s="1" t="s">
        <v>1329</v>
      </c>
      <c r="L1284" s="1" t="s">
        <v>1333</v>
      </c>
    </row>
    <row r="1285" spans="3:12">
      <c r="C1285" s="1" t="s">
        <v>1378</v>
      </c>
      <c r="D1285" s="1">
        <v>0</v>
      </c>
      <c r="E1285" s="1" t="s">
        <v>31</v>
      </c>
      <c r="F1285" s="12" t="s">
        <v>282</v>
      </c>
      <c r="G1285" s="12" t="s">
        <v>1854</v>
      </c>
      <c r="H1285" s="1" t="s">
        <v>188</v>
      </c>
      <c r="I1285" s="12" t="s">
        <v>1765</v>
      </c>
      <c r="J1285" s="12" t="s">
        <v>1814</v>
      </c>
      <c r="K1285" s="1" t="s">
        <v>1329</v>
      </c>
      <c r="L1285" s="1" t="s">
        <v>1333</v>
      </c>
    </row>
    <row r="1286" spans="3:12">
      <c r="C1286" s="1" t="s">
        <v>1379</v>
      </c>
      <c r="D1286" s="1">
        <v>0</v>
      </c>
      <c r="E1286" s="1" t="s">
        <v>31</v>
      </c>
      <c r="F1286" s="12" t="s">
        <v>282</v>
      </c>
      <c r="G1286" s="12" t="s">
        <v>1854</v>
      </c>
      <c r="H1286" s="1" t="s">
        <v>188</v>
      </c>
      <c r="I1286" s="12" t="s">
        <v>1765</v>
      </c>
      <c r="J1286" s="12" t="s">
        <v>1814</v>
      </c>
      <c r="K1286" s="1" t="s">
        <v>1329</v>
      </c>
      <c r="L1286" s="1" t="s">
        <v>1333</v>
      </c>
    </row>
    <row r="1287" spans="3:12">
      <c r="C1287" s="1" t="s">
        <v>1380</v>
      </c>
      <c r="D1287" s="1">
        <v>0</v>
      </c>
      <c r="E1287" s="1" t="s">
        <v>31</v>
      </c>
      <c r="F1287" s="12" t="s">
        <v>282</v>
      </c>
      <c r="G1287" s="12" t="s">
        <v>1854</v>
      </c>
      <c r="H1287" s="1" t="s">
        <v>188</v>
      </c>
      <c r="I1287" s="12" t="s">
        <v>1765</v>
      </c>
      <c r="J1287" s="12" t="s">
        <v>1814</v>
      </c>
      <c r="K1287" s="1" t="s">
        <v>1329</v>
      </c>
      <c r="L1287" s="1" t="s">
        <v>1333</v>
      </c>
    </row>
    <row r="1288" spans="3:12">
      <c r="C1288" s="1" t="s">
        <v>1381</v>
      </c>
      <c r="D1288" s="1">
        <v>0</v>
      </c>
      <c r="E1288" s="1" t="s">
        <v>31</v>
      </c>
      <c r="F1288" s="12" t="s">
        <v>282</v>
      </c>
      <c r="G1288" s="12" t="s">
        <v>1854</v>
      </c>
      <c r="H1288" s="1" t="s">
        <v>188</v>
      </c>
      <c r="I1288" s="12" t="s">
        <v>1765</v>
      </c>
      <c r="J1288" s="12" t="s">
        <v>1814</v>
      </c>
      <c r="K1288" s="1" t="s">
        <v>1329</v>
      </c>
      <c r="L1288" s="1" t="s">
        <v>1333</v>
      </c>
    </row>
    <row r="1289" spans="3:12">
      <c r="C1289" s="1" t="s">
        <v>1382</v>
      </c>
      <c r="D1289" s="1">
        <v>0</v>
      </c>
      <c r="E1289" s="1" t="s">
        <v>31</v>
      </c>
      <c r="F1289" s="12" t="s">
        <v>282</v>
      </c>
      <c r="G1289" s="12" t="s">
        <v>1854</v>
      </c>
      <c r="H1289" s="1" t="s">
        <v>188</v>
      </c>
      <c r="I1289" s="12" t="s">
        <v>1765</v>
      </c>
      <c r="J1289" s="12" t="s">
        <v>1814</v>
      </c>
      <c r="K1289" s="1" t="s">
        <v>1329</v>
      </c>
      <c r="L1289" s="1" t="s">
        <v>1333</v>
      </c>
    </row>
    <row r="1290" spans="3:12">
      <c r="C1290" s="1" t="s">
        <v>1383</v>
      </c>
      <c r="D1290" s="1">
        <v>0</v>
      </c>
      <c r="E1290" s="1" t="s">
        <v>31</v>
      </c>
      <c r="F1290" s="12" t="s">
        <v>282</v>
      </c>
      <c r="G1290" s="12" t="s">
        <v>1854</v>
      </c>
      <c r="H1290" s="1" t="s">
        <v>188</v>
      </c>
      <c r="I1290" s="12" t="s">
        <v>1765</v>
      </c>
      <c r="J1290" s="12" t="s">
        <v>1814</v>
      </c>
      <c r="K1290" s="1" t="s">
        <v>1329</v>
      </c>
      <c r="L1290" s="1" t="s">
        <v>1333</v>
      </c>
    </row>
    <row r="1291" spans="3:12">
      <c r="C1291" s="1" t="s">
        <v>1846</v>
      </c>
      <c r="D1291" s="1">
        <v>0</v>
      </c>
      <c r="E1291" s="1" t="s">
        <v>31</v>
      </c>
      <c r="F1291" s="12" t="s">
        <v>282</v>
      </c>
      <c r="G1291" s="12" t="s">
        <v>1854</v>
      </c>
      <c r="H1291" s="1" t="s">
        <v>188</v>
      </c>
      <c r="I1291" s="12" t="s">
        <v>1765</v>
      </c>
      <c r="J1291" s="12" t="s">
        <v>1814</v>
      </c>
      <c r="K1291" s="1" t="s">
        <v>1329</v>
      </c>
      <c r="L1291" s="1" t="s">
        <v>1333</v>
      </c>
    </row>
    <row r="1292" spans="3:12">
      <c r="C1292" s="1" t="s">
        <v>1384</v>
      </c>
      <c r="D1292" s="1">
        <v>0</v>
      </c>
      <c r="E1292" s="1" t="s">
        <v>31</v>
      </c>
      <c r="F1292" s="12" t="s">
        <v>282</v>
      </c>
      <c r="G1292" s="12" t="s">
        <v>1854</v>
      </c>
      <c r="H1292" s="1" t="s">
        <v>188</v>
      </c>
      <c r="I1292" s="12" t="s">
        <v>1765</v>
      </c>
      <c r="J1292" s="12" t="s">
        <v>1814</v>
      </c>
      <c r="K1292" s="1" t="s">
        <v>1329</v>
      </c>
      <c r="L1292" s="1" t="s">
        <v>1333</v>
      </c>
    </row>
    <row r="1293" spans="3:12">
      <c r="C1293" s="1" t="s">
        <v>1824</v>
      </c>
      <c r="D1293" s="1">
        <v>0</v>
      </c>
      <c r="E1293" s="1" t="s">
        <v>31</v>
      </c>
      <c r="F1293" s="12" t="s">
        <v>282</v>
      </c>
      <c r="G1293" s="12" t="s">
        <v>1854</v>
      </c>
      <c r="H1293" s="1" t="s">
        <v>188</v>
      </c>
      <c r="I1293" s="12" t="s">
        <v>1765</v>
      </c>
      <c r="J1293" s="12" t="s">
        <v>1814</v>
      </c>
      <c r="K1293" s="1" t="s">
        <v>1329</v>
      </c>
      <c r="L1293" s="1" t="s">
        <v>1334</v>
      </c>
    </row>
    <row r="1294" spans="3:12">
      <c r="C1294" s="1" t="s">
        <v>1346</v>
      </c>
      <c r="D1294" s="1">
        <v>0</v>
      </c>
      <c r="E1294" s="1" t="s">
        <v>31</v>
      </c>
      <c r="F1294" s="12" t="s">
        <v>282</v>
      </c>
      <c r="G1294" s="12" t="s">
        <v>1854</v>
      </c>
      <c r="H1294" s="1" t="s">
        <v>188</v>
      </c>
      <c r="I1294" s="12" t="s">
        <v>1765</v>
      </c>
      <c r="J1294" s="12" t="s">
        <v>1814</v>
      </c>
      <c r="K1294" s="1" t="s">
        <v>1329</v>
      </c>
      <c r="L1294" s="1" t="s">
        <v>1334</v>
      </c>
    </row>
    <row r="1295" spans="3:12">
      <c r="C1295" s="1" t="s">
        <v>1825</v>
      </c>
      <c r="D1295" s="1">
        <v>0</v>
      </c>
      <c r="E1295" s="1" t="s">
        <v>31</v>
      </c>
      <c r="F1295" s="12" t="s">
        <v>282</v>
      </c>
      <c r="G1295" s="12" t="s">
        <v>1854</v>
      </c>
      <c r="H1295" s="1" t="s">
        <v>188</v>
      </c>
      <c r="I1295" s="12" t="s">
        <v>1765</v>
      </c>
      <c r="J1295" s="12" t="s">
        <v>1814</v>
      </c>
      <c r="K1295" s="1" t="s">
        <v>1329</v>
      </c>
      <c r="L1295" s="1" t="s">
        <v>1334</v>
      </c>
    </row>
    <row r="1296" spans="3:12">
      <c r="C1296" s="1" t="s">
        <v>1826</v>
      </c>
      <c r="D1296" s="1">
        <v>0</v>
      </c>
      <c r="E1296" s="1" t="s">
        <v>31</v>
      </c>
      <c r="F1296" s="12" t="s">
        <v>282</v>
      </c>
      <c r="G1296" s="12" t="s">
        <v>1854</v>
      </c>
      <c r="H1296" s="1" t="s">
        <v>188</v>
      </c>
      <c r="I1296" s="12" t="s">
        <v>1765</v>
      </c>
      <c r="J1296" s="12" t="s">
        <v>1814</v>
      </c>
      <c r="K1296" s="1" t="s">
        <v>1329</v>
      </c>
      <c r="L1296" s="1" t="s">
        <v>1334</v>
      </c>
    </row>
    <row r="1297" spans="3:12">
      <c r="C1297" s="1" t="s">
        <v>292</v>
      </c>
      <c r="D1297" s="1">
        <v>0</v>
      </c>
      <c r="E1297" s="1" t="s">
        <v>31</v>
      </c>
      <c r="F1297" s="12" t="s">
        <v>282</v>
      </c>
      <c r="G1297" s="12" t="s">
        <v>1854</v>
      </c>
      <c r="H1297" s="1" t="s">
        <v>188</v>
      </c>
      <c r="I1297" s="12" t="s">
        <v>1765</v>
      </c>
      <c r="J1297" s="12" t="s">
        <v>1814</v>
      </c>
      <c r="K1297" s="1" t="s">
        <v>1329</v>
      </c>
      <c r="L1297" s="1" t="s">
        <v>1334</v>
      </c>
    </row>
    <row r="1298" spans="3:12">
      <c r="C1298" s="1" t="s">
        <v>294</v>
      </c>
      <c r="D1298" s="1">
        <v>0</v>
      </c>
      <c r="E1298" s="1" t="s">
        <v>31</v>
      </c>
      <c r="F1298" s="12" t="s">
        <v>282</v>
      </c>
      <c r="G1298" s="12" t="s">
        <v>1854</v>
      </c>
      <c r="H1298" s="1" t="s">
        <v>188</v>
      </c>
      <c r="I1298" s="12" t="s">
        <v>1765</v>
      </c>
      <c r="J1298" s="12" t="s">
        <v>1814</v>
      </c>
      <c r="K1298" s="1" t="s">
        <v>1329</v>
      </c>
      <c r="L1298" s="1" t="s">
        <v>1334</v>
      </c>
    </row>
    <row r="1299" spans="3:12">
      <c r="C1299" s="1" t="s">
        <v>1345</v>
      </c>
      <c r="D1299" s="1">
        <v>0</v>
      </c>
      <c r="E1299" s="1" t="s">
        <v>31</v>
      </c>
      <c r="F1299" s="12" t="s">
        <v>282</v>
      </c>
      <c r="G1299" s="12" t="s">
        <v>1854</v>
      </c>
      <c r="H1299" s="1" t="s">
        <v>188</v>
      </c>
      <c r="I1299" s="12" t="s">
        <v>1765</v>
      </c>
      <c r="J1299" s="12" t="s">
        <v>1814</v>
      </c>
      <c r="K1299" s="1" t="s">
        <v>1329</v>
      </c>
      <c r="L1299" s="1" t="s">
        <v>1334</v>
      </c>
    </row>
    <row r="1300" spans="3:12">
      <c r="C1300" s="1" t="s">
        <v>1347</v>
      </c>
      <c r="D1300" s="1">
        <v>0</v>
      </c>
      <c r="E1300" s="1" t="s">
        <v>31</v>
      </c>
      <c r="F1300" s="12" t="s">
        <v>282</v>
      </c>
      <c r="G1300" s="12" t="s">
        <v>1854</v>
      </c>
      <c r="H1300" s="1" t="s">
        <v>188</v>
      </c>
      <c r="I1300" s="12" t="s">
        <v>1765</v>
      </c>
      <c r="J1300" s="12" t="s">
        <v>1814</v>
      </c>
      <c r="K1300" s="1" t="s">
        <v>1329</v>
      </c>
      <c r="L1300" s="1" t="s">
        <v>1334</v>
      </c>
    </row>
    <row r="1301" spans="3:12">
      <c r="C1301" s="1" t="s">
        <v>1348</v>
      </c>
      <c r="D1301" s="1">
        <v>0</v>
      </c>
      <c r="E1301" s="1" t="s">
        <v>31</v>
      </c>
      <c r="F1301" s="12" t="s">
        <v>282</v>
      </c>
      <c r="G1301" s="12" t="s">
        <v>1854</v>
      </c>
      <c r="H1301" s="1" t="s">
        <v>188</v>
      </c>
      <c r="I1301" s="12" t="s">
        <v>1765</v>
      </c>
      <c r="J1301" s="12" t="s">
        <v>1814</v>
      </c>
      <c r="K1301" s="1" t="s">
        <v>1329</v>
      </c>
      <c r="L1301" s="1" t="s">
        <v>1334</v>
      </c>
    </row>
    <row r="1302" spans="3:12">
      <c r="C1302" s="1" t="s">
        <v>1349</v>
      </c>
      <c r="D1302" s="1">
        <v>0</v>
      </c>
      <c r="E1302" s="1" t="s">
        <v>31</v>
      </c>
      <c r="F1302" s="12" t="s">
        <v>282</v>
      </c>
      <c r="G1302" s="12" t="s">
        <v>1854</v>
      </c>
      <c r="H1302" s="1" t="s">
        <v>188</v>
      </c>
      <c r="I1302" s="12" t="s">
        <v>1765</v>
      </c>
      <c r="J1302" s="12" t="s">
        <v>1814</v>
      </c>
      <c r="K1302" s="1" t="s">
        <v>1329</v>
      </c>
      <c r="L1302" s="1" t="s">
        <v>1334</v>
      </c>
    </row>
    <row r="1303" spans="3:12">
      <c r="C1303" s="1" t="s">
        <v>1350</v>
      </c>
      <c r="D1303" s="1">
        <v>0</v>
      </c>
      <c r="E1303" s="1" t="s">
        <v>31</v>
      </c>
      <c r="F1303" s="12" t="s">
        <v>282</v>
      </c>
      <c r="G1303" s="12" t="s">
        <v>1854</v>
      </c>
      <c r="H1303" s="1" t="s">
        <v>188</v>
      </c>
      <c r="I1303" s="12" t="s">
        <v>1765</v>
      </c>
      <c r="J1303" s="12" t="s">
        <v>1814</v>
      </c>
      <c r="K1303" s="1" t="s">
        <v>1329</v>
      </c>
      <c r="L1303" s="1" t="s">
        <v>1334</v>
      </c>
    </row>
    <row r="1304" spans="3:12">
      <c r="C1304" s="1" t="s">
        <v>1351</v>
      </c>
      <c r="D1304" s="1">
        <v>0</v>
      </c>
      <c r="E1304" s="1" t="s">
        <v>31</v>
      </c>
      <c r="F1304" s="12" t="s">
        <v>282</v>
      </c>
      <c r="G1304" s="12" t="s">
        <v>1854</v>
      </c>
      <c r="H1304" s="1" t="s">
        <v>188</v>
      </c>
      <c r="I1304" s="12" t="s">
        <v>1765</v>
      </c>
      <c r="J1304" s="12" t="s">
        <v>1814</v>
      </c>
      <c r="K1304" s="1" t="s">
        <v>1329</v>
      </c>
      <c r="L1304" s="1" t="s">
        <v>1334</v>
      </c>
    </row>
    <row r="1305" spans="3:12">
      <c r="C1305" s="1" t="s">
        <v>1352</v>
      </c>
      <c r="D1305" s="1">
        <v>0</v>
      </c>
      <c r="E1305" s="1" t="s">
        <v>31</v>
      </c>
      <c r="F1305" s="12" t="s">
        <v>282</v>
      </c>
      <c r="G1305" s="12" t="s">
        <v>1854</v>
      </c>
      <c r="H1305" s="1" t="s">
        <v>188</v>
      </c>
      <c r="I1305" s="12" t="s">
        <v>1765</v>
      </c>
      <c r="J1305" s="12" t="s">
        <v>1814</v>
      </c>
      <c r="K1305" s="1" t="s">
        <v>1329</v>
      </c>
      <c r="L1305" s="1" t="s">
        <v>1334</v>
      </c>
    </row>
    <row r="1306" spans="3:12">
      <c r="C1306" s="1" t="s">
        <v>1353</v>
      </c>
      <c r="D1306" s="1">
        <v>0</v>
      </c>
      <c r="E1306" s="1" t="s">
        <v>31</v>
      </c>
      <c r="F1306" s="12" t="s">
        <v>282</v>
      </c>
      <c r="G1306" s="12" t="s">
        <v>1854</v>
      </c>
      <c r="H1306" s="1" t="s">
        <v>188</v>
      </c>
      <c r="I1306" s="12" t="s">
        <v>1765</v>
      </c>
      <c r="J1306" s="12" t="s">
        <v>1814</v>
      </c>
      <c r="K1306" s="1" t="s">
        <v>1329</v>
      </c>
      <c r="L1306" s="1" t="s">
        <v>1334</v>
      </c>
    </row>
    <row r="1307" spans="3:12">
      <c r="C1307" s="1" t="s">
        <v>1354</v>
      </c>
      <c r="D1307" s="1">
        <v>0</v>
      </c>
      <c r="E1307" s="1" t="s">
        <v>31</v>
      </c>
      <c r="F1307" s="12" t="s">
        <v>282</v>
      </c>
      <c r="G1307" s="12" t="s">
        <v>1854</v>
      </c>
      <c r="H1307" s="1" t="s">
        <v>188</v>
      </c>
      <c r="I1307" s="12" t="s">
        <v>1765</v>
      </c>
      <c r="J1307" s="12" t="s">
        <v>1814</v>
      </c>
      <c r="K1307" s="1" t="s">
        <v>1329</v>
      </c>
      <c r="L1307" s="1" t="s">
        <v>1334</v>
      </c>
    </row>
    <row r="1308" spans="3:12">
      <c r="C1308" s="1" t="s">
        <v>1355</v>
      </c>
      <c r="D1308" s="1">
        <v>0</v>
      </c>
      <c r="E1308" s="1" t="s">
        <v>31</v>
      </c>
      <c r="F1308" s="12" t="s">
        <v>282</v>
      </c>
      <c r="G1308" s="12" t="s">
        <v>1854</v>
      </c>
      <c r="H1308" s="1" t="s">
        <v>188</v>
      </c>
      <c r="I1308" s="12" t="s">
        <v>1765</v>
      </c>
      <c r="J1308" s="12" t="s">
        <v>1814</v>
      </c>
      <c r="K1308" s="1" t="s">
        <v>1329</v>
      </c>
      <c r="L1308" s="1" t="s">
        <v>1334</v>
      </c>
    </row>
    <row r="1309" spans="3:12">
      <c r="C1309" s="1" t="s">
        <v>1356</v>
      </c>
      <c r="D1309" s="1">
        <v>0</v>
      </c>
      <c r="E1309" s="1" t="s">
        <v>31</v>
      </c>
      <c r="F1309" s="12" t="s">
        <v>282</v>
      </c>
      <c r="G1309" s="12" t="s">
        <v>1854</v>
      </c>
      <c r="H1309" s="1" t="s">
        <v>188</v>
      </c>
      <c r="I1309" s="12" t="s">
        <v>1765</v>
      </c>
      <c r="J1309" s="12" t="s">
        <v>1814</v>
      </c>
      <c r="K1309" s="1" t="s">
        <v>1329</v>
      </c>
      <c r="L1309" s="1" t="s">
        <v>1334</v>
      </c>
    </row>
    <row r="1310" spans="3:12">
      <c r="C1310" s="1" t="s">
        <v>1357</v>
      </c>
      <c r="D1310" s="1">
        <v>0</v>
      </c>
      <c r="E1310" s="1" t="s">
        <v>31</v>
      </c>
      <c r="F1310" s="12" t="s">
        <v>282</v>
      </c>
      <c r="G1310" s="12" t="s">
        <v>1854</v>
      </c>
      <c r="H1310" s="1" t="s">
        <v>188</v>
      </c>
      <c r="I1310" s="12" t="s">
        <v>1765</v>
      </c>
      <c r="J1310" s="12" t="s">
        <v>1814</v>
      </c>
      <c r="K1310" s="1" t="s">
        <v>1329</v>
      </c>
      <c r="L1310" s="1" t="s">
        <v>1334</v>
      </c>
    </row>
    <row r="1311" spans="3:12">
      <c r="C1311" s="1" t="s">
        <v>1358</v>
      </c>
      <c r="D1311" s="1">
        <v>0</v>
      </c>
      <c r="E1311" s="1" t="s">
        <v>31</v>
      </c>
      <c r="F1311" s="12" t="s">
        <v>282</v>
      </c>
      <c r="G1311" s="12" t="s">
        <v>1854</v>
      </c>
      <c r="H1311" s="1" t="s">
        <v>188</v>
      </c>
      <c r="I1311" s="12" t="s">
        <v>1765</v>
      </c>
      <c r="J1311" s="12" t="s">
        <v>1814</v>
      </c>
      <c r="K1311" s="1" t="s">
        <v>1329</v>
      </c>
      <c r="L1311" s="1" t="s">
        <v>1334</v>
      </c>
    </row>
    <row r="1312" spans="3:12">
      <c r="C1312" s="1" t="s">
        <v>1359</v>
      </c>
      <c r="D1312" s="1">
        <v>0</v>
      </c>
      <c r="E1312" s="1" t="s">
        <v>31</v>
      </c>
      <c r="F1312" s="12" t="s">
        <v>282</v>
      </c>
      <c r="G1312" s="12" t="s">
        <v>1854</v>
      </c>
      <c r="H1312" s="1" t="s">
        <v>188</v>
      </c>
      <c r="I1312" s="12" t="s">
        <v>1765</v>
      </c>
      <c r="J1312" s="12" t="s">
        <v>1814</v>
      </c>
      <c r="K1312" s="1" t="s">
        <v>1329</v>
      </c>
      <c r="L1312" s="1" t="s">
        <v>1334</v>
      </c>
    </row>
    <row r="1313" spans="3:12">
      <c r="C1313" s="1" t="s">
        <v>1360</v>
      </c>
      <c r="D1313" s="1">
        <v>0</v>
      </c>
      <c r="E1313" s="1" t="s">
        <v>31</v>
      </c>
      <c r="F1313" s="12" t="s">
        <v>282</v>
      </c>
      <c r="G1313" s="12" t="s">
        <v>1854</v>
      </c>
      <c r="H1313" s="1" t="s">
        <v>188</v>
      </c>
      <c r="I1313" s="12" t="s">
        <v>1765</v>
      </c>
      <c r="J1313" s="12" t="s">
        <v>1814</v>
      </c>
      <c r="K1313" s="1" t="s">
        <v>1329</v>
      </c>
      <c r="L1313" s="1" t="s">
        <v>1334</v>
      </c>
    </row>
    <row r="1314" spans="3:12">
      <c r="C1314" s="1" t="s">
        <v>1361</v>
      </c>
      <c r="D1314" s="1">
        <v>0</v>
      </c>
      <c r="E1314" s="1" t="s">
        <v>31</v>
      </c>
      <c r="F1314" s="12" t="s">
        <v>282</v>
      </c>
      <c r="G1314" s="12" t="s">
        <v>1854</v>
      </c>
      <c r="H1314" s="1" t="s">
        <v>188</v>
      </c>
      <c r="I1314" s="12" t="s">
        <v>1765</v>
      </c>
      <c r="J1314" s="12" t="s">
        <v>1814</v>
      </c>
      <c r="K1314" s="1" t="s">
        <v>1329</v>
      </c>
      <c r="L1314" s="1" t="s">
        <v>1334</v>
      </c>
    </row>
    <row r="1315" spans="3:12">
      <c r="C1315" s="1" t="s">
        <v>1362</v>
      </c>
      <c r="D1315" s="1">
        <v>0</v>
      </c>
      <c r="E1315" s="1" t="s">
        <v>31</v>
      </c>
      <c r="F1315" s="12" t="s">
        <v>282</v>
      </c>
      <c r="G1315" s="12" t="s">
        <v>1854</v>
      </c>
      <c r="H1315" s="1" t="s">
        <v>188</v>
      </c>
      <c r="I1315" s="12" t="s">
        <v>1765</v>
      </c>
      <c r="J1315" s="12" t="s">
        <v>1814</v>
      </c>
      <c r="K1315" s="1" t="s">
        <v>1329</v>
      </c>
      <c r="L1315" s="1" t="s">
        <v>1334</v>
      </c>
    </row>
    <row r="1316" spans="3:12">
      <c r="C1316" s="1" t="s">
        <v>1363</v>
      </c>
      <c r="D1316" s="1">
        <v>0</v>
      </c>
      <c r="E1316" s="1" t="s">
        <v>31</v>
      </c>
      <c r="F1316" s="12" t="s">
        <v>282</v>
      </c>
      <c r="G1316" s="12" t="s">
        <v>1854</v>
      </c>
      <c r="H1316" s="1" t="s">
        <v>188</v>
      </c>
      <c r="I1316" s="12" t="s">
        <v>1765</v>
      </c>
      <c r="J1316" s="12" t="s">
        <v>1814</v>
      </c>
      <c r="K1316" s="1" t="s">
        <v>1329</v>
      </c>
      <c r="L1316" s="1" t="s">
        <v>1334</v>
      </c>
    </row>
    <row r="1317" spans="3:12">
      <c r="C1317" s="1" t="s">
        <v>1364</v>
      </c>
      <c r="D1317" s="1">
        <v>0</v>
      </c>
      <c r="E1317" s="1" t="s">
        <v>31</v>
      </c>
      <c r="F1317" s="12" t="s">
        <v>282</v>
      </c>
      <c r="G1317" s="12" t="s">
        <v>1854</v>
      </c>
      <c r="H1317" s="1" t="s">
        <v>188</v>
      </c>
      <c r="I1317" s="12" t="s">
        <v>1765</v>
      </c>
      <c r="J1317" s="12" t="s">
        <v>1814</v>
      </c>
      <c r="K1317" s="1" t="s">
        <v>1329</v>
      </c>
      <c r="L1317" s="1" t="s">
        <v>1334</v>
      </c>
    </row>
    <row r="1318" spans="3:12">
      <c r="C1318" s="1" t="s">
        <v>1365</v>
      </c>
      <c r="D1318" s="1">
        <v>0</v>
      </c>
      <c r="E1318" s="1" t="s">
        <v>31</v>
      </c>
      <c r="F1318" s="12" t="s">
        <v>282</v>
      </c>
      <c r="G1318" s="12" t="s">
        <v>1854</v>
      </c>
      <c r="H1318" s="1" t="s">
        <v>188</v>
      </c>
      <c r="I1318" s="12" t="s">
        <v>1765</v>
      </c>
      <c r="J1318" s="12" t="s">
        <v>1814</v>
      </c>
      <c r="K1318" s="1" t="s">
        <v>1329</v>
      </c>
      <c r="L1318" s="1" t="s">
        <v>1334</v>
      </c>
    </row>
    <row r="1319" spans="3:12">
      <c r="C1319" s="1" t="s">
        <v>1366</v>
      </c>
      <c r="D1319" s="1">
        <v>0</v>
      </c>
      <c r="E1319" s="1" t="s">
        <v>31</v>
      </c>
      <c r="F1319" s="12" t="s">
        <v>282</v>
      </c>
      <c r="G1319" s="12" t="s">
        <v>1854</v>
      </c>
      <c r="H1319" s="1" t="s">
        <v>188</v>
      </c>
      <c r="I1319" s="12" t="s">
        <v>1765</v>
      </c>
      <c r="J1319" s="12" t="s">
        <v>1814</v>
      </c>
      <c r="K1319" s="1" t="s">
        <v>1329</v>
      </c>
      <c r="L1319" s="1" t="s">
        <v>1334</v>
      </c>
    </row>
    <row r="1320" spans="3:12">
      <c r="C1320" s="1" t="s">
        <v>1837</v>
      </c>
      <c r="D1320" s="1">
        <v>0</v>
      </c>
      <c r="E1320" s="1" t="s">
        <v>31</v>
      </c>
      <c r="F1320" s="12" t="s">
        <v>282</v>
      </c>
      <c r="G1320" s="12" t="s">
        <v>1854</v>
      </c>
      <c r="H1320" s="1" t="s">
        <v>188</v>
      </c>
      <c r="I1320" s="12" t="s">
        <v>1765</v>
      </c>
      <c r="J1320" s="12" t="s">
        <v>1814</v>
      </c>
      <c r="K1320" s="1" t="s">
        <v>1329</v>
      </c>
      <c r="L1320" s="1" t="s">
        <v>1334</v>
      </c>
    </row>
    <row r="1321" spans="3:12">
      <c r="C1321" s="1" t="s">
        <v>1838</v>
      </c>
      <c r="D1321" s="1">
        <v>0</v>
      </c>
      <c r="E1321" s="1" t="s">
        <v>31</v>
      </c>
      <c r="F1321" s="12" t="s">
        <v>282</v>
      </c>
      <c r="G1321" s="12" t="s">
        <v>1854</v>
      </c>
      <c r="H1321" s="1" t="s">
        <v>188</v>
      </c>
      <c r="I1321" s="12" t="s">
        <v>1765</v>
      </c>
      <c r="J1321" s="12" t="s">
        <v>1814</v>
      </c>
      <c r="K1321" s="1" t="s">
        <v>1329</v>
      </c>
      <c r="L1321" s="1" t="s">
        <v>1334</v>
      </c>
    </row>
    <row r="1322" spans="3:12">
      <c r="C1322" s="1" t="s">
        <v>1839</v>
      </c>
      <c r="D1322" s="1">
        <v>0</v>
      </c>
      <c r="E1322" s="1" t="s">
        <v>31</v>
      </c>
      <c r="F1322" s="12" t="s">
        <v>282</v>
      </c>
      <c r="G1322" s="12" t="s">
        <v>1854</v>
      </c>
      <c r="H1322" s="1" t="s">
        <v>188</v>
      </c>
      <c r="I1322" s="12" t="s">
        <v>1765</v>
      </c>
      <c r="J1322" s="12" t="s">
        <v>1814</v>
      </c>
      <c r="K1322" s="1" t="s">
        <v>1329</v>
      </c>
      <c r="L1322" s="1" t="s">
        <v>1334</v>
      </c>
    </row>
    <row r="1323" spans="3:12">
      <c r="C1323" s="1" t="s">
        <v>1840</v>
      </c>
      <c r="D1323" s="1">
        <v>0</v>
      </c>
      <c r="E1323" s="1" t="s">
        <v>31</v>
      </c>
      <c r="F1323" s="12" t="s">
        <v>282</v>
      </c>
      <c r="G1323" s="12" t="s">
        <v>1854</v>
      </c>
      <c r="H1323" s="1" t="s">
        <v>188</v>
      </c>
      <c r="I1323" s="12" t="s">
        <v>1765</v>
      </c>
      <c r="J1323" s="12" t="s">
        <v>1814</v>
      </c>
      <c r="K1323" s="1" t="s">
        <v>1329</v>
      </c>
      <c r="L1323" s="1" t="s">
        <v>1334</v>
      </c>
    </row>
    <row r="1324" spans="3:12">
      <c r="C1324" s="1" t="s">
        <v>1367</v>
      </c>
      <c r="D1324" s="1">
        <v>0</v>
      </c>
      <c r="E1324" s="1" t="s">
        <v>31</v>
      </c>
      <c r="F1324" s="12" t="s">
        <v>282</v>
      </c>
      <c r="G1324" s="12" t="s">
        <v>1854</v>
      </c>
      <c r="H1324" s="1" t="s">
        <v>188</v>
      </c>
      <c r="I1324" s="12" t="s">
        <v>1765</v>
      </c>
      <c r="J1324" s="12" t="s">
        <v>1814</v>
      </c>
      <c r="K1324" s="1" t="s">
        <v>1329</v>
      </c>
      <c r="L1324" s="1" t="s">
        <v>1334</v>
      </c>
    </row>
    <row r="1325" spans="3:12">
      <c r="C1325" s="1" t="s">
        <v>1841</v>
      </c>
      <c r="D1325" s="1">
        <v>0</v>
      </c>
      <c r="E1325" s="1" t="s">
        <v>31</v>
      </c>
      <c r="F1325" s="12" t="s">
        <v>282</v>
      </c>
      <c r="G1325" s="12" t="s">
        <v>1854</v>
      </c>
      <c r="H1325" s="1" t="s">
        <v>188</v>
      </c>
      <c r="I1325" s="12" t="s">
        <v>1765</v>
      </c>
      <c r="J1325" s="12" t="s">
        <v>1814</v>
      </c>
      <c r="K1325" s="1" t="s">
        <v>1329</v>
      </c>
      <c r="L1325" s="1" t="s">
        <v>1334</v>
      </c>
    </row>
    <row r="1326" spans="3:12">
      <c r="C1326" s="1" t="s">
        <v>1842</v>
      </c>
      <c r="D1326" s="1">
        <v>0</v>
      </c>
      <c r="E1326" s="1" t="s">
        <v>31</v>
      </c>
      <c r="F1326" s="12" t="s">
        <v>282</v>
      </c>
      <c r="G1326" s="12" t="s">
        <v>1854</v>
      </c>
      <c r="H1326" s="1" t="s">
        <v>188</v>
      </c>
      <c r="I1326" s="12" t="s">
        <v>1765</v>
      </c>
      <c r="J1326" s="12" t="s">
        <v>1814</v>
      </c>
      <c r="K1326" s="1" t="s">
        <v>1329</v>
      </c>
      <c r="L1326" s="1" t="s">
        <v>1334</v>
      </c>
    </row>
    <row r="1327" spans="3:12">
      <c r="C1327" s="1" t="s">
        <v>1843</v>
      </c>
      <c r="D1327" s="1">
        <v>0</v>
      </c>
      <c r="E1327" s="1" t="s">
        <v>31</v>
      </c>
      <c r="F1327" s="12" t="s">
        <v>282</v>
      </c>
      <c r="G1327" s="12" t="s">
        <v>1854</v>
      </c>
      <c r="H1327" s="1" t="s">
        <v>188</v>
      </c>
      <c r="I1327" s="12" t="s">
        <v>1765</v>
      </c>
      <c r="J1327" s="12" t="s">
        <v>1814</v>
      </c>
      <c r="K1327" s="1" t="s">
        <v>1329</v>
      </c>
      <c r="L1327" s="1" t="s">
        <v>1334</v>
      </c>
    </row>
    <row r="1328" spans="3:12">
      <c r="C1328" s="1" t="s">
        <v>1844</v>
      </c>
      <c r="D1328" s="1">
        <v>0</v>
      </c>
      <c r="E1328" s="1" t="s">
        <v>31</v>
      </c>
      <c r="F1328" s="12" t="s">
        <v>282</v>
      </c>
      <c r="G1328" s="12" t="s">
        <v>1854</v>
      </c>
      <c r="H1328" s="1" t="s">
        <v>188</v>
      </c>
      <c r="I1328" s="12" t="s">
        <v>1765</v>
      </c>
      <c r="J1328" s="12" t="s">
        <v>1814</v>
      </c>
      <c r="K1328" s="1" t="s">
        <v>1329</v>
      </c>
      <c r="L1328" s="1" t="s">
        <v>1334</v>
      </c>
    </row>
    <row r="1329" spans="3:12">
      <c r="C1329" s="1" t="s">
        <v>1368</v>
      </c>
      <c r="D1329" s="1">
        <v>0</v>
      </c>
      <c r="E1329" s="1" t="s">
        <v>31</v>
      </c>
      <c r="F1329" s="12" t="s">
        <v>282</v>
      </c>
      <c r="G1329" s="12" t="s">
        <v>1854</v>
      </c>
      <c r="H1329" s="1" t="s">
        <v>188</v>
      </c>
      <c r="I1329" s="12" t="s">
        <v>1765</v>
      </c>
      <c r="J1329" s="12" t="s">
        <v>1814</v>
      </c>
      <c r="K1329" s="1" t="s">
        <v>1329</v>
      </c>
      <c r="L1329" s="1" t="s">
        <v>1334</v>
      </c>
    </row>
    <row r="1330" spans="3:12">
      <c r="C1330" s="1" t="s">
        <v>1845</v>
      </c>
      <c r="D1330" s="1">
        <v>0</v>
      </c>
      <c r="E1330" s="1" t="s">
        <v>31</v>
      </c>
      <c r="F1330" s="12" t="s">
        <v>282</v>
      </c>
      <c r="G1330" s="12" t="s">
        <v>1854</v>
      </c>
      <c r="H1330" s="1" t="s">
        <v>188</v>
      </c>
      <c r="I1330" s="12" t="s">
        <v>1765</v>
      </c>
      <c r="J1330" s="12" t="s">
        <v>1814</v>
      </c>
      <c r="K1330" s="1" t="s">
        <v>1329</v>
      </c>
      <c r="L1330" s="1" t="s">
        <v>1334</v>
      </c>
    </row>
    <row r="1331" spans="3:12">
      <c r="C1331" s="1" t="s">
        <v>1369</v>
      </c>
      <c r="D1331" s="1">
        <v>0</v>
      </c>
      <c r="E1331" s="1" t="s">
        <v>31</v>
      </c>
      <c r="F1331" s="12" t="s">
        <v>282</v>
      </c>
      <c r="G1331" s="12" t="s">
        <v>1854</v>
      </c>
      <c r="H1331" s="1" t="s">
        <v>188</v>
      </c>
      <c r="I1331" s="12" t="s">
        <v>1765</v>
      </c>
      <c r="J1331" s="12" t="s">
        <v>1814</v>
      </c>
      <c r="K1331" s="1" t="s">
        <v>1329</v>
      </c>
      <c r="L1331" s="1" t="s">
        <v>1334</v>
      </c>
    </row>
    <row r="1332" spans="3:12">
      <c r="C1332" s="1" t="s">
        <v>1370</v>
      </c>
      <c r="D1332" s="1">
        <v>0</v>
      </c>
      <c r="E1332" s="1" t="s">
        <v>31</v>
      </c>
      <c r="F1332" s="12" t="s">
        <v>282</v>
      </c>
      <c r="G1332" s="12" t="s">
        <v>1854</v>
      </c>
      <c r="H1332" s="1" t="s">
        <v>188</v>
      </c>
      <c r="I1332" s="12" t="s">
        <v>1765</v>
      </c>
      <c r="J1332" s="12" t="s">
        <v>1814</v>
      </c>
      <c r="K1332" s="1" t="s">
        <v>1329</v>
      </c>
      <c r="L1332" s="1" t="s">
        <v>1334</v>
      </c>
    </row>
    <row r="1333" spans="3:12">
      <c r="C1333" s="1" t="s">
        <v>1371</v>
      </c>
      <c r="D1333" s="1">
        <v>0</v>
      </c>
      <c r="E1333" s="1" t="s">
        <v>31</v>
      </c>
      <c r="F1333" s="32" t="s">
        <v>282</v>
      </c>
      <c r="G1333" s="12" t="s">
        <v>1854</v>
      </c>
      <c r="H1333" s="1" t="s">
        <v>188</v>
      </c>
      <c r="I1333" s="12" t="s">
        <v>1765</v>
      </c>
      <c r="J1333" s="12" t="s">
        <v>1814</v>
      </c>
      <c r="K1333" s="1" t="s">
        <v>1329</v>
      </c>
      <c r="L1333" s="1" t="s">
        <v>1334</v>
      </c>
    </row>
    <row r="1334" spans="3:12">
      <c r="C1334" s="1" t="s">
        <v>1372</v>
      </c>
      <c r="D1334" s="1">
        <v>0</v>
      </c>
      <c r="E1334" s="1" t="s">
        <v>31</v>
      </c>
      <c r="F1334" s="32" t="s">
        <v>282</v>
      </c>
      <c r="G1334" s="12" t="s">
        <v>1854</v>
      </c>
      <c r="H1334" s="1" t="s">
        <v>188</v>
      </c>
      <c r="I1334" s="12" t="s">
        <v>1765</v>
      </c>
      <c r="J1334" s="12" t="s">
        <v>1814</v>
      </c>
      <c r="K1334" s="1" t="s">
        <v>1329</v>
      </c>
      <c r="L1334" s="1" t="s">
        <v>1334</v>
      </c>
    </row>
    <row r="1335" spans="3:12">
      <c r="C1335" s="1" t="s">
        <v>1373</v>
      </c>
      <c r="D1335" s="1">
        <v>0</v>
      </c>
      <c r="E1335" s="1" t="s">
        <v>31</v>
      </c>
      <c r="F1335" s="12" t="s">
        <v>282</v>
      </c>
      <c r="G1335" s="12" t="s">
        <v>1854</v>
      </c>
      <c r="H1335" s="1" t="s">
        <v>188</v>
      </c>
      <c r="I1335" s="12" t="s">
        <v>1765</v>
      </c>
      <c r="J1335" s="12" t="s">
        <v>1814</v>
      </c>
      <c r="K1335" s="1" t="s">
        <v>1329</v>
      </c>
      <c r="L1335" s="1" t="s">
        <v>1334</v>
      </c>
    </row>
    <row r="1336" spans="3:12">
      <c r="C1336" s="1" t="s">
        <v>1374</v>
      </c>
      <c r="D1336" s="1">
        <v>0</v>
      </c>
      <c r="E1336" s="1" t="s">
        <v>31</v>
      </c>
      <c r="F1336" s="12" t="s">
        <v>282</v>
      </c>
      <c r="G1336" s="12" t="s">
        <v>1854</v>
      </c>
      <c r="H1336" s="1" t="s">
        <v>188</v>
      </c>
      <c r="I1336" s="12" t="s">
        <v>1765</v>
      </c>
      <c r="J1336" s="12" t="s">
        <v>1814</v>
      </c>
      <c r="K1336" s="1" t="s">
        <v>1329</v>
      </c>
      <c r="L1336" s="1" t="s">
        <v>1334</v>
      </c>
    </row>
    <row r="1337" spans="3:12">
      <c r="C1337" s="1" t="s">
        <v>1375</v>
      </c>
      <c r="D1337" s="1">
        <v>0</v>
      </c>
      <c r="E1337" s="1" t="s">
        <v>31</v>
      </c>
      <c r="F1337" s="32" t="s">
        <v>282</v>
      </c>
      <c r="G1337" s="12" t="s">
        <v>1854</v>
      </c>
      <c r="H1337" s="1" t="s">
        <v>188</v>
      </c>
      <c r="I1337" s="12" t="s">
        <v>1765</v>
      </c>
      <c r="J1337" s="12" t="s">
        <v>1814</v>
      </c>
      <c r="K1337" s="1" t="s">
        <v>1329</v>
      </c>
      <c r="L1337" s="1" t="s">
        <v>1334</v>
      </c>
    </row>
    <row r="1338" spans="3:12">
      <c r="C1338" s="1" t="s">
        <v>1376</v>
      </c>
      <c r="D1338" s="1">
        <v>0</v>
      </c>
      <c r="E1338" s="1" t="s">
        <v>31</v>
      </c>
      <c r="F1338" s="32" t="s">
        <v>282</v>
      </c>
      <c r="G1338" s="12" t="s">
        <v>1854</v>
      </c>
      <c r="H1338" s="1" t="s">
        <v>188</v>
      </c>
      <c r="I1338" s="12" t="s">
        <v>1765</v>
      </c>
      <c r="J1338" s="12" t="s">
        <v>1814</v>
      </c>
      <c r="K1338" s="1" t="s">
        <v>1329</v>
      </c>
      <c r="L1338" s="1" t="s">
        <v>1334</v>
      </c>
    </row>
    <row r="1339" spans="3:12">
      <c r="C1339" s="1" t="s">
        <v>1377</v>
      </c>
      <c r="D1339" s="1">
        <v>0</v>
      </c>
      <c r="E1339" s="1" t="s">
        <v>31</v>
      </c>
      <c r="F1339" s="12" t="s">
        <v>282</v>
      </c>
      <c r="G1339" s="12" t="s">
        <v>1854</v>
      </c>
      <c r="H1339" s="1" t="s">
        <v>188</v>
      </c>
      <c r="I1339" s="12" t="s">
        <v>1765</v>
      </c>
      <c r="J1339" s="12" t="s">
        <v>1814</v>
      </c>
      <c r="K1339" s="1" t="s">
        <v>1329</v>
      </c>
      <c r="L1339" s="1" t="s">
        <v>1334</v>
      </c>
    </row>
    <row r="1340" spans="3:12">
      <c r="C1340" s="1" t="s">
        <v>1378</v>
      </c>
      <c r="D1340" s="1">
        <v>0</v>
      </c>
      <c r="E1340" s="1" t="s">
        <v>31</v>
      </c>
      <c r="F1340" s="12" t="s">
        <v>282</v>
      </c>
      <c r="G1340" s="12" t="s">
        <v>1854</v>
      </c>
      <c r="H1340" s="1" t="s">
        <v>188</v>
      </c>
      <c r="I1340" s="12" t="s">
        <v>1765</v>
      </c>
      <c r="J1340" s="12" t="s">
        <v>1814</v>
      </c>
      <c r="K1340" s="1" t="s">
        <v>1329</v>
      </c>
      <c r="L1340" s="1" t="s">
        <v>1334</v>
      </c>
    </row>
    <row r="1341" spans="3:12">
      <c r="C1341" s="1" t="s">
        <v>1379</v>
      </c>
      <c r="D1341" s="1">
        <v>0</v>
      </c>
      <c r="E1341" s="1" t="s">
        <v>31</v>
      </c>
      <c r="F1341" s="12" t="s">
        <v>282</v>
      </c>
      <c r="G1341" s="12" t="s">
        <v>1854</v>
      </c>
      <c r="H1341" s="1" t="s">
        <v>188</v>
      </c>
      <c r="I1341" s="12" t="s">
        <v>1765</v>
      </c>
      <c r="J1341" s="12" t="s">
        <v>1814</v>
      </c>
      <c r="K1341" s="1" t="s">
        <v>1329</v>
      </c>
      <c r="L1341" s="1" t="s">
        <v>1334</v>
      </c>
    </row>
    <row r="1342" spans="3:12">
      <c r="C1342" s="1" t="s">
        <v>1380</v>
      </c>
      <c r="D1342" s="1">
        <v>0</v>
      </c>
      <c r="E1342" s="1" t="s">
        <v>31</v>
      </c>
      <c r="F1342" s="12" t="s">
        <v>282</v>
      </c>
      <c r="G1342" s="12" t="s">
        <v>1854</v>
      </c>
      <c r="H1342" s="1" t="s">
        <v>188</v>
      </c>
      <c r="I1342" s="12" t="s">
        <v>1765</v>
      </c>
      <c r="J1342" s="12" t="s">
        <v>1814</v>
      </c>
      <c r="K1342" s="1" t="s">
        <v>1329</v>
      </c>
      <c r="L1342" s="1" t="s">
        <v>1334</v>
      </c>
    </row>
    <row r="1343" spans="3:12">
      <c r="C1343" s="1" t="s">
        <v>1381</v>
      </c>
      <c r="D1343" s="1">
        <v>0</v>
      </c>
      <c r="E1343" s="1" t="s">
        <v>31</v>
      </c>
      <c r="F1343" s="12" t="s">
        <v>282</v>
      </c>
      <c r="G1343" s="12" t="s">
        <v>1854</v>
      </c>
      <c r="H1343" s="1" t="s">
        <v>188</v>
      </c>
      <c r="I1343" s="12" t="s">
        <v>1765</v>
      </c>
      <c r="J1343" s="12" t="s">
        <v>1814</v>
      </c>
      <c r="K1343" s="1" t="s">
        <v>1329</v>
      </c>
      <c r="L1343" s="1" t="s">
        <v>1334</v>
      </c>
    </row>
    <row r="1344" spans="3:12">
      <c r="C1344" s="1" t="s">
        <v>1382</v>
      </c>
      <c r="D1344" s="1">
        <v>0</v>
      </c>
      <c r="E1344" s="1" t="s">
        <v>31</v>
      </c>
      <c r="F1344" s="12" t="s">
        <v>282</v>
      </c>
      <c r="G1344" s="12" t="s">
        <v>1854</v>
      </c>
      <c r="H1344" s="1" t="s">
        <v>188</v>
      </c>
      <c r="I1344" s="12" t="s">
        <v>1765</v>
      </c>
      <c r="J1344" s="12" t="s">
        <v>1814</v>
      </c>
      <c r="K1344" s="1" t="s">
        <v>1329</v>
      </c>
      <c r="L1344" s="1" t="s">
        <v>1334</v>
      </c>
    </row>
    <row r="1345" spans="3:12" ht="21">
      <c r="C1345" s="182" t="s">
        <v>1383</v>
      </c>
      <c r="D1345" s="1">
        <v>0</v>
      </c>
      <c r="E1345" s="1" t="s">
        <v>31</v>
      </c>
      <c r="F1345" s="12" t="s">
        <v>282</v>
      </c>
      <c r="G1345" s="12" t="s">
        <v>1854</v>
      </c>
      <c r="H1345" s="1" t="s">
        <v>188</v>
      </c>
      <c r="I1345" s="12" t="s">
        <v>1765</v>
      </c>
      <c r="J1345" s="12" t="s">
        <v>1814</v>
      </c>
      <c r="K1345" s="1" t="s">
        <v>1329</v>
      </c>
      <c r="L1345" s="1" t="s">
        <v>1334</v>
      </c>
    </row>
    <row r="1346" spans="3:12">
      <c r="C1346" s="1" t="s">
        <v>1846</v>
      </c>
      <c r="D1346" s="1">
        <v>0</v>
      </c>
      <c r="E1346" s="1" t="s">
        <v>31</v>
      </c>
      <c r="F1346" s="12" t="s">
        <v>282</v>
      </c>
      <c r="G1346" s="12" t="s">
        <v>1854</v>
      </c>
      <c r="H1346" s="1" t="s">
        <v>188</v>
      </c>
      <c r="I1346" s="12" t="s">
        <v>1765</v>
      </c>
      <c r="J1346" s="12" t="s">
        <v>1814</v>
      </c>
      <c r="K1346" s="1" t="s">
        <v>1329</v>
      </c>
      <c r="L1346" s="1" t="s">
        <v>1334</v>
      </c>
    </row>
    <row r="1347" spans="3:12">
      <c r="C1347" s="1" t="s">
        <v>1384</v>
      </c>
      <c r="D1347" s="1">
        <v>0</v>
      </c>
      <c r="E1347" s="1" t="s">
        <v>31</v>
      </c>
      <c r="F1347" s="12" t="s">
        <v>282</v>
      </c>
      <c r="G1347" s="12" t="s">
        <v>1854</v>
      </c>
      <c r="H1347" s="1" t="s">
        <v>188</v>
      </c>
      <c r="I1347" s="12" t="s">
        <v>1765</v>
      </c>
      <c r="J1347" s="12" t="s">
        <v>1814</v>
      </c>
      <c r="K1347" s="1" t="s">
        <v>1329</v>
      </c>
      <c r="L1347" s="1" t="s">
        <v>1334</v>
      </c>
    </row>
    <row r="1348" spans="3:12">
      <c r="C1348" s="1" t="s">
        <v>1824</v>
      </c>
      <c r="D1348" s="1">
        <v>0</v>
      </c>
      <c r="E1348" s="1" t="s">
        <v>31</v>
      </c>
      <c r="F1348" s="12" t="s">
        <v>282</v>
      </c>
      <c r="G1348" s="12" t="s">
        <v>1854</v>
      </c>
      <c r="H1348" s="1" t="s">
        <v>188</v>
      </c>
      <c r="I1348" s="12" t="s">
        <v>1765</v>
      </c>
      <c r="J1348" s="12" t="s">
        <v>1814</v>
      </c>
      <c r="K1348" s="1" t="s">
        <v>1329</v>
      </c>
      <c r="L1348" s="1" t="s">
        <v>1335</v>
      </c>
    </row>
    <row r="1349" spans="3:12">
      <c r="C1349" s="1" t="s">
        <v>1346</v>
      </c>
      <c r="D1349" s="1">
        <v>0</v>
      </c>
      <c r="E1349" s="1" t="s">
        <v>31</v>
      </c>
      <c r="F1349" s="12" t="s">
        <v>282</v>
      </c>
      <c r="G1349" s="12" t="s">
        <v>1854</v>
      </c>
      <c r="H1349" s="1" t="s">
        <v>188</v>
      </c>
      <c r="I1349" s="12" t="s">
        <v>1765</v>
      </c>
      <c r="J1349" s="12" t="s">
        <v>1814</v>
      </c>
      <c r="K1349" s="1" t="s">
        <v>1329</v>
      </c>
      <c r="L1349" s="1" t="s">
        <v>1335</v>
      </c>
    </row>
    <row r="1350" spans="3:12">
      <c r="C1350" s="1" t="s">
        <v>1825</v>
      </c>
      <c r="D1350" s="1">
        <v>0</v>
      </c>
      <c r="E1350" s="1" t="s">
        <v>31</v>
      </c>
      <c r="F1350" s="12" t="s">
        <v>282</v>
      </c>
      <c r="G1350" s="12" t="s">
        <v>1854</v>
      </c>
      <c r="H1350" s="1" t="s">
        <v>188</v>
      </c>
      <c r="I1350" s="12" t="s">
        <v>1765</v>
      </c>
      <c r="J1350" s="12" t="s">
        <v>1814</v>
      </c>
      <c r="K1350" s="1" t="s">
        <v>1329</v>
      </c>
      <c r="L1350" s="1" t="s">
        <v>1335</v>
      </c>
    </row>
    <row r="1351" spans="3:12">
      <c r="C1351" s="1" t="s">
        <v>1826</v>
      </c>
      <c r="D1351" s="1">
        <v>0</v>
      </c>
      <c r="E1351" s="1" t="s">
        <v>31</v>
      </c>
      <c r="F1351" s="12" t="s">
        <v>282</v>
      </c>
      <c r="G1351" s="12" t="s">
        <v>1854</v>
      </c>
      <c r="H1351" s="1" t="s">
        <v>188</v>
      </c>
      <c r="I1351" s="12" t="s">
        <v>1765</v>
      </c>
      <c r="J1351" s="12" t="s">
        <v>1814</v>
      </c>
      <c r="K1351" s="1" t="s">
        <v>1329</v>
      </c>
      <c r="L1351" s="1" t="s">
        <v>1335</v>
      </c>
    </row>
    <row r="1352" spans="3:12">
      <c r="C1352" s="1" t="s">
        <v>292</v>
      </c>
      <c r="D1352" s="1">
        <v>0</v>
      </c>
      <c r="E1352" s="1" t="s">
        <v>31</v>
      </c>
      <c r="F1352" s="12" t="s">
        <v>282</v>
      </c>
      <c r="G1352" s="12" t="s">
        <v>1854</v>
      </c>
      <c r="H1352" s="1" t="s">
        <v>188</v>
      </c>
      <c r="I1352" s="12" t="s">
        <v>1765</v>
      </c>
      <c r="J1352" s="12" t="s">
        <v>1814</v>
      </c>
      <c r="K1352" s="1" t="s">
        <v>1329</v>
      </c>
      <c r="L1352" s="1" t="s">
        <v>1335</v>
      </c>
    </row>
    <row r="1353" spans="3:12">
      <c r="C1353" s="1" t="s">
        <v>294</v>
      </c>
      <c r="D1353" s="1">
        <v>0</v>
      </c>
      <c r="E1353" s="1" t="s">
        <v>31</v>
      </c>
      <c r="F1353" s="12" t="s">
        <v>282</v>
      </c>
      <c r="G1353" s="12" t="s">
        <v>1854</v>
      </c>
      <c r="H1353" s="1" t="s">
        <v>188</v>
      </c>
      <c r="I1353" s="12" t="s">
        <v>1765</v>
      </c>
      <c r="J1353" s="12" t="s">
        <v>1814</v>
      </c>
      <c r="K1353" s="1" t="s">
        <v>1329</v>
      </c>
      <c r="L1353" s="1" t="s">
        <v>1335</v>
      </c>
    </row>
    <row r="1354" spans="3:12">
      <c r="C1354" s="1" t="s">
        <v>1345</v>
      </c>
      <c r="D1354" s="1">
        <v>0</v>
      </c>
      <c r="E1354" s="1" t="s">
        <v>31</v>
      </c>
      <c r="F1354" s="12" t="s">
        <v>282</v>
      </c>
      <c r="G1354" s="12" t="s">
        <v>1854</v>
      </c>
      <c r="H1354" s="1" t="s">
        <v>188</v>
      </c>
      <c r="I1354" s="12" t="s">
        <v>1765</v>
      </c>
      <c r="J1354" s="12" t="s">
        <v>1814</v>
      </c>
      <c r="K1354" s="1" t="s">
        <v>1329</v>
      </c>
      <c r="L1354" s="1" t="s">
        <v>1335</v>
      </c>
    </row>
    <row r="1355" spans="3:12">
      <c r="C1355" s="1" t="s">
        <v>1347</v>
      </c>
      <c r="D1355" s="1">
        <v>0</v>
      </c>
      <c r="E1355" s="1" t="s">
        <v>31</v>
      </c>
      <c r="F1355" s="12" t="s">
        <v>282</v>
      </c>
      <c r="G1355" s="12" t="s">
        <v>1854</v>
      </c>
      <c r="H1355" s="1" t="s">
        <v>188</v>
      </c>
      <c r="I1355" s="12" t="s">
        <v>1765</v>
      </c>
      <c r="J1355" s="12" t="s">
        <v>1814</v>
      </c>
      <c r="K1355" s="1" t="s">
        <v>1329</v>
      </c>
      <c r="L1355" s="1" t="s">
        <v>1335</v>
      </c>
    </row>
    <row r="1356" spans="3:12">
      <c r="C1356" s="1" t="s">
        <v>1348</v>
      </c>
      <c r="D1356" s="1">
        <v>0</v>
      </c>
      <c r="E1356" s="1" t="s">
        <v>31</v>
      </c>
      <c r="F1356" s="12" t="s">
        <v>282</v>
      </c>
      <c r="G1356" s="12" t="s">
        <v>1854</v>
      </c>
      <c r="H1356" s="1" t="s">
        <v>188</v>
      </c>
      <c r="I1356" s="12" t="s">
        <v>1765</v>
      </c>
      <c r="J1356" s="12" t="s">
        <v>1814</v>
      </c>
      <c r="K1356" s="1" t="s">
        <v>1329</v>
      </c>
      <c r="L1356" s="1" t="s">
        <v>1335</v>
      </c>
    </row>
    <row r="1357" spans="3:12">
      <c r="C1357" s="1" t="s">
        <v>1349</v>
      </c>
      <c r="D1357" s="1">
        <v>0</v>
      </c>
      <c r="E1357" s="1" t="s">
        <v>31</v>
      </c>
      <c r="F1357" s="12" t="s">
        <v>282</v>
      </c>
      <c r="G1357" s="12" t="s">
        <v>1854</v>
      </c>
      <c r="H1357" s="1" t="s">
        <v>188</v>
      </c>
      <c r="I1357" s="12" t="s">
        <v>1765</v>
      </c>
      <c r="J1357" s="12" t="s">
        <v>1814</v>
      </c>
      <c r="K1357" s="1" t="s">
        <v>1329</v>
      </c>
      <c r="L1357" s="1" t="s">
        <v>1335</v>
      </c>
    </row>
    <row r="1358" spans="3:12">
      <c r="C1358" s="1" t="s">
        <v>1350</v>
      </c>
      <c r="D1358" s="1">
        <v>0</v>
      </c>
      <c r="E1358" s="1" t="s">
        <v>31</v>
      </c>
      <c r="F1358" s="12" t="s">
        <v>282</v>
      </c>
      <c r="G1358" s="12" t="s">
        <v>1854</v>
      </c>
      <c r="H1358" s="1" t="s">
        <v>188</v>
      </c>
      <c r="I1358" s="12" t="s">
        <v>1765</v>
      </c>
      <c r="J1358" s="12" t="s">
        <v>1814</v>
      </c>
      <c r="K1358" s="1" t="s">
        <v>1329</v>
      </c>
      <c r="L1358" s="1" t="s">
        <v>1335</v>
      </c>
    </row>
    <row r="1359" spans="3:12">
      <c r="C1359" s="1" t="s">
        <v>1351</v>
      </c>
      <c r="D1359" s="1">
        <v>0</v>
      </c>
      <c r="E1359" s="1" t="s">
        <v>31</v>
      </c>
      <c r="F1359" s="12" t="s">
        <v>282</v>
      </c>
      <c r="G1359" s="12" t="s">
        <v>1854</v>
      </c>
      <c r="H1359" s="1" t="s">
        <v>188</v>
      </c>
      <c r="I1359" s="12" t="s">
        <v>1765</v>
      </c>
      <c r="J1359" s="12" t="s">
        <v>1814</v>
      </c>
      <c r="K1359" s="1" t="s">
        <v>1329</v>
      </c>
      <c r="L1359" s="1" t="s">
        <v>1335</v>
      </c>
    </row>
    <row r="1360" spans="3:12">
      <c r="C1360" s="1" t="s">
        <v>1352</v>
      </c>
      <c r="D1360" s="1">
        <v>0</v>
      </c>
      <c r="E1360" s="1" t="s">
        <v>31</v>
      </c>
      <c r="F1360" s="12" t="s">
        <v>282</v>
      </c>
      <c r="G1360" s="12" t="s">
        <v>1854</v>
      </c>
      <c r="H1360" s="1" t="s">
        <v>188</v>
      </c>
      <c r="I1360" s="12" t="s">
        <v>1765</v>
      </c>
      <c r="J1360" s="12" t="s">
        <v>1814</v>
      </c>
      <c r="K1360" s="1" t="s">
        <v>1329</v>
      </c>
      <c r="L1360" s="1" t="s">
        <v>1335</v>
      </c>
    </row>
    <row r="1361" spans="3:12">
      <c r="C1361" s="1" t="s">
        <v>1353</v>
      </c>
      <c r="D1361" s="1">
        <v>0</v>
      </c>
      <c r="E1361" s="1" t="s">
        <v>31</v>
      </c>
      <c r="F1361" s="12" t="s">
        <v>282</v>
      </c>
      <c r="G1361" s="12" t="s">
        <v>1854</v>
      </c>
      <c r="H1361" s="1" t="s">
        <v>188</v>
      </c>
      <c r="I1361" s="12" t="s">
        <v>1765</v>
      </c>
      <c r="J1361" s="12" t="s">
        <v>1814</v>
      </c>
      <c r="K1361" s="1" t="s">
        <v>1329</v>
      </c>
      <c r="L1361" s="1" t="s">
        <v>1335</v>
      </c>
    </row>
    <row r="1362" spans="3:12">
      <c r="C1362" s="1" t="s">
        <v>1354</v>
      </c>
      <c r="D1362" s="1">
        <v>0</v>
      </c>
      <c r="E1362" s="1" t="s">
        <v>31</v>
      </c>
      <c r="F1362" s="12" t="s">
        <v>282</v>
      </c>
      <c r="G1362" s="12" t="s">
        <v>1854</v>
      </c>
      <c r="H1362" s="1" t="s">
        <v>188</v>
      </c>
      <c r="I1362" s="12" t="s">
        <v>1765</v>
      </c>
      <c r="J1362" s="12" t="s">
        <v>1814</v>
      </c>
      <c r="K1362" s="1" t="s">
        <v>1329</v>
      </c>
      <c r="L1362" s="1" t="s">
        <v>1335</v>
      </c>
    </row>
    <row r="1363" spans="3:12">
      <c r="C1363" s="1" t="s">
        <v>1355</v>
      </c>
      <c r="D1363" s="1">
        <v>0</v>
      </c>
      <c r="E1363" s="1" t="s">
        <v>31</v>
      </c>
      <c r="F1363" s="12" t="s">
        <v>282</v>
      </c>
      <c r="G1363" s="12" t="s">
        <v>1854</v>
      </c>
      <c r="H1363" s="1" t="s">
        <v>188</v>
      </c>
      <c r="I1363" s="12" t="s">
        <v>1765</v>
      </c>
      <c r="J1363" s="12" t="s">
        <v>1814</v>
      </c>
      <c r="K1363" s="1" t="s">
        <v>1329</v>
      </c>
      <c r="L1363" s="1" t="s">
        <v>1335</v>
      </c>
    </row>
    <row r="1364" spans="3:12">
      <c r="C1364" s="1" t="s">
        <v>1356</v>
      </c>
      <c r="D1364" s="1">
        <v>0</v>
      </c>
      <c r="E1364" s="1" t="s">
        <v>31</v>
      </c>
      <c r="F1364" s="12" t="s">
        <v>282</v>
      </c>
      <c r="G1364" s="12" t="s">
        <v>1854</v>
      </c>
      <c r="H1364" s="1" t="s">
        <v>188</v>
      </c>
      <c r="I1364" s="12" t="s">
        <v>1765</v>
      </c>
      <c r="J1364" s="12" t="s">
        <v>1814</v>
      </c>
      <c r="K1364" s="1" t="s">
        <v>1329</v>
      </c>
      <c r="L1364" s="1" t="s">
        <v>1335</v>
      </c>
    </row>
    <row r="1365" spans="3:12">
      <c r="C1365" s="1" t="s">
        <v>1357</v>
      </c>
      <c r="D1365" s="1">
        <v>0</v>
      </c>
      <c r="E1365" s="1" t="s">
        <v>31</v>
      </c>
      <c r="F1365" s="12" t="s">
        <v>282</v>
      </c>
      <c r="G1365" s="12" t="s">
        <v>1854</v>
      </c>
      <c r="H1365" s="1" t="s">
        <v>188</v>
      </c>
      <c r="I1365" s="12" t="s">
        <v>1765</v>
      </c>
      <c r="J1365" s="12" t="s">
        <v>1814</v>
      </c>
      <c r="K1365" s="1" t="s">
        <v>1329</v>
      </c>
      <c r="L1365" s="1" t="s">
        <v>1335</v>
      </c>
    </row>
    <row r="1366" spans="3:12">
      <c r="C1366" s="1" t="s">
        <v>1358</v>
      </c>
      <c r="D1366" s="1">
        <v>0</v>
      </c>
      <c r="E1366" s="1" t="s">
        <v>31</v>
      </c>
      <c r="F1366" s="12" t="s">
        <v>282</v>
      </c>
      <c r="G1366" s="12" t="s">
        <v>1854</v>
      </c>
      <c r="H1366" s="1" t="s">
        <v>188</v>
      </c>
      <c r="I1366" s="12" t="s">
        <v>1765</v>
      </c>
      <c r="J1366" s="12" t="s">
        <v>1814</v>
      </c>
      <c r="K1366" s="1" t="s">
        <v>1329</v>
      </c>
      <c r="L1366" s="1" t="s">
        <v>1335</v>
      </c>
    </row>
    <row r="1367" spans="3:12">
      <c r="C1367" s="1" t="s">
        <v>1359</v>
      </c>
      <c r="D1367" s="1">
        <v>0</v>
      </c>
      <c r="E1367" s="1" t="s">
        <v>31</v>
      </c>
      <c r="F1367" s="12" t="s">
        <v>282</v>
      </c>
      <c r="G1367" s="12" t="s">
        <v>1854</v>
      </c>
      <c r="H1367" s="1" t="s">
        <v>188</v>
      </c>
      <c r="I1367" s="12" t="s">
        <v>1765</v>
      </c>
      <c r="J1367" s="12" t="s">
        <v>1814</v>
      </c>
      <c r="K1367" s="1" t="s">
        <v>1329</v>
      </c>
      <c r="L1367" s="1" t="s">
        <v>1335</v>
      </c>
    </row>
    <row r="1368" spans="3:12">
      <c r="C1368" s="1" t="s">
        <v>1360</v>
      </c>
      <c r="D1368" s="1">
        <v>0</v>
      </c>
      <c r="E1368" s="1" t="s">
        <v>31</v>
      </c>
      <c r="F1368" s="12" t="s">
        <v>282</v>
      </c>
      <c r="G1368" s="12" t="s">
        <v>1854</v>
      </c>
      <c r="H1368" s="1" t="s">
        <v>188</v>
      </c>
      <c r="I1368" s="12" t="s">
        <v>1765</v>
      </c>
      <c r="J1368" s="12" t="s">
        <v>1814</v>
      </c>
      <c r="K1368" s="1" t="s">
        <v>1329</v>
      </c>
      <c r="L1368" s="1" t="s">
        <v>1335</v>
      </c>
    </row>
    <row r="1369" spans="3:12">
      <c r="C1369" s="1" t="s">
        <v>1361</v>
      </c>
      <c r="D1369" s="1">
        <v>0</v>
      </c>
      <c r="E1369" s="1" t="s">
        <v>31</v>
      </c>
      <c r="F1369" s="12" t="s">
        <v>282</v>
      </c>
      <c r="G1369" s="12" t="s">
        <v>1854</v>
      </c>
      <c r="H1369" s="1" t="s">
        <v>188</v>
      </c>
      <c r="I1369" s="12" t="s">
        <v>1765</v>
      </c>
      <c r="J1369" s="12" t="s">
        <v>1814</v>
      </c>
      <c r="K1369" s="1" t="s">
        <v>1329</v>
      </c>
      <c r="L1369" s="1" t="s">
        <v>1335</v>
      </c>
    </row>
    <row r="1370" spans="3:12">
      <c r="C1370" s="1" t="s">
        <v>1362</v>
      </c>
      <c r="D1370" s="1">
        <v>0</v>
      </c>
      <c r="E1370" s="1" t="s">
        <v>31</v>
      </c>
      <c r="F1370" s="12" t="s">
        <v>282</v>
      </c>
      <c r="G1370" s="12" t="s">
        <v>1854</v>
      </c>
      <c r="H1370" s="1" t="s">
        <v>188</v>
      </c>
      <c r="I1370" s="12" t="s">
        <v>1765</v>
      </c>
      <c r="J1370" s="12" t="s">
        <v>1814</v>
      </c>
      <c r="K1370" s="1" t="s">
        <v>1329</v>
      </c>
      <c r="L1370" s="1" t="s">
        <v>1335</v>
      </c>
    </row>
    <row r="1371" spans="3:12">
      <c r="C1371" s="1" t="s">
        <v>1363</v>
      </c>
      <c r="D1371" s="1">
        <v>0</v>
      </c>
      <c r="E1371" s="1" t="s">
        <v>31</v>
      </c>
      <c r="F1371" s="12" t="s">
        <v>282</v>
      </c>
      <c r="G1371" s="12" t="s">
        <v>1854</v>
      </c>
      <c r="H1371" s="1" t="s">
        <v>188</v>
      </c>
      <c r="I1371" s="12" t="s">
        <v>1765</v>
      </c>
      <c r="J1371" s="12" t="s">
        <v>1814</v>
      </c>
      <c r="K1371" s="1" t="s">
        <v>1329</v>
      </c>
      <c r="L1371" s="1" t="s">
        <v>1335</v>
      </c>
    </row>
    <row r="1372" spans="3:12">
      <c r="C1372" s="1" t="s">
        <v>1364</v>
      </c>
      <c r="D1372" s="1">
        <v>0</v>
      </c>
      <c r="E1372" s="1" t="s">
        <v>31</v>
      </c>
      <c r="F1372" s="12" t="s">
        <v>282</v>
      </c>
      <c r="G1372" s="12" t="s">
        <v>1854</v>
      </c>
      <c r="H1372" s="1" t="s">
        <v>188</v>
      </c>
      <c r="I1372" s="12" t="s">
        <v>1765</v>
      </c>
      <c r="J1372" s="12" t="s">
        <v>1814</v>
      </c>
      <c r="K1372" s="1" t="s">
        <v>1329</v>
      </c>
      <c r="L1372" s="1" t="s">
        <v>1335</v>
      </c>
    </row>
    <row r="1373" spans="3:12">
      <c r="C1373" s="1" t="s">
        <v>1365</v>
      </c>
      <c r="D1373" s="1">
        <v>0</v>
      </c>
      <c r="E1373" s="1" t="s">
        <v>31</v>
      </c>
      <c r="F1373" s="12" t="s">
        <v>282</v>
      </c>
      <c r="G1373" s="12" t="s">
        <v>1854</v>
      </c>
      <c r="H1373" s="1" t="s">
        <v>188</v>
      </c>
      <c r="I1373" s="12" t="s">
        <v>1765</v>
      </c>
      <c r="J1373" s="12" t="s">
        <v>1814</v>
      </c>
      <c r="K1373" s="1" t="s">
        <v>1329</v>
      </c>
      <c r="L1373" s="1" t="s">
        <v>1335</v>
      </c>
    </row>
    <row r="1374" spans="3:12">
      <c r="C1374" s="1" t="s">
        <v>1366</v>
      </c>
      <c r="D1374" s="1">
        <v>0</v>
      </c>
      <c r="E1374" s="1" t="s">
        <v>31</v>
      </c>
      <c r="F1374" s="12" t="s">
        <v>282</v>
      </c>
      <c r="G1374" s="12" t="s">
        <v>1854</v>
      </c>
      <c r="H1374" s="1" t="s">
        <v>188</v>
      </c>
      <c r="I1374" s="12" t="s">
        <v>1765</v>
      </c>
      <c r="J1374" s="12" t="s">
        <v>1814</v>
      </c>
      <c r="K1374" s="1" t="s">
        <v>1329</v>
      </c>
      <c r="L1374" s="1" t="s">
        <v>1335</v>
      </c>
    </row>
    <row r="1375" spans="3:12">
      <c r="C1375" s="1" t="s">
        <v>1837</v>
      </c>
      <c r="D1375" s="1">
        <v>0</v>
      </c>
      <c r="E1375" s="1" t="s">
        <v>31</v>
      </c>
      <c r="F1375" s="12" t="s">
        <v>282</v>
      </c>
      <c r="G1375" s="12" t="s">
        <v>1854</v>
      </c>
      <c r="H1375" s="1" t="s">
        <v>188</v>
      </c>
      <c r="I1375" s="12" t="s">
        <v>1765</v>
      </c>
      <c r="J1375" s="12" t="s">
        <v>1814</v>
      </c>
      <c r="K1375" s="1" t="s">
        <v>1329</v>
      </c>
      <c r="L1375" s="1" t="s">
        <v>1335</v>
      </c>
    </row>
    <row r="1376" spans="3:12">
      <c r="C1376" s="1" t="s">
        <v>1838</v>
      </c>
      <c r="D1376" s="1">
        <v>0</v>
      </c>
      <c r="E1376" s="1" t="s">
        <v>31</v>
      </c>
      <c r="F1376" s="12" t="s">
        <v>282</v>
      </c>
      <c r="G1376" s="12" t="s">
        <v>1854</v>
      </c>
      <c r="H1376" s="1" t="s">
        <v>188</v>
      </c>
      <c r="I1376" s="12" t="s">
        <v>1765</v>
      </c>
      <c r="J1376" s="12" t="s">
        <v>1814</v>
      </c>
      <c r="K1376" s="1" t="s">
        <v>1329</v>
      </c>
      <c r="L1376" s="1" t="s">
        <v>1335</v>
      </c>
    </row>
    <row r="1377" spans="3:12">
      <c r="C1377" s="1" t="s">
        <v>1839</v>
      </c>
      <c r="D1377" s="1">
        <v>0</v>
      </c>
      <c r="E1377" s="1" t="s">
        <v>31</v>
      </c>
      <c r="F1377" s="12" t="s">
        <v>282</v>
      </c>
      <c r="G1377" s="12" t="s">
        <v>1854</v>
      </c>
      <c r="H1377" s="1" t="s">
        <v>188</v>
      </c>
      <c r="I1377" s="12" t="s">
        <v>1765</v>
      </c>
      <c r="J1377" s="12" t="s">
        <v>1814</v>
      </c>
      <c r="K1377" s="1" t="s">
        <v>1329</v>
      </c>
      <c r="L1377" s="1" t="s">
        <v>1335</v>
      </c>
    </row>
    <row r="1378" spans="3:12">
      <c r="C1378" s="1" t="s">
        <v>1840</v>
      </c>
      <c r="D1378" s="1">
        <v>0</v>
      </c>
      <c r="E1378" s="1" t="s">
        <v>31</v>
      </c>
      <c r="F1378" s="12" t="s">
        <v>282</v>
      </c>
      <c r="G1378" s="12" t="s">
        <v>1854</v>
      </c>
      <c r="H1378" s="1" t="s">
        <v>188</v>
      </c>
      <c r="I1378" s="12" t="s">
        <v>1765</v>
      </c>
      <c r="J1378" s="12" t="s">
        <v>1814</v>
      </c>
      <c r="K1378" s="1" t="s">
        <v>1329</v>
      </c>
      <c r="L1378" s="1" t="s">
        <v>1335</v>
      </c>
    </row>
    <row r="1379" spans="3:12">
      <c r="C1379" s="1" t="s">
        <v>1367</v>
      </c>
      <c r="D1379" s="1">
        <v>0</v>
      </c>
      <c r="E1379" s="1" t="s">
        <v>31</v>
      </c>
      <c r="F1379" s="12" t="s">
        <v>282</v>
      </c>
      <c r="G1379" s="12" t="s">
        <v>1854</v>
      </c>
      <c r="H1379" s="1" t="s">
        <v>188</v>
      </c>
      <c r="I1379" s="12" t="s">
        <v>1765</v>
      </c>
      <c r="J1379" s="12" t="s">
        <v>1814</v>
      </c>
      <c r="K1379" s="1" t="s">
        <v>1329</v>
      </c>
      <c r="L1379" s="1" t="s">
        <v>1335</v>
      </c>
    </row>
    <row r="1380" spans="3:12">
      <c r="C1380" s="1" t="s">
        <v>1841</v>
      </c>
      <c r="D1380" s="1">
        <v>0</v>
      </c>
      <c r="E1380" s="1" t="s">
        <v>31</v>
      </c>
      <c r="F1380" s="12" t="s">
        <v>282</v>
      </c>
      <c r="G1380" s="12" t="s">
        <v>1854</v>
      </c>
      <c r="H1380" s="1" t="s">
        <v>188</v>
      </c>
      <c r="I1380" s="12" t="s">
        <v>1765</v>
      </c>
      <c r="J1380" s="12" t="s">
        <v>1814</v>
      </c>
      <c r="K1380" s="1" t="s">
        <v>1329</v>
      </c>
      <c r="L1380" s="1" t="s">
        <v>1335</v>
      </c>
    </row>
    <row r="1381" spans="3:12">
      <c r="C1381" s="1" t="s">
        <v>1842</v>
      </c>
      <c r="D1381" s="1">
        <v>0</v>
      </c>
      <c r="E1381" s="1" t="s">
        <v>31</v>
      </c>
      <c r="F1381" s="12" t="s">
        <v>282</v>
      </c>
      <c r="G1381" s="12" t="s">
        <v>1854</v>
      </c>
      <c r="H1381" s="1" t="s">
        <v>188</v>
      </c>
      <c r="I1381" s="12" t="s">
        <v>1765</v>
      </c>
      <c r="J1381" s="12" t="s">
        <v>1814</v>
      </c>
      <c r="K1381" s="1" t="s">
        <v>1329</v>
      </c>
      <c r="L1381" s="1" t="s">
        <v>1335</v>
      </c>
    </row>
    <row r="1382" spans="3:12">
      <c r="C1382" s="1" t="s">
        <v>1843</v>
      </c>
      <c r="D1382" s="1">
        <v>0</v>
      </c>
      <c r="E1382" s="1" t="s">
        <v>31</v>
      </c>
      <c r="F1382" s="12" t="s">
        <v>282</v>
      </c>
      <c r="G1382" s="12" t="s">
        <v>1854</v>
      </c>
      <c r="H1382" s="1" t="s">
        <v>188</v>
      </c>
      <c r="I1382" s="12" t="s">
        <v>1765</v>
      </c>
      <c r="J1382" s="12" t="s">
        <v>1814</v>
      </c>
      <c r="K1382" s="1" t="s">
        <v>1329</v>
      </c>
      <c r="L1382" s="1" t="s">
        <v>1335</v>
      </c>
    </row>
    <row r="1383" spans="3:12">
      <c r="C1383" s="1" t="s">
        <v>1844</v>
      </c>
      <c r="D1383" s="1">
        <v>0</v>
      </c>
      <c r="E1383" s="1" t="s">
        <v>31</v>
      </c>
      <c r="F1383" s="12" t="s">
        <v>282</v>
      </c>
      <c r="G1383" s="12" t="s">
        <v>1854</v>
      </c>
      <c r="H1383" s="1" t="s">
        <v>188</v>
      </c>
      <c r="I1383" s="12" t="s">
        <v>1765</v>
      </c>
      <c r="J1383" s="12" t="s">
        <v>1814</v>
      </c>
      <c r="K1383" s="1" t="s">
        <v>1329</v>
      </c>
      <c r="L1383" s="1" t="s">
        <v>1335</v>
      </c>
    </row>
    <row r="1384" spans="3:12">
      <c r="C1384" s="1" t="s">
        <v>1368</v>
      </c>
      <c r="D1384" s="1">
        <v>0</v>
      </c>
      <c r="E1384" s="1" t="s">
        <v>31</v>
      </c>
      <c r="F1384" s="12" t="s">
        <v>282</v>
      </c>
      <c r="G1384" s="12" t="s">
        <v>1854</v>
      </c>
      <c r="H1384" s="1" t="s">
        <v>188</v>
      </c>
      <c r="I1384" s="12" t="s">
        <v>1765</v>
      </c>
      <c r="J1384" s="12" t="s">
        <v>1814</v>
      </c>
      <c r="K1384" s="1" t="s">
        <v>1329</v>
      </c>
      <c r="L1384" s="1" t="s">
        <v>1335</v>
      </c>
    </row>
    <row r="1385" spans="3:12">
      <c r="C1385" s="1" t="s">
        <v>1845</v>
      </c>
      <c r="D1385" s="1">
        <v>0</v>
      </c>
      <c r="E1385" s="1" t="s">
        <v>31</v>
      </c>
      <c r="F1385" s="12" t="s">
        <v>282</v>
      </c>
      <c r="G1385" s="12" t="s">
        <v>1854</v>
      </c>
      <c r="H1385" s="1" t="s">
        <v>188</v>
      </c>
      <c r="I1385" s="12" t="s">
        <v>1765</v>
      </c>
      <c r="J1385" s="12" t="s">
        <v>1814</v>
      </c>
      <c r="K1385" s="1" t="s">
        <v>1329</v>
      </c>
      <c r="L1385" s="1" t="s">
        <v>1335</v>
      </c>
    </row>
    <row r="1386" spans="3:12">
      <c r="C1386" s="1" t="s">
        <v>1369</v>
      </c>
      <c r="D1386" s="1">
        <v>0</v>
      </c>
      <c r="E1386" s="1" t="s">
        <v>31</v>
      </c>
      <c r="F1386" s="12" t="s">
        <v>282</v>
      </c>
      <c r="G1386" s="12" t="s">
        <v>1854</v>
      </c>
      <c r="H1386" s="1" t="s">
        <v>188</v>
      </c>
      <c r="I1386" s="12" t="s">
        <v>1765</v>
      </c>
      <c r="J1386" s="12" t="s">
        <v>1814</v>
      </c>
      <c r="K1386" s="1" t="s">
        <v>1329</v>
      </c>
      <c r="L1386" s="1" t="s">
        <v>1335</v>
      </c>
    </row>
    <row r="1387" spans="3:12">
      <c r="C1387" s="1" t="s">
        <v>1370</v>
      </c>
      <c r="D1387" s="1">
        <v>0</v>
      </c>
      <c r="E1387" s="1" t="s">
        <v>31</v>
      </c>
      <c r="F1387" s="12" t="s">
        <v>282</v>
      </c>
      <c r="G1387" s="12" t="s">
        <v>1854</v>
      </c>
      <c r="H1387" s="1" t="s">
        <v>188</v>
      </c>
      <c r="I1387" s="12" t="s">
        <v>1765</v>
      </c>
      <c r="J1387" s="12" t="s">
        <v>1814</v>
      </c>
      <c r="K1387" s="1" t="s">
        <v>1329</v>
      </c>
      <c r="L1387" s="1" t="s">
        <v>1335</v>
      </c>
    </row>
    <row r="1388" spans="3:12">
      <c r="C1388" s="1" t="s">
        <v>1371</v>
      </c>
      <c r="D1388" s="1">
        <v>0</v>
      </c>
      <c r="E1388" s="1" t="s">
        <v>31</v>
      </c>
      <c r="F1388" s="12" t="s">
        <v>282</v>
      </c>
      <c r="G1388" s="12" t="s">
        <v>1854</v>
      </c>
      <c r="H1388" s="1" t="s">
        <v>188</v>
      </c>
      <c r="I1388" s="12" t="s">
        <v>1765</v>
      </c>
      <c r="J1388" s="12" t="s">
        <v>1814</v>
      </c>
      <c r="K1388" s="1" t="s">
        <v>1329</v>
      </c>
      <c r="L1388" s="1" t="s">
        <v>1335</v>
      </c>
    </row>
    <row r="1389" spans="3:12">
      <c r="C1389" s="1" t="s">
        <v>1372</v>
      </c>
      <c r="D1389" s="1">
        <v>0</v>
      </c>
      <c r="E1389" s="1" t="s">
        <v>31</v>
      </c>
      <c r="F1389" s="12" t="s">
        <v>282</v>
      </c>
      <c r="G1389" s="12" t="s">
        <v>1854</v>
      </c>
      <c r="H1389" s="1" t="s">
        <v>188</v>
      </c>
      <c r="I1389" s="12" t="s">
        <v>1765</v>
      </c>
      <c r="J1389" s="12" t="s">
        <v>1814</v>
      </c>
      <c r="K1389" s="1" t="s">
        <v>1329</v>
      </c>
      <c r="L1389" s="1" t="s">
        <v>1335</v>
      </c>
    </row>
    <row r="1390" spans="3:12">
      <c r="C1390" s="1" t="s">
        <v>1373</v>
      </c>
      <c r="D1390" s="1">
        <v>0</v>
      </c>
      <c r="E1390" s="1" t="s">
        <v>31</v>
      </c>
      <c r="F1390" s="12" t="s">
        <v>282</v>
      </c>
      <c r="G1390" s="12" t="s">
        <v>1854</v>
      </c>
      <c r="H1390" s="1" t="s">
        <v>188</v>
      </c>
      <c r="I1390" s="12" t="s">
        <v>1765</v>
      </c>
      <c r="J1390" s="12" t="s">
        <v>1814</v>
      </c>
      <c r="K1390" s="1" t="s">
        <v>1329</v>
      </c>
      <c r="L1390" s="1" t="s">
        <v>1335</v>
      </c>
    </row>
    <row r="1391" spans="3:12">
      <c r="C1391" s="1" t="s">
        <v>1374</v>
      </c>
      <c r="D1391" s="1">
        <v>0</v>
      </c>
      <c r="E1391" s="1" t="s">
        <v>31</v>
      </c>
      <c r="F1391" s="12" t="s">
        <v>282</v>
      </c>
      <c r="G1391" s="12" t="s">
        <v>1854</v>
      </c>
      <c r="H1391" s="1" t="s">
        <v>188</v>
      </c>
      <c r="I1391" s="12" t="s">
        <v>1765</v>
      </c>
      <c r="J1391" s="12" t="s">
        <v>1814</v>
      </c>
      <c r="K1391" s="1" t="s">
        <v>1329</v>
      </c>
      <c r="L1391" s="1" t="s">
        <v>1335</v>
      </c>
    </row>
    <row r="1392" spans="3:12">
      <c r="C1392" s="1" t="s">
        <v>1375</v>
      </c>
      <c r="D1392" s="1">
        <v>0</v>
      </c>
      <c r="E1392" s="1" t="s">
        <v>31</v>
      </c>
      <c r="F1392" s="12" t="s">
        <v>282</v>
      </c>
      <c r="G1392" s="12" t="s">
        <v>1854</v>
      </c>
      <c r="H1392" s="1" t="s">
        <v>188</v>
      </c>
      <c r="I1392" s="12" t="s">
        <v>1765</v>
      </c>
      <c r="J1392" s="12" t="s">
        <v>1814</v>
      </c>
      <c r="K1392" s="1" t="s">
        <v>1329</v>
      </c>
      <c r="L1392" s="1" t="s">
        <v>1335</v>
      </c>
    </row>
    <row r="1393" spans="3:12">
      <c r="C1393" s="1" t="s">
        <v>1376</v>
      </c>
      <c r="D1393" s="1">
        <v>0</v>
      </c>
      <c r="E1393" s="1" t="s">
        <v>31</v>
      </c>
      <c r="F1393" s="12" t="s">
        <v>282</v>
      </c>
      <c r="G1393" s="12" t="s">
        <v>1854</v>
      </c>
      <c r="H1393" s="1" t="s">
        <v>188</v>
      </c>
      <c r="I1393" s="12" t="s">
        <v>1765</v>
      </c>
      <c r="J1393" s="12" t="s">
        <v>1814</v>
      </c>
      <c r="K1393" s="1" t="s">
        <v>1329</v>
      </c>
      <c r="L1393" s="1" t="s">
        <v>1335</v>
      </c>
    </row>
    <row r="1394" spans="3:12">
      <c r="C1394" s="1" t="s">
        <v>1377</v>
      </c>
      <c r="D1394" s="1">
        <v>0</v>
      </c>
      <c r="E1394" s="1" t="s">
        <v>31</v>
      </c>
      <c r="F1394" s="12" t="s">
        <v>282</v>
      </c>
      <c r="G1394" s="12" t="s">
        <v>1854</v>
      </c>
      <c r="H1394" s="1" t="s">
        <v>188</v>
      </c>
      <c r="I1394" s="12" t="s">
        <v>1765</v>
      </c>
      <c r="J1394" s="12" t="s">
        <v>1814</v>
      </c>
      <c r="K1394" s="1" t="s">
        <v>1329</v>
      </c>
      <c r="L1394" s="1" t="s">
        <v>1335</v>
      </c>
    </row>
    <row r="1395" spans="3:12">
      <c r="C1395" s="1" t="s">
        <v>1378</v>
      </c>
      <c r="D1395" s="1">
        <v>0</v>
      </c>
      <c r="E1395" s="1" t="s">
        <v>31</v>
      </c>
      <c r="F1395" s="12" t="s">
        <v>282</v>
      </c>
      <c r="G1395" s="12" t="s">
        <v>1854</v>
      </c>
      <c r="H1395" s="1" t="s">
        <v>188</v>
      </c>
      <c r="I1395" s="12" t="s">
        <v>1765</v>
      </c>
      <c r="J1395" s="12" t="s">
        <v>1814</v>
      </c>
      <c r="K1395" s="1" t="s">
        <v>1329</v>
      </c>
      <c r="L1395" s="1" t="s">
        <v>1335</v>
      </c>
    </row>
    <row r="1396" spans="3:12">
      <c r="C1396" s="1" t="s">
        <v>1379</v>
      </c>
      <c r="D1396" s="1">
        <v>0</v>
      </c>
      <c r="E1396" s="1" t="s">
        <v>31</v>
      </c>
      <c r="F1396" s="12" t="s">
        <v>282</v>
      </c>
      <c r="G1396" s="12" t="s">
        <v>1854</v>
      </c>
      <c r="H1396" s="1" t="s">
        <v>188</v>
      </c>
      <c r="I1396" s="12" t="s">
        <v>1765</v>
      </c>
      <c r="J1396" s="12" t="s">
        <v>1814</v>
      </c>
      <c r="K1396" s="1" t="s">
        <v>1329</v>
      </c>
      <c r="L1396" s="1" t="s">
        <v>1335</v>
      </c>
    </row>
    <row r="1397" spans="3:12">
      <c r="C1397" s="1" t="s">
        <v>1380</v>
      </c>
      <c r="D1397" s="1">
        <v>0</v>
      </c>
      <c r="E1397" s="1" t="s">
        <v>31</v>
      </c>
      <c r="F1397" s="12" t="s">
        <v>282</v>
      </c>
      <c r="G1397" s="12" t="s">
        <v>1854</v>
      </c>
      <c r="H1397" s="1" t="s">
        <v>188</v>
      </c>
      <c r="I1397" s="12" t="s">
        <v>1765</v>
      </c>
      <c r="J1397" s="12" t="s">
        <v>1814</v>
      </c>
      <c r="K1397" s="1" t="s">
        <v>1329</v>
      </c>
      <c r="L1397" s="1" t="s">
        <v>1335</v>
      </c>
    </row>
    <row r="1398" spans="3:12">
      <c r="C1398" s="1" t="s">
        <v>1381</v>
      </c>
      <c r="D1398" s="1">
        <v>0</v>
      </c>
      <c r="E1398" s="1" t="s">
        <v>31</v>
      </c>
      <c r="F1398" s="12" t="s">
        <v>282</v>
      </c>
      <c r="G1398" s="12" t="s">
        <v>1854</v>
      </c>
      <c r="H1398" s="1" t="s">
        <v>188</v>
      </c>
      <c r="I1398" s="12" t="s">
        <v>1765</v>
      </c>
      <c r="J1398" s="12" t="s">
        <v>1814</v>
      </c>
      <c r="K1398" s="1" t="s">
        <v>1329</v>
      </c>
      <c r="L1398" s="1" t="s">
        <v>1335</v>
      </c>
    </row>
    <row r="1399" spans="3:12">
      <c r="C1399" s="1" t="s">
        <v>1382</v>
      </c>
      <c r="D1399" s="1">
        <v>0</v>
      </c>
      <c r="E1399" s="1" t="s">
        <v>31</v>
      </c>
      <c r="F1399" s="12" t="s">
        <v>282</v>
      </c>
      <c r="G1399" s="12" t="s">
        <v>1854</v>
      </c>
      <c r="H1399" s="1" t="s">
        <v>188</v>
      </c>
      <c r="I1399" s="12" t="s">
        <v>1765</v>
      </c>
      <c r="J1399" s="12" t="s">
        <v>1814</v>
      </c>
      <c r="K1399" s="1" t="s">
        <v>1329</v>
      </c>
      <c r="L1399" s="1" t="s">
        <v>1335</v>
      </c>
    </row>
    <row r="1400" spans="3:12">
      <c r="C1400" s="1" t="s">
        <v>1383</v>
      </c>
      <c r="D1400" s="1">
        <v>0</v>
      </c>
      <c r="E1400" s="1" t="s">
        <v>31</v>
      </c>
      <c r="F1400" s="12" t="s">
        <v>282</v>
      </c>
      <c r="G1400" s="12" t="s">
        <v>1854</v>
      </c>
      <c r="H1400" s="1" t="s">
        <v>188</v>
      </c>
      <c r="I1400" s="12" t="s">
        <v>1765</v>
      </c>
      <c r="J1400" s="12" t="s">
        <v>1814</v>
      </c>
      <c r="K1400" s="1" t="s">
        <v>1329</v>
      </c>
      <c r="L1400" s="1" t="s">
        <v>1335</v>
      </c>
    </row>
    <row r="1401" spans="3:12">
      <c r="C1401" s="1" t="s">
        <v>1846</v>
      </c>
      <c r="D1401" s="1">
        <v>0</v>
      </c>
      <c r="E1401" s="1" t="s">
        <v>31</v>
      </c>
      <c r="F1401" s="12" t="s">
        <v>282</v>
      </c>
      <c r="G1401" s="12" t="s">
        <v>1854</v>
      </c>
      <c r="H1401" s="1" t="s">
        <v>188</v>
      </c>
      <c r="I1401" s="12" t="s">
        <v>1765</v>
      </c>
      <c r="J1401" s="12" t="s">
        <v>1814</v>
      </c>
      <c r="K1401" s="1" t="s">
        <v>1329</v>
      </c>
      <c r="L1401" s="1" t="s">
        <v>1335</v>
      </c>
    </row>
    <row r="1402" spans="3:12">
      <c r="C1402" s="1" t="s">
        <v>1384</v>
      </c>
      <c r="D1402" s="1">
        <v>0</v>
      </c>
      <c r="E1402" s="1" t="s">
        <v>31</v>
      </c>
      <c r="F1402" s="12" t="s">
        <v>282</v>
      </c>
      <c r="G1402" s="12" t="s">
        <v>1854</v>
      </c>
      <c r="H1402" s="1" t="s">
        <v>188</v>
      </c>
      <c r="I1402" s="12" t="s">
        <v>1765</v>
      </c>
      <c r="J1402" s="12" t="s">
        <v>1814</v>
      </c>
      <c r="K1402" s="1" t="s">
        <v>1329</v>
      </c>
      <c r="L1402" s="1" t="s">
        <v>1335</v>
      </c>
    </row>
    <row r="1403" spans="3:12">
      <c r="C1403" s="1" t="s">
        <v>1824</v>
      </c>
      <c r="D1403" s="1">
        <v>0</v>
      </c>
      <c r="E1403" s="1" t="s">
        <v>31</v>
      </c>
      <c r="F1403" s="12" t="s">
        <v>282</v>
      </c>
      <c r="G1403" s="12" t="s">
        <v>1854</v>
      </c>
      <c r="H1403" s="1" t="s">
        <v>188</v>
      </c>
      <c r="I1403" s="12" t="s">
        <v>1765</v>
      </c>
      <c r="J1403" s="12" t="s">
        <v>1814</v>
      </c>
      <c r="K1403" s="1" t="s">
        <v>1329</v>
      </c>
      <c r="L1403" s="1" t="s">
        <v>1336</v>
      </c>
    </row>
    <row r="1404" spans="3:12">
      <c r="C1404" s="1" t="s">
        <v>1346</v>
      </c>
      <c r="D1404" s="1">
        <v>0</v>
      </c>
      <c r="E1404" s="1" t="s">
        <v>31</v>
      </c>
      <c r="F1404" s="12" t="s">
        <v>282</v>
      </c>
      <c r="G1404" s="12" t="s">
        <v>1854</v>
      </c>
      <c r="H1404" s="1" t="s">
        <v>188</v>
      </c>
      <c r="I1404" s="12" t="s">
        <v>1765</v>
      </c>
      <c r="J1404" s="12" t="s">
        <v>1814</v>
      </c>
      <c r="K1404" s="1" t="s">
        <v>1329</v>
      </c>
      <c r="L1404" s="1" t="s">
        <v>1336</v>
      </c>
    </row>
    <row r="1405" spans="3:12">
      <c r="C1405" s="1" t="s">
        <v>1825</v>
      </c>
      <c r="D1405" s="1">
        <v>0</v>
      </c>
      <c r="E1405" s="1" t="s">
        <v>31</v>
      </c>
      <c r="F1405" s="12" t="s">
        <v>282</v>
      </c>
      <c r="G1405" s="12" t="s">
        <v>1854</v>
      </c>
      <c r="H1405" s="1" t="s">
        <v>188</v>
      </c>
      <c r="I1405" s="12" t="s">
        <v>1765</v>
      </c>
      <c r="J1405" s="12" t="s">
        <v>1814</v>
      </c>
      <c r="K1405" s="1" t="s">
        <v>1329</v>
      </c>
      <c r="L1405" s="1" t="s">
        <v>1336</v>
      </c>
    </row>
    <row r="1406" spans="3:12">
      <c r="C1406" s="1" t="s">
        <v>1826</v>
      </c>
      <c r="D1406" s="1">
        <v>0</v>
      </c>
      <c r="E1406" s="1" t="s">
        <v>31</v>
      </c>
      <c r="F1406" s="12" t="s">
        <v>282</v>
      </c>
      <c r="G1406" s="12" t="s">
        <v>1854</v>
      </c>
      <c r="H1406" s="1" t="s">
        <v>188</v>
      </c>
      <c r="I1406" s="12" t="s">
        <v>1765</v>
      </c>
      <c r="J1406" s="12" t="s">
        <v>1814</v>
      </c>
      <c r="K1406" s="1" t="s">
        <v>1329</v>
      </c>
      <c r="L1406" s="1" t="s">
        <v>1336</v>
      </c>
    </row>
    <row r="1407" spans="3:12">
      <c r="C1407" s="1" t="s">
        <v>292</v>
      </c>
      <c r="D1407" s="1">
        <v>0</v>
      </c>
      <c r="E1407" s="1" t="s">
        <v>31</v>
      </c>
      <c r="F1407" s="12" t="s">
        <v>282</v>
      </c>
      <c r="G1407" s="12" t="s">
        <v>1854</v>
      </c>
      <c r="H1407" s="1" t="s">
        <v>188</v>
      </c>
      <c r="I1407" s="12" t="s">
        <v>1765</v>
      </c>
      <c r="J1407" s="12" t="s">
        <v>1814</v>
      </c>
      <c r="K1407" s="1" t="s">
        <v>1329</v>
      </c>
      <c r="L1407" s="1" t="s">
        <v>1336</v>
      </c>
    </row>
    <row r="1408" spans="3:12">
      <c r="C1408" s="1" t="s">
        <v>294</v>
      </c>
      <c r="D1408" s="1">
        <v>0</v>
      </c>
      <c r="E1408" s="1" t="s">
        <v>31</v>
      </c>
      <c r="F1408" s="12" t="s">
        <v>282</v>
      </c>
      <c r="G1408" s="12" t="s">
        <v>1854</v>
      </c>
      <c r="H1408" s="1" t="s">
        <v>188</v>
      </c>
      <c r="I1408" s="12" t="s">
        <v>1765</v>
      </c>
      <c r="J1408" s="12" t="s">
        <v>1814</v>
      </c>
      <c r="K1408" s="1" t="s">
        <v>1329</v>
      </c>
      <c r="L1408" s="1" t="s">
        <v>1336</v>
      </c>
    </row>
    <row r="1409" spans="3:12">
      <c r="C1409" s="1" t="s">
        <v>1345</v>
      </c>
      <c r="D1409" s="1">
        <v>0</v>
      </c>
      <c r="E1409" s="1" t="s">
        <v>31</v>
      </c>
      <c r="F1409" s="12" t="s">
        <v>282</v>
      </c>
      <c r="G1409" s="12" t="s">
        <v>1854</v>
      </c>
      <c r="H1409" s="1" t="s">
        <v>188</v>
      </c>
      <c r="I1409" s="12" t="s">
        <v>1765</v>
      </c>
      <c r="J1409" s="12" t="s">
        <v>1814</v>
      </c>
      <c r="K1409" s="1" t="s">
        <v>1329</v>
      </c>
      <c r="L1409" s="1" t="s">
        <v>1336</v>
      </c>
    </row>
    <row r="1410" spans="3:12">
      <c r="C1410" s="1" t="s">
        <v>1347</v>
      </c>
      <c r="D1410" s="1">
        <v>0</v>
      </c>
      <c r="E1410" s="1" t="s">
        <v>31</v>
      </c>
      <c r="F1410" s="12" t="s">
        <v>282</v>
      </c>
      <c r="G1410" s="12" t="s">
        <v>1854</v>
      </c>
      <c r="H1410" s="1" t="s">
        <v>188</v>
      </c>
      <c r="I1410" s="12" t="s">
        <v>1765</v>
      </c>
      <c r="J1410" s="12" t="s">
        <v>1814</v>
      </c>
      <c r="K1410" s="1" t="s">
        <v>1329</v>
      </c>
      <c r="L1410" s="1" t="s">
        <v>1336</v>
      </c>
    </row>
    <row r="1411" spans="3:12">
      <c r="C1411" s="1" t="s">
        <v>1348</v>
      </c>
      <c r="D1411" s="1">
        <v>0</v>
      </c>
      <c r="E1411" s="1" t="s">
        <v>31</v>
      </c>
      <c r="F1411" s="12" t="s">
        <v>282</v>
      </c>
      <c r="G1411" s="12" t="s">
        <v>1854</v>
      </c>
      <c r="H1411" s="1" t="s">
        <v>188</v>
      </c>
      <c r="I1411" s="12" t="s">
        <v>1765</v>
      </c>
      <c r="J1411" s="12" t="s">
        <v>1814</v>
      </c>
      <c r="K1411" s="1" t="s">
        <v>1329</v>
      </c>
      <c r="L1411" s="1" t="s">
        <v>1336</v>
      </c>
    </row>
    <row r="1412" spans="3:12">
      <c r="C1412" s="1" t="s">
        <v>1349</v>
      </c>
      <c r="D1412" s="1">
        <v>0</v>
      </c>
      <c r="E1412" s="1" t="s">
        <v>31</v>
      </c>
      <c r="F1412" s="12" t="s">
        <v>282</v>
      </c>
      <c r="G1412" s="12" t="s">
        <v>1854</v>
      </c>
      <c r="H1412" s="1" t="s">
        <v>188</v>
      </c>
      <c r="I1412" s="12" t="s">
        <v>1765</v>
      </c>
      <c r="J1412" s="12" t="s">
        <v>1814</v>
      </c>
      <c r="K1412" s="1" t="s">
        <v>1329</v>
      </c>
      <c r="L1412" s="1" t="s">
        <v>1336</v>
      </c>
    </row>
    <row r="1413" spans="3:12">
      <c r="C1413" s="1" t="s">
        <v>1350</v>
      </c>
      <c r="D1413" s="1">
        <v>0</v>
      </c>
      <c r="E1413" s="1" t="s">
        <v>31</v>
      </c>
      <c r="F1413" s="12" t="s">
        <v>282</v>
      </c>
      <c r="G1413" s="12" t="s">
        <v>1854</v>
      </c>
      <c r="H1413" s="1" t="s">
        <v>188</v>
      </c>
      <c r="I1413" s="12" t="s">
        <v>1765</v>
      </c>
      <c r="J1413" s="12" t="s">
        <v>1814</v>
      </c>
      <c r="K1413" s="1" t="s">
        <v>1329</v>
      </c>
      <c r="L1413" s="1" t="s">
        <v>1336</v>
      </c>
    </row>
    <row r="1414" spans="3:12">
      <c r="C1414" s="1" t="s">
        <v>1351</v>
      </c>
      <c r="D1414" s="1">
        <v>0</v>
      </c>
      <c r="E1414" s="1" t="s">
        <v>31</v>
      </c>
      <c r="F1414" s="12" t="s">
        <v>282</v>
      </c>
      <c r="G1414" s="12" t="s">
        <v>1854</v>
      </c>
      <c r="H1414" s="1" t="s">
        <v>188</v>
      </c>
      <c r="I1414" s="12" t="s">
        <v>1765</v>
      </c>
      <c r="J1414" s="12" t="s">
        <v>1814</v>
      </c>
      <c r="K1414" s="1" t="s">
        <v>1329</v>
      </c>
      <c r="L1414" s="1" t="s">
        <v>1336</v>
      </c>
    </row>
    <row r="1415" spans="3:12">
      <c r="C1415" s="1" t="s">
        <v>1352</v>
      </c>
      <c r="D1415" s="1">
        <v>0</v>
      </c>
      <c r="E1415" s="1" t="s">
        <v>31</v>
      </c>
      <c r="F1415" s="12" t="s">
        <v>282</v>
      </c>
      <c r="G1415" s="12" t="s">
        <v>1854</v>
      </c>
      <c r="H1415" s="1" t="s">
        <v>188</v>
      </c>
      <c r="I1415" s="12" t="s">
        <v>1765</v>
      </c>
      <c r="J1415" s="12" t="s">
        <v>1814</v>
      </c>
      <c r="K1415" s="1" t="s">
        <v>1329</v>
      </c>
      <c r="L1415" s="1" t="s">
        <v>1336</v>
      </c>
    </row>
    <row r="1416" spans="3:12">
      <c r="C1416" s="1" t="s">
        <v>1353</v>
      </c>
      <c r="D1416" s="1">
        <v>0</v>
      </c>
      <c r="E1416" s="1" t="s">
        <v>31</v>
      </c>
      <c r="F1416" s="12" t="s">
        <v>282</v>
      </c>
      <c r="G1416" s="12" t="s">
        <v>1854</v>
      </c>
      <c r="H1416" s="1" t="s">
        <v>188</v>
      </c>
      <c r="I1416" s="12" t="s">
        <v>1765</v>
      </c>
      <c r="J1416" s="12" t="s">
        <v>1814</v>
      </c>
      <c r="K1416" s="1" t="s">
        <v>1329</v>
      </c>
      <c r="L1416" s="1" t="s">
        <v>1336</v>
      </c>
    </row>
    <row r="1417" spans="3:12">
      <c r="C1417" s="1" t="s">
        <v>1354</v>
      </c>
      <c r="D1417" s="1">
        <v>0</v>
      </c>
      <c r="E1417" s="1" t="s">
        <v>31</v>
      </c>
      <c r="F1417" s="12" t="s">
        <v>282</v>
      </c>
      <c r="G1417" s="12" t="s">
        <v>1854</v>
      </c>
      <c r="H1417" s="1" t="s">
        <v>188</v>
      </c>
      <c r="I1417" s="12" t="s">
        <v>1765</v>
      </c>
      <c r="J1417" s="12" t="s">
        <v>1814</v>
      </c>
      <c r="K1417" s="1" t="s">
        <v>1329</v>
      </c>
      <c r="L1417" s="1" t="s">
        <v>1336</v>
      </c>
    </row>
    <row r="1418" spans="3:12">
      <c r="C1418" s="1" t="s">
        <v>1355</v>
      </c>
      <c r="D1418" s="1">
        <v>0</v>
      </c>
      <c r="E1418" s="1" t="s">
        <v>31</v>
      </c>
      <c r="F1418" s="12" t="s">
        <v>282</v>
      </c>
      <c r="G1418" s="12" t="s">
        <v>1854</v>
      </c>
      <c r="H1418" s="1" t="s">
        <v>188</v>
      </c>
      <c r="I1418" s="12" t="s">
        <v>1765</v>
      </c>
      <c r="J1418" s="12" t="s">
        <v>1814</v>
      </c>
      <c r="K1418" s="1" t="s">
        <v>1329</v>
      </c>
      <c r="L1418" s="1" t="s">
        <v>1336</v>
      </c>
    </row>
    <row r="1419" spans="3:12">
      <c r="C1419" s="1" t="s">
        <v>1356</v>
      </c>
      <c r="D1419" s="1">
        <v>0</v>
      </c>
      <c r="E1419" s="1" t="s">
        <v>31</v>
      </c>
      <c r="F1419" s="12" t="s">
        <v>282</v>
      </c>
      <c r="G1419" s="12" t="s">
        <v>1854</v>
      </c>
      <c r="H1419" s="1" t="s">
        <v>188</v>
      </c>
      <c r="I1419" s="12" t="s">
        <v>1765</v>
      </c>
      <c r="J1419" s="12" t="s">
        <v>1814</v>
      </c>
      <c r="K1419" s="1" t="s">
        <v>1329</v>
      </c>
      <c r="L1419" s="1" t="s">
        <v>1336</v>
      </c>
    </row>
    <row r="1420" spans="3:12">
      <c r="C1420" s="1" t="s">
        <v>1357</v>
      </c>
      <c r="D1420" s="1">
        <v>0</v>
      </c>
      <c r="E1420" s="1" t="s">
        <v>31</v>
      </c>
      <c r="F1420" s="12" t="s">
        <v>282</v>
      </c>
      <c r="G1420" s="12" t="s">
        <v>1854</v>
      </c>
      <c r="H1420" s="1" t="s">
        <v>188</v>
      </c>
      <c r="I1420" s="12" t="s">
        <v>1765</v>
      </c>
      <c r="J1420" s="12" t="s">
        <v>1814</v>
      </c>
      <c r="K1420" s="1" t="s">
        <v>1329</v>
      </c>
      <c r="L1420" s="1" t="s">
        <v>1336</v>
      </c>
    </row>
    <row r="1421" spans="3:12">
      <c r="C1421" s="1" t="s">
        <v>1358</v>
      </c>
      <c r="D1421" s="1">
        <v>0</v>
      </c>
      <c r="E1421" s="1" t="s">
        <v>31</v>
      </c>
      <c r="F1421" s="12" t="s">
        <v>282</v>
      </c>
      <c r="G1421" s="12" t="s">
        <v>1854</v>
      </c>
      <c r="H1421" s="1" t="s">
        <v>188</v>
      </c>
      <c r="I1421" s="12" t="s">
        <v>1765</v>
      </c>
      <c r="J1421" s="12" t="s">
        <v>1814</v>
      </c>
      <c r="K1421" s="1" t="s">
        <v>1329</v>
      </c>
      <c r="L1421" s="1" t="s">
        <v>1336</v>
      </c>
    </row>
    <row r="1422" spans="3:12">
      <c r="C1422" s="1" t="s">
        <v>1359</v>
      </c>
      <c r="D1422" s="1">
        <v>0</v>
      </c>
      <c r="E1422" s="1" t="s">
        <v>31</v>
      </c>
      <c r="F1422" s="12" t="s">
        <v>282</v>
      </c>
      <c r="G1422" s="12" t="s">
        <v>1854</v>
      </c>
      <c r="H1422" s="1" t="s">
        <v>188</v>
      </c>
      <c r="I1422" s="12" t="s">
        <v>1765</v>
      </c>
      <c r="J1422" s="12" t="s">
        <v>1814</v>
      </c>
      <c r="K1422" s="1" t="s">
        <v>1329</v>
      </c>
      <c r="L1422" s="1" t="s">
        <v>1336</v>
      </c>
    </row>
    <row r="1423" spans="3:12">
      <c r="C1423" s="1" t="s">
        <v>1360</v>
      </c>
      <c r="D1423" s="1">
        <v>0</v>
      </c>
      <c r="E1423" s="1" t="s">
        <v>31</v>
      </c>
      <c r="F1423" s="12" t="s">
        <v>282</v>
      </c>
      <c r="G1423" s="12" t="s">
        <v>1854</v>
      </c>
      <c r="H1423" s="1" t="s">
        <v>188</v>
      </c>
      <c r="I1423" s="12" t="s">
        <v>1765</v>
      </c>
      <c r="J1423" s="12" t="s">
        <v>1814</v>
      </c>
      <c r="K1423" s="1" t="s">
        <v>1329</v>
      </c>
      <c r="L1423" s="1" t="s">
        <v>1336</v>
      </c>
    </row>
    <row r="1424" spans="3:12">
      <c r="C1424" s="1" t="s">
        <v>1361</v>
      </c>
      <c r="D1424" s="1">
        <v>0</v>
      </c>
      <c r="E1424" s="1" t="s">
        <v>31</v>
      </c>
      <c r="F1424" s="12" t="s">
        <v>282</v>
      </c>
      <c r="G1424" s="12" t="s">
        <v>1854</v>
      </c>
      <c r="H1424" s="1" t="s">
        <v>188</v>
      </c>
      <c r="I1424" s="12" t="s">
        <v>1765</v>
      </c>
      <c r="J1424" s="12" t="s">
        <v>1814</v>
      </c>
      <c r="K1424" s="1" t="s">
        <v>1329</v>
      </c>
      <c r="L1424" s="1" t="s">
        <v>1336</v>
      </c>
    </row>
    <row r="1425" spans="3:12">
      <c r="C1425" s="1" t="s">
        <v>1362</v>
      </c>
      <c r="D1425" s="1">
        <v>0</v>
      </c>
      <c r="E1425" s="1" t="s">
        <v>31</v>
      </c>
      <c r="F1425" s="12" t="s">
        <v>282</v>
      </c>
      <c r="G1425" s="12" t="s">
        <v>1854</v>
      </c>
      <c r="H1425" s="1" t="s">
        <v>188</v>
      </c>
      <c r="I1425" s="12" t="s">
        <v>1765</v>
      </c>
      <c r="J1425" s="12" t="s">
        <v>1814</v>
      </c>
      <c r="K1425" s="1" t="s">
        <v>1329</v>
      </c>
      <c r="L1425" s="1" t="s">
        <v>1336</v>
      </c>
    </row>
    <row r="1426" spans="3:12">
      <c r="C1426" s="1" t="s">
        <v>1363</v>
      </c>
      <c r="D1426" s="1">
        <v>0</v>
      </c>
      <c r="E1426" s="1" t="s">
        <v>31</v>
      </c>
      <c r="F1426" s="12" t="s">
        <v>282</v>
      </c>
      <c r="G1426" s="12" t="s">
        <v>1854</v>
      </c>
      <c r="H1426" s="1" t="s">
        <v>188</v>
      </c>
      <c r="I1426" s="12" t="s">
        <v>1765</v>
      </c>
      <c r="J1426" s="12" t="s">
        <v>1814</v>
      </c>
      <c r="K1426" s="1" t="s">
        <v>1329</v>
      </c>
      <c r="L1426" s="1" t="s">
        <v>1336</v>
      </c>
    </row>
    <row r="1427" spans="3:12">
      <c r="C1427" s="1" t="s">
        <v>1364</v>
      </c>
      <c r="D1427" s="1">
        <v>0</v>
      </c>
      <c r="E1427" s="1" t="s">
        <v>31</v>
      </c>
      <c r="F1427" s="12" t="s">
        <v>282</v>
      </c>
      <c r="G1427" s="12" t="s">
        <v>1854</v>
      </c>
      <c r="H1427" s="1" t="s">
        <v>188</v>
      </c>
      <c r="I1427" s="12" t="s">
        <v>1765</v>
      </c>
      <c r="J1427" s="12" t="s">
        <v>1814</v>
      </c>
      <c r="K1427" s="1" t="s">
        <v>1329</v>
      </c>
      <c r="L1427" s="1" t="s">
        <v>1336</v>
      </c>
    </row>
    <row r="1428" spans="3:12">
      <c r="C1428" s="1" t="s">
        <v>1365</v>
      </c>
      <c r="D1428" s="1">
        <v>0</v>
      </c>
      <c r="E1428" s="1" t="s">
        <v>31</v>
      </c>
      <c r="F1428" s="12" t="s">
        <v>282</v>
      </c>
      <c r="G1428" s="12" t="s">
        <v>1854</v>
      </c>
      <c r="H1428" s="1" t="s">
        <v>188</v>
      </c>
      <c r="I1428" s="12" t="s">
        <v>1765</v>
      </c>
      <c r="J1428" s="12" t="s">
        <v>1814</v>
      </c>
      <c r="K1428" s="1" t="s">
        <v>1329</v>
      </c>
      <c r="L1428" s="1" t="s">
        <v>1336</v>
      </c>
    </row>
    <row r="1429" spans="3:12">
      <c r="C1429" s="1" t="s">
        <v>1366</v>
      </c>
      <c r="D1429" s="1">
        <v>0</v>
      </c>
      <c r="E1429" s="1" t="s">
        <v>31</v>
      </c>
      <c r="F1429" s="12" t="s">
        <v>282</v>
      </c>
      <c r="G1429" s="12" t="s">
        <v>1854</v>
      </c>
      <c r="H1429" s="1" t="s">
        <v>188</v>
      </c>
      <c r="I1429" s="12" t="s">
        <v>1765</v>
      </c>
      <c r="J1429" s="12" t="s">
        <v>1814</v>
      </c>
      <c r="K1429" s="1" t="s">
        <v>1329</v>
      </c>
      <c r="L1429" s="1" t="s">
        <v>1336</v>
      </c>
    </row>
    <row r="1430" spans="3:12">
      <c r="C1430" s="1" t="s">
        <v>1837</v>
      </c>
      <c r="D1430" s="1">
        <v>0</v>
      </c>
      <c r="E1430" s="1" t="s">
        <v>31</v>
      </c>
      <c r="F1430" s="12" t="s">
        <v>282</v>
      </c>
      <c r="G1430" s="12" t="s">
        <v>1854</v>
      </c>
      <c r="H1430" s="1" t="s">
        <v>188</v>
      </c>
      <c r="I1430" s="12" t="s">
        <v>1765</v>
      </c>
      <c r="J1430" s="12" t="s">
        <v>1814</v>
      </c>
      <c r="K1430" s="1" t="s">
        <v>1329</v>
      </c>
      <c r="L1430" s="1" t="s">
        <v>1336</v>
      </c>
    </row>
    <row r="1431" spans="3:12">
      <c r="C1431" s="1" t="s">
        <v>1838</v>
      </c>
      <c r="D1431" s="1">
        <v>0</v>
      </c>
      <c r="E1431" s="1" t="s">
        <v>31</v>
      </c>
      <c r="F1431" s="12" t="s">
        <v>282</v>
      </c>
      <c r="G1431" s="12" t="s">
        <v>1854</v>
      </c>
      <c r="H1431" s="1" t="s">
        <v>188</v>
      </c>
      <c r="I1431" s="12" t="s">
        <v>1765</v>
      </c>
      <c r="J1431" s="12" t="s">
        <v>1814</v>
      </c>
      <c r="K1431" s="1" t="s">
        <v>1329</v>
      </c>
      <c r="L1431" s="1" t="s">
        <v>1336</v>
      </c>
    </row>
    <row r="1432" spans="3:12">
      <c r="C1432" s="1" t="s">
        <v>1839</v>
      </c>
      <c r="D1432" s="1">
        <v>0</v>
      </c>
      <c r="E1432" s="1" t="s">
        <v>31</v>
      </c>
      <c r="F1432" s="12" t="s">
        <v>282</v>
      </c>
      <c r="G1432" s="12" t="s">
        <v>1854</v>
      </c>
      <c r="H1432" s="1" t="s">
        <v>188</v>
      </c>
      <c r="I1432" s="12" t="s">
        <v>1765</v>
      </c>
      <c r="J1432" s="12" t="s">
        <v>1814</v>
      </c>
      <c r="K1432" s="1" t="s">
        <v>1329</v>
      </c>
      <c r="L1432" s="1" t="s">
        <v>1336</v>
      </c>
    </row>
    <row r="1433" spans="3:12">
      <c r="C1433" s="1" t="s">
        <v>1840</v>
      </c>
      <c r="D1433" s="1">
        <v>0</v>
      </c>
      <c r="E1433" s="1" t="s">
        <v>31</v>
      </c>
      <c r="F1433" s="12" t="s">
        <v>282</v>
      </c>
      <c r="G1433" s="12" t="s">
        <v>1854</v>
      </c>
      <c r="H1433" s="1" t="s">
        <v>188</v>
      </c>
      <c r="I1433" s="12" t="s">
        <v>1765</v>
      </c>
      <c r="J1433" s="12" t="s">
        <v>1814</v>
      </c>
      <c r="K1433" s="1" t="s">
        <v>1329</v>
      </c>
      <c r="L1433" s="1" t="s">
        <v>1336</v>
      </c>
    </row>
    <row r="1434" spans="3:12">
      <c r="C1434" s="1" t="s">
        <v>1367</v>
      </c>
      <c r="D1434" s="1">
        <v>0</v>
      </c>
      <c r="E1434" s="1" t="s">
        <v>31</v>
      </c>
      <c r="F1434" s="12" t="s">
        <v>282</v>
      </c>
      <c r="G1434" s="12" t="s">
        <v>1854</v>
      </c>
      <c r="H1434" s="1" t="s">
        <v>188</v>
      </c>
      <c r="I1434" s="12" t="s">
        <v>1765</v>
      </c>
      <c r="J1434" s="12" t="s">
        <v>1814</v>
      </c>
      <c r="K1434" s="1" t="s">
        <v>1329</v>
      </c>
      <c r="L1434" s="1" t="s">
        <v>1336</v>
      </c>
    </row>
    <row r="1435" spans="3:12">
      <c r="C1435" s="1" t="s">
        <v>1841</v>
      </c>
      <c r="D1435" s="1">
        <v>0</v>
      </c>
      <c r="E1435" s="1" t="s">
        <v>31</v>
      </c>
      <c r="F1435" s="12" t="s">
        <v>282</v>
      </c>
      <c r="G1435" s="12" t="s">
        <v>1854</v>
      </c>
      <c r="H1435" s="1" t="s">
        <v>188</v>
      </c>
      <c r="I1435" s="12" t="s">
        <v>1765</v>
      </c>
      <c r="J1435" s="12" t="s">
        <v>1814</v>
      </c>
      <c r="K1435" s="1" t="s">
        <v>1329</v>
      </c>
      <c r="L1435" s="1" t="s">
        <v>1336</v>
      </c>
    </row>
    <row r="1436" spans="3:12">
      <c r="C1436" s="1" t="s">
        <v>1842</v>
      </c>
      <c r="D1436" s="1">
        <v>0</v>
      </c>
      <c r="E1436" s="1" t="s">
        <v>31</v>
      </c>
      <c r="F1436" s="12" t="s">
        <v>282</v>
      </c>
      <c r="G1436" s="12" t="s">
        <v>1854</v>
      </c>
      <c r="H1436" s="1" t="s">
        <v>188</v>
      </c>
      <c r="I1436" s="12" t="s">
        <v>1765</v>
      </c>
      <c r="J1436" s="12" t="s">
        <v>1814</v>
      </c>
      <c r="K1436" s="1" t="s">
        <v>1329</v>
      </c>
      <c r="L1436" s="1" t="s">
        <v>1336</v>
      </c>
    </row>
    <row r="1437" spans="3:12">
      <c r="C1437" s="1" t="s">
        <v>1843</v>
      </c>
      <c r="D1437" s="1">
        <v>0</v>
      </c>
      <c r="E1437" s="1" t="s">
        <v>31</v>
      </c>
      <c r="F1437" s="12" t="s">
        <v>282</v>
      </c>
      <c r="G1437" s="12" t="s">
        <v>1854</v>
      </c>
      <c r="H1437" s="1" t="s">
        <v>188</v>
      </c>
      <c r="I1437" s="12" t="s">
        <v>1765</v>
      </c>
      <c r="J1437" s="12" t="s">
        <v>1814</v>
      </c>
      <c r="K1437" s="1" t="s">
        <v>1329</v>
      </c>
      <c r="L1437" s="1" t="s">
        <v>1336</v>
      </c>
    </row>
    <row r="1438" spans="3:12">
      <c r="C1438" s="1" t="s">
        <v>1844</v>
      </c>
      <c r="D1438" s="1">
        <v>0</v>
      </c>
      <c r="E1438" s="1" t="s">
        <v>31</v>
      </c>
      <c r="F1438" s="12" t="s">
        <v>282</v>
      </c>
      <c r="G1438" s="12" t="s">
        <v>1854</v>
      </c>
      <c r="H1438" s="1" t="s">
        <v>188</v>
      </c>
      <c r="I1438" s="12" t="s">
        <v>1765</v>
      </c>
      <c r="J1438" s="12" t="s">
        <v>1814</v>
      </c>
      <c r="K1438" s="1" t="s">
        <v>1329</v>
      </c>
      <c r="L1438" s="1" t="s">
        <v>1336</v>
      </c>
    </row>
    <row r="1439" spans="3:12">
      <c r="C1439" s="1" t="s">
        <v>1368</v>
      </c>
      <c r="D1439" s="1">
        <v>0</v>
      </c>
      <c r="E1439" s="1" t="s">
        <v>31</v>
      </c>
      <c r="F1439" s="12" t="s">
        <v>282</v>
      </c>
      <c r="G1439" s="12" t="s">
        <v>1854</v>
      </c>
      <c r="H1439" s="1" t="s">
        <v>188</v>
      </c>
      <c r="I1439" s="12" t="s">
        <v>1765</v>
      </c>
      <c r="J1439" s="12" t="s">
        <v>1814</v>
      </c>
      <c r="K1439" s="1" t="s">
        <v>1329</v>
      </c>
      <c r="L1439" s="1" t="s">
        <v>1336</v>
      </c>
    </row>
    <row r="1440" spans="3:12">
      <c r="C1440" s="1" t="s">
        <v>1845</v>
      </c>
      <c r="D1440" s="1">
        <v>0</v>
      </c>
      <c r="E1440" s="1" t="s">
        <v>31</v>
      </c>
      <c r="F1440" s="12" t="s">
        <v>282</v>
      </c>
      <c r="G1440" s="12" t="s">
        <v>1854</v>
      </c>
      <c r="H1440" s="1" t="s">
        <v>188</v>
      </c>
      <c r="I1440" s="12" t="s">
        <v>1765</v>
      </c>
      <c r="J1440" s="12" t="s">
        <v>1814</v>
      </c>
      <c r="K1440" s="1" t="s">
        <v>1329</v>
      </c>
      <c r="L1440" s="1" t="s">
        <v>1336</v>
      </c>
    </row>
    <row r="1441" spans="3:12">
      <c r="C1441" s="1" t="s">
        <v>1369</v>
      </c>
      <c r="D1441" s="1">
        <v>0</v>
      </c>
      <c r="E1441" s="1" t="s">
        <v>31</v>
      </c>
      <c r="F1441" s="12" t="s">
        <v>282</v>
      </c>
      <c r="G1441" s="12" t="s">
        <v>1854</v>
      </c>
      <c r="H1441" s="1" t="s">
        <v>188</v>
      </c>
      <c r="I1441" s="12" t="s">
        <v>1765</v>
      </c>
      <c r="J1441" s="12" t="s">
        <v>1814</v>
      </c>
      <c r="K1441" s="1" t="s">
        <v>1329</v>
      </c>
      <c r="L1441" s="1" t="s">
        <v>1336</v>
      </c>
    </row>
    <row r="1442" spans="3:12">
      <c r="C1442" s="1" t="s">
        <v>1370</v>
      </c>
      <c r="D1442" s="1">
        <v>0</v>
      </c>
      <c r="E1442" s="1" t="s">
        <v>31</v>
      </c>
      <c r="F1442" s="12" t="s">
        <v>282</v>
      </c>
      <c r="G1442" s="12" t="s">
        <v>1854</v>
      </c>
      <c r="H1442" s="1" t="s">
        <v>188</v>
      </c>
      <c r="I1442" s="12" t="s">
        <v>1765</v>
      </c>
      <c r="J1442" s="12" t="s">
        <v>1814</v>
      </c>
      <c r="K1442" s="1" t="s">
        <v>1329</v>
      </c>
      <c r="L1442" s="1" t="s">
        <v>1336</v>
      </c>
    </row>
    <row r="1443" spans="3:12">
      <c r="C1443" s="1" t="s">
        <v>1371</v>
      </c>
      <c r="D1443" s="1">
        <v>0</v>
      </c>
      <c r="E1443" s="1" t="s">
        <v>31</v>
      </c>
      <c r="F1443" s="12" t="s">
        <v>282</v>
      </c>
      <c r="G1443" s="12" t="s">
        <v>1854</v>
      </c>
      <c r="H1443" s="1" t="s">
        <v>188</v>
      </c>
      <c r="I1443" s="12" t="s">
        <v>1765</v>
      </c>
      <c r="J1443" s="12" t="s">
        <v>1814</v>
      </c>
      <c r="K1443" s="1" t="s">
        <v>1329</v>
      </c>
      <c r="L1443" s="1" t="s">
        <v>1336</v>
      </c>
    </row>
    <row r="1444" spans="3:12">
      <c r="C1444" s="1" t="s">
        <v>1372</v>
      </c>
      <c r="D1444" s="1">
        <v>0</v>
      </c>
      <c r="E1444" s="1" t="s">
        <v>31</v>
      </c>
      <c r="F1444" s="12" t="s">
        <v>282</v>
      </c>
      <c r="G1444" s="12" t="s">
        <v>1854</v>
      </c>
      <c r="H1444" s="1" t="s">
        <v>188</v>
      </c>
      <c r="I1444" s="12" t="s">
        <v>1765</v>
      </c>
      <c r="J1444" s="12" t="s">
        <v>1814</v>
      </c>
      <c r="K1444" s="1" t="s">
        <v>1329</v>
      </c>
      <c r="L1444" s="1" t="s">
        <v>1336</v>
      </c>
    </row>
    <row r="1445" spans="3:12">
      <c r="C1445" s="1" t="s">
        <v>1373</v>
      </c>
      <c r="D1445" s="1">
        <v>0</v>
      </c>
      <c r="E1445" s="1" t="s">
        <v>31</v>
      </c>
      <c r="F1445" s="12" t="s">
        <v>282</v>
      </c>
      <c r="G1445" s="12" t="s">
        <v>1854</v>
      </c>
      <c r="H1445" s="1" t="s">
        <v>188</v>
      </c>
      <c r="I1445" s="12" t="s">
        <v>1765</v>
      </c>
      <c r="J1445" s="12" t="s">
        <v>1814</v>
      </c>
      <c r="K1445" s="1" t="s">
        <v>1329</v>
      </c>
      <c r="L1445" s="1" t="s">
        <v>1336</v>
      </c>
    </row>
    <row r="1446" spans="3:12">
      <c r="C1446" s="1" t="s">
        <v>1374</v>
      </c>
      <c r="D1446" s="1">
        <v>0</v>
      </c>
      <c r="E1446" s="1" t="s">
        <v>31</v>
      </c>
      <c r="F1446" s="12" t="s">
        <v>282</v>
      </c>
      <c r="G1446" s="12" t="s">
        <v>1854</v>
      </c>
      <c r="H1446" s="1" t="s">
        <v>188</v>
      </c>
      <c r="I1446" s="12" t="s">
        <v>1765</v>
      </c>
      <c r="J1446" s="12" t="s">
        <v>1814</v>
      </c>
      <c r="K1446" s="1" t="s">
        <v>1329</v>
      </c>
      <c r="L1446" s="1" t="s">
        <v>1336</v>
      </c>
    </row>
    <row r="1447" spans="3:12">
      <c r="C1447" s="1" t="s">
        <v>1375</v>
      </c>
      <c r="D1447" s="1">
        <v>0</v>
      </c>
      <c r="E1447" s="1" t="s">
        <v>31</v>
      </c>
      <c r="F1447" s="12" t="s">
        <v>282</v>
      </c>
      <c r="G1447" s="12" t="s">
        <v>1854</v>
      </c>
      <c r="H1447" s="1" t="s">
        <v>188</v>
      </c>
      <c r="I1447" s="12" t="s">
        <v>1765</v>
      </c>
      <c r="J1447" s="12" t="s">
        <v>1814</v>
      </c>
      <c r="K1447" s="1" t="s">
        <v>1329</v>
      </c>
      <c r="L1447" s="1" t="s">
        <v>1336</v>
      </c>
    </row>
    <row r="1448" spans="3:12">
      <c r="C1448" s="1" t="s">
        <v>1376</v>
      </c>
      <c r="D1448" s="1">
        <v>0</v>
      </c>
      <c r="E1448" s="1" t="s">
        <v>31</v>
      </c>
      <c r="F1448" s="12" t="s">
        <v>282</v>
      </c>
      <c r="G1448" s="12" t="s">
        <v>1854</v>
      </c>
      <c r="H1448" s="1" t="s">
        <v>188</v>
      </c>
      <c r="I1448" s="12" t="s">
        <v>1765</v>
      </c>
      <c r="J1448" s="12" t="s">
        <v>1814</v>
      </c>
      <c r="K1448" s="1" t="s">
        <v>1329</v>
      </c>
      <c r="L1448" s="1" t="s">
        <v>1336</v>
      </c>
    </row>
    <row r="1449" spans="3:12">
      <c r="C1449" s="1" t="s">
        <v>1377</v>
      </c>
      <c r="D1449" s="1">
        <v>0</v>
      </c>
      <c r="E1449" s="1" t="s">
        <v>31</v>
      </c>
      <c r="F1449" s="12" t="s">
        <v>282</v>
      </c>
      <c r="G1449" s="12" t="s">
        <v>1854</v>
      </c>
      <c r="H1449" s="1" t="s">
        <v>188</v>
      </c>
      <c r="I1449" s="12" t="s">
        <v>1765</v>
      </c>
      <c r="J1449" s="12" t="s">
        <v>1814</v>
      </c>
      <c r="K1449" s="1" t="s">
        <v>1329</v>
      </c>
      <c r="L1449" s="1" t="s">
        <v>1336</v>
      </c>
    </row>
    <row r="1450" spans="3:12">
      <c r="C1450" s="1" t="s">
        <v>1378</v>
      </c>
      <c r="D1450" s="1">
        <v>0</v>
      </c>
      <c r="E1450" s="1" t="s">
        <v>31</v>
      </c>
      <c r="F1450" s="12" t="s">
        <v>282</v>
      </c>
      <c r="G1450" s="12" t="s">
        <v>1854</v>
      </c>
      <c r="H1450" s="1" t="s">
        <v>188</v>
      </c>
      <c r="I1450" s="12" t="s">
        <v>1765</v>
      </c>
      <c r="J1450" s="12" t="s">
        <v>1814</v>
      </c>
      <c r="K1450" s="1" t="s">
        <v>1329</v>
      </c>
      <c r="L1450" s="1" t="s">
        <v>1336</v>
      </c>
    </row>
    <row r="1451" spans="3:12">
      <c r="C1451" s="1" t="s">
        <v>1379</v>
      </c>
      <c r="D1451" s="1">
        <v>0</v>
      </c>
      <c r="E1451" s="1" t="s">
        <v>31</v>
      </c>
      <c r="F1451" s="12" t="s">
        <v>282</v>
      </c>
      <c r="G1451" s="12" t="s">
        <v>1854</v>
      </c>
      <c r="H1451" s="1" t="s">
        <v>188</v>
      </c>
      <c r="I1451" s="12" t="s">
        <v>1765</v>
      </c>
      <c r="J1451" s="12" t="s">
        <v>1814</v>
      </c>
      <c r="K1451" s="1" t="s">
        <v>1329</v>
      </c>
      <c r="L1451" s="1" t="s">
        <v>1336</v>
      </c>
    </row>
    <row r="1452" spans="3:12">
      <c r="C1452" s="1" t="s">
        <v>1380</v>
      </c>
      <c r="D1452" s="1">
        <v>0</v>
      </c>
      <c r="E1452" s="1" t="s">
        <v>31</v>
      </c>
      <c r="F1452" s="12" t="s">
        <v>282</v>
      </c>
      <c r="G1452" s="12" t="s">
        <v>1854</v>
      </c>
      <c r="H1452" s="1" t="s">
        <v>188</v>
      </c>
      <c r="I1452" s="12" t="s">
        <v>1765</v>
      </c>
      <c r="J1452" s="12" t="s">
        <v>1814</v>
      </c>
      <c r="K1452" s="1" t="s">
        <v>1329</v>
      </c>
      <c r="L1452" s="1" t="s">
        <v>1336</v>
      </c>
    </row>
    <row r="1453" spans="3:12">
      <c r="C1453" s="1" t="s">
        <v>1381</v>
      </c>
      <c r="D1453" s="1">
        <v>0</v>
      </c>
      <c r="E1453" s="1" t="s">
        <v>31</v>
      </c>
      <c r="F1453" s="12" t="s">
        <v>282</v>
      </c>
      <c r="G1453" s="12" t="s">
        <v>1854</v>
      </c>
      <c r="H1453" s="1" t="s">
        <v>188</v>
      </c>
      <c r="I1453" s="12" t="s">
        <v>1765</v>
      </c>
      <c r="J1453" s="12" t="s">
        <v>1814</v>
      </c>
      <c r="K1453" s="1" t="s">
        <v>1329</v>
      </c>
      <c r="L1453" s="1" t="s">
        <v>1336</v>
      </c>
    </row>
    <row r="1454" spans="3:12">
      <c r="C1454" s="1" t="s">
        <v>1382</v>
      </c>
      <c r="D1454" s="1">
        <v>0</v>
      </c>
      <c r="E1454" s="1" t="s">
        <v>31</v>
      </c>
      <c r="F1454" s="12" t="s">
        <v>282</v>
      </c>
      <c r="G1454" s="12" t="s">
        <v>1854</v>
      </c>
      <c r="H1454" s="1" t="s">
        <v>188</v>
      </c>
      <c r="I1454" s="12" t="s">
        <v>1765</v>
      </c>
      <c r="J1454" s="12" t="s">
        <v>1814</v>
      </c>
      <c r="K1454" s="1" t="s">
        <v>1329</v>
      </c>
      <c r="L1454" s="1" t="s">
        <v>1336</v>
      </c>
    </row>
    <row r="1455" spans="3:12">
      <c r="C1455" s="1" t="s">
        <v>1383</v>
      </c>
      <c r="D1455" s="1">
        <v>0</v>
      </c>
      <c r="E1455" s="1" t="s">
        <v>31</v>
      </c>
      <c r="F1455" s="12" t="s">
        <v>282</v>
      </c>
      <c r="G1455" s="12" t="s">
        <v>1854</v>
      </c>
      <c r="H1455" s="1" t="s">
        <v>188</v>
      </c>
      <c r="I1455" s="12" t="s">
        <v>1765</v>
      </c>
      <c r="J1455" s="12" t="s">
        <v>1814</v>
      </c>
      <c r="K1455" s="1" t="s">
        <v>1329</v>
      </c>
      <c r="L1455" s="1" t="s">
        <v>1336</v>
      </c>
    </row>
    <row r="1456" spans="3:12">
      <c r="C1456" s="1" t="s">
        <v>1846</v>
      </c>
      <c r="D1456" s="1">
        <v>0</v>
      </c>
      <c r="E1456" s="1" t="s">
        <v>31</v>
      </c>
      <c r="F1456" s="12" t="s">
        <v>282</v>
      </c>
      <c r="G1456" s="12" t="s">
        <v>1854</v>
      </c>
      <c r="H1456" s="1" t="s">
        <v>188</v>
      </c>
      <c r="I1456" s="12" t="s">
        <v>1765</v>
      </c>
      <c r="J1456" s="12" t="s">
        <v>1814</v>
      </c>
      <c r="K1456" s="1" t="s">
        <v>1329</v>
      </c>
      <c r="L1456" s="1" t="s">
        <v>1336</v>
      </c>
    </row>
    <row r="1457" spans="3:12">
      <c r="C1457" s="1" t="s">
        <v>1384</v>
      </c>
      <c r="D1457" s="1">
        <v>0</v>
      </c>
      <c r="E1457" s="1" t="s">
        <v>31</v>
      </c>
      <c r="F1457" s="12" t="s">
        <v>282</v>
      </c>
      <c r="G1457" s="12" t="s">
        <v>1854</v>
      </c>
      <c r="H1457" s="1" t="s">
        <v>188</v>
      </c>
      <c r="I1457" s="12" t="s">
        <v>1765</v>
      </c>
      <c r="J1457" s="12" t="s">
        <v>1814</v>
      </c>
      <c r="K1457" s="1" t="s">
        <v>1329</v>
      </c>
      <c r="L1457" s="1" t="s">
        <v>1336</v>
      </c>
    </row>
    <row r="1458" spans="3:12">
      <c r="C1458" s="1" t="s">
        <v>1824</v>
      </c>
      <c r="D1458" s="1">
        <v>0</v>
      </c>
      <c r="E1458" s="1" t="s">
        <v>31</v>
      </c>
      <c r="F1458" s="12" t="s">
        <v>282</v>
      </c>
      <c r="G1458" s="12" t="s">
        <v>1854</v>
      </c>
      <c r="H1458" s="1" t="s">
        <v>188</v>
      </c>
      <c r="I1458" s="12" t="s">
        <v>1765</v>
      </c>
      <c r="J1458" s="12" t="s">
        <v>1814</v>
      </c>
      <c r="K1458" s="1" t="s">
        <v>1329</v>
      </c>
      <c r="L1458" s="1" t="s">
        <v>1337</v>
      </c>
    </row>
    <row r="1459" spans="3:12">
      <c r="C1459" s="1" t="s">
        <v>1346</v>
      </c>
      <c r="D1459" s="1">
        <v>0</v>
      </c>
      <c r="E1459" s="1" t="s">
        <v>31</v>
      </c>
      <c r="F1459" s="12" t="s">
        <v>282</v>
      </c>
      <c r="G1459" s="12" t="s">
        <v>1854</v>
      </c>
      <c r="H1459" s="1" t="s">
        <v>188</v>
      </c>
      <c r="I1459" s="12" t="s">
        <v>1765</v>
      </c>
      <c r="J1459" s="12" t="s">
        <v>1814</v>
      </c>
      <c r="K1459" s="1" t="s">
        <v>1329</v>
      </c>
      <c r="L1459" s="1" t="s">
        <v>1337</v>
      </c>
    </row>
    <row r="1460" spans="3:12">
      <c r="C1460" s="1" t="s">
        <v>1825</v>
      </c>
      <c r="D1460" s="1">
        <v>0</v>
      </c>
      <c r="E1460" s="1" t="s">
        <v>31</v>
      </c>
      <c r="F1460" s="12" t="s">
        <v>282</v>
      </c>
      <c r="G1460" s="12" t="s">
        <v>1854</v>
      </c>
      <c r="H1460" s="1" t="s">
        <v>188</v>
      </c>
      <c r="I1460" s="12" t="s">
        <v>1765</v>
      </c>
      <c r="J1460" s="12" t="s">
        <v>1814</v>
      </c>
      <c r="K1460" s="1" t="s">
        <v>1329</v>
      </c>
      <c r="L1460" s="1" t="s">
        <v>1337</v>
      </c>
    </row>
    <row r="1461" spans="3:12">
      <c r="C1461" s="1" t="s">
        <v>1826</v>
      </c>
      <c r="D1461" s="1">
        <v>0</v>
      </c>
      <c r="E1461" s="1" t="s">
        <v>31</v>
      </c>
      <c r="F1461" s="12" t="s">
        <v>282</v>
      </c>
      <c r="G1461" s="12" t="s">
        <v>1854</v>
      </c>
      <c r="H1461" s="1" t="s">
        <v>188</v>
      </c>
      <c r="I1461" s="12" t="s">
        <v>1765</v>
      </c>
      <c r="J1461" s="12" t="s">
        <v>1814</v>
      </c>
      <c r="K1461" s="1" t="s">
        <v>1329</v>
      </c>
      <c r="L1461" s="1" t="s">
        <v>1337</v>
      </c>
    </row>
    <row r="1462" spans="3:12">
      <c r="C1462" s="1" t="s">
        <v>292</v>
      </c>
      <c r="D1462" s="1">
        <v>0</v>
      </c>
      <c r="E1462" s="1" t="s">
        <v>31</v>
      </c>
      <c r="F1462" s="12" t="s">
        <v>282</v>
      </c>
      <c r="G1462" s="12" t="s">
        <v>1854</v>
      </c>
      <c r="H1462" s="1" t="s">
        <v>188</v>
      </c>
      <c r="I1462" s="12" t="s">
        <v>1765</v>
      </c>
      <c r="J1462" s="12" t="s">
        <v>1814</v>
      </c>
      <c r="K1462" s="1" t="s">
        <v>1329</v>
      </c>
      <c r="L1462" s="1" t="s">
        <v>1337</v>
      </c>
    </row>
    <row r="1463" spans="3:12">
      <c r="C1463" s="1" t="s">
        <v>294</v>
      </c>
      <c r="D1463" s="1">
        <v>0</v>
      </c>
      <c r="E1463" s="1" t="s">
        <v>31</v>
      </c>
      <c r="F1463" s="12" t="s">
        <v>282</v>
      </c>
      <c r="G1463" s="12" t="s">
        <v>1854</v>
      </c>
      <c r="H1463" s="1" t="s">
        <v>188</v>
      </c>
      <c r="I1463" s="12" t="s">
        <v>1765</v>
      </c>
      <c r="J1463" s="12" t="s">
        <v>1814</v>
      </c>
      <c r="K1463" s="1" t="s">
        <v>1329</v>
      </c>
      <c r="L1463" s="1" t="s">
        <v>1337</v>
      </c>
    </row>
    <row r="1464" spans="3:12">
      <c r="C1464" s="1" t="s">
        <v>1345</v>
      </c>
      <c r="D1464" s="1">
        <v>0</v>
      </c>
      <c r="E1464" s="1" t="s">
        <v>31</v>
      </c>
      <c r="F1464" s="12" t="s">
        <v>282</v>
      </c>
      <c r="G1464" s="12" t="s">
        <v>1854</v>
      </c>
      <c r="H1464" s="1" t="s">
        <v>188</v>
      </c>
      <c r="I1464" s="12" t="s">
        <v>1765</v>
      </c>
      <c r="J1464" s="12" t="s">
        <v>1814</v>
      </c>
      <c r="K1464" s="1" t="s">
        <v>1329</v>
      </c>
      <c r="L1464" s="1" t="s">
        <v>1337</v>
      </c>
    </row>
    <row r="1465" spans="3:12">
      <c r="C1465" s="1" t="s">
        <v>1347</v>
      </c>
      <c r="D1465" s="1">
        <v>0</v>
      </c>
      <c r="E1465" s="1" t="s">
        <v>31</v>
      </c>
      <c r="F1465" s="12" t="s">
        <v>282</v>
      </c>
      <c r="G1465" s="12" t="s">
        <v>1854</v>
      </c>
      <c r="H1465" s="1" t="s">
        <v>188</v>
      </c>
      <c r="I1465" s="12" t="s">
        <v>1765</v>
      </c>
      <c r="J1465" s="12" t="s">
        <v>1814</v>
      </c>
      <c r="K1465" s="1" t="s">
        <v>1329</v>
      </c>
      <c r="L1465" s="1" t="s">
        <v>1337</v>
      </c>
    </row>
    <row r="1466" spans="3:12">
      <c r="C1466" s="1" t="s">
        <v>1348</v>
      </c>
      <c r="D1466" s="1">
        <v>0</v>
      </c>
      <c r="E1466" s="1" t="s">
        <v>31</v>
      </c>
      <c r="F1466" s="12" t="s">
        <v>282</v>
      </c>
      <c r="G1466" s="12" t="s">
        <v>1854</v>
      </c>
      <c r="H1466" s="1" t="s">
        <v>188</v>
      </c>
      <c r="I1466" s="12" t="s">
        <v>1765</v>
      </c>
      <c r="J1466" s="12" t="s">
        <v>1814</v>
      </c>
      <c r="K1466" s="1" t="s">
        <v>1329</v>
      </c>
      <c r="L1466" s="1" t="s">
        <v>1337</v>
      </c>
    </row>
    <row r="1467" spans="3:12">
      <c r="C1467" s="1" t="s">
        <v>1349</v>
      </c>
      <c r="D1467" s="1">
        <v>0</v>
      </c>
      <c r="E1467" s="1" t="s">
        <v>31</v>
      </c>
      <c r="F1467" s="12" t="s">
        <v>282</v>
      </c>
      <c r="G1467" s="12" t="s">
        <v>1854</v>
      </c>
      <c r="H1467" s="1" t="s">
        <v>188</v>
      </c>
      <c r="I1467" s="12" t="s">
        <v>1765</v>
      </c>
      <c r="J1467" s="12" t="s">
        <v>1814</v>
      </c>
      <c r="K1467" s="1" t="s">
        <v>1329</v>
      </c>
      <c r="L1467" s="1" t="s">
        <v>1337</v>
      </c>
    </row>
    <row r="1468" spans="3:12">
      <c r="C1468" s="1" t="s">
        <v>1350</v>
      </c>
      <c r="D1468" s="1">
        <v>0</v>
      </c>
      <c r="E1468" s="1" t="s">
        <v>31</v>
      </c>
      <c r="F1468" s="12" t="s">
        <v>282</v>
      </c>
      <c r="G1468" s="12" t="s">
        <v>1854</v>
      </c>
      <c r="H1468" s="1" t="s">
        <v>188</v>
      </c>
      <c r="I1468" s="12" t="s">
        <v>1765</v>
      </c>
      <c r="J1468" s="12" t="s">
        <v>1814</v>
      </c>
      <c r="K1468" s="1" t="s">
        <v>1329</v>
      </c>
      <c r="L1468" s="1" t="s">
        <v>1337</v>
      </c>
    </row>
    <row r="1469" spans="3:12">
      <c r="C1469" s="1" t="s">
        <v>1351</v>
      </c>
      <c r="D1469" s="1">
        <v>0</v>
      </c>
      <c r="E1469" s="1" t="s">
        <v>31</v>
      </c>
      <c r="F1469" s="12" t="s">
        <v>282</v>
      </c>
      <c r="G1469" s="12" t="s">
        <v>1854</v>
      </c>
      <c r="H1469" s="1" t="s">
        <v>188</v>
      </c>
      <c r="I1469" s="12" t="s">
        <v>1765</v>
      </c>
      <c r="J1469" s="12" t="s">
        <v>1814</v>
      </c>
      <c r="K1469" s="1" t="s">
        <v>1329</v>
      </c>
      <c r="L1469" s="1" t="s">
        <v>1337</v>
      </c>
    </row>
    <row r="1470" spans="3:12">
      <c r="C1470" s="1" t="s">
        <v>1352</v>
      </c>
      <c r="D1470" s="1">
        <v>0</v>
      </c>
      <c r="E1470" s="1" t="s">
        <v>31</v>
      </c>
      <c r="F1470" s="12" t="s">
        <v>282</v>
      </c>
      <c r="G1470" s="12" t="s">
        <v>1854</v>
      </c>
      <c r="H1470" s="1" t="s">
        <v>188</v>
      </c>
      <c r="I1470" s="12" t="s">
        <v>1765</v>
      </c>
      <c r="J1470" s="12" t="s">
        <v>1814</v>
      </c>
      <c r="K1470" s="1" t="s">
        <v>1329</v>
      </c>
      <c r="L1470" s="1" t="s">
        <v>1337</v>
      </c>
    </row>
    <row r="1471" spans="3:12">
      <c r="C1471" s="1" t="s">
        <v>1353</v>
      </c>
      <c r="D1471" s="1">
        <v>0</v>
      </c>
      <c r="E1471" s="1" t="s">
        <v>31</v>
      </c>
      <c r="F1471" s="12" t="s">
        <v>282</v>
      </c>
      <c r="G1471" s="12" t="s">
        <v>1854</v>
      </c>
      <c r="H1471" s="1" t="s">
        <v>188</v>
      </c>
      <c r="I1471" s="12" t="s">
        <v>1765</v>
      </c>
      <c r="J1471" s="12" t="s">
        <v>1814</v>
      </c>
      <c r="K1471" s="1" t="s">
        <v>1329</v>
      </c>
      <c r="L1471" s="1" t="s">
        <v>1337</v>
      </c>
    </row>
    <row r="1472" spans="3:12">
      <c r="C1472" s="1" t="s">
        <v>1354</v>
      </c>
      <c r="D1472" s="1">
        <v>0</v>
      </c>
      <c r="E1472" s="1" t="s">
        <v>31</v>
      </c>
      <c r="F1472" s="12" t="s">
        <v>282</v>
      </c>
      <c r="G1472" s="12" t="s">
        <v>1854</v>
      </c>
      <c r="H1472" s="1" t="s">
        <v>188</v>
      </c>
      <c r="I1472" s="12" t="s">
        <v>1765</v>
      </c>
      <c r="J1472" s="12" t="s">
        <v>1814</v>
      </c>
      <c r="K1472" s="1" t="s">
        <v>1329</v>
      </c>
      <c r="L1472" s="1" t="s">
        <v>1337</v>
      </c>
    </row>
    <row r="1473" spans="3:12">
      <c r="C1473" s="1" t="s">
        <v>1355</v>
      </c>
      <c r="D1473" s="1">
        <v>0</v>
      </c>
      <c r="E1473" s="1" t="s">
        <v>31</v>
      </c>
      <c r="F1473" s="12" t="s">
        <v>282</v>
      </c>
      <c r="G1473" s="12" t="s">
        <v>1854</v>
      </c>
      <c r="H1473" s="1" t="s">
        <v>188</v>
      </c>
      <c r="I1473" s="12" t="s">
        <v>1765</v>
      </c>
      <c r="J1473" s="12" t="s">
        <v>1814</v>
      </c>
      <c r="K1473" s="1" t="s">
        <v>1329</v>
      </c>
      <c r="L1473" s="1" t="s">
        <v>1337</v>
      </c>
    </row>
    <row r="1474" spans="3:12">
      <c r="C1474" s="1" t="s">
        <v>1356</v>
      </c>
      <c r="D1474" s="1">
        <v>0</v>
      </c>
      <c r="E1474" s="1" t="s">
        <v>31</v>
      </c>
      <c r="F1474" s="12" t="s">
        <v>282</v>
      </c>
      <c r="G1474" s="12" t="s">
        <v>1854</v>
      </c>
      <c r="H1474" s="1" t="s">
        <v>188</v>
      </c>
      <c r="I1474" s="12" t="s">
        <v>1765</v>
      </c>
      <c r="J1474" s="12" t="s">
        <v>1814</v>
      </c>
      <c r="K1474" s="1" t="s">
        <v>1329</v>
      </c>
      <c r="L1474" s="1" t="s">
        <v>1337</v>
      </c>
    </row>
    <row r="1475" spans="3:12">
      <c r="C1475" s="1" t="s">
        <v>1357</v>
      </c>
      <c r="D1475" s="1">
        <v>0</v>
      </c>
      <c r="E1475" s="1" t="s">
        <v>31</v>
      </c>
      <c r="F1475" s="12" t="s">
        <v>282</v>
      </c>
      <c r="G1475" s="12" t="s">
        <v>1854</v>
      </c>
      <c r="H1475" s="1" t="s">
        <v>188</v>
      </c>
      <c r="I1475" s="12" t="s">
        <v>1765</v>
      </c>
      <c r="J1475" s="12" t="s">
        <v>1814</v>
      </c>
      <c r="K1475" s="1" t="s">
        <v>1329</v>
      </c>
      <c r="L1475" s="1" t="s">
        <v>1337</v>
      </c>
    </row>
    <row r="1476" spans="3:12">
      <c r="C1476" s="1" t="s">
        <v>1358</v>
      </c>
      <c r="D1476" s="1">
        <v>0</v>
      </c>
      <c r="E1476" s="1" t="s">
        <v>31</v>
      </c>
      <c r="F1476" s="12" t="s">
        <v>282</v>
      </c>
      <c r="G1476" s="12" t="s">
        <v>1854</v>
      </c>
      <c r="H1476" s="1" t="s">
        <v>188</v>
      </c>
      <c r="I1476" s="12" t="s">
        <v>1765</v>
      </c>
      <c r="J1476" s="12" t="s">
        <v>1814</v>
      </c>
      <c r="K1476" s="1" t="s">
        <v>1329</v>
      </c>
      <c r="L1476" s="1" t="s">
        <v>1337</v>
      </c>
    </row>
    <row r="1477" spans="3:12">
      <c r="C1477" s="1" t="s">
        <v>1359</v>
      </c>
      <c r="D1477" s="1">
        <v>0</v>
      </c>
      <c r="E1477" s="1" t="s">
        <v>31</v>
      </c>
      <c r="F1477" s="12" t="s">
        <v>282</v>
      </c>
      <c r="G1477" s="12" t="s">
        <v>1854</v>
      </c>
      <c r="H1477" s="1" t="s">
        <v>188</v>
      </c>
      <c r="I1477" s="12" t="s">
        <v>1765</v>
      </c>
      <c r="J1477" s="12" t="s">
        <v>1814</v>
      </c>
      <c r="K1477" s="1" t="s">
        <v>1329</v>
      </c>
      <c r="L1477" s="1" t="s">
        <v>1337</v>
      </c>
    </row>
    <row r="1478" spans="3:12">
      <c r="C1478" s="1" t="s">
        <v>1360</v>
      </c>
      <c r="D1478" s="1">
        <v>0</v>
      </c>
      <c r="E1478" s="1" t="s">
        <v>31</v>
      </c>
      <c r="F1478" s="12" t="s">
        <v>282</v>
      </c>
      <c r="G1478" s="12" t="s">
        <v>1854</v>
      </c>
      <c r="H1478" s="1" t="s">
        <v>188</v>
      </c>
      <c r="I1478" s="12" t="s">
        <v>1765</v>
      </c>
      <c r="J1478" s="12" t="s">
        <v>1814</v>
      </c>
      <c r="K1478" s="1" t="s">
        <v>1329</v>
      </c>
      <c r="L1478" s="1" t="s">
        <v>1337</v>
      </c>
    </row>
    <row r="1479" spans="3:12">
      <c r="C1479" s="1" t="s">
        <v>1361</v>
      </c>
      <c r="D1479" s="1">
        <v>0</v>
      </c>
      <c r="E1479" s="1" t="s">
        <v>31</v>
      </c>
      <c r="F1479" s="12" t="s">
        <v>282</v>
      </c>
      <c r="G1479" s="12" t="s">
        <v>1854</v>
      </c>
      <c r="H1479" s="1" t="s">
        <v>188</v>
      </c>
      <c r="I1479" s="12" t="s">
        <v>1765</v>
      </c>
      <c r="J1479" s="12" t="s">
        <v>1814</v>
      </c>
      <c r="K1479" s="1" t="s">
        <v>1329</v>
      </c>
      <c r="L1479" s="1" t="s">
        <v>1337</v>
      </c>
    </row>
    <row r="1480" spans="3:12">
      <c r="C1480" s="1" t="s">
        <v>1362</v>
      </c>
      <c r="D1480" s="1">
        <v>0</v>
      </c>
      <c r="E1480" s="1" t="s">
        <v>31</v>
      </c>
      <c r="F1480" s="12" t="s">
        <v>282</v>
      </c>
      <c r="G1480" s="12" t="s">
        <v>1854</v>
      </c>
      <c r="H1480" s="1" t="s">
        <v>188</v>
      </c>
      <c r="I1480" s="12" t="s">
        <v>1765</v>
      </c>
      <c r="J1480" s="12" t="s">
        <v>1814</v>
      </c>
      <c r="K1480" s="1" t="s">
        <v>1329</v>
      </c>
      <c r="L1480" s="1" t="s">
        <v>1337</v>
      </c>
    </row>
    <row r="1481" spans="3:12">
      <c r="C1481" s="1" t="s">
        <v>1363</v>
      </c>
      <c r="D1481" s="1">
        <v>0</v>
      </c>
      <c r="E1481" s="1" t="s">
        <v>31</v>
      </c>
      <c r="F1481" s="12" t="s">
        <v>282</v>
      </c>
      <c r="G1481" s="12" t="s">
        <v>1854</v>
      </c>
      <c r="H1481" s="1" t="s">
        <v>188</v>
      </c>
      <c r="I1481" s="12" t="s">
        <v>1765</v>
      </c>
      <c r="J1481" s="12" t="s">
        <v>1814</v>
      </c>
      <c r="K1481" s="1" t="s">
        <v>1329</v>
      </c>
      <c r="L1481" s="1" t="s">
        <v>1337</v>
      </c>
    </row>
    <row r="1482" spans="3:12">
      <c r="C1482" s="1" t="s">
        <v>1364</v>
      </c>
      <c r="D1482" s="1">
        <v>0</v>
      </c>
      <c r="E1482" s="1" t="s">
        <v>31</v>
      </c>
      <c r="F1482" s="12" t="s">
        <v>282</v>
      </c>
      <c r="G1482" s="12" t="s">
        <v>1854</v>
      </c>
      <c r="H1482" s="1" t="s">
        <v>188</v>
      </c>
      <c r="I1482" s="12" t="s">
        <v>1765</v>
      </c>
      <c r="J1482" s="12" t="s">
        <v>1814</v>
      </c>
      <c r="K1482" s="1" t="s">
        <v>1329</v>
      </c>
      <c r="L1482" s="1" t="s">
        <v>1337</v>
      </c>
    </row>
    <row r="1483" spans="3:12">
      <c r="C1483" s="1" t="s">
        <v>1365</v>
      </c>
      <c r="D1483" s="1">
        <v>0</v>
      </c>
      <c r="E1483" s="1" t="s">
        <v>31</v>
      </c>
      <c r="F1483" s="12" t="s">
        <v>282</v>
      </c>
      <c r="G1483" s="12" t="s">
        <v>1854</v>
      </c>
      <c r="H1483" s="1" t="s">
        <v>188</v>
      </c>
      <c r="I1483" s="12" t="s">
        <v>1765</v>
      </c>
      <c r="J1483" s="12" t="s">
        <v>1814</v>
      </c>
      <c r="K1483" s="1" t="s">
        <v>1329</v>
      </c>
      <c r="L1483" s="1" t="s">
        <v>1337</v>
      </c>
    </row>
    <row r="1484" spans="3:12">
      <c r="C1484" s="1" t="s">
        <v>1366</v>
      </c>
      <c r="D1484" s="1">
        <v>0</v>
      </c>
      <c r="E1484" s="1" t="s">
        <v>31</v>
      </c>
      <c r="F1484" s="12" t="s">
        <v>282</v>
      </c>
      <c r="G1484" s="12" t="s">
        <v>1854</v>
      </c>
      <c r="H1484" s="1" t="s">
        <v>188</v>
      </c>
      <c r="I1484" s="12" t="s">
        <v>1765</v>
      </c>
      <c r="J1484" s="12" t="s">
        <v>1814</v>
      </c>
      <c r="K1484" s="1" t="s">
        <v>1329</v>
      </c>
      <c r="L1484" s="1" t="s">
        <v>1337</v>
      </c>
    </row>
    <row r="1485" spans="3:12">
      <c r="C1485" s="1" t="s">
        <v>1837</v>
      </c>
      <c r="D1485" s="1">
        <v>0</v>
      </c>
      <c r="E1485" s="1" t="s">
        <v>31</v>
      </c>
      <c r="F1485" s="12" t="s">
        <v>282</v>
      </c>
      <c r="G1485" s="12" t="s">
        <v>1854</v>
      </c>
      <c r="H1485" s="1" t="s">
        <v>188</v>
      </c>
      <c r="I1485" s="12" t="s">
        <v>1765</v>
      </c>
      <c r="J1485" s="12" t="s">
        <v>1814</v>
      </c>
      <c r="K1485" s="1" t="s">
        <v>1329</v>
      </c>
      <c r="L1485" s="1" t="s">
        <v>1337</v>
      </c>
    </row>
    <row r="1486" spans="3:12">
      <c r="C1486" s="1" t="s">
        <v>1838</v>
      </c>
      <c r="D1486" s="1">
        <v>0</v>
      </c>
      <c r="E1486" s="1" t="s">
        <v>31</v>
      </c>
      <c r="F1486" s="12" t="s">
        <v>282</v>
      </c>
      <c r="G1486" s="12" t="s">
        <v>1854</v>
      </c>
      <c r="H1486" s="1" t="s">
        <v>188</v>
      </c>
      <c r="I1486" s="12" t="s">
        <v>1765</v>
      </c>
      <c r="J1486" s="12" t="s">
        <v>1814</v>
      </c>
      <c r="K1486" s="1" t="s">
        <v>1329</v>
      </c>
      <c r="L1486" s="1" t="s">
        <v>1337</v>
      </c>
    </row>
    <row r="1487" spans="3:12">
      <c r="C1487" s="1" t="s">
        <v>1839</v>
      </c>
      <c r="D1487" s="1">
        <v>0</v>
      </c>
      <c r="E1487" s="1" t="s">
        <v>31</v>
      </c>
      <c r="F1487" s="12" t="s">
        <v>282</v>
      </c>
      <c r="G1487" s="12" t="s">
        <v>1854</v>
      </c>
      <c r="H1487" s="1" t="s">
        <v>188</v>
      </c>
      <c r="I1487" s="12" t="s">
        <v>1765</v>
      </c>
      <c r="J1487" s="12" t="s">
        <v>1814</v>
      </c>
      <c r="K1487" s="1" t="s">
        <v>1329</v>
      </c>
      <c r="L1487" s="1" t="s">
        <v>1337</v>
      </c>
    </row>
    <row r="1488" spans="3:12">
      <c r="C1488" s="1" t="s">
        <v>1840</v>
      </c>
      <c r="D1488" s="1">
        <v>0</v>
      </c>
      <c r="E1488" s="1" t="s">
        <v>31</v>
      </c>
      <c r="F1488" s="12" t="s">
        <v>282</v>
      </c>
      <c r="G1488" s="12" t="s">
        <v>1854</v>
      </c>
      <c r="H1488" s="1" t="s">
        <v>188</v>
      </c>
      <c r="I1488" s="12" t="s">
        <v>1765</v>
      </c>
      <c r="J1488" s="12" t="s">
        <v>1814</v>
      </c>
      <c r="K1488" s="1" t="s">
        <v>1329</v>
      </c>
      <c r="L1488" s="1" t="s">
        <v>1337</v>
      </c>
    </row>
    <row r="1489" spans="3:12">
      <c r="C1489" s="1" t="s">
        <v>1367</v>
      </c>
      <c r="D1489" s="1">
        <v>0</v>
      </c>
      <c r="E1489" s="1" t="s">
        <v>31</v>
      </c>
      <c r="F1489" s="12" t="s">
        <v>282</v>
      </c>
      <c r="G1489" s="12" t="s">
        <v>1854</v>
      </c>
      <c r="H1489" s="1" t="s">
        <v>188</v>
      </c>
      <c r="I1489" s="12" t="s">
        <v>1765</v>
      </c>
      <c r="J1489" s="12" t="s">
        <v>1814</v>
      </c>
      <c r="K1489" s="1" t="s">
        <v>1329</v>
      </c>
      <c r="L1489" s="1" t="s">
        <v>1337</v>
      </c>
    </row>
    <row r="1490" spans="3:12">
      <c r="C1490" s="1" t="s">
        <v>1841</v>
      </c>
      <c r="D1490" s="1">
        <v>0</v>
      </c>
      <c r="E1490" s="1" t="s">
        <v>31</v>
      </c>
      <c r="F1490" s="12" t="s">
        <v>282</v>
      </c>
      <c r="G1490" s="12" t="s">
        <v>1854</v>
      </c>
      <c r="H1490" s="1" t="s">
        <v>188</v>
      </c>
      <c r="I1490" s="12" t="s">
        <v>1765</v>
      </c>
      <c r="J1490" s="12" t="s">
        <v>1814</v>
      </c>
      <c r="K1490" s="1" t="s">
        <v>1329</v>
      </c>
      <c r="L1490" s="1" t="s">
        <v>1337</v>
      </c>
    </row>
    <row r="1491" spans="3:12">
      <c r="C1491" s="1" t="s">
        <v>1842</v>
      </c>
      <c r="D1491" s="1">
        <v>0</v>
      </c>
      <c r="E1491" s="1" t="s">
        <v>31</v>
      </c>
      <c r="F1491" s="12" t="s">
        <v>282</v>
      </c>
      <c r="G1491" s="12" t="s">
        <v>1854</v>
      </c>
      <c r="H1491" s="1" t="s">
        <v>188</v>
      </c>
      <c r="I1491" s="12" t="s">
        <v>1765</v>
      </c>
      <c r="J1491" s="12" t="s">
        <v>1814</v>
      </c>
      <c r="K1491" s="1" t="s">
        <v>1329</v>
      </c>
      <c r="L1491" s="1" t="s">
        <v>1337</v>
      </c>
    </row>
    <row r="1492" spans="3:12">
      <c r="C1492" s="1" t="s">
        <v>1843</v>
      </c>
      <c r="D1492" s="1">
        <v>0</v>
      </c>
      <c r="E1492" s="1" t="s">
        <v>31</v>
      </c>
      <c r="F1492" s="12" t="s">
        <v>282</v>
      </c>
      <c r="G1492" s="12" t="s">
        <v>1854</v>
      </c>
      <c r="H1492" s="1" t="s">
        <v>188</v>
      </c>
      <c r="I1492" s="12" t="s">
        <v>1765</v>
      </c>
      <c r="J1492" s="12" t="s">
        <v>1814</v>
      </c>
      <c r="K1492" s="1" t="s">
        <v>1329</v>
      </c>
      <c r="L1492" s="1" t="s">
        <v>1337</v>
      </c>
    </row>
    <row r="1493" spans="3:12">
      <c r="C1493" s="1" t="s">
        <v>1844</v>
      </c>
      <c r="D1493" s="1">
        <v>0</v>
      </c>
      <c r="E1493" s="1" t="s">
        <v>31</v>
      </c>
      <c r="F1493" s="12" t="s">
        <v>282</v>
      </c>
      <c r="G1493" s="12" t="s">
        <v>1854</v>
      </c>
      <c r="H1493" s="1" t="s">
        <v>188</v>
      </c>
      <c r="I1493" s="12" t="s">
        <v>1765</v>
      </c>
      <c r="J1493" s="12" t="s">
        <v>1814</v>
      </c>
      <c r="K1493" s="1" t="s">
        <v>1329</v>
      </c>
      <c r="L1493" s="1" t="s">
        <v>1337</v>
      </c>
    </row>
    <row r="1494" spans="3:12">
      <c r="C1494" s="1" t="s">
        <v>1368</v>
      </c>
      <c r="D1494" s="1">
        <v>0</v>
      </c>
      <c r="E1494" s="1" t="s">
        <v>31</v>
      </c>
      <c r="F1494" s="12" t="s">
        <v>282</v>
      </c>
      <c r="G1494" s="12" t="s">
        <v>1854</v>
      </c>
      <c r="H1494" s="1" t="s">
        <v>188</v>
      </c>
      <c r="I1494" s="12" t="s">
        <v>1765</v>
      </c>
      <c r="J1494" s="12" t="s">
        <v>1814</v>
      </c>
      <c r="K1494" s="1" t="s">
        <v>1329</v>
      </c>
      <c r="L1494" s="1" t="s">
        <v>1337</v>
      </c>
    </row>
    <row r="1495" spans="3:12">
      <c r="C1495" s="1" t="s">
        <v>1845</v>
      </c>
      <c r="D1495" s="1">
        <v>0</v>
      </c>
      <c r="E1495" s="1" t="s">
        <v>31</v>
      </c>
      <c r="F1495" s="12" t="s">
        <v>282</v>
      </c>
      <c r="G1495" s="12" t="s">
        <v>1854</v>
      </c>
      <c r="H1495" s="1" t="s">
        <v>188</v>
      </c>
      <c r="I1495" s="12" t="s">
        <v>1765</v>
      </c>
      <c r="J1495" s="12" t="s">
        <v>1814</v>
      </c>
      <c r="K1495" s="1" t="s">
        <v>1329</v>
      </c>
      <c r="L1495" s="1" t="s">
        <v>1337</v>
      </c>
    </row>
    <row r="1496" spans="3:12">
      <c r="C1496" s="1" t="s">
        <v>1369</v>
      </c>
      <c r="D1496" s="1">
        <v>0</v>
      </c>
      <c r="E1496" s="1" t="s">
        <v>31</v>
      </c>
      <c r="F1496" s="12" t="s">
        <v>282</v>
      </c>
      <c r="G1496" s="12" t="s">
        <v>1854</v>
      </c>
      <c r="H1496" s="1" t="s">
        <v>188</v>
      </c>
      <c r="I1496" s="12" t="s">
        <v>1765</v>
      </c>
      <c r="J1496" s="12" t="s">
        <v>1814</v>
      </c>
      <c r="K1496" s="1" t="s">
        <v>1329</v>
      </c>
      <c r="L1496" s="1" t="s">
        <v>1337</v>
      </c>
    </row>
    <row r="1497" spans="3:12">
      <c r="C1497" s="1" t="s">
        <v>1370</v>
      </c>
      <c r="D1497" s="1">
        <v>0</v>
      </c>
      <c r="E1497" s="1" t="s">
        <v>31</v>
      </c>
      <c r="F1497" s="12" t="s">
        <v>282</v>
      </c>
      <c r="G1497" s="12" t="s">
        <v>1854</v>
      </c>
      <c r="H1497" s="1" t="s">
        <v>188</v>
      </c>
      <c r="I1497" s="12" t="s">
        <v>1765</v>
      </c>
      <c r="J1497" s="12" t="s">
        <v>1814</v>
      </c>
      <c r="K1497" s="1" t="s">
        <v>1329</v>
      </c>
      <c r="L1497" s="1" t="s">
        <v>1337</v>
      </c>
    </row>
    <row r="1498" spans="3:12">
      <c r="C1498" s="1" t="s">
        <v>1371</v>
      </c>
      <c r="D1498" s="1">
        <v>0</v>
      </c>
      <c r="E1498" s="1" t="s">
        <v>31</v>
      </c>
      <c r="F1498" s="12" t="s">
        <v>282</v>
      </c>
      <c r="G1498" s="12" t="s">
        <v>1854</v>
      </c>
      <c r="H1498" s="1" t="s">
        <v>188</v>
      </c>
      <c r="I1498" s="12" t="s">
        <v>1765</v>
      </c>
      <c r="J1498" s="12" t="s">
        <v>1814</v>
      </c>
      <c r="K1498" s="1" t="s">
        <v>1329</v>
      </c>
      <c r="L1498" s="1" t="s">
        <v>1337</v>
      </c>
    </row>
    <row r="1499" spans="3:12">
      <c r="C1499" s="1" t="s">
        <v>1372</v>
      </c>
      <c r="D1499" s="1">
        <v>0</v>
      </c>
      <c r="E1499" s="1" t="s">
        <v>31</v>
      </c>
      <c r="F1499" s="12" t="s">
        <v>282</v>
      </c>
      <c r="G1499" s="12" t="s">
        <v>1854</v>
      </c>
      <c r="H1499" s="1" t="s">
        <v>188</v>
      </c>
      <c r="I1499" s="12" t="s">
        <v>1765</v>
      </c>
      <c r="J1499" s="12" t="s">
        <v>1814</v>
      </c>
      <c r="K1499" s="1" t="s">
        <v>1329</v>
      </c>
      <c r="L1499" s="1" t="s">
        <v>1337</v>
      </c>
    </row>
    <row r="1500" spans="3:12">
      <c r="C1500" s="1" t="s">
        <v>1373</v>
      </c>
      <c r="D1500" s="1">
        <v>0</v>
      </c>
      <c r="E1500" s="1" t="s">
        <v>31</v>
      </c>
      <c r="F1500" s="12" t="s">
        <v>282</v>
      </c>
      <c r="G1500" s="12" t="s">
        <v>1854</v>
      </c>
      <c r="H1500" s="1" t="s">
        <v>188</v>
      </c>
      <c r="I1500" s="12" t="s">
        <v>1765</v>
      </c>
      <c r="J1500" s="12" t="s">
        <v>1814</v>
      </c>
      <c r="K1500" s="1" t="s">
        <v>1329</v>
      </c>
      <c r="L1500" s="1" t="s">
        <v>1337</v>
      </c>
    </row>
    <row r="1501" spans="3:12">
      <c r="C1501" s="1" t="s">
        <v>1374</v>
      </c>
      <c r="D1501" s="1">
        <v>0</v>
      </c>
      <c r="E1501" s="1" t="s">
        <v>31</v>
      </c>
      <c r="F1501" s="12" t="s">
        <v>282</v>
      </c>
      <c r="G1501" s="12" t="s">
        <v>1854</v>
      </c>
      <c r="H1501" s="1" t="s">
        <v>188</v>
      </c>
      <c r="I1501" s="12" t="s">
        <v>1765</v>
      </c>
      <c r="J1501" s="12" t="s">
        <v>1814</v>
      </c>
      <c r="K1501" s="1" t="s">
        <v>1329</v>
      </c>
      <c r="L1501" s="1" t="s">
        <v>1337</v>
      </c>
    </row>
    <row r="1502" spans="3:12">
      <c r="C1502" s="1" t="s">
        <v>1375</v>
      </c>
      <c r="D1502" s="1">
        <v>0</v>
      </c>
      <c r="E1502" s="1" t="s">
        <v>31</v>
      </c>
      <c r="F1502" s="12" t="s">
        <v>282</v>
      </c>
      <c r="G1502" s="12" t="s">
        <v>1854</v>
      </c>
      <c r="H1502" s="1" t="s">
        <v>188</v>
      </c>
      <c r="I1502" s="12" t="s">
        <v>1765</v>
      </c>
      <c r="J1502" s="12" t="s">
        <v>1814</v>
      </c>
      <c r="K1502" s="1" t="s">
        <v>1329</v>
      </c>
      <c r="L1502" s="1" t="s">
        <v>1337</v>
      </c>
    </row>
    <row r="1503" spans="3:12">
      <c r="C1503" s="1" t="s">
        <v>1376</v>
      </c>
      <c r="D1503" s="1">
        <v>0</v>
      </c>
      <c r="E1503" s="1" t="s">
        <v>31</v>
      </c>
      <c r="F1503" s="12" t="s">
        <v>282</v>
      </c>
      <c r="G1503" s="12" t="s">
        <v>1854</v>
      </c>
      <c r="H1503" s="1" t="s">
        <v>188</v>
      </c>
      <c r="I1503" s="12" t="s">
        <v>1765</v>
      </c>
      <c r="J1503" s="12" t="s">
        <v>1814</v>
      </c>
      <c r="K1503" s="1" t="s">
        <v>1329</v>
      </c>
      <c r="L1503" s="1" t="s">
        <v>1337</v>
      </c>
    </row>
    <row r="1504" spans="3:12">
      <c r="C1504" s="1" t="s">
        <v>1377</v>
      </c>
      <c r="D1504" s="1">
        <v>0</v>
      </c>
      <c r="E1504" s="1" t="s">
        <v>31</v>
      </c>
      <c r="F1504" s="12" t="s">
        <v>282</v>
      </c>
      <c r="G1504" s="12" t="s">
        <v>1854</v>
      </c>
      <c r="H1504" s="1" t="s">
        <v>188</v>
      </c>
      <c r="I1504" s="12" t="s">
        <v>1765</v>
      </c>
      <c r="J1504" s="12" t="s">
        <v>1814</v>
      </c>
      <c r="K1504" s="1" t="s">
        <v>1329</v>
      </c>
      <c r="L1504" s="1" t="s">
        <v>1337</v>
      </c>
    </row>
    <row r="1505" spans="3:12">
      <c r="C1505" s="1" t="s">
        <v>1378</v>
      </c>
      <c r="D1505" s="1">
        <v>0</v>
      </c>
      <c r="E1505" s="1" t="s">
        <v>31</v>
      </c>
      <c r="F1505" s="12" t="s">
        <v>282</v>
      </c>
      <c r="G1505" s="12" t="s">
        <v>1854</v>
      </c>
      <c r="H1505" s="1" t="s">
        <v>188</v>
      </c>
      <c r="I1505" s="12" t="s">
        <v>1765</v>
      </c>
      <c r="J1505" s="12" t="s">
        <v>1814</v>
      </c>
      <c r="K1505" s="1" t="s">
        <v>1329</v>
      </c>
      <c r="L1505" s="1" t="s">
        <v>1337</v>
      </c>
    </row>
    <row r="1506" spans="3:12">
      <c r="C1506" s="1" t="s">
        <v>1379</v>
      </c>
      <c r="D1506" s="1">
        <v>0</v>
      </c>
      <c r="E1506" s="1" t="s">
        <v>31</v>
      </c>
      <c r="F1506" s="12" t="s">
        <v>282</v>
      </c>
      <c r="G1506" s="12" t="s">
        <v>1854</v>
      </c>
      <c r="H1506" s="1" t="s">
        <v>188</v>
      </c>
      <c r="I1506" s="12" t="s">
        <v>1765</v>
      </c>
      <c r="J1506" s="12" t="s">
        <v>1814</v>
      </c>
      <c r="K1506" s="1" t="s">
        <v>1329</v>
      </c>
      <c r="L1506" s="1" t="s">
        <v>1337</v>
      </c>
    </row>
    <row r="1507" spans="3:12">
      <c r="C1507" s="1" t="s">
        <v>1380</v>
      </c>
      <c r="D1507" s="1">
        <v>0</v>
      </c>
      <c r="E1507" s="1" t="s">
        <v>31</v>
      </c>
      <c r="F1507" s="12" t="s">
        <v>282</v>
      </c>
      <c r="G1507" s="12" t="s">
        <v>1854</v>
      </c>
      <c r="H1507" s="1" t="s">
        <v>188</v>
      </c>
      <c r="I1507" s="12" t="s">
        <v>1765</v>
      </c>
      <c r="J1507" s="12" t="s">
        <v>1814</v>
      </c>
      <c r="K1507" s="1" t="s">
        <v>1329</v>
      </c>
      <c r="L1507" s="1" t="s">
        <v>1337</v>
      </c>
    </row>
    <row r="1508" spans="3:12">
      <c r="C1508" s="1" t="s">
        <v>1381</v>
      </c>
      <c r="D1508" s="1">
        <v>0</v>
      </c>
      <c r="E1508" s="1" t="s">
        <v>31</v>
      </c>
      <c r="F1508" s="12" t="s">
        <v>282</v>
      </c>
      <c r="G1508" s="12" t="s">
        <v>1854</v>
      </c>
      <c r="H1508" s="1" t="s">
        <v>188</v>
      </c>
      <c r="I1508" s="12" t="s">
        <v>1765</v>
      </c>
      <c r="J1508" s="12" t="s">
        <v>1814</v>
      </c>
      <c r="K1508" s="1" t="s">
        <v>1329</v>
      </c>
      <c r="L1508" s="1" t="s">
        <v>1337</v>
      </c>
    </row>
    <row r="1509" spans="3:12">
      <c r="C1509" s="1" t="s">
        <v>1382</v>
      </c>
      <c r="D1509" s="1">
        <v>0</v>
      </c>
      <c r="E1509" s="1" t="s">
        <v>31</v>
      </c>
      <c r="F1509" s="12" t="s">
        <v>282</v>
      </c>
      <c r="G1509" s="12" t="s">
        <v>1854</v>
      </c>
      <c r="H1509" s="1" t="s">
        <v>188</v>
      </c>
      <c r="I1509" s="12" t="s">
        <v>1765</v>
      </c>
      <c r="J1509" s="12" t="s">
        <v>1814</v>
      </c>
      <c r="K1509" s="1" t="s">
        <v>1329</v>
      </c>
      <c r="L1509" s="1" t="s">
        <v>1337</v>
      </c>
    </row>
    <row r="1510" spans="3:12">
      <c r="C1510" s="1" t="s">
        <v>1383</v>
      </c>
      <c r="D1510" s="1">
        <v>0</v>
      </c>
      <c r="E1510" s="1" t="s">
        <v>31</v>
      </c>
      <c r="F1510" s="12" t="s">
        <v>282</v>
      </c>
      <c r="G1510" s="12" t="s">
        <v>1854</v>
      </c>
      <c r="H1510" s="1" t="s">
        <v>188</v>
      </c>
      <c r="I1510" s="12" t="s">
        <v>1765</v>
      </c>
      <c r="J1510" s="12" t="s">
        <v>1814</v>
      </c>
      <c r="K1510" s="1" t="s">
        <v>1329</v>
      </c>
      <c r="L1510" s="1" t="s">
        <v>1337</v>
      </c>
    </row>
    <row r="1511" spans="3:12">
      <c r="C1511" s="1" t="s">
        <v>1846</v>
      </c>
      <c r="D1511" s="1">
        <v>0</v>
      </c>
      <c r="E1511" s="1" t="s">
        <v>31</v>
      </c>
      <c r="F1511" s="12" t="s">
        <v>282</v>
      </c>
      <c r="G1511" s="12" t="s">
        <v>1854</v>
      </c>
      <c r="H1511" s="1" t="s">
        <v>188</v>
      </c>
      <c r="I1511" s="12" t="s">
        <v>1765</v>
      </c>
      <c r="J1511" s="12" t="s">
        <v>1814</v>
      </c>
      <c r="K1511" s="1" t="s">
        <v>1329</v>
      </c>
      <c r="L1511" s="1" t="s">
        <v>1337</v>
      </c>
    </row>
    <row r="1512" spans="3:12">
      <c r="C1512" s="1" t="s">
        <v>1384</v>
      </c>
      <c r="D1512" s="1">
        <v>0</v>
      </c>
      <c r="E1512" s="1" t="s">
        <v>31</v>
      </c>
      <c r="F1512" s="12" t="s">
        <v>282</v>
      </c>
      <c r="G1512" s="12" t="s">
        <v>1854</v>
      </c>
      <c r="H1512" s="1" t="s">
        <v>188</v>
      </c>
      <c r="I1512" s="12" t="s">
        <v>1765</v>
      </c>
      <c r="J1512" s="12" t="s">
        <v>1814</v>
      </c>
      <c r="K1512" s="1" t="s">
        <v>1329</v>
      </c>
      <c r="L1512" s="1" t="s">
        <v>1337</v>
      </c>
    </row>
    <row r="1513" spans="3:12">
      <c r="C1513" s="1" t="s">
        <v>1824</v>
      </c>
      <c r="D1513" s="1">
        <v>0</v>
      </c>
      <c r="E1513" s="1" t="s">
        <v>31</v>
      </c>
      <c r="F1513" s="12" t="s">
        <v>282</v>
      </c>
      <c r="G1513" s="12" t="s">
        <v>1854</v>
      </c>
      <c r="H1513" s="1" t="s">
        <v>188</v>
      </c>
      <c r="I1513" s="12" t="s">
        <v>1765</v>
      </c>
      <c r="J1513" s="12" t="s">
        <v>1814</v>
      </c>
      <c r="K1513" s="1" t="s">
        <v>1329</v>
      </c>
      <c r="L1513" s="1" t="s">
        <v>1338</v>
      </c>
    </row>
    <row r="1514" spans="3:12">
      <c r="C1514" s="1" t="s">
        <v>1346</v>
      </c>
      <c r="D1514" s="1">
        <v>0</v>
      </c>
      <c r="E1514" s="1" t="s">
        <v>31</v>
      </c>
      <c r="F1514" s="12" t="s">
        <v>282</v>
      </c>
      <c r="G1514" s="12" t="s">
        <v>1854</v>
      </c>
      <c r="H1514" s="1" t="s">
        <v>188</v>
      </c>
      <c r="I1514" s="12" t="s">
        <v>1765</v>
      </c>
      <c r="J1514" s="12" t="s">
        <v>1814</v>
      </c>
      <c r="K1514" s="1" t="s">
        <v>1329</v>
      </c>
      <c r="L1514" s="1" t="s">
        <v>1338</v>
      </c>
    </row>
    <row r="1515" spans="3:12">
      <c r="C1515" s="1" t="s">
        <v>1825</v>
      </c>
      <c r="D1515" s="1">
        <v>0</v>
      </c>
      <c r="E1515" s="1" t="s">
        <v>31</v>
      </c>
      <c r="F1515" s="12" t="s">
        <v>282</v>
      </c>
      <c r="G1515" s="12" t="s">
        <v>1854</v>
      </c>
      <c r="H1515" s="1" t="s">
        <v>188</v>
      </c>
      <c r="I1515" s="12" t="s">
        <v>1765</v>
      </c>
      <c r="J1515" s="12" t="s">
        <v>1814</v>
      </c>
      <c r="K1515" s="1" t="s">
        <v>1329</v>
      </c>
      <c r="L1515" s="1" t="s">
        <v>1338</v>
      </c>
    </row>
    <row r="1516" spans="3:12">
      <c r="C1516" s="1" t="s">
        <v>1826</v>
      </c>
      <c r="D1516" s="1">
        <v>0</v>
      </c>
      <c r="E1516" s="1" t="s">
        <v>31</v>
      </c>
      <c r="F1516" s="12" t="s">
        <v>282</v>
      </c>
      <c r="G1516" s="12" t="s">
        <v>1854</v>
      </c>
      <c r="H1516" s="1" t="s">
        <v>188</v>
      </c>
      <c r="I1516" s="12" t="s">
        <v>1765</v>
      </c>
      <c r="J1516" s="12" t="s">
        <v>1814</v>
      </c>
      <c r="K1516" s="1" t="s">
        <v>1329</v>
      </c>
      <c r="L1516" s="1" t="s">
        <v>1338</v>
      </c>
    </row>
    <row r="1517" spans="3:12">
      <c r="C1517" s="1" t="s">
        <v>292</v>
      </c>
      <c r="D1517" s="1">
        <v>0</v>
      </c>
      <c r="E1517" s="1" t="s">
        <v>31</v>
      </c>
      <c r="F1517" s="12" t="s">
        <v>282</v>
      </c>
      <c r="G1517" s="12" t="s">
        <v>1854</v>
      </c>
      <c r="H1517" s="1" t="s">
        <v>188</v>
      </c>
      <c r="I1517" s="12" t="s">
        <v>1765</v>
      </c>
      <c r="J1517" s="12" t="s">
        <v>1814</v>
      </c>
      <c r="K1517" s="1" t="s">
        <v>1329</v>
      </c>
      <c r="L1517" s="1" t="s">
        <v>1338</v>
      </c>
    </row>
    <row r="1518" spans="3:12">
      <c r="C1518" s="1" t="s">
        <v>294</v>
      </c>
      <c r="D1518" s="1">
        <v>0</v>
      </c>
      <c r="E1518" s="1" t="s">
        <v>31</v>
      </c>
      <c r="F1518" s="12" t="s">
        <v>282</v>
      </c>
      <c r="G1518" s="12" t="s">
        <v>1854</v>
      </c>
      <c r="H1518" s="1" t="s">
        <v>188</v>
      </c>
      <c r="I1518" s="12" t="s">
        <v>1765</v>
      </c>
      <c r="J1518" s="12" t="s">
        <v>1814</v>
      </c>
      <c r="K1518" s="1" t="s">
        <v>1329</v>
      </c>
      <c r="L1518" s="1" t="s">
        <v>1338</v>
      </c>
    </row>
    <row r="1519" spans="3:12">
      <c r="C1519" s="1" t="s">
        <v>1345</v>
      </c>
      <c r="D1519" s="1">
        <v>0</v>
      </c>
      <c r="E1519" s="1" t="s">
        <v>31</v>
      </c>
      <c r="F1519" s="12" t="s">
        <v>282</v>
      </c>
      <c r="G1519" s="12" t="s">
        <v>1854</v>
      </c>
      <c r="H1519" s="1" t="s">
        <v>188</v>
      </c>
      <c r="I1519" s="12" t="s">
        <v>1765</v>
      </c>
      <c r="J1519" s="12" t="s">
        <v>1814</v>
      </c>
      <c r="K1519" s="1" t="s">
        <v>1329</v>
      </c>
      <c r="L1519" s="1" t="s">
        <v>1338</v>
      </c>
    </row>
    <row r="1520" spans="3:12">
      <c r="C1520" s="1" t="s">
        <v>1347</v>
      </c>
      <c r="D1520" s="1">
        <v>0</v>
      </c>
      <c r="E1520" s="1" t="s">
        <v>31</v>
      </c>
      <c r="F1520" s="12" t="s">
        <v>282</v>
      </c>
      <c r="G1520" s="12" t="s">
        <v>1854</v>
      </c>
      <c r="H1520" s="1" t="s">
        <v>188</v>
      </c>
      <c r="I1520" s="12" t="s">
        <v>1765</v>
      </c>
      <c r="J1520" s="12" t="s">
        <v>1814</v>
      </c>
      <c r="K1520" s="1" t="s">
        <v>1329</v>
      </c>
      <c r="L1520" s="1" t="s">
        <v>1338</v>
      </c>
    </row>
    <row r="1521" spans="3:12">
      <c r="C1521" s="1" t="s">
        <v>1348</v>
      </c>
      <c r="D1521" s="1">
        <v>0</v>
      </c>
      <c r="E1521" s="1" t="s">
        <v>31</v>
      </c>
      <c r="F1521" s="12" t="s">
        <v>282</v>
      </c>
      <c r="G1521" s="12" t="s">
        <v>1854</v>
      </c>
      <c r="H1521" s="1" t="s">
        <v>188</v>
      </c>
      <c r="I1521" s="12" t="s">
        <v>1765</v>
      </c>
      <c r="J1521" s="12" t="s">
        <v>1814</v>
      </c>
      <c r="K1521" s="1" t="s">
        <v>1329</v>
      </c>
      <c r="L1521" s="1" t="s">
        <v>1338</v>
      </c>
    </row>
    <row r="1522" spans="3:12">
      <c r="C1522" s="1" t="s">
        <v>1349</v>
      </c>
      <c r="D1522" s="1">
        <v>0</v>
      </c>
      <c r="E1522" s="1" t="s">
        <v>31</v>
      </c>
      <c r="F1522" s="12" t="s">
        <v>282</v>
      </c>
      <c r="G1522" s="12" t="s">
        <v>1854</v>
      </c>
      <c r="H1522" s="1" t="s">
        <v>188</v>
      </c>
      <c r="I1522" s="12" t="s">
        <v>1765</v>
      </c>
      <c r="J1522" s="12" t="s">
        <v>1814</v>
      </c>
      <c r="K1522" s="1" t="s">
        <v>1329</v>
      </c>
      <c r="L1522" s="1" t="s">
        <v>1338</v>
      </c>
    </row>
    <row r="1523" spans="3:12">
      <c r="C1523" s="1" t="s">
        <v>1350</v>
      </c>
      <c r="D1523" s="1">
        <v>0</v>
      </c>
      <c r="E1523" s="1" t="s">
        <v>31</v>
      </c>
      <c r="F1523" s="12" t="s">
        <v>282</v>
      </c>
      <c r="G1523" s="12" t="s">
        <v>1854</v>
      </c>
      <c r="H1523" s="1" t="s">
        <v>188</v>
      </c>
      <c r="I1523" s="12" t="s">
        <v>1765</v>
      </c>
      <c r="J1523" s="12" t="s">
        <v>1814</v>
      </c>
      <c r="K1523" s="1" t="s">
        <v>1329</v>
      </c>
      <c r="L1523" s="1" t="s">
        <v>1338</v>
      </c>
    </row>
    <row r="1524" spans="3:12">
      <c r="C1524" s="1" t="s">
        <v>1351</v>
      </c>
      <c r="D1524" s="1">
        <v>0</v>
      </c>
      <c r="E1524" s="1" t="s">
        <v>31</v>
      </c>
      <c r="F1524" s="12" t="s">
        <v>282</v>
      </c>
      <c r="G1524" s="12" t="s">
        <v>1854</v>
      </c>
      <c r="H1524" s="1" t="s">
        <v>188</v>
      </c>
      <c r="I1524" s="12" t="s">
        <v>1765</v>
      </c>
      <c r="J1524" s="12" t="s">
        <v>1814</v>
      </c>
      <c r="K1524" s="1" t="s">
        <v>1329</v>
      </c>
      <c r="L1524" s="1" t="s">
        <v>1338</v>
      </c>
    </row>
    <row r="1525" spans="3:12">
      <c r="C1525" s="1" t="s">
        <v>1352</v>
      </c>
      <c r="D1525" s="1">
        <v>0</v>
      </c>
      <c r="E1525" s="1" t="s">
        <v>31</v>
      </c>
      <c r="F1525" s="12" t="s">
        <v>282</v>
      </c>
      <c r="G1525" s="12" t="s">
        <v>1854</v>
      </c>
      <c r="H1525" s="1" t="s">
        <v>188</v>
      </c>
      <c r="I1525" s="12" t="s">
        <v>1765</v>
      </c>
      <c r="J1525" s="12" t="s">
        <v>1814</v>
      </c>
      <c r="K1525" s="1" t="s">
        <v>1329</v>
      </c>
      <c r="L1525" s="1" t="s">
        <v>1338</v>
      </c>
    </row>
    <row r="1526" spans="3:12">
      <c r="C1526" s="1" t="s">
        <v>1353</v>
      </c>
      <c r="D1526" s="1">
        <v>0</v>
      </c>
      <c r="E1526" s="1" t="s">
        <v>31</v>
      </c>
      <c r="F1526" s="12" t="s">
        <v>282</v>
      </c>
      <c r="G1526" s="12" t="s">
        <v>1854</v>
      </c>
      <c r="H1526" s="1" t="s">
        <v>188</v>
      </c>
      <c r="I1526" s="12" t="s">
        <v>1765</v>
      </c>
      <c r="J1526" s="12" t="s">
        <v>1814</v>
      </c>
      <c r="K1526" s="1" t="s">
        <v>1329</v>
      </c>
      <c r="L1526" s="1" t="s">
        <v>1338</v>
      </c>
    </row>
    <row r="1527" spans="3:12">
      <c r="C1527" s="1" t="s">
        <v>1354</v>
      </c>
      <c r="D1527" s="1">
        <v>0</v>
      </c>
      <c r="E1527" s="1" t="s">
        <v>31</v>
      </c>
      <c r="F1527" s="12" t="s">
        <v>282</v>
      </c>
      <c r="G1527" s="12" t="s">
        <v>1854</v>
      </c>
      <c r="H1527" s="1" t="s">
        <v>188</v>
      </c>
      <c r="I1527" s="12" t="s">
        <v>1765</v>
      </c>
      <c r="J1527" s="12" t="s">
        <v>1814</v>
      </c>
      <c r="K1527" s="1" t="s">
        <v>1329</v>
      </c>
      <c r="L1527" s="1" t="s">
        <v>1338</v>
      </c>
    </row>
    <row r="1528" spans="3:12">
      <c r="C1528" s="1" t="s">
        <v>1355</v>
      </c>
      <c r="D1528" s="1">
        <v>0</v>
      </c>
      <c r="E1528" s="1" t="s">
        <v>31</v>
      </c>
      <c r="F1528" s="12" t="s">
        <v>282</v>
      </c>
      <c r="G1528" s="12" t="s">
        <v>1854</v>
      </c>
      <c r="H1528" s="1" t="s">
        <v>188</v>
      </c>
      <c r="I1528" s="12" t="s">
        <v>1765</v>
      </c>
      <c r="J1528" s="12" t="s">
        <v>1814</v>
      </c>
      <c r="K1528" s="1" t="s">
        <v>1329</v>
      </c>
      <c r="L1528" s="1" t="s">
        <v>1338</v>
      </c>
    </row>
    <row r="1529" spans="3:12">
      <c r="C1529" s="1" t="s">
        <v>1356</v>
      </c>
      <c r="D1529" s="1">
        <v>0</v>
      </c>
      <c r="E1529" s="1" t="s">
        <v>31</v>
      </c>
      <c r="F1529" s="12" t="s">
        <v>282</v>
      </c>
      <c r="G1529" s="12" t="s">
        <v>1854</v>
      </c>
      <c r="H1529" s="1" t="s">
        <v>188</v>
      </c>
      <c r="I1529" s="12" t="s">
        <v>1765</v>
      </c>
      <c r="J1529" s="12" t="s">
        <v>1814</v>
      </c>
      <c r="K1529" s="1" t="s">
        <v>1329</v>
      </c>
      <c r="L1529" s="1" t="s">
        <v>1338</v>
      </c>
    </row>
    <row r="1530" spans="3:12">
      <c r="C1530" s="1" t="s">
        <v>1357</v>
      </c>
      <c r="D1530" s="1">
        <v>0</v>
      </c>
      <c r="E1530" s="1" t="s">
        <v>31</v>
      </c>
      <c r="F1530" s="12" t="s">
        <v>282</v>
      </c>
      <c r="G1530" s="12" t="s">
        <v>1854</v>
      </c>
      <c r="H1530" s="1" t="s">
        <v>188</v>
      </c>
      <c r="I1530" s="12" t="s">
        <v>1765</v>
      </c>
      <c r="J1530" s="12" t="s">
        <v>1814</v>
      </c>
      <c r="K1530" s="1" t="s">
        <v>1329</v>
      </c>
      <c r="L1530" s="1" t="s">
        <v>1338</v>
      </c>
    </row>
    <row r="1531" spans="3:12">
      <c r="C1531" s="1" t="s">
        <v>1358</v>
      </c>
      <c r="D1531" s="1">
        <v>0</v>
      </c>
      <c r="E1531" s="1" t="s">
        <v>31</v>
      </c>
      <c r="F1531" s="12" t="s">
        <v>282</v>
      </c>
      <c r="G1531" s="12" t="s">
        <v>1854</v>
      </c>
      <c r="H1531" s="1" t="s">
        <v>188</v>
      </c>
      <c r="I1531" s="12" t="s">
        <v>1765</v>
      </c>
      <c r="J1531" s="12" t="s">
        <v>1814</v>
      </c>
      <c r="K1531" s="1" t="s">
        <v>1329</v>
      </c>
      <c r="L1531" s="1" t="s">
        <v>1338</v>
      </c>
    </row>
    <row r="1532" spans="3:12">
      <c r="C1532" s="1" t="s">
        <v>1359</v>
      </c>
      <c r="D1532" s="1">
        <v>0</v>
      </c>
      <c r="E1532" s="1" t="s">
        <v>31</v>
      </c>
      <c r="F1532" s="12" t="s">
        <v>282</v>
      </c>
      <c r="G1532" s="12" t="s">
        <v>1854</v>
      </c>
      <c r="H1532" s="1" t="s">
        <v>188</v>
      </c>
      <c r="I1532" s="12" t="s">
        <v>1765</v>
      </c>
      <c r="J1532" s="12" t="s">
        <v>1814</v>
      </c>
      <c r="K1532" s="1" t="s">
        <v>1329</v>
      </c>
      <c r="L1532" s="1" t="s">
        <v>1338</v>
      </c>
    </row>
    <row r="1533" spans="3:12">
      <c r="C1533" s="1" t="s">
        <v>1360</v>
      </c>
      <c r="D1533" s="1">
        <v>0</v>
      </c>
      <c r="E1533" s="1" t="s">
        <v>31</v>
      </c>
      <c r="F1533" s="12" t="s">
        <v>282</v>
      </c>
      <c r="G1533" s="12" t="s">
        <v>1854</v>
      </c>
      <c r="H1533" s="1" t="s">
        <v>188</v>
      </c>
      <c r="I1533" s="12" t="s">
        <v>1765</v>
      </c>
      <c r="J1533" s="12" t="s">
        <v>1814</v>
      </c>
      <c r="K1533" s="1" t="s">
        <v>1329</v>
      </c>
      <c r="L1533" s="1" t="s">
        <v>1338</v>
      </c>
    </row>
    <row r="1534" spans="3:12">
      <c r="C1534" s="1" t="s">
        <v>1361</v>
      </c>
      <c r="D1534" s="1">
        <v>0</v>
      </c>
      <c r="E1534" s="1" t="s">
        <v>31</v>
      </c>
      <c r="F1534" s="12" t="s">
        <v>282</v>
      </c>
      <c r="G1534" s="12" t="s">
        <v>1854</v>
      </c>
      <c r="H1534" s="1" t="s">
        <v>188</v>
      </c>
      <c r="I1534" s="12" t="s">
        <v>1765</v>
      </c>
      <c r="J1534" s="12" t="s">
        <v>1814</v>
      </c>
      <c r="K1534" s="1" t="s">
        <v>1329</v>
      </c>
      <c r="L1534" s="1" t="s">
        <v>1338</v>
      </c>
    </row>
    <row r="1535" spans="3:12">
      <c r="C1535" s="1" t="s">
        <v>1362</v>
      </c>
      <c r="D1535" s="1">
        <v>0</v>
      </c>
      <c r="E1535" s="1" t="s">
        <v>31</v>
      </c>
      <c r="F1535" s="12" t="s">
        <v>282</v>
      </c>
      <c r="G1535" s="12" t="s">
        <v>1854</v>
      </c>
      <c r="H1535" s="1" t="s">
        <v>188</v>
      </c>
      <c r="I1535" s="12" t="s">
        <v>1765</v>
      </c>
      <c r="J1535" s="12" t="s">
        <v>1814</v>
      </c>
      <c r="K1535" s="1" t="s">
        <v>1329</v>
      </c>
      <c r="L1535" s="1" t="s">
        <v>1338</v>
      </c>
    </row>
    <row r="1536" spans="3:12">
      <c r="C1536" s="1" t="s">
        <v>1363</v>
      </c>
      <c r="D1536" s="1">
        <v>0</v>
      </c>
      <c r="E1536" s="1" t="s">
        <v>31</v>
      </c>
      <c r="F1536" s="12" t="s">
        <v>282</v>
      </c>
      <c r="G1536" s="12" t="s">
        <v>1854</v>
      </c>
      <c r="H1536" s="1" t="s">
        <v>188</v>
      </c>
      <c r="I1536" s="12" t="s">
        <v>1765</v>
      </c>
      <c r="J1536" s="12" t="s">
        <v>1814</v>
      </c>
      <c r="K1536" s="1" t="s">
        <v>1329</v>
      </c>
      <c r="L1536" s="1" t="s">
        <v>1338</v>
      </c>
    </row>
    <row r="1537" spans="3:12">
      <c r="C1537" s="1" t="s">
        <v>1364</v>
      </c>
      <c r="D1537" s="1">
        <v>0</v>
      </c>
      <c r="E1537" s="1" t="s">
        <v>31</v>
      </c>
      <c r="F1537" s="12" t="s">
        <v>282</v>
      </c>
      <c r="G1537" s="12" t="s">
        <v>1854</v>
      </c>
      <c r="H1537" s="1" t="s">
        <v>188</v>
      </c>
      <c r="I1537" s="12" t="s">
        <v>1765</v>
      </c>
      <c r="J1537" s="12" t="s">
        <v>1814</v>
      </c>
      <c r="K1537" s="1" t="s">
        <v>1329</v>
      </c>
      <c r="L1537" s="1" t="s">
        <v>1338</v>
      </c>
    </row>
    <row r="1538" spans="3:12">
      <c r="C1538" s="1" t="s">
        <v>1365</v>
      </c>
      <c r="D1538" s="1">
        <v>0</v>
      </c>
      <c r="E1538" s="1" t="s">
        <v>31</v>
      </c>
      <c r="F1538" s="12" t="s">
        <v>282</v>
      </c>
      <c r="G1538" s="12" t="s">
        <v>1854</v>
      </c>
      <c r="H1538" s="1" t="s">
        <v>188</v>
      </c>
      <c r="I1538" s="12" t="s">
        <v>1765</v>
      </c>
      <c r="J1538" s="12" t="s">
        <v>1814</v>
      </c>
      <c r="K1538" s="1" t="s">
        <v>1329</v>
      </c>
      <c r="L1538" s="1" t="s">
        <v>1338</v>
      </c>
    </row>
    <row r="1539" spans="3:12">
      <c r="C1539" s="1" t="s">
        <v>1366</v>
      </c>
      <c r="D1539" s="1">
        <v>0</v>
      </c>
      <c r="E1539" s="1" t="s">
        <v>31</v>
      </c>
      <c r="F1539" s="12" t="s">
        <v>282</v>
      </c>
      <c r="G1539" s="12" t="s">
        <v>1854</v>
      </c>
      <c r="H1539" s="1" t="s">
        <v>188</v>
      </c>
      <c r="I1539" s="12" t="s">
        <v>1765</v>
      </c>
      <c r="J1539" s="12" t="s">
        <v>1814</v>
      </c>
      <c r="K1539" s="1" t="s">
        <v>1329</v>
      </c>
      <c r="L1539" s="1" t="s">
        <v>1338</v>
      </c>
    </row>
    <row r="1540" spans="3:12">
      <c r="C1540" s="1" t="s">
        <v>1837</v>
      </c>
      <c r="D1540" s="1">
        <v>0</v>
      </c>
      <c r="E1540" s="1" t="s">
        <v>31</v>
      </c>
      <c r="F1540" s="12" t="s">
        <v>282</v>
      </c>
      <c r="G1540" s="12" t="s">
        <v>1854</v>
      </c>
      <c r="H1540" s="1" t="s">
        <v>188</v>
      </c>
      <c r="I1540" s="12" t="s">
        <v>1765</v>
      </c>
      <c r="J1540" s="12" t="s">
        <v>1814</v>
      </c>
      <c r="K1540" s="1" t="s">
        <v>1329</v>
      </c>
      <c r="L1540" s="1" t="s">
        <v>1338</v>
      </c>
    </row>
    <row r="1541" spans="3:12">
      <c r="C1541" s="1" t="s">
        <v>1838</v>
      </c>
      <c r="D1541" s="1">
        <v>0</v>
      </c>
      <c r="E1541" s="1" t="s">
        <v>31</v>
      </c>
      <c r="F1541" s="12" t="s">
        <v>282</v>
      </c>
      <c r="G1541" s="12" t="s">
        <v>1854</v>
      </c>
      <c r="H1541" s="1" t="s">
        <v>188</v>
      </c>
      <c r="I1541" s="12" t="s">
        <v>1765</v>
      </c>
      <c r="J1541" s="12" t="s">
        <v>1814</v>
      </c>
      <c r="K1541" s="1" t="s">
        <v>1329</v>
      </c>
      <c r="L1541" s="1" t="s">
        <v>1338</v>
      </c>
    </row>
    <row r="1542" spans="3:12">
      <c r="C1542" s="1" t="s">
        <v>1839</v>
      </c>
      <c r="D1542" s="1">
        <v>0</v>
      </c>
      <c r="E1542" s="1" t="s">
        <v>31</v>
      </c>
      <c r="F1542" s="12" t="s">
        <v>282</v>
      </c>
      <c r="G1542" s="12" t="s">
        <v>1854</v>
      </c>
      <c r="H1542" s="1" t="s">
        <v>188</v>
      </c>
      <c r="I1542" s="12" t="s">
        <v>1765</v>
      </c>
      <c r="J1542" s="12" t="s">
        <v>1814</v>
      </c>
      <c r="K1542" s="1" t="s">
        <v>1329</v>
      </c>
      <c r="L1542" s="1" t="s">
        <v>1338</v>
      </c>
    </row>
    <row r="1543" spans="3:12">
      <c r="C1543" s="1" t="s">
        <v>1840</v>
      </c>
      <c r="D1543" s="1">
        <v>0</v>
      </c>
      <c r="E1543" s="1" t="s">
        <v>31</v>
      </c>
      <c r="F1543" s="12" t="s">
        <v>282</v>
      </c>
      <c r="G1543" s="12" t="s">
        <v>1854</v>
      </c>
      <c r="H1543" s="1" t="s">
        <v>188</v>
      </c>
      <c r="I1543" s="12" t="s">
        <v>1765</v>
      </c>
      <c r="J1543" s="12" t="s">
        <v>1814</v>
      </c>
      <c r="K1543" s="1" t="s">
        <v>1329</v>
      </c>
      <c r="L1543" s="1" t="s">
        <v>1338</v>
      </c>
    </row>
    <row r="1544" spans="3:12">
      <c r="C1544" s="1" t="s">
        <v>1367</v>
      </c>
      <c r="D1544" s="1">
        <v>0</v>
      </c>
      <c r="E1544" s="1" t="s">
        <v>31</v>
      </c>
      <c r="F1544" s="12" t="s">
        <v>282</v>
      </c>
      <c r="G1544" s="12" t="s">
        <v>1854</v>
      </c>
      <c r="H1544" s="1" t="s">
        <v>188</v>
      </c>
      <c r="I1544" s="12" t="s">
        <v>1765</v>
      </c>
      <c r="J1544" s="12" t="s">
        <v>1814</v>
      </c>
      <c r="K1544" s="1" t="s">
        <v>1329</v>
      </c>
      <c r="L1544" s="1" t="s">
        <v>1338</v>
      </c>
    </row>
    <row r="1545" spans="3:12">
      <c r="C1545" s="1" t="s">
        <v>1841</v>
      </c>
      <c r="D1545" s="1">
        <v>0</v>
      </c>
      <c r="E1545" s="1" t="s">
        <v>31</v>
      </c>
      <c r="F1545" s="12" t="s">
        <v>282</v>
      </c>
      <c r="G1545" s="12" t="s">
        <v>1854</v>
      </c>
      <c r="H1545" s="1" t="s">
        <v>188</v>
      </c>
      <c r="I1545" s="12" t="s">
        <v>1765</v>
      </c>
      <c r="J1545" s="12" t="s">
        <v>1814</v>
      </c>
      <c r="K1545" s="1" t="s">
        <v>1329</v>
      </c>
      <c r="L1545" s="1" t="s">
        <v>1338</v>
      </c>
    </row>
    <row r="1546" spans="3:12">
      <c r="C1546" s="1" t="s">
        <v>1842</v>
      </c>
      <c r="D1546" s="1">
        <v>0</v>
      </c>
      <c r="E1546" s="1" t="s">
        <v>31</v>
      </c>
      <c r="F1546" s="12" t="s">
        <v>282</v>
      </c>
      <c r="G1546" s="12" t="s">
        <v>1854</v>
      </c>
      <c r="H1546" s="1" t="s">
        <v>188</v>
      </c>
      <c r="I1546" s="12" t="s">
        <v>1765</v>
      </c>
      <c r="J1546" s="12" t="s">
        <v>1814</v>
      </c>
      <c r="K1546" s="1" t="s">
        <v>1329</v>
      </c>
      <c r="L1546" s="1" t="s">
        <v>1338</v>
      </c>
    </row>
    <row r="1547" spans="3:12">
      <c r="C1547" s="1" t="s">
        <v>1843</v>
      </c>
      <c r="D1547" s="1">
        <v>0</v>
      </c>
      <c r="E1547" s="1" t="s">
        <v>31</v>
      </c>
      <c r="F1547" s="12" t="s">
        <v>282</v>
      </c>
      <c r="G1547" s="12" t="s">
        <v>1854</v>
      </c>
      <c r="H1547" s="1" t="s">
        <v>188</v>
      </c>
      <c r="I1547" s="12" t="s">
        <v>1765</v>
      </c>
      <c r="J1547" s="12" t="s">
        <v>1814</v>
      </c>
      <c r="K1547" s="1" t="s">
        <v>1329</v>
      </c>
      <c r="L1547" s="1" t="s">
        <v>1338</v>
      </c>
    </row>
    <row r="1548" spans="3:12">
      <c r="C1548" s="1" t="s">
        <v>1844</v>
      </c>
      <c r="D1548" s="1">
        <v>0</v>
      </c>
      <c r="E1548" s="1" t="s">
        <v>31</v>
      </c>
      <c r="F1548" s="12" t="s">
        <v>282</v>
      </c>
      <c r="G1548" s="12" t="s">
        <v>1854</v>
      </c>
      <c r="H1548" s="1" t="s">
        <v>188</v>
      </c>
      <c r="I1548" s="12" t="s">
        <v>1765</v>
      </c>
      <c r="J1548" s="12" t="s">
        <v>1814</v>
      </c>
      <c r="K1548" s="1" t="s">
        <v>1329</v>
      </c>
      <c r="L1548" s="1" t="s">
        <v>1338</v>
      </c>
    </row>
    <row r="1549" spans="3:12">
      <c r="C1549" s="1" t="s">
        <v>1368</v>
      </c>
      <c r="D1549" s="1">
        <v>0</v>
      </c>
      <c r="E1549" s="1" t="s">
        <v>31</v>
      </c>
      <c r="F1549" s="12" t="s">
        <v>282</v>
      </c>
      <c r="G1549" s="12" t="s">
        <v>1854</v>
      </c>
      <c r="H1549" s="1" t="s">
        <v>188</v>
      </c>
      <c r="I1549" s="12" t="s">
        <v>1765</v>
      </c>
      <c r="J1549" s="12" t="s">
        <v>1814</v>
      </c>
      <c r="K1549" s="1" t="s">
        <v>1329</v>
      </c>
      <c r="L1549" s="1" t="s">
        <v>1338</v>
      </c>
    </row>
    <row r="1550" spans="3:12">
      <c r="C1550" s="1" t="s">
        <v>1845</v>
      </c>
      <c r="D1550" s="1">
        <v>0</v>
      </c>
      <c r="E1550" s="1" t="s">
        <v>31</v>
      </c>
      <c r="F1550" s="12" t="s">
        <v>282</v>
      </c>
      <c r="G1550" s="12" t="s">
        <v>1854</v>
      </c>
      <c r="H1550" s="1" t="s">
        <v>188</v>
      </c>
      <c r="I1550" s="12" t="s">
        <v>1765</v>
      </c>
      <c r="J1550" s="12" t="s">
        <v>1814</v>
      </c>
      <c r="K1550" s="1" t="s">
        <v>1329</v>
      </c>
      <c r="L1550" s="1" t="s">
        <v>1338</v>
      </c>
    </row>
    <row r="1551" spans="3:12">
      <c r="C1551" s="1" t="s">
        <v>1369</v>
      </c>
      <c r="D1551" s="1">
        <v>0</v>
      </c>
      <c r="E1551" s="1" t="s">
        <v>31</v>
      </c>
      <c r="F1551" s="12" t="s">
        <v>282</v>
      </c>
      <c r="G1551" s="12" t="s">
        <v>1854</v>
      </c>
      <c r="H1551" s="1" t="s">
        <v>188</v>
      </c>
      <c r="I1551" s="12" t="s">
        <v>1765</v>
      </c>
      <c r="J1551" s="12" t="s">
        <v>1814</v>
      </c>
      <c r="K1551" s="1" t="s">
        <v>1329</v>
      </c>
      <c r="L1551" s="1" t="s">
        <v>1338</v>
      </c>
    </row>
    <row r="1552" spans="3:12">
      <c r="C1552" s="1" t="s">
        <v>1370</v>
      </c>
      <c r="D1552" s="1">
        <v>0</v>
      </c>
      <c r="E1552" s="1" t="s">
        <v>31</v>
      </c>
      <c r="F1552" s="12" t="s">
        <v>282</v>
      </c>
      <c r="G1552" s="12" t="s">
        <v>1854</v>
      </c>
      <c r="H1552" s="1" t="s">
        <v>188</v>
      </c>
      <c r="I1552" s="12" t="s">
        <v>1765</v>
      </c>
      <c r="J1552" s="12" t="s">
        <v>1814</v>
      </c>
      <c r="K1552" s="1" t="s">
        <v>1329</v>
      </c>
      <c r="L1552" s="1" t="s">
        <v>1338</v>
      </c>
    </row>
    <row r="1553" spans="3:12">
      <c r="C1553" s="1" t="s">
        <v>1371</v>
      </c>
      <c r="D1553" s="1">
        <v>0</v>
      </c>
      <c r="E1553" s="1" t="s">
        <v>31</v>
      </c>
      <c r="F1553" s="12" t="s">
        <v>282</v>
      </c>
      <c r="G1553" s="12" t="s">
        <v>1854</v>
      </c>
      <c r="H1553" s="1" t="s">
        <v>188</v>
      </c>
      <c r="I1553" s="12" t="s">
        <v>1765</v>
      </c>
      <c r="J1553" s="12" t="s">
        <v>1814</v>
      </c>
      <c r="K1553" s="1" t="s">
        <v>1329</v>
      </c>
      <c r="L1553" s="1" t="s">
        <v>1338</v>
      </c>
    </row>
    <row r="1554" spans="3:12">
      <c r="C1554" s="1" t="s">
        <v>1372</v>
      </c>
      <c r="D1554" s="1">
        <v>0</v>
      </c>
      <c r="E1554" s="1" t="s">
        <v>31</v>
      </c>
      <c r="F1554" s="12" t="s">
        <v>282</v>
      </c>
      <c r="G1554" s="12" t="s">
        <v>1854</v>
      </c>
      <c r="H1554" s="1" t="s">
        <v>188</v>
      </c>
      <c r="I1554" s="12" t="s">
        <v>1765</v>
      </c>
      <c r="J1554" s="12" t="s">
        <v>1814</v>
      </c>
      <c r="K1554" s="1" t="s">
        <v>1329</v>
      </c>
      <c r="L1554" s="1" t="s">
        <v>1338</v>
      </c>
    </row>
    <row r="1555" spans="3:12">
      <c r="C1555" s="1" t="s">
        <v>1373</v>
      </c>
      <c r="D1555" s="1">
        <v>0</v>
      </c>
      <c r="E1555" s="1" t="s">
        <v>31</v>
      </c>
      <c r="F1555" s="12" t="s">
        <v>282</v>
      </c>
      <c r="G1555" s="12" t="s">
        <v>1854</v>
      </c>
      <c r="H1555" s="1" t="s">
        <v>188</v>
      </c>
      <c r="I1555" s="12" t="s">
        <v>1765</v>
      </c>
      <c r="J1555" s="12" t="s">
        <v>1814</v>
      </c>
      <c r="K1555" s="1" t="s">
        <v>1329</v>
      </c>
      <c r="L1555" s="1" t="s">
        <v>1338</v>
      </c>
    </row>
    <row r="1556" spans="3:12">
      <c r="C1556" s="1" t="s">
        <v>1374</v>
      </c>
      <c r="D1556" s="1">
        <v>0</v>
      </c>
      <c r="E1556" s="1" t="s">
        <v>31</v>
      </c>
      <c r="F1556" s="12" t="s">
        <v>282</v>
      </c>
      <c r="G1556" s="12" t="s">
        <v>1854</v>
      </c>
      <c r="H1556" s="1" t="s">
        <v>188</v>
      </c>
      <c r="I1556" s="12" t="s">
        <v>1765</v>
      </c>
      <c r="J1556" s="12" t="s">
        <v>1814</v>
      </c>
      <c r="K1556" s="1" t="s">
        <v>1329</v>
      </c>
      <c r="L1556" s="1" t="s">
        <v>1338</v>
      </c>
    </row>
    <row r="1557" spans="3:12">
      <c r="C1557" s="1" t="s">
        <v>1375</v>
      </c>
      <c r="D1557" s="1">
        <v>0</v>
      </c>
      <c r="E1557" s="1" t="s">
        <v>31</v>
      </c>
      <c r="F1557" s="12" t="s">
        <v>282</v>
      </c>
      <c r="G1557" s="12" t="s">
        <v>1854</v>
      </c>
      <c r="H1557" s="1" t="s">
        <v>188</v>
      </c>
      <c r="I1557" s="12" t="s">
        <v>1765</v>
      </c>
      <c r="J1557" s="12" t="s">
        <v>1814</v>
      </c>
      <c r="K1557" s="1" t="s">
        <v>1329</v>
      </c>
      <c r="L1557" s="1" t="s">
        <v>1338</v>
      </c>
    </row>
    <row r="1558" spans="3:12">
      <c r="C1558" s="1" t="s">
        <v>1376</v>
      </c>
      <c r="D1558" s="1">
        <v>0</v>
      </c>
      <c r="E1558" s="1" t="s">
        <v>31</v>
      </c>
      <c r="F1558" s="12" t="s">
        <v>282</v>
      </c>
      <c r="G1558" s="12" t="s">
        <v>1854</v>
      </c>
      <c r="H1558" s="1" t="s">
        <v>188</v>
      </c>
      <c r="I1558" s="12" t="s">
        <v>1765</v>
      </c>
      <c r="J1558" s="12" t="s">
        <v>1814</v>
      </c>
      <c r="K1558" s="1" t="s">
        <v>1329</v>
      </c>
      <c r="L1558" s="1" t="s">
        <v>1338</v>
      </c>
    </row>
    <row r="1559" spans="3:12">
      <c r="C1559" s="1" t="s">
        <v>1377</v>
      </c>
      <c r="D1559" s="1">
        <v>0</v>
      </c>
      <c r="E1559" s="1" t="s">
        <v>31</v>
      </c>
      <c r="F1559" s="12" t="s">
        <v>282</v>
      </c>
      <c r="G1559" s="12" t="s">
        <v>1854</v>
      </c>
      <c r="H1559" s="1" t="s">
        <v>188</v>
      </c>
      <c r="I1559" s="12" t="s">
        <v>1765</v>
      </c>
      <c r="J1559" s="12" t="s">
        <v>1814</v>
      </c>
      <c r="K1559" s="1" t="s">
        <v>1329</v>
      </c>
      <c r="L1559" s="1" t="s">
        <v>1338</v>
      </c>
    </row>
    <row r="1560" spans="3:12">
      <c r="C1560" s="1" t="s">
        <v>1378</v>
      </c>
      <c r="D1560" s="1">
        <v>0</v>
      </c>
      <c r="E1560" s="1" t="s">
        <v>31</v>
      </c>
      <c r="F1560" s="12" t="s">
        <v>282</v>
      </c>
      <c r="G1560" s="12" t="s">
        <v>1854</v>
      </c>
      <c r="H1560" s="1" t="s">
        <v>188</v>
      </c>
      <c r="I1560" s="12" t="s">
        <v>1765</v>
      </c>
      <c r="J1560" s="12" t="s">
        <v>1814</v>
      </c>
      <c r="K1560" s="1" t="s">
        <v>1329</v>
      </c>
      <c r="L1560" s="1" t="s">
        <v>1338</v>
      </c>
    </row>
    <row r="1561" spans="3:12">
      <c r="C1561" s="1" t="s">
        <v>1379</v>
      </c>
      <c r="D1561" s="1">
        <v>0</v>
      </c>
      <c r="E1561" s="1" t="s">
        <v>31</v>
      </c>
      <c r="F1561" s="12" t="s">
        <v>282</v>
      </c>
      <c r="G1561" s="12" t="s">
        <v>1854</v>
      </c>
      <c r="H1561" s="1" t="s">
        <v>188</v>
      </c>
      <c r="I1561" s="12" t="s">
        <v>1765</v>
      </c>
      <c r="J1561" s="12" t="s">
        <v>1814</v>
      </c>
      <c r="K1561" s="1" t="s">
        <v>1329</v>
      </c>
      <c r="L1561" s="1" t="s">
        <v>1338</v>
      </c>
    </row>
    <row r="1562" spans="3:12">
      <c r="C1562" s="1" t="s">
        <v>1380</v>
      </c>
      <c r="D1562" s="1">
        <v>0</v>
      </c>
      <c r="E1562" s="1" t="s">
        <v>31</v>
      </c>
      <c r="F1562" s="12" t="s">
        <v>282</v>
      </c>
      <c r="G1562" s="12" t="s">
        <v>1854</v>
      </c>
      <c r="H1562" s="1" t="s">
        <v>188</v>
      </c>
      <c r="I1562" s="12" t="s">
        <v>1765</v>
      </c>
      <c r="J1562" s="12" t="s">
        <v>1814</v>
      </c>
      <c r="K1562" s="1" t="s">
        <v>1329</v>
      </c>
      <c r="L1562" s="1" t="s">
        <v>1338</v>
      </c>
    </row>
    <row r="1563" spans="3:12">
      <c r="C1563" s="1" t="s">
        <v>1381</v>
      </c>
      <c r="D1563" s="1">
        <v>0</v>
      </c>
      <c r="E1563" s="1" t="s">
        <v>31</v>
      </c>
      <c r="F1563" s="12" t="s">
        <v>282</v>
      </c>
      <c r="G1563" s="12" t="s">
        <v>1854</v>
      </c>
      <c r="H1563" s="1" t="s">
        <v>188</v>
      </c>
      <c r="I1563" s="12" t="s">
        <v>1765</v>
      </c>
      <c r="J1563" s="12" t="s">
        <v>1814</v>
      </c>
      <c r="K1563" s="1" t="s">
        <v>1329</v>
      </c>
      <c r="L1563" s="1" t="s">
        <v>1338</v>
      </c>
    </row>
    <row r="1564" spans="3:12">
      <c r="C1564" s="1" t="s">
        <v>1382</v>
      </c>
      <c r="D1564" s="1">
        <v>0</v>
      </c>
      <c r="E1564" s="1" t="s">
        <v>31</v>
      </c>
      <c r="F1564" s="12" t="s">
        <v>282</v>
      </c>
      <c r="G1564" s="12" t="s">
        <v>1854</v>
      </c>
      <c r="H1564" s="1" t="s">
        <v>188</v>
      </c>
      <c r="I1564" s="12" t="s">
        <v>1765</v>
      </c>
      <c r="J1564" s="12" t="s">
        <v>1814</v>
      </c>
      <c r="K1564" s="1" t="s">
        <v>1329</v>
      </c>
      <c r="L1564" s="1" t="s">
        <v>1338</v>
      </c>
    </row>
    <row r="1565" spans="3:12">
      <c r="C1565" s="1" t="s">
        <v>1383</v>
      </c>
      <c r="D1565" s="1">
        <v>0</v>
      </c>
      <c r="E1565" s="1" t="s">
        <v>31</v>
      </c>
      <c r="F1565" s="12" t="s">
        <v>282</v>
      </c>
      <c r="G1565" s="12" t="s">
        <v>1854</v>
      </c>
      <c r="H1565" s="1" t="s">
        <v>188</v>
      </c>
      <c r="I1565" s="12" t="s">
        <v>1765</v>
      </c>
      <c r="J1565" s="12" t="s">
        <v>1814</v>
      </c>
      <c r="K1565" s="1" t="s">
        <v>1329</v>
      </c>
      <c r="L1565" s="1" t="s">
        <v>1338</v>
      </c>
    </row>
    <row r="1566" spans="3:12">
      <c r="C1566" s="1" t="s">
        <v>1846</v>
      </c>
      <c r="D1566" s="1">
        <v>0</v>
      </c>
      <c r="E1566" s="1" t="s">
        <v>31</v>
      </c>
      <c r="F1566" s="12" t="s">
        <v>282</v>
      </c>
      <c r="G1566" s="12" t="s">
        <v>1854</v>
      </c>
      <c r="H1566" s="1" t="s">
        <v>188</v>
      </c>
      <c r="I1566" s="12" t="s">
        <v>1765</v>
      </c>
      <c r="J1566" s="12" t="s">
        <v>1814</v>
      </c>
      <c r="K1566" s="1" t="s">
        <v>1329</v>
      </c>
      <c r="L1566" s="1" t="s">
        <v>1338</v>
      </c>
    </row>
    <row r="1567" spans="3:12">
      <c r="C1567" s="1" t="s">
        <v>1384</v>
      </c>
      <c r="D1567" s="1">
        <v>0</v>
      </c>
      <c r="E1567" s="1" t="s">
        <v>31</v>
      </c>
      <c r="F1567" s="12" t="s">
        <v>282</v>
      </c>
      <c r="G1567" s="12" t="s">
        <v>1854</v>
      </c>
      <c r="H1567" s="1" t="s">
        <v>188</v>
      </c>
      <c r="I1567" s="12" t="s">
        <v>1765</v>
      </c>
      <c r="J1567" s="12" t="s">
        <v>1814</v>
      </c>
      <c r="K1567" s="1" t="s">
        <v>1329</v>
      </c>
      <c r="L1567" s="1" t="s">
        <v>1338</v>
      </c>
    </row>
    <row r="1568" spans="3:12">
      <c r="C1568" s="1" t="s">
        <v>1824</v>
      </c>
      <c r="D1568" s="1">
        <v>0</v>
      </c>
      <c r="E1568" s="1" t="s">
        <v>31</v>
      </c>
      <c r="F1568" s="12" t="s">
        <v>282</v>
      </c>
      <c r="G1568" s="12" t="s">
        <v>1854</v>
      </c>
      <c r="H1568" s="1" t="s">
        <v>188</v>
      </c>
      <c r="I1568" s="12" t="s">
        <v>1765</v>
      </c>
      <c r="J1568" s="12" t="s">
        <v>1814</v>
      </c>
      <c r="K1568" s="1" t="s">
        <v>1329</v>
      </c>
      <c r="L1568" s="1" t="s">
        <v>277</v>
      </c>
    </row>
    <row r="1569" spans="3:12">
      <c r="C1569" s="1" t="s">
        <v>1346</v>
      </c>
      <c r="D1569" s="1">
        <v>0</v>
      </c>
      <c r="E1569" s="1" t="s">
        <v>31</v>
      </c>
      <c r="F1569" s="12" t="s">
        <v>282</v>
      </c>
      <c r="G1569" s="12" t="s">
        <v>1854</v>
      </c>
      <c r="H1569" s="1" t="s">
        <v>188</v>
      </c>
      <c r="I1569" s="12" t="s">
        <v>1765</v>
      </c>
      <c r="J1569" s="12" t="s">
        <v>1814</v>
      </c>
      <c r="K1569" s="1" t="s">
        <v>1329</v>
      </c>
      <c r="L1569" s="1" t="s">
        <v>277</v>
      </c>
    </row>
    <row r="1570" spans="3:12">
      <c r="C1570" s="1" t="s">
        <v>1825</v>
      </c>
      <c r="D1570" s="1">
        <v>0</v>
      </c>
      <c r="E1570" s="1" t="s">
        <v>31</v>
      </c>
      <c r="F1570" s="12" t="s">
        <v>282</v>
      </c>
      <c r="G1570" s="12" t="s">
        <v>1854</v>
      </c>
      <c r="H1570" s="1" t="s">
        <v>188</v>
      </c>
      <c r="I1570" s="12" t="s">
        <v>1765</v>
      </c>
      <c r="J1570" s="12" t="s">
        <v>1814</v>
      </c>
      <c r="K1570" s="1" t="s">
        <v>1329</v>
      </c>
      <c r="L1570" s="1" t="s">
        <v>277</v>
      </c>
    </row>
    <row r="1571" spans="3:12">
      <c r="C1571" s="1" t="s">
        <v>1826</v>
      </c>
      <c r="D1571" s="1">
        <v>0</v>
      </c>
      <c r="E1571" s="1" t="s">
        <v>31</v>
      </c>
      <c r="F1571" s="12" t="s">
        <v>282</v>
      </c>
      <c r="G1571" s="12" t="s">
        <v>1854</v>
      </c>
      <c r="H1571" s="1" t="s">
        <v>188</v>
      </c>
      <c r="I1571" s="12" t="s">
        <v>1765</v>
      </c>
      <c r="J1571" s="12" t="s">
        <v>1814</v>
      </c>
      <c r="K1571" s="1" t="s">
        <v>1329</v>
      </c>
      <c r="L1571" s="1" t="s">
        <v>277</v>
      </c>
    </row>
    <row r="1572" spans="3:12">
      <c r="C1572" s="1" t="s">
        <v>292</v>
      </c>
      <c r="D1572" s="1">
        <v>0</v>
      </c>
      <c r="E1572" s="1" t="s">
        <v>31</v>
      </c>
      <c r="F1572" s="12" t="s">
        <v>282</v>
      </c>
      <c r="G1572" s="12" t="s">
        <v>1854</v>
      </c>
      <c r="H1572" s="1" t="s">
        <v>188</v>
      </c>
      <c r="I1572" s="12" t="s">
        <v>1765</v>
      </c>
      <c r="J1572" s="12" t="s">
        <v>1814</v>
      </c>
      <c r="K1572" s="1" t="s">
        <v>1329</v>
      </c>
      <c r="L1572" s="1" t="s">
        <v>277</v>
      </c>
    </row>
    <row r="1573" spans="3:12">
      <c r="C1573" s="1" t="s">
        <v>294</v>
      </c>
      <c r="D1573" s="1">
        <v>0</v>
      </c>
      <c r="E1573" s="1" t="s">
        <v>31</v>
      </c>
      <c r="F1573" s="12" t="s">
        <v>282</v>
      </c>
      <c r="G1573" s="12" t="s">
        <v>1854</v>
      </c>
      <c r="H1573" s="1" t="s">
        <v>188</v>
      </c>
      <c r="I1573" s="12" t="s">
        <v>1765</v>
      </c>
      <c r="J1573" s="12" t="s">
        <v>1814</v>
      </c>
      <c r="K1573" s="1" t="s">
        <v>1329</v>
      </c>
      <c r="L1573" s="1" t="s">
        <v>277</v>
      </c>
    </row>
    <row r="1574" spans="3:12">
      <c r="C1574" s="1" t="s">
        <v>1345</v>
      </c>
      <c r="D1574" s="1">
        <v>0</v>
      </c>
      <c r="E1574" s="1" t="s">
        <v>31</v>
      </c>
      <c r="F1574" s="12" t="s">
        <v>282</v>
      </c>
      <c r="G1574" s="12" t="s">
        <v>1854</v>
      </c>
      <c r="H1574" s="1" t="s">
        <v>188</v>
      </c>
      <c r="I1574" s="12" t="s">
        <v>1765</v>
      </c>
      <c r="J1574" s="12" t="s">
        <v>1814</v>
      </c>
      <c r="K1574" s="1" t="s">
        <v>1329</v>
      </c>
      <c r="L1574" s="1" t="s">
        <v>277</v>
      </c>
    </row>
    <row r="1575" spans="3:12">
      <c r="C1575" s="1" t="s">
        <v>1347</v>
      </c>
      <c r="D1575" s="1">
        <v>0</v>
      </c>
      <c r="E1575" s="1" t="s">
        <v>31</v>
      </c>
      <c r="F1575" s="12" t="s">
        <v>282</v>
      </c>
      <c r="G1575" s="12" t="s">
        <v>1854</v>
      </c>
      <c r="H1575" s="1" t="s">
        <v>188</v>
      </c>
      <c r="I1575" s="12" t="s">
        <v>1765</v>
      </c>
      <c r="J1575" s="12" t="s">
        <v>1814</v>
      </c>
      <c r="K1575" s="1" t="s">
        <v>1329</v>
      </c>
      <c r="L1575" s="1" t="s">
        <v>277</v>
      </c>
    </row>
    <row r="1576" spans="3:12">
      <c r="C1576" s="1" t="s">
        <v>1348</v>
      </c>
      <c r="D1576" s="1">
        <v>0</v>
      </c>
      <c r="E1576" s="1" t="s">
        <v>31</v>
      </c>
      <c r="F1576" s="12" t="s">
        <v>282</v>
      </c>
      <c r="G1576" s="12" t="s">
        <v>1854</v>
      </c>
      <c r="H1576" s="1" t="s">
        <v>188</v>
      </c>
      <c r="I1576" s="12" t="s">
        <v>1765</v>
      </c>
      <c r="J1576" s="12" t="s">
        <v>1814</v>
      </c>
      <c r="K1576" s="1" t="s">
        <v>1329</v>
      </c>
      <c r="L1576" s="1" t="s">
        <v>277</v>
      </c>
    </row>
    <row r="1577" spans="3:12">
      <c r="C1577" s="1" t="s">
        <v>1349</v>
      </c>
      <c r="D1577" s="1">
        <v>0</v>
      </c>
      <c r="E1577" s="1" t="s">
        <v>31</v>
      </c>
      <c r="F1577" s="12" t="s">
        <v>282</v>
      </c>
      <c r="G1577" s="12" t="s">
        <v>1854</v>
      </c>
      <c r="H1577" s="1" t="s">
        <v>188</v>
      </c>
      <c r="I1577" s="12" t="s">
        <v>1765</v>
      </c>
      <c r="J1577" s="12" t="s">
        <v>1814</v>
      </c>
      <c r="K1577" s="1" t="s">
        <v>1329</v>
      </c>
      <c r="L1577" s="1" t="s">
        <v>277</v>
      </c>
    </row>
    <row r="1578" spans="3:12">
      <c r="C1578" s="1" t="s">
        <v>1350</v>
      </c>
      <c r="D1578" s="1">
        <v>0</v>
      </c>
      <c r="E1578" s="1" t="s">
        <v>31</v>
      </c>
      <c r="F1578" s="12" t="s">
        <v>282</v>
      </c>
      <c r="G1578" s="12" t="s">
        <v>1854</v>
      </c>
      <c r="H1578" s="1" t="s">
        <v>188</v>
      </c>
      <c r="I1578" s="12" t="s">
        <v>1765</v>
      </c>
      <c r="J1578" s="12" t="s">
        <v>1814</v>
      </c>
      <c r="K1578" s="1" t="s">
        <v>1329</v>
      </c>
      <c r="L1578" s="1" t="s">
        <v>277</v>
      </c>
    </row>
    <row r="1579" spans="3:12">
      <c r="C1579" s="1" t="s">
        <v>1351</v>
      </c>
      <c r="D1579" s="1">
        <v>0</v>
      </c>
      <c r="E1579" s="1" t="s">
        <v>31</v>
      </c>
      <c r="F1579" s="12" t="s">
        <v>282</v>
      </c>
      <c r="G1579" s="12" t="s">
        <v>1854</v>
      </c>
      <c r="H1579" s="1" t="s">
        <v>188</v>
      </c>
      <c r="I1579" s="12" t="s">
        <v>1765</v>
      </c>
      <c r="J1579" s="12" t="s">
        <v>1814</v>
      </c>
      <c r="K1579" s="1" t="s">
        <v>1329</v>
      </c>
      <c r="L1579" s="1" t="s">
        <v>277</v>
      </c>
    </row>
    <row r="1580" spans="3:12">
      <c r="C1580" s="1" t="s">
        <v>1352</v>
      </c>
      <c r="D1580" s="1">
        <v>0</v>
      </c>
      <c r="E1580" s="1" t="s">
        <v>31</v>
      </c>
      <c r="F1580" s="12" t="s">
        <v>282</v>
      </c>
      <c r="G1580" s="12" t="s">
        <v>1854</v>
      </c>
      <c r="H1580" s="1" t="s">
        <v>188</v>
      </c>
      <c r="I1580" s="12" t="s">
        <v>1765</v>
      </c>
      <c r="J1580" s="12" t="s">
        <v>1814</v>
      </c>
      <c r="K1580" s="1" t="s">
        <v>1329</v>
      </c>
      <c r="L1580" s="1" t="s">
        <v>277</v>
      </c>
    </row>
    <row r="1581" spans="3:12">
      <c r="C1581" s="1" t="s">
        <v>1353</v>
      </c>
      <c r="D1581" s="1">
        <v>0</v>
      </c>
      <c r="E1581" s="1" t="s">
        <v>31</v>
      </c>
      <c r="F1581" s="12" t="s">
        <v>282</v>
      </c>
      <c r="G1581" s="12" t="s">
        <v>1854</v>
      </c>
      <c r="H1581" s="1" t="s">
        <v>188</v>
      </c>
      <c r="I1581" s="12" t="s">
        <v>1765</v>
      </c>
      <c r="J1581" s="12" t="s">
        <v>1814</v>
      </c>
      <c r="K1581" s="1" t="s">
        <v>1329</v>
      </c>
      <c r="L1581" s="1" t="s">
        <v>277</v>
      </c>
    </row>
    <row r="1582" spans="3:12">
      <c r="C1582" s="1" t="s">
        <v>1354</v>
      </c>
      <c r="D1582" s="1">
        <v>0</v>
      </c>
      <c r="E1582" s="1" t="s">
        <v>31</v>
      </c>
      <c r="F1582" s="12" t="s">
        <v>282</v>
      </c>
      <c r="G1582" s="12" t="s">
        <v>1854</v>
      </c>
      <c r="H1582" s="1" t="s">
        <v>188</v>
      </c>
      <c r="I1582" s="12" t="s">
        <v>1765</v>
      </c>
      <c r="J1582" s="12" t="s">
        <v>1814</v>
      </c>
      <c r="K1582" s="1" t="s">
        <v>1329</v>
      </c>
      <c r="L1582" s="1" t="s">
        <v>277</v>
      </c>
    </row>
    <row r="1583" spans="3:12">
      <c r="C1583" s="1" t="s">
        <v>1355</v>
      </c>
      <c r="D1583" s="1">
        <v>0</v>
      </c>
      <c r="E1583" s="1" t="s">
        <v>31</v>
      </c>
      <c r="F1583" s="12" t="s">
        <v>282</v>
      </c>
      <c r="G1583" s="12" t="s">
        <v>1854</v>
      </c>
      <c r="H1583" s="1" t="s">
        <v>188</v>
      </c>
      <c r="I1583" s="12" t="s">
        <v>1765</v>
      </c>
      <c r="J1583" s="12" t="s">
        <v>1814</v>
      </c>
      <c r="K1583" s="1" t="s">
        <v>1329</v>
      </c>
      <c r="L1583" s="1" t="s">
        <v>277</v>
      </c>
    </row>
    <row r="1584" spans="3:12">
      <c r="C1584" s="1" t="s">
        <v>1356</v>
      </c>
      <c r="D1584" s="1">
        <v>0</v>
      </c>
      <c r="E1584" s="1" t="s">
        <v>31</v>
      </c>
      <c r="F1584" s="12" t="s">
        <v>282</v>
      </c>
      <c r="G1584" s="12" t="s">
        <v>1854</v>
      </c>
      <c r="H1584" s="1" t="s">
        <v>188</v>
      </c>
      <c r="I1584" s="12" t="s">
        <v>1765</v>
      </c>
      <c r="J1584" s="12" t="s">
        <v>1814</v>
      </c>
      <c r="K1584" s="1" t="s">
        <v>1329</v>
      </c>
      <c r="L1584" s="1" t="s">
        <v>277</v>
      </c>
    </row>
    <row r="1585" spans="3:12">
      <c r="C1585" s="1" t="s">
        <v>1357</v>
      </c>
      <c r="D1585" s="1">
        <v>0</v>
      </c>
      <c r="E1585" s="1" t="s">
        <v>31</v>
      </c>
      <c r="F1585" s="12" t="s">
        <v>282</v>
      </c>
      <c r="G1585" s="12" t="s">
        <v>1854</v>
      </c>
      <c r="H1585" s="1" t="s">
        <v>188</v>
      </c>
      <c r="I1585" s="12" t="s">
        <v>1765</v>
      </c>
      <c r="J1585" s="12" t="s">
        <v>1814</v>
      </c>
      <c r="K1585" s="1" t="s">
        <v>1329</v>
      </c>
      <c r="L1585" s="1" t="s">
        <v>277</v>
      </c>
    </row>
    <row r="1586" spans="3:12">
      <c r="C1586" s="1" t="s">
        <v>1358</v>
      </c>
      <c r="D1586" s="1">
        <v>0</v>
      </c>
      <c r="E1586" s="1" t="s">
        <v>31</v>
      </c>
      <c r="F1586" s="12" t="s">
        <v>282</v>
      </c>
      <c r="G1586" s="12" t="s">
        <v>1854</v>
      </c>
      <c r="H1586" s="1" t="s">
        <v>188</v>
      </c>
      <c r="I1586" s="12" t="s">
        <v>1765</v>
      </c>
      <c r="J1586" s="12" t="s">
        <v>1814</v>
      </c>
      <c r="K1586" s="1" t="s">
        <v>1329</v>
      </c>
      <c r="L1586" s="1" t="s">
        <v>277</v>
      </c>
    </row>
    <row r="1587" spans="3:12">
      <c r="C1587" s="1" t="s">
        <v>1359</v>
      </c>
      <c r="D1587" s="1">
        <v>0</v>
      </c>
      <c r="E1587" s="1" t="s">
        <v>31</v>
      </c>
      <c r="F1587" s="12" t="s">
        <v>282</v>
      </c>
      <c r="G1587" s="12" t="s">
        <v>1854</v>
      </c>
      <c r="H1587" s="1" t="s">
        <v>188</v>
      </c>
      <c r="I1587" s="12" t="s">
        <v>1765</v>
      </c>
      <c r="J1587" s="12" t="s">
        <v>1814</v>
      </c>
      <c r="K1587" s="1" t="s">
        <v>1329</v>
      </c>
      <c r="L1587" s="1" t="s">
        <v>277</v>
      </c>
    </row>
    <row r="1588" spans="3:12">
      <c r="C1588" s="1" t="s">
        <v>1360</v>
      </c>
      <c r="D1588" s="1">
        <v>0</v>
      </c>
      <c r="E1588" s="1" t="s">
        <v>31</v>
      </c>
      <c r="F1588" s="12" t="s">
        <v>282</v>
      </c>
      <c r="G1588" s="12" t="s">
        <v>1854</v>
      </c>
      <c r="H1588" s="1" t="s">
        <v>188</v>
      </c>
      <c r="I1588" s="12" t="s">
        <v>1765</v>
      </c>
      <c r="J1588" s="12" t="s">
        <v>1814</v>
      </c>
      <c r="K1588" s="1" t="s">
        <v>1329</v>
      </c>
      <c r="L1588" s="1" t="s">
        <v>277</v>
      </c>
    </row>
    <row r="1589" spans="3:12">
      <c r="C1589" s="1" t="s">
        <v>1361</v>
      </c>
      <c r="D1589" s="1">
        <v>0</v>
      </c>
      <c r="E1589" s="1" t="s">
        <v>31</v>
      </c>
      <c r="F1589" s="12" t="s">
        <v>282</v>
      </c>
      <c r="G1589" s="12" t="s">
        <v>1854</v>
      </c>
      <c r="H1589" s="1" t="s">
        <v>188</v>
      </c>
      <c r="I1589" s="12" t="s">
        <v>1765</v>
      </c>
      <c r="J1589" s="12" t="s">
        <v>1814</v>
      </c>
      <c r="K1589" s="1" t="s">
        <v>1329</v>
      </c>
      <c r="L1589" s="1" t="s">
        <v>277</v>
      </c>
    </row>
    <row r="1590" spans="3:12">
      <c r="C1590" s="1" t="s">
        <v>1362</v>
      </c>
      <c r="D1590" s="1">
        <v>0</v>
      </c>
      <c r="E1590" s="1" t="s">
        <v>31</v>
      </c>
      <c r="F1590" s="12" t="s">
        <v>282</v>
      </c>
      <c r="G1590" s="12" t="s">
        <v>1854</v>
      </c>
      <c r="H1590" s="1" t="s">
        <v>188</v>
      </c>
      <c r="I1590" s="12" t="s">
        <v>1765</v>
      </c>
      <c r="J1590" s="12" t="s">
        <v>1814</v>
      </c>
      <c r="K1590" s="1" t="s">
        <v>1329</v>
      </c>
      <c r="L1590" s="1" t="s">
        <v>277</v>
      </c>
    </row>
    <row r="1591" spans="3:12">
      <c r="C1591" s="1" t="s">
        <v>1363</v>
      </c>
      <c r="D1591" s="1">
        <v>0</v>
      </c>
      <c r="E1591" s="1" t="s">
        <v>31</v>
      </c>
      <c r="F1591" s="12" t="s">
        <v>282</v>
      </c>
      <c r="G1591" s="12" t="s">
        <v>1854</v>
      </c>
      <c r="H1591" s="1" t="s">
        <v>188</v>
      </c>
      <c r="I1591" s="12" t="s">
        <v>1765</v>
      </c>
      <c r="J1591" s="12" t="s">
        <v>1814</v>
      </c>
      <c r="K1591" s="1" t="s">
        <v>1329</v>
      </c>
      <c r="L1591" s="1" t="s">
        <v>277</v>
      </c>
    </row>
    <row r="1592" spans="3:12">
      <c r="C1592" s="1" t="s">
        <v>1364</v>
      </c>
      <c r="D1592" s="1">
        <v>0</v>
      </c>
      <c r="E1592" s="1" t="s">
        <v>31</v>
      </c>
      <c r="F1592" s="12" t="s">
        <v>282</v>
      </c>
      <c r="G1592" s="12" t="s">
        <v>1854</v>
      </c>
      <c r="H1592" s="1" t="s">
        <v>188</v>
      </c>
      <c r="I1592" s="12" t="s">
        <v>1765</v>
      </c>
      <c r="J1592" s="12" t="s">
        <v>1814</v>
      </c>
      <c r="K1592" s="1" t="s">
        <v>1329</v>
      </c>
      <c r="L1592" s="1" t="s">
        <v>277</v>
      </c>
    </row>
    <row r="1593" spans="3:12">
      <c r="C1593" s="1" t="s">
        <v>1365</v>
      </c>
      <c r="D1593" s="1">
        <v>0</v>
      </c>
      <c r="E1593" s="1" t="s">
        <v>31</v>
      </c>
      <c r="F1593" s="12" t="s">
        <v>282</v>
      </c>
      <c r="G1593" s="12" t="s">
        <v>1854</v>
      </c>
      <c r="H1593" s="1" t="s">
        <v>188</v>
      </c>
      <c r="I1593" s="12" t="s">
        <v>1765</v>
      </c>
      <c r="J1593" s="12" t="s">
        <v>1814</v>
      </c>
      <c r="K1593" s="1" t="s">
        <v>1329</v>
      </c>
      <c r="L1593" s="1" t="s">
        <v>277</v>
      </c>
    </row>
    <row r="1594" spans="3:12">
      <c r="C1594" s="1" t="s">
        <v>1366</v>
      </c>
      <c r="D1594" s="1">
        <v>0</v>
      </c>
      <c r="E1594" s="1" t="s">
        <v>31</v>
      </c>
      <c r="F1594" s="12" t="s">
        <v>282</v>
      </c>
      <c r="G1594" s="12" t="s">
        <v>1854</v>
      </c>
      <c r="H1594" s="1" t="s">
        <v>188</v>
      </c>
      <c r="I1594" s="12" t="s">
        <v>1765</v>
      </c>
      <c r="J1594" s="12" t="s">
        <v>1814</v>
      </c>
      <c r="K1594" s="1" t="s">
        <v>1329</v>
      </c>
      <c r="L1594" s="1" t="s">
        <v>277</v>
      </c>
    </row>
    <row r="1595" spans="3:12">
      <c r="C1595" s="1" t="s">
        <v>1837</v>
      </c>
      <c r="D1595" s="1">
        <v>0</v>
      </c>
      <c r="E1595" s="1" t="s">
        <v>31</v>
      </c>
      <c r="F1595" s="12" t="s">
        <v>282</v>
      </c>
      <c r="G1595" s="12" t="s">
        <v>1854</v>
      </c>
      <c r="H1595" s="1" t="s">
        <v>188</v>
      </c>
      <c r="I1595" s="12" t="s">
        <v>1765</v>
      </c>
      <c r="J1595" s="12" t="s">
        <v>1814</v>
      </c>
      <c r="K1595" s="1" t="s">
        <v>1329</v>
      </c>
      <c r="L1595" s="1" t="s">
        <v>277</v>
      </c>
    </row>
    <row r="1596" spans="3:12">
      <c r="C1596" s="1" t="s">
        <v>1838</v>
      </c>
      <c r="D1596" s="1">
        <v>0</v>
      </c>
      <c r="E1596" s="1" t="s">
        <v>31</v>
      </c>
      <c r="F1596" s="12" t="s">
        <v>282</v>
      </c>
      <c r="G1596" s="12" t="s">
        <v>1854</v>
      </c>
      <c r="H1596" s="1" t="s">
        <v>188</v>
      </c>
      <c r="I1596" s="12" t="s">
        <v>1765</v>
      </c>
      <c r="J1596" s="12" t="s">
        <v>1814</v>
      </c>
      <c r="K1596" s="1" t="s">
        <v>1329</v>
      </c>
      <c r="L1596" s="1" t="s">
        <v>277</v>
      </c>
    </row>
    <row r="1597" spans="3:12">
      <c r="C1597" s="1" t="s">
        <v>1839</v>
      </c>
      <c r="D1597" s="1">
        <v>0</v>
      </c>
      <c r="E1597" s="1" t="s">
        <v>31</v>
      </c>
      <c r="F1597" s="12" t="s">
        <v>282</v>
      </c>
      <c r="G1597" s="12" t="s">
        <v>1854</v>
      </c>
      <c r="H1597" s="1" t="s">
        <v>188</v>
      </c>
      <c r="I1597" s="12" t="s">
        <v>1765</v>
      </c>
      <c r="J1597" s="12" t="s">
        <v>1814</v>
      </c>
      <c r="K1597" s="1" t="s">
        <v>1329</v>
      </c>
      <c r="L1597" s="1" t="s">
        <v>277</v>
      </c>
    </row>
    <row r="1598" spans="3:12">
      <c r="C1598" s="1" t="s">
        <v>1840</v>
      </c>
      <c r="D1598" s="1">
        <v>0</v>
      </c>
      <c r="E1598" s="1" t="s">
        <v>31</v>
      </c>
      <c r="F1598" s="12" t="s">
        <v>282</v>
      </c>
      <c r="G1598" s="12" t="s">
        <v>1854</v>
      </c>
      <c r="H1598" s="1" t="s">
        <v>188</v>
      </c>
      <c r="I1598" s="12" t="s">
        <v>1765</v>
      </c>
      <c r="J1598" s="12" t="s">
        <v>1814</v>
      </c>
      <c r="K1598" s="1" t="s">
        <v>1329</v>
      </c>
      <c r="L1598" s="1" t="s">
        <v>277</v>
      </c>
    </row>
    <row r="1599" spans="3:12">
      <c r="C1599" s="1" t="s">
        <v>1367</v>
      </c>
      <c r="D1599" s="1">
        <v>0</v>
      </c>
      <c r="E1599" s="1" t="s">
        <v>31</v>
      </c>
      <c r="F1599" s="12" t="s">
        <v>282</v>
      </c>
      <c r="G1599" s="12" t="s">
        <v>1854</v>
      </c>
      <c r="H1599" s="1" t="s">
        <v>188</v>
      </c>
      <c r="I1599" s="12" t="s">
        <v>1765</v>
      </c>
      <c r="J1599" s="12" t="s">
        <v>1814</v>
      </c>
      <c r="K1599" s="1" t="s">
        <v>1329</v>
      </c>
      <c r="L1599" s="1" t="s">
        <v>277</v>
      </c>
    </row>
    <row r="1600" spans="3:12">
      <c r="C1600" s="1" t="s">
        <v>1841</v>
      </c>
      <c r="D1600" s="1">
        <v>0</v>
      </c>
      <c r="E1600" s="1" t="s">
        <v>31</v>
      </c>
      <c r="F1600" s="12" t="s">
        <v>282</v>
      </c>
      <c r="G1600" s="12" t="s">
        <v>1854</v>
      </c>
      <c r="H1600" s="1" t="s">
        <v>188</v>
      </c>
      <c r="I1600" s="12" t="s">
        <v>1765</v>
      </c>
      <c r="J1600" s="12" t="s">
        <v>1814</v>
      </c>
      <c r="K1600" s="1" t="s">
        <v>1329</v>
      </c>
      <c r="L1600" s="1" t="s">
        <v>277</v>
      </c>
    </row>
    <row r="1601" spans="3:12">
      <c r="C1601" s="1" t="s">
        <v>1842</v>
      </c>
      <c r="D1601" s="1">
        <v>0</v>
      </c>
      <c r="E1601" s="1" t="s">
        <v>31</v>
      </c>
      <c r="F1601" s="12" t="s">
        <v>282</v>
      </c>
      <c r="G1601" s="12" t="s">
        <v>1854</v>
      </c>
      <c r="H1601" s="1" t="s">
        <v>188</v>
      </c>
      <c r="I1601" s="12" t="s">
        <v>1765</v>
      </c>
      <c r="J1601" s="12" t="s">
        <v>1814</v>
      </c>
      <c r="K1601" s="1" t="s">
        <v>1329</v>
      </c>
      <c r="L1601" s="1" t="s">
        <v>277</v>
      </c>
    </row>
    <row r="1602" spans="3:12">
      <c r="C1602" s="1" t="s">
        <v>1843</v>
      </c>
      <c r="D1602" s="1">
        <v>0</v>
      </c>
      <c r="E1602" s="1" t="s">
        <v>31</v>
      </c>
      <c r="F1602" s="12" t="s">
        <v>282</v>
      </c>
      <c r="G1602" s="12" t="s">
        <v>1854</v>
      </c>
      <c r="H1602" s="1" t="s">
        <v>188</v>
      </c>
      <c r="I1602" s="12" t="s">
        <v>1765</v>
      </c>
      <c r="J1602" s="12" t="s">
        <v>1814</v>
      </c>
      <c r="K1602" s="1" t="s">
        <v>1329</v>
      </c>
      <c r="L1602" s="1" t="s">
        <v>277</v>
      </c>
    </row>
    <row r="1603" spans="3:12">
      <c r="C1603" s="1" t="s">
        <v>1844</v>
      </c>
      <c r="D1603" s="1">
        <v>0</v>
      </c>
      <c r="E1603" s="1" t="s">
        <v>31</v>
      </c>
      <c r="F1603" s="12" t="s">
        <v>282</v>
      </c>
      <c r="G1603" s="12" t="s">
        <v>1854</v>
      </c>
      <c r="H1603" s="1" t="s">
        <v>188</v>
      </c>
      <c r="I1603" s="12" t="s">
        <v>1765</v>
      </c>
      <c r="J1603" s="12" t="s">
        <v>1814</v>
      </c>
      <c r="K1603" s="1" t="s">
        <v>1329</v>
      </c>
      <c r="L1603" s="1" t="s">
        <v>277</v>
      </c>
    </row>
    <row r="1604" spans="3:12">
      <c r="C1604" s="1" t="s">
        <v>1368</v>
      </c>
      <c r="D1604" s="1">
        <v>0</v>
      </c>
      <c r="E1604" s="1" t="s">
        <v>31</v>
      </c>
      <c r="F1604" s="12" t="s">
        <v>282</v>
      </c>
      <c r="G1604" s="12" t="s">
        <v>1854</v>
      </c>
      <c r="H1604" s="1" t="s">
        <v>188</v>
      </c>
      <c r="I1604" s="12" t="s">
        <v>1765</v>
      </c>
      <c r="J1604" s="12" t="s">
        <v>1814</v>
      </c>
      <c r="K1604" s="1" t="s">
        <v>1329</v>
      </c>
      <c r="L1604" s="1" t="s">
        <v>277</v>
      </c>
    </row>
    <row r="1605" spans="3:12">
      <c r="C1605" s="1" t="s">
        <v>1845</v>
      </c>
      <c r="D1605" s="1">
        <v>0</v>
      </c>
      <c r="E1605" s="1" t="s">
        <v>31</v>
      </c>
      <c r="F1605" s="12" t="s">
        <v>282</v>
      </c>
      <c r="G1605" s="12" t="s">
        <v>1854</v>
      </c>
      <c r="H1605" s="1" t="s">
        <v>188</v>
      </c>
      <c r="I1605" s="12" t="s">
        <v>1765</v>
      </c>
      <c r="J1605" s="12" t="s">
        <v>1814</v>
      </c>
      <c r="K1605" s="1" t="s">
        <v>1329</v>
      </c>
      <c r="L1605" s="1" t="s">
        <v>277</v>
      </c>
    </row>
    <row r="1606" spans="3:12">
      <c r="C1606" s="1" t="s">
        <v>1369</v>
      </c>
      <c r="D1606" s="1">
        <v>0</v>
      </c>
      <c r="E1606" s="1" t="s">
        <v>31</v>
      </c>
      <c r="F1606" s="12" t="s">
        <v>282</v>
      </c>
      <c r="G1606" s="12" t="s">
        <v>1854</v>
      </c>
      <c r="H1606" s="1" t="s">
        <v>188</v>
      </c>
      <c r="I1606" s="12" t="s">
        <v>1765</v>
      </c>
      <c r="J1606" s="12" t="s">
        <v>1814</v>
      </c>
      <c r="K1606" s="1" t="s">
        <v>1329</v>
      </c>
      <c r="L1606" s="1" t="s">
        <v>277</v>
      </c>
    </row>
    <row r="1607" spans="3:12">
      <c r="C1607" s="1" t="s">
        <v>1370</v>
      </c>
      <c r="D1607" s="1">
        <v>0</v>
      </c>
      <c r="E1607" s="1" t="s">
        <v>31</v>
      </c>
      <c r="F1607" s="12" t="s">
        <v>282</v>
      </c>
      <c r="G1607" s="12" t="s">
        <v>1854</v>
      </c>
      <c r="H1607" s="1" t="s">
        <v>188</v>
      </c>
      <c r="I1607" s="12" t="s">
        <v>1765</v>
      </c>
      <c r="J1607" s="12" t="s">
        <v>1814</v>
      </c>
      <c r="K1607" s="1" t="s">
        <v>1329</v>
      </c>
      <c r="L1607" s="1" t="s">
        <v>277</v>
      </c>
    </row>
    <row r="1608" spans="3:12">
      <c r="C1608" s="1" t="s">
        <v>1371</v>
      </c>
      <c r="D1608" s="1">
        <v>0</v>
      </c>
      <c r="E1608" s="1" t="s">
        <v>31</v>
      </c>
      <c r="F1608" s="12" t="s">
        <v>282</v>
      </c>
      <c r="G1608" s="12" t="s">
        <v>1854</v>
      </c>
      <c r="H1608" s="1" t="s">
        <v>188</v>
      </c>
      <c r="I1608" s="12" t="s">
        <v>1765</v>
      </c>
      <c r="J1608" s="12" t="s">
        <v>1814</v>
      </c>
      <c r="K1608" s="1" t="s">
        <v>1329</v>
      </c>
      <c r="L1608" s="1" t="s">
        <v>277</v>
      </c>
    </row>
    <row r="1609" spans="3:12">
      <c r="C1609" s="1" t="s">
        <v>1372</v>
      </c>
      <c r="D1609" s="1">
        <v>0</v>
      </c>
      <c r="E1609" s="1" t="s">
        <v>31</v>
      </c>
      <c r="F1609" s="12" t="s">
        <v>282</v>
      </c>
      <c r="G1609" s="12" t="s">
        <v>1854</v>
      </c>
      <c r="H1609" s="1" t="s">
        <v>188</v>
      </c>
      <c r="I1609" s="12" t="s">
        <v>1765</v>
      </c>
      <c r="J1609" s="12" t="s">
        <v>1814</v>
      </c>
      <c r="K1609" s="1" t="s">
        <v>1329</v>
      </c>
      <c r="L1609" s="1" t="s">
        <v>277</v>
      </c>
    </row>
    <row r="1610" spans="3:12">
      <c r="C1610" s="1" t="s">
        <v>1373</v>
      </c>
      <c r="D1610" s="1">
        <v>0</v>
      </c>
      <c r="E1610" s="1" t="s">
        <v>31</v>
      </c>
      <c r="F1610" s="12" t="s">
        <v>282</v>
      </c>
      <c r="G1610" s="12" t="s">
        <v>1854</v>
      </c>
      <c r="H1610" s="1" t="s">
        <v>188</v>
      </c>
      <c r="I1610" s="12" t="s">
        <v>1765</v>
      </c>
      <c r="J1610" s="12" t="s">
        <v>1814</v>
      </c>
      <c r="K1610" s="1" t="s">
        <v>1329</v>
      </c>
      <c r="L1610" s="1" t="s">
        <v>277</v>
      </c>
    </row>
    <row r="1611" spans="3:12">
      <c r="C1611" s="1" t="s">
        <v>1374</v>
      </c>
      <c r="D1611" s="1">
        <v>0</v>
      </c>
      <c r="E1611" s="1" t="s">
        <v>31</v>
      </c>
      <c r="F1611" s="12" t="s">
        <v>282</v>
      </c>
      <c r="G1611" s="12" t="s">
        <v>1854</v>
      </c>
      <c r="H1611" s="1" t="s">
        <v>188</v>
      </c>
      <c r="I1611" s="12" t="s">
        <v>1765</v>
      </c>
      <c r="J1611" s="12" t="s">
        <v>1814</v>
      </c>
      <c r="K1611" s="1" t="s">
        <v>1329</v>
      </c>
      <c r="L1611" s="1" t="s">
        <v>277</v>
      </c>
    </row>
    <row r="1612" spans="3:12">
      <c r="C1612" s="1" t="s">
        <v>1375</v>
      </c>
      <c r="D1612" s="1">
        <v>0</v>
      </c>
      <c r="E1612" s="1" t="s">
        <v>31</v>
      </c>
      <c r="F1612" s="12" t="s">
        <v>282</v>
      </c>
      <c r="G1612" s="12" t="s">
        <v>1854</v>
      </c>
      <c r="H1612" s="1" t="s">
        <v>188</v>
      </c>
      <c r="I1612" s="12" t="s">
        <v>1765</v>
      </c>
      <c r="J1612" s="12" t="s">
        <v>1814</v>
      </c>
      <c r="K1612" s="1" t="s">
        <v>1329</v>
      </c>
      <c r="L1612" s="1" t="s">
        <v>277</v>
      </c>
    </row>
    <row r="1613" spans="3:12">
      <c r="C1613" s="1" t="s">
        <v>1376</v>
      </c>
      <c r="D1613" s="1">
        <v>0</v>
      </c>
      <c r="E1613" s="1" t="s">
        <v>31</v>
      </c>
      <c r="F1613" s="12" t="s">
        <v>282</v>
      </c>
      <c r="G1613" s="12" t="s">
        <v>1854</v>
      </c>
      <c r="H1613" s="1" t="s">
        <v>188</v>
      </c>
      <c r="I1613" s="12" t="s">
        <v>1765</v>
      </c>
      <c r="J1613" s="12" t="s">
        <v>1814</v>
      </c>
      <c r="K1613" s="1" t="s">
        <v>1329</v>
      </c>
      <c r="L1613" s="1" t="s">
        <v>277</v>
      </c>
    </row>
    <row r="1614" spans="3:12">
      <c r="C1614" s="1" t="s">
        <v>1377</v>
      </c>
      <c r="D1614" s="1">
        <v>0</v>
      </c>
      <c r="E1614" s="1" t="s">
        <v>31</v>
      </c>
      <c r="F1614" s="12" t="s">
        <v>282</v>
      </c>
      <c r="G1614" s="12" t="s">
        <v>1854</v>
      </c>
      <c r="H1614" s="1" t="s">
        <v>188</v>
      </c>
      <c r="I1614" s="12" t="s">
        <v>1765</v>
      </c>
      <c r="J1614" s="12" t="s">
        <v>1814</v>
      </c>
      <c r="K1614" s="1" t="s">
        <v>1329</v>
      </c>
      <c r="L1614" s="1" t="s">
        <v>277</v>
      </c>
    </row>
    <row r="1615" spans="3:12">
      <c r="C1615" s="1" t="s">
        <v>1378</v>
      </c>
      <c r="D1615" s="1">
        <v>0</v>
      </c>
      <c r="E1615" s="1" t="s">
        <v>31</v>
      </c>
      <c r="F1615" s="12" t="s">
        <v>282</v>
      </c>
      <c r="G1615" s="12" t="s">
        <v>1854</v>
      </c>
      <c r="H1615" s="1" t="s">
        <v>188</v>
      </c>
      <c r="I1615" s="12" t="s">
        <v>1765</v>
      </c>
      <c r="J1615" s="12" t="s">
        <v>1814</v>
      </c>
      <c r="K1615" s="1" t="s">
        <v>1329</v>
      </c>
      <c r="L1615" s="1" t="s">
        <v>277</v>
      </c>
    </row>
    <row r="1616" spans="3:12">
      <c r="C1616" s="1" t="s">
        <v>1379</v>
      </c>
      <c r="D1616" s="1">
        <v>0</v>
      </c>
      <c r="E1616" s="1" t="s">
        <v>31</v>
      </c>
      <c r="F1616" s="12" t="s">
        <v>282</v>
      </c>
      <c r="G1616" s="12" t="s">
        <v>1854</v>
      </c>
      <c r="H1616" s="1" t="s">
        <v>188</v>
      </c>
      <c r="I1616" s="12" t="s">
        <v>1765</v>
      </c>
      <c r="J1616" s="12" t="s">
        <v>1814</v>
      </c>
      <c r="K1616" s="1" t="s">
        <v>1329</v>
      </c>
      <c r="L1616" s="1" t="s">
        <v>277</v>
      </c>
    </row>
    <row r="1617" spans="3:12">
      <c r="C1617" s="1" t="s">
        <v>1380</v>
      </c>
      <c r="D1617" s="1">
        <v>0</v>
      </c>
      <c r="E1617" s="1" t="s">
        <v>31</v>
      </c>
      <c r="F1617" s="12" t="s">
        <v>282</v>
      </c>
      <c r="G1617" s="12" t="s">
        <v>1854</v>
      </c>
      <c r="H1617" s="1" t="s">
        <v>188</v>
      </c>
      <c r="I1617" s="12" t="s">
        <v>1765</v>
      </c>
      <c r="J1617" s="12" t="s">
        <v>1814</v>
      </c>
      <c r="K1617" s="1" t="s">
        <v>1329</v>
      </c>
      <c r="L1617" s="1" t="s">
        <v>277</v>
      </c>
    </row>
    <row r="1618" spans="3:12">
      <c r="C1618" s="1" t="s">
        <v>1381</v>
      </c>
      <c r="D1618" s="1">
        <v>0</v>
      </c>
      <c r="E1618" s="1" t="s">
        <v>31</v>
      </c>
      <c r="F1618" s="12" t="s">
        <v>282</v>
      </c>
      <c r="G1618" s="12" t="s">
        <v>1854</v>
      </c>
      <c r="H1618" s="1" t="s">
        <v>188</v>
      </c>
      <c r="I1618" s="12" t="s">
        <v>1765</v>
      </c>
      <c r="J1618" s="12" t="s">
        <v>1814</v>
      </c>
      <c r="K1618" s="1" t="s">
        <v>1329</v>
      </c>
      <c r="L1618" s="1" t="s">
        <v>277</v>
      </c>
    </row>
    <row r="1619" spans="3:12">
      <c r="C1619" s="1" t="s">
        <v>1382</v>
      </c>
      <c r="D1619" s="1">
        <v>0</v>
      </c>
      <c r="E1619" s="1" t="s">
        <v>31</v>
      </c>
      <c r="F1619" s="12" t="s">
        <v>282</v>
      </c>
      <c r="G1619" s="12" t="s">
        <v>1854</v>
      </c>
      <c r="H1619" s="1" t="s">
        <v>188</v>
      </c>
      <c r="I1619" s="12" t="s">
        <v>1765</v>
      </c>
      <c r="J1619" s="12" t="s">
        <v>1814</v>
      </c>
      <c r="K1619" s="1" t="s">
        <v>1329</v>
      </c>
      <c r="L1619" s="1" t="s">
        <v>277</v>
      </c>
    </row>
    <row r="1620" spans="3:12">
      <c r="C1620" s="1" t="s">
        <v>1383</v>
      </c>
      <c r="D1620" s="1">
        <v>0</v>
      </c>
      <c r="E1620" s="1" t="s">
        <v>31</v>
      </c>
      <c r="F1620" s="12" t="s">
        <v>282</v>
      </c>
      <c r="G1620" s="12" t="s">
        <v>1854</v>
      </c>
      <c r="H1620" s="1" t="s">
        <v>188</v>
      </c>
      <c r="I1620" s="12" t="s">
        <v>1765</v>
      </c>
      <c r="J1620" s="12" t="s">
        <v>1814</v>
      </c>
      <c r="K1620" s="1" t="s">
        <v>1329</v>
      </c>
      <c r="L1620" s="1" t="s">
        <v>277</v>
      </c>
    </row>
    <row r="1621" spans="3:12">
      <c r="C1621" s="1" t="s">
        <v>1846</v>
      </c>
      <c r="D1621" s="1">
        <v>0</v>
      </c>
      <c r="E1621" s="1" t="s">
        <v>31</v>
      </c>
      <c r="F1621" s="12" t="s">
        <v>282</v>
      </c>
      <c r="G1621" s="12" t="s">
        <v>1854</v>
      </c>
      <c r="H1621" s="1" t="s">
        <v>188</v>
      </c>
      <c r="I1621" s="12" t="s">
        <v>1765</v>
      </c>
      <c r="J1621" s="12" t="s">
        <v>1814</v>
      </c>
      <c r="K1621" s="1" t="s">
        <v>1329</v>
      </c>
      <c r="L1621" s="1" t="s">
        <v>277</v>
      </c>
    </row>
    <row r="1622" spans="3:12">
      <c r="C1622" s="1" t="s">
        <v>1384</v>
      </c>
      <c r="D1622" s="1">
        <v>0</v>
      </c>
      <c r="E1622" s="1" t="s">
        <v>31</v>
      </c>
      <c r="F1622" s="12" t="s">
        <v>282</v>
      </c>
      <c r="G1622" s="12" t="s">
        <v>1854</v>
      </c>
      <c r="H1622" s="1" t="s">
        <v>188</v>
      </c>
      <c r="I1622" s="12" t="s">
        <v>1765</v>
      </c>
      <c r="J1622" s="12" t="s">
        <v>1814</v>
      </c>
      <c r="K1622" s="1" t="s">
        <v>1329</v>
      </c>
      <c r="L1622" s="1" t="s">
        <v>277</v>
      </c>
    </row>
    <row r="1623" spans="3:12">
      <c r="C1623" s="1" t="s">
        <v>1824</v>
      </c>
      <c r="D1623" s="1">
        <v>0</v>
      </c>
      <c r="E1623" s="1" t="s">
        <v>31</v>
      </c>
      <c r="F1623" s="12" t="s">
        <v>282</v>
      </c>
      <c r="G1623" s="12" t="s">
        <v>1854</v>
      </c>
      <c r="H1623" s="1" t="s">
        <v>188</v>
      </c>
      <c r="I1623" s="12" t="s">
        <v>1765</v>
      </c>
      <c r="J1623" s="12" t="s">
        <v>1814</v>
      </c>
      <c r="K1623" s="1" t="s">
        <v>1329</v>
      </c>
      <c r="L1623" s="1" t="s">
        <v>1395</v>
      </c>
    </row>
    <row r="1624" spans="3:12">
      <c r="C1624" s="1" t="s">
        <v>1346</v>
      </c>
      <c r="D1624" s="1">
        <v>0</v>
      </c>
      <c r="E1624" s="1" t="s">
        <v>31</v>
      </c>
      <c r="F1624" s="12" t="s">
        <v>282</v>
      </c>
      <c r="G1624" s="12" t="s">
        <v>1854</v>
      </c>
      <c r="H1624" s="1" t="s">
        <v>188</v>
      </c>
      <c r="I1624" s="12" t="s">
        <v>1765</v>
      </c>
      <c r="J1624" s="12" t="s">
        <v>1814</v>
      </c>
      <c r="K1624" s="1" t="s">
        <v>1329</v>
      </c>
      <c r="L1624" s="1" t="s">
        <v>1395</v>
      </c>
    </row>
    <row r="1625" spans="3:12">
      <c r="C1625" s="1" t="s">
        <v>1825</v>
      </c>
      <c r="D1625" s="1">
        <v>0</v>
      </c>
      <c r="E1625" s="1" t="s">
        <v>31</v>
      </c>
      <c r="F1625" s="12" t="s">
        <v>282</v>
      </c>
      <c r="G1625" s="12" t="s">
        <v>1854</v>
      </c>
      <c r="H1625" s="1" t="s">
        <v>188</v>
      </c>
      <c r="I1625" s="12" t="s">
        <v>1765</v>
      </c>
      <c r="J1625" s="12" t="s">
        <v>1814</v>
      </c>
      <c r="K1625" s="1" t="s">
        <v>1329</v>
      </c>
      <c r="L1625" s="1" t="s">
        <v>1395</v>
      </c>
    </row>
    <row r="1626" spans="3:12">
      <c r="C1626" s="1" t="s">
        <v>1826</v>
      </c>
      <c r="D1626" s="1">
        <v>0</v>
      </c>
      <c r="E1626" s="1" t="s">
        <v>31</v>
      </c>
      <c r="F1626" s="12" t="s">
        <v>282</v>
      </c>
      <c r="G1626" s="12" t="s">
        <v>1854</v>
      </c>
      <c r="H1626" s="1" t="s">
        <v>188</v>
      </c>
      <c r="I1626" s="12" t="s">
        <v>1765</v>
      </c>
      <c r="J1626" s="12" t="s">
        <v>1814</v>
      </c>
      <c r="K1626" s="1" t="s">
        <v>1329</v>
      </c>
      <c r="L1626" s="1" t="s">
        <v>1395</v>
      </c>
    </row>
    <row r="1627" spans="3:12">
      <c r="C1627" s="1" t="s">
        <v>292</v>
      </c>
      <c r="D1627" s="1">
        <v>0</v>
      </c>
      <c r="E1627" s="1" t="s">
        <v>31</v>
      </c>
      <c r="F1627" s="12" t="s">
        <v>282</v>
      </c>
      <c r="G1627" s="12" t="s">
        <v>1854</v>
      </c>
      <c r="H1627" s="1" t="s">
        <v>188</v>
      </c>
      <c r="I1627" s="12" t="s">
        <v>1765</v>
      </c>
      <c r="J1627" s="12" t="s">
        <v>1814</v>
      </c>
      <c r="K1627" s="1" t="s">
        <v>1329</v>
      </c>
      <c r="L1627" s="1" t="s">
        <v>1395</v>
      </c>
    </row>
    <row r="1628" spans="3:12">
      <c r="C1628" s="1" t="s">
        <v>294</v>
      </c>
      <c r="D1628" s="1">
        <v>0</v>
      </c>
      <c r="E1628" s="1" t="s">
        <v>31</v>
      </c>
      <c r="F1628" s="12" t="s">
        <v>282</v>
      </c>
      <c r="G1628" s="12" t="s">
        <v>1854</v>
      </c>
      <c r="H1628" s="1" t="s">
        <v>188</v>
      </c>
      <c r="I1628" s="12" t="s">
        <v>1765</v>
      </c>
      <c r="J1628" s="12" t="s">
        <v>1814</v>
      </c>
      <c r="K1628" s="1" t="s">
        <v>1329</v>
      </c>
      <c r="L1628" s="1" t="s">
        <v>1395</v>
      </c>
    </row>
    <row r="1629" spans="3:12">
      <c r="C1629" s="1" t="s">
        <v>1345</v>
      </c>
      <c r="D1629" s="1">
        <v>0</v>
      </c>
      <c r="E1629" s="1" t="s">
        <v>31</v>
      </c>
      <c r="F1629" s="12" t="s">
        <v>282</v>
      </c>
      <c r="G1629" s="12" t="s">
        <v>1854</v>
      </c>
      <c r="H1629" s="1" t="s">
        <v>188</v>
      </c>
      <c r="I1629" s="12" t="s">
        <v>1765</v>
      </c>
      <c r="J1629" s="12" t="s">
        <v>1814</v>
      </c>
      <c r="K1629" s="1" t="s">
        <v>1329</v>
      </c>
      <c r="L1629" s="1" t="s">
        <v>1395</v>
      </c>
    </row>
    <row r="1630" spans="3:12">
      <c r="C1630" s="1" t="s">
        <v>1347</v>
      </c>
      <c r="D1630" s="1">
        <v>0</v>
      </c>
      <c r="E1630" s="1" t="s">
        <v>31</v>
      </c>
      <c r="F1630" s="12" t="s">
        <v>282</v>
      </c>
      <c r="G1630" s="12" t="s">
        <v>1854</v>
      </c>
      <c r="H1630" s="1" t="s">
        <v>188</v>
      </c>
      <c r="I1630" s="12" t="s">
        <v>1765</v>
      </c>
      <c r="J1630" s="12" t="s">
        <v>1814</v>
      </c>
      <c r="K1630" s="1" t="s">
        <v>1329</v>
      </c>
      <c r="L1630" s="1" t="s">
        <v>1395</v>
      </c>
    </row>
    <row r="1631" spans="3:12">
      <c r="C1631" s="1" t="s">
        <v>1348</v>
      </c>
      <c r="D1631" s="1">
        <v>0</v>
      </c>
      <c r="E1631" s="1" t="s">
        <v>31</v>
      </c>
      <c r="F1631" s="12" t="s">
        <v>282</v>
      </c>
      <c r="G1631" s="12" t="s">
        <v>1854</v>
      </c>
      <c r="H1631" s="1" t="s">
        <v>188</v>
      </c>
      <c r="I1631" s="12" t="s">
        <v>1765</v>
      </c>
      <c r="J1631" s="12" t="s">
        <v>1814</v>
      </c>
      <c r="K1631" s="1" t="s">
        <v>1329</v>
      </c>
      <c r="L1631" s="1" t="s">
        <v>1395</v>
      </c>
    </row>
    <row r="1632" spans="3:12">
      <c r="C1632" s="1" t="s">
        <v>1349</v>
      </c>
      <c r="D1632" s="1">
        <v>0</v>
      </c>
      <c r="E1632" s="1" t="s">
        <v>31</v>
      </c>
      <c r="F1632" s="12" t="s">
        <v>282</v>
      </c>
      <c r="G1632" s="12" t="s">
        <v>1854</v>
      </c>
      <c r="H1632" s="1" t="s">
        <v>188</v>
      </c>
      <c r="I1632" s="12" t="s">
        <v>1765</v>
      </c>
      <c r="J1632" s="12" t="s">
        <v>1814</v>
      </c>
      <c r="K1632" s="1" t="s">
        <v>1329</v>
      </c>
      <c r="L1632" s="1" t="s">
        <v>1395</v>
      </c>
    </row>
    <row r="1633" spans="3:12">
      <c r="C1633" s="1" t="s">
        <v>1350</v>
      </c>
      <c r="D1633" s="1">
        <v>0</v>
      </c>
      <c r="E1633" s="1" t="s">
        <v>31</v>
      </c>
      <c r="F1633" s="12" t="s">
        <v>282</v>
      </c>
      <c r="G1633" s="12" t="s">
        <v>1854</v>
      </c>
      <c r="H1633" s="1" t="s">
        <v>188</v>
      </c>
      <c r="I1633" s="12" t="s">
        <v>1765</v>
      </c>
      <c r="J1633" s="12" t="s">
        <v>1814</v>
      </c>
      <c r="K1633" s="1" t="s">
        <v>1329</v>
      </c>
      <c r="L1633" s="1" t="s">
        <v>1395</v>
      </c>
    </row>
    <row r="1634" spans="3:12">
      <c r="C1634" s="1" t="s">
        <v>1351</v>
      </c>
      <c r="D1634" s="1">
        <v>0</v>
      </c>
      <c r="E1634" s="1" t="s">
        <v>31</v>
      </c>
      <c r="F1634" s="12" t="s">
        <v>282</v>
      </c>
      <c r="G1634" s="12" t="s">
        <v>1854</v>
      </c>
      <c r="H1634" s="1" t="s">
        <v>188</v>
      </c>
      <c r="I1634" s="12" t="s">
        <v>1765</v>
      </c>
      <c r="J1634" s="12" t="s">
        <v>1814</v>
      </c>
      <c r="K1634" s="1" t="s">
        <v>1329</v>
      </c>
      <c r="L1634" s="1" t="s">
        <v>1395</v>
      </c>
    </row>
    <row r="1635" spans="3:12">
      <c r="C1635" s="1" t="s">
        <v>1352</v>
      </c>
      <c r="D1635" s="1">
        <v>0</v>
      </c>
      <c r="E1635" s="1" t="s">
        <v>31</v>
      </c>
      <c r="F1635" s="12" t="s">
        <v>282</v>
      </c>
      <c r="G1635" s="12" t="s">
        <v>1854</v>
      </c>
      <c r="H1635" s="1" t="s">
        <v>188</v>
      </c>
      <c r="I1635" s="12" t="s">
        <v>1765</v>
      </c>
      <c r="J1635" s="12" t="s">
        <v>1814</v>
      </c>
      <c r="K1635" s="1" t="s">
        <v>1329</v>
      </c>
      <c r="L1635" s="1" t="s">
        <v>1395</v>
      </c>
    </row>
    <row r="1636" spans="3:12">
      <c r="C1636" s="1" t="s">
        <v>1353</v>
      </c>
      <c r="D1636" s="1">
        <v>0</v>
      </c>
      <c r="E1636" s="1" t="s">
        <v>31</v>
      </c>
      <c r="F1636" s="12" t="s">
        <v>282</v>
      </c>
      <c r="G1636" s="12" t="s">
        <v>1854</v>
      </c>
      <c r="H1636" s="1" t="s">
        <v>188</v>
      </c>
      <c r="I1636" s="12" t="s">
        <v>1765</v>
      </c>
      <c r="J1636" s="12" t="s">
        <v>1814</v>
      </c>
      <c r="K1636" s="1" t="s">
        <v>1329</v>
      </c>
      <c r="L1636" s="1" t="s">
        <v>1395</v>
      </c>
    </row>
    <row r="1637" spans="3:12">
      <c r="C1637" s="1" t="s">
        <v>1354</v>
      </c>
      <c r="D1637" s="1">
        <v>0</v>
      </c>
      <c r="E1637" s="1" t="s">
        <v>31</v>
      </c>
      <c r="F1637" s="12" t="s">
        <v>282</v>
      </c>
      <c r="G1637" s="12" t="s">
        <v>1854</v>
      </c>
      <c r="H1637" s="1" t="s">
        <v>188</v>
      </c>
      <c r="I1637" s="12" t="s">
        <v>1765</v>
      </c>
      <c r="J1637" s="12" t="s">
        <v>1814</v>
      </c>
      <c r="K1637" s="1" t="s">
        <v>1329</v>
      </c>
      <c r="L1637" s="1" t="s">
        <v>1395</v>
      </c>
    </row>
    <row r="1638" spans="3:12">
      <c r="C1638" s="1" t="s">
        <v>1355</v>
      </c>
      <c r="D1638" s="1">
        <v>0</v>
      </c>
      <c r="E1638" s="1" t="s">
        <v>31</v>
      </c>
      <c r="F1638" s="12" t="s">
        <v>282</v>
      </c>
      <c r="G1638" s="12" t="s">
        <v>1854</v>
      </c>
      <c r="H1638" s="1" t="s">
        <v>188</v>
      </c>
      <c r="I1638" s="12" t="s">
        <v>1765</v>
      </c>
      <c r="J1638" s="12" t="s">
        <v>1814</v>
      </c>
      <c r="K1638" s="1" t="s">
        <v>1329</v>
      </c>
      <c r="L1638" s="1" t="s">
        <v>1395</v>
      </c>
    </row>
    <row r="1639" spans="3:12">
      <c r="C1639" s="1" t="s">
        <v>1356</v>
      </c>
      <c r="D1639" s="1">
        <v>0</v>
      </c>
      <c r="E1639" s="1" t="s">
        <v>31</v>
      </c>
      <c r="F1639" s="12" t="s">
        <v>282</v>
      </c>
      <c r="G1639" s="12" t="s">
        <v>1854</v>
      </c>
      <c r="H1639" s="1" t="s">
        <v>188</v>
      </c>
      <c r="I1639" s="12" t="s">
        <v>1765</v>
      </c>
      <c r="J1639" s="12" t="s">
        <v>1814</v>
      </c>
      <c r="K1639" s="1" t="s">
        <v>1329</v>
      </c>
      <c r="L1639" s="1" t="s">
        <v>1395</v>
      </c>
    </row>
    <row r="1640" spans="3:12">
      <c r="C1640" s="1" t="s">
        <v>1357</v>
      </c>
      <c r="D1640" s="1">
        <v>0</v>
      </c>
      <c r="E1640" s="1" t="s">
        <v>31</v>
      </c>
      <c r="F1640" s="12" t="s">
        <v>282</v>
      </c>
      <c r="G1640" s="12" t="s">
        <v>1854</v>
      </c>
      <c r="H1640" s="1" t="s">
        <v>188</v>
      </c>
      <c r="I1640" s="12" t="s">
        <v>1765</v>
      </c>
      <c r="J1640" s="12" t="s">
        <v>1814</v>
      </c>
      <c r="K1640" s="1" t="s">
        <v>1329</v>
      </c>
      <c r="L1640" s="1" t="s">
        <v>1395</v>
      </c>
    </row>
    <row r="1641" spans="3:12">
      <c r="C1641" s="1" t="s">
        <v>1358</v>
      </c>
      <c r="D1641" s="1">
        <v>0</v>
      </c>
      <c r="E1641" s="1" t="s">
        <v>31</v>
      </c>
      <c r="F1641" s="12" t="s">
        <v>282</v>
      </c>
      <c r="G1641" s="12" t="s">
        <v>1854</v>
      </c>
      <c r="H1641" s="1" t="s">
        <v>188</v>
      </c>
      <c r="I1641" s="12" t="s">
        <v>1765</v>
      </c>
      <c r="J1641" s="12" t="s">
        <v>1814</v>
      </c>
      <c r="K1641" s="1" t="s">
        <v>1329</v>
      </c>
      <c r="L1641" s="1" t="s">
        <v>1395</v>
      </c>
    </row>
    <row r="1642" spans="3:12">
      <c r="C1642" s="1" t="s">
        <v>1359</v>
      </c>
      <c r="D1642" s="1">
        <v>0</v>
      </c>
      <c r="E1642" s="1" t="s">
        <v>31</v>
      </c>
      <c r="F1642" s="12" t="s">
        <v>282</v>
      </c>
      <c r="G1642" s="12" t="s">
        <v>1854</v>
      </c>
      <c r="H1642" s="1" t="s">
        <v>188</v>
      </c>
      <c r="I1642" s="12" t="s">
        <v>1765</v>
      </c>
      <c r="J1642" s="12" t="s">
        <v>1814</v>
      </c>
      <c r="K1642" s="1" t="s">
        <v>1329</v>
      </c>
      <c r="L1642" s="1" t="s">
        <v>1395</v>
      </c>
    </row>
    <row r="1643" spans="3:12">
      <c r="C1643" s="1" t="s">
        <v>1360</v>
      </c>
      <c r="D1643" s="1">
        <v>0</v>
      </c>
      <c r="E1643" s="1" t="s">
        <v>31</v>
      </c>
      <c r="F1643" s="12" t="s">
        <v>282</v>
      </c>
      <c r="G1643" s="12" t="s">
        <v>1854</v>
      </c>
      <c r="H1643" s="1" t="s">
        <v>188</v>
      </c>
      <c r="I1643" s="12" t="s">
        <v>1765</v>
      </c>
      <c r="J1643" s="12" t="s">
        <v>1814</v>
      </c>
      <c r="K1643" s="1" t="s">
        <v>1329</v>
      </c>
      <c r="L1643" s="1" t="s">
        <v>1395</v>
      </c>
    </row>
    <row r="1644" spans="3:12">
      <c r="C1644" s="1" t="s">
        <v>1361</v>
      </c>
      <c r="D1644" s="1">
        <v>0</v>
      </c>
      <c r="E1644" s="1" t="s">
        <v>31</v>
      </c>
      <c r="F1644" s="12" t="s">
        <v>282</v>
      </c>
      <c r="G1644" s="12" t="s">
        <v>1854</v>
      </c>
      <c r="H1644" s="1" t="s">
        <v>188</v>
      </c>
      <c r="I1644" s="12" t="s">
        <v>1765</v>
      </c>
      <c r="J1644" s="12" t="s">
        <v>1814</v>
      </c>
      <c r="K1644" s="1" t="s">
        <v>1329</v>
      </c>
      <c r="L1644" s="1" t="s">
        <v>1395</v>
      </c>
    </row>
    <row r="1645" spans="3:12">
      <c r="C1645" s="1" t="s">
        <v>1362</v>
      </c>
      <c r="D1645" s="1">
        <v>0</v>
      </c>
      <c r="E1645" s="1" t="s">
        <v>31</v>
      </c>
      <c r="F1645" s="12" t="s">
        <v>282</v>
      </c>
      <c r="G1645" s="12" t="s">
        <v>1854</v>
      </c>
      <c r="H1645" s="1" t="s">
        <v>188</v>
      </c>
      <c r="I1645" s="12" t="s">
        <v>1765</v>
      </c>
      <c r="J1645" s="12" t="s">
        <v>1814</v>
      </c>
      <c r="K1645" s="1" t="s">
        <v>1329</v>
      </c>
      <c r="L1645" s="1" t="s">
        <v>1395</v>
      </c>
    </row>
    <row r="1646" spans="3:12">
      <c r="C1646" s="1" t="s">
        <v>1363</v>
      </c>
      <c r="D1646" s="1">
        <v>0</v>
      </c>
      <c r="E1646" s="1" t="s">
        <v>31</v>
      </c>
      <c r="F1646" s="12" t="s">
        <v>282</v>
      </c>
      <c r="G1646" s="12" t="s">
        <v>1854</v>
      </c>
      <c r="H1646" s="1" t="s">
        <v>188</v>
      </c>
      <c r="I1646" s="12" t="s">
        <v>1765</v>
      </c>
      <c r="J1646" s="12" t="s">
        <v>1814</v>
      </c>
      <c r="K1646" s="1" t="s">
        <v>1329</v>
      </c>
      <c r="L1646" s="1" t="s">
        <v>1395</v>
      </c>
    </row>
    <row r="1647" spans="3:12">
      <c r="C1647" s="1" t="s">
        <v>1364</v>
      </c>
      <c r="D1647" s="1">
        <v>0</v>
      </c>
      <c r="E1647" s="1" t="s">
        <v>31</v>
      </c>
      <c r="F1647" s="12" t="s">
        <v>282</v>
      </c>
      <c r="G1647" s="12" t="s">
        <v>1854</v>
      </c>
      <c r="H1647" s="1" t="s">
        <v>188</v>
      </c>
      <c r="I1647" s="12" t="s">
        <v>1765</v>
      </c>
      <c r="J1647" s="12" t="s">
        <v>1814</v>
      </c>
      <c r="K1647" s="1" t="s">
        <v>1329</v>
      </c>
      <c r="L1647" s="1" t="s">
        <v>1395</v>
      </c>
    </row>
    <row r="1648" spans="3:12">
      <c r="C1648" s="1" t="s">
        <v>1365</v>
      </c>
      <c r="D1648" s="1">
        <v>0</v>
      </c>
      <c r="E1648" s="1" t="s">
        <v>31</v>
      </c>
      <c r="F1648" s="12" t="s">
        <v>282</v>
      </c>
      <c r="G1648" s="12" t="s">
        <v>1854</v>
      </c>
      <c r="H1648" s="1" t="s">
        <v>188</v>
      </c>
      <c r="I1648" s="12" t="s">
        <v>1765</v>
      </c>
      <c r="J1648" s="12" t="s">
        <v>1814</v>
      </c>
      <c r="K1648" s="1" t="s">
        <v>1329</v>
      </c>
      <c r="L1648" s="1" t="s">
        <v>1395</v>
      </c>
    </row>
    <row r="1649" spans="3:12">
      <c r="C1649" s="1" t="s">
        <v>1366</v>
      </c>
      <c r="D1649" s="1">
        <v>0</v>
      </c>
      <c r="E1649" s="1" t="s">
        <v>31</v>
      </c>
      <c r="F1649" s="12" t="s">
        <v>282</v>
      </c>
      <c r="G1649" s="12" t="s">
        <v>1854</v>
      </c>
      <c r="H1649" s="1" t="s">
        <v>188</v>
      </c>
      <c r="I1649" s="12" t="s">
        <v>1765</v>
      </c>
      <c r="J1649" s="12" t="s">
        <v>1814</v>
      </c>
      <c r="K1649" s="1" t="s">
        <v>1329</v>
      </c>
      <c r="L1649" s="1" t="s">
        <v>1395</v>
      </c>
    </row>
    <row r="1650" spans="3:12">
      <c r="C1650" s="1" t="s">
        <v>1837</v>
      </c>
      <c r="D1650" s="1">
        <v>0</v>
      </c>
      <c r="E1650" s="1" t="s">
        <v>31</v>
      </c>
      <c r="F1650" s="12" t="s">
        <v>282</v>
      </c>
      <c r="G1650" s="12" t="s">
        <v>1854</v>
      </c>
      <c r="H1650" s="1" t="s">
        <v>188</v>
      </c>
      <c r="I1650" s="12" t="s">
        <v>1765</v>
      </c>
      <c r="J1650" s="12" t="s">
        <v>1814</v>
      </c>
      <c r="K1650" s="1" t="s">
        <v>1329</v>
      </c>
      <c r="L1650" s="1" t="s">
        <v>1395</v>
      </c>
    </row>
    <row r="1651" spans="3:12">
      <c r="C1651" s="1" t="s">
        <v>1838</v>
      </c>
      <c r="D1651" s="1">
        <v>0</v>
      </c>
      <c r="E1651" s="1" t="s">
        <v>31</v>
      </c>
      <c r="F1651" s="12" t="s">
        <v>282</v>
      </c>
      <c r="G1651" s="12" t="s">
        <v>1854</v>
      </c>
      <c r="H1651" s="1" t="s">
        <v>188</v>
      </c>
      <c r="I1651" s="12" t="s">
        <v>1765</v>
      </c>
      <c r="J1651" s="12" t="s">
        <v>1814</v>
      </c>
      <c r="K1651" s="1" t="s">
        <v>1329</v>
      </c>
      <c r="L1651" s="1" t="s">
        <v>1395</v>
      </c>
    </row>
    <row r="1652" spans="3:12">
      <c r="C1652" s="1" t="s">
        <v>1839</v>
      </c>
      <c r="D1652" s="1">
        <v>0</v>
      </c>
      <c r="E1652" s="1" t="s">
        <v>31</v>
      </c>
      <c r="F1652" s="12" t="s">
        <v>282</v>
      </c>
      <c r="G1652" s="12" t="s">
        <v>1854</v>
      </c>
      <c r="H1652" s="1" t="s">
        <v>188</v>
      </c>
      <c r="I1652" s="12" t="s">
        <v>1765</v>
      </c>
      <c r="J1652" s="12" t="s">
        <v>1814</v>
      </c>
      <c r="K1652" s="1" t="s">
        <v>1329</v>
      </c>
      <c r="L1652" s="1" t="s">
        <v>1395</v>
      </c>
    </row>
    <row r="1653" spans="3:12">
      <c r="C1653" s="1" t="s">
        <v>1840</v>
      </c>
      <c r="D1653" s="1">
        <v>0</v>
      </c>
      <c r="E1653" s="1" t="s">
        <v>31</v>
      </c>
      <c r="F1653" s="12" t="s">
        <v>282</v>
      </c>
      <c r="G1653" s="12" t="s">
        <v>1854</v>
      </c>
      <c r="H1653" s="1" t="s">
        <v>188</v>
      </c>
      <c r="I1653" s="12" t="s">
        <v>1765</v>
      </c>
      <c r="J1653" s="12" t="s">
        <v>1814</v>
      </c>
      <c r="K1653" s="1" t="s">
        <v>1329</v>
      </c>
      <c r="L1653" s="1" t="s">
        <v>1395</v>
      </c>
    </row>
    <row r="1654" spans="3:12">
      <c r="C1654" s="1" t="s">
        <v>1367</v>
      </c>
      <c r="D1654" s="1">
        <v>0</v>
      </c>
      <c r="E1654" s="1" t="s">
        <v>31</v>
      </c>
      <c r="F1654" s="12" t="s">
        <v>282</v>
      </c>
      <c r="G1654" s="12" t="s">
        <v>1854</v>
      </c>
      <c r="H1654" s="1" t="s">
        <v>188</v>
      </c>
      <c r="I1654" s="12" t="s">
        <v>1765</v>
      </c>
      <c r="J1654" s="12" t="s">
        <v>1814</v>
      </c>
      <c r="K1654" s="1" t="s">
        <v>1329</v>
      </c>
      <c r="L1654" s="1" t="s">
        <v>1395</v>
      </c>
    </row>
    <row r="1655" spans="3:12">
      <c r="C1655" s="1" t="s">
        <v>1841</v>
      </c>
      <c r="D1655" s="1">
        <v>0</v>
      </c>
      <c r="E1655" s="1" t="s">
        <v>31</v>
      </c>
      <c r="F1655" s="12" t="s">
        <v>282</v>
      </c>
      <c r="G1655" s="12" t="s">
        <v>1854</v>
      </c>
      <c r="H1655" s="1" t="s">
        <v>188</v>
      </c>
      <c r="I1655" s="12" t="s">
        <v>1765</v>
      </c>
      <c r="J1655" s="12" t="s">
        <v>1814</v>
      </c>
      <c r="K1655" s="1" t="s">
        <v>1329</v>
      </c>
      <c r="L1655" s="1" t="s">
        <v>1395</v>
      </c>
    </row>
    <row r="1656" spans="3:12">
      <c r="C1656" s="1" t="s">
        <v>1842</v>
      </c>
      <c r="D1656" s="1">
        <v>0</v>
      </c>
      <c r="E1656" s="1" t="s">
        <v>31</v>
      </c>
      <c r="F1656" s="12" t="s">
        <v>282</v>
      </c>
      <c r="G1656" s="12" t="s">
        <v>1854</v>
      </c>
      <c r="H1656" s="1" t="s">
        <v>188</v>
      </c>
      <c r="I1656" s="12" t="s">
        <v>1765</v>
      </c>
      <c r="J1656" s="12" t="s">
        <v>1814</v>
      </c>
      <c r="K1656" s="1" t="s">
        <v>1329</v>
      </c>
      <c r="L1656" s="1" t="s">
        <v>1395</v>
      </c>
    </row>
    <row r="1657" spans="3:12">
      <c r="C1657" s="1" t="s">
        <v>1843</v>
      </c>
      <c r="D1657" s="1">
        <v>0</v>
      </c>
      <c r="E1657" s="1" t="s">
        <v>31</v>
      </c>
      <c r="F1657" s="12" t="s">
        <v>282</v>
      </c>
      <c r="G1657" s="12" t="s">
        <v>1854</v>
      </c>
      <c r="H1657" s="1" t="s">
        <v>188</v>
      </c>
      <c r="I1657" s="12" t="s">
        <v>1765</v>
      </c>
      <c r="J1657" s="12" t="s">
        <v>1814</v>
      </c>
      <c r="K1657" s="1" t="s">
        <v>1329</v>
      </c>
      <c r="L1657" s="1" t="s">
        <v>1395</v>
      </c>
    </row>
    <row r="1658" spans="3:12">
      <c r="C1658" s="1" t="s">
        <v>1844</v>
      </c>
      <c r="D1658" s="1">
        <v>0</v>
      </c>
      <c r="E1658" s="1" t="s">
        <v>31</v>
      </c>
      <c r="F1658" s="12" t="s">
        <v>282</v>
      </c>
      <c r="G1658" s="12" t="s">
        <v>1854</v>
      </c>
      <c r="H1658" s="1" t="s">
        <v>188</v>
      </c>
      <c r="I1658" s="12" t="s">
        <v>1765</v>
      </c>
      <c r="J1658" s="12" t="s">
        <v>1814</v>
      </c>
      <c r="K1658" s="1" t="s">
        <v>1329</v>
      </c>
      <c r="L1658" s="1" t="s">
        <v>1395</v>
      </c>
    </row>
    <row r="1659" spans="3:12">
      <c r="C1659" s="1" t="s">
        <v>1368</v>
      </c>
      <c r="D1659" s="1">
        <v>0</v>
      </c>
      <c r="E1659" s="1" t="s">
        <v>31</v>
      </c>
      <c r="F1659" s="12" t="s">
        <v>282</v>
      </c>
      <c r="G1659" s="12" t="s">
        <v>1854</v>
      </c>
      <c r="H1659" s="1" t="s">
        <v>188</v>
      </c>
      <c r="I1659" s="12" t="s">
        <v>1765</v>
      </c>
      <c r="J1659" s="12" t="s">
        <v>1814</v>
      </c>
      <c r="K1659" s="1" t="s">
        <v>1329</v>
      </c>
      <c r="L1659" s="1" t="s">
        <v>1395</v>
      </c>
    </row>
    <row r="1660" spans="3:12">
      <c r="C1660" s="1" t="s">
        <v>1845</v>
      </c>
      <c r="D1660" s="1">
        <v>0</v>
      </c>
      <c r="E1660" s="1" t="s">
        <v>31</v>
      </c>
      <c r="F1660" s="12" t="s">
        <v>282</v>
      </c>
      <c r="G1660" s="12" t="s">
        <v>1854</v>
      </c>
      <c r="H1660" s="1" t="s">
        <v>188</v>
      </c>
      <c r="I1660" s="12" t="s">
        <v>1765</v>
      </c>
      <c r="J1660" s="12" t="s">
        <v>1814</v>
      </c>
      <c r="K1660" s="1" t="s">
        <v>1329</v>
      </c>
      <c r="L1660" s="1" t="s">
        <v>1395</v>
      </c>
    </row>
    <row r="1661" spans="3:12">
      <c r="C1661" s="1" t="s">
        <v>1369</v>
      </c>
      <c r="D1661" s="1">
        <v>0</v>
      </c>
      <c r="E1661" s="1" t="s">
        <v>31</v>
      </c>
      <c r="F1661" s="12" t="s">
        <v>282</v>
      </c>
      <c r="G1661" s="12" t="s">
        <v>1854</v>
      </c>
      <c r="H1661" s="1" t="s">
        <v>188</v>
      </c>
      <c r="I1661" s="12" t="s">
        <v>1765</v>
      </c>
      <c r="J1661" s="12" t="s">
        <v>1814</v>
      </c>
      <c r="K1661" s="1" t="s">
        <v>1329</v>
      </c>
      <c r="L1661" s="1" t="s">
        <v>1395</v>
      </c>
    </row>
    <row r="1662" spans="3:12">
      <c r="C1662" s="1" t="s">
        <v>1370</v>
      </c>
      <c r="D1662" s="1">
        <v>0</v>
      </c>
      <c r="E1662" s="1" t="s">
        <v>31</v>
      </c>
      <c r="F1662" s="12" t="s">
        <v>282</v>
      </c>
      <c r="G1662" s="12" t="s">
        <v>1854</v>
      </c>
      <c r="H1662" s="1" t="s">
        <v>188</v>
      </c>
      <c r="I1662" s="12" t="s">
        <v>1765</v>
      </c>
      <c r="J1662" s="12" t="s">
        <v>1814</v>
      </c>
      <c r="K1662" s="1" t="s">
        <v>1329</v>
      </c>
      <c r="L1662" s="1" t="s">
        <v>1395</v>
      </c>
    </row>
    <row r="1663" spans="3:12">
      <c r="C1663" s="1" t="s">
        <v>1371</v>
      </c>
      <c r="D1663" s="1">
        <v>0</v>
      </c>
      <c r="E1663" s="1" t="s">
        <v>31</v>
      </c>
      <c r="F1663" s="12" t="s">
        <v>282</v>
      </c>
      <c r="G1663" s="12" t="s">
        <v>1854</v>
      </c>
      <c r="H1663" s="1" t="s">
        <v>188</v>
      </c>
      <c r="I1663" s="12" t="s">
        <v>1765</v>
      </c>
      <c r="J1663" s="12" t="s">
        <v>1814</v>
      </c>
      <c r="K1663" s="1" t="s">
        <v>1329</v>
      </c>
      <c r="L1663" s="1" t="s">
        <v>1395</v>
      </c>
    </row>
    <row r="1664" spans="3:12">
      <c r="C1664" s="1" t="s">
        <v>1372</v>
      </c>
      <c r="D1664" s="1">
        <v>0</v>
      </c>
      <c r="E1664" s="1" t="s">
        <v>31</v>
      </c>
      <c r="F1664" s="12" t="s">
        <v>282</v>
      </c>
      <c r="G1664" s="12" t="s">
        <v>1854</v>
      </c>
      <c r="H1664" s="1" t="s">
        <v>188</v>
      </c>
      <c r="I1664" s="12" t="s">
        <v>1765</v>
      </c>
      <c r="J1664" s="12" t="s">
        <v>1814</v>
      </c>
      <c r="K1664" s="1" t="s">
        <v>1329</v>
      </c>
      <c r="L1664" s="1" t="s">
        <v>1395</v>
      </c>
    </row>
    <row r="1665" spans="3:12">
      <c r="C1665" s="1" t="s">
        <v>1373</v>
      </c>
      <c r="D1665" s="1">
        <v>0</v>
      </c>
      <c r="E1665" s="1" t="s">
        <v>31</v>
      </c>
      <c r="F1665" s="12" t="s">
        <v>282</v>
      </c>
      <c r="G1665" s="12" t="s">
        <v>1854</v>
      </c>
      <c r="H1665" s="1" t="s">
        <v>188</v>
      </c>
      <c r="I1665" s="12" t="s">
        <v>1765</v>
      </c>
      <c r="J1665" s="12" t="s">
        <v>1814</v>
      </c>
      <c r="K1665" s="1" t="s">
        <v>1329</v>
      </c>
      <c r="L1665" s="1" t="s">
        <v>1395</v>
      </c>
    </row>
    <row r="1666" spans="3:12">
      <c r="C1666" s="1" t="s">
        <v>1374</v>
      </c>
      <c r="D1666" s="1">
        <v>0</v>
      </c>
      <c r="E1666" s="1" t="s">
        <v>31</v>
      </c>
      <c r="F1666" s="12" t="s">
        <v>282</v>
      </c>
      <c r="G1666" s="12" t="s">
        <v>1854</v>
      </c>
      <c r="H1666" s="1" t="s">
        <v>188</v>
      </c>
      <c r="I1666" s="12" t="s">
        <v>1765</v>
      </c>
      <c r="J1666" s="12" t="s">
        <v>1814</v>
      </c>
      <c r="K1666" s="1" t="s">
        <v>1329</v>
      </c>
      <c r="L1666" s="1" t="s">
        <v>1395</v>
      </c>
    </row>
    <row r="1667" spans="3:12">
      <c r="C1667" s="1" t="s">
        <v>1375</v>
      </c>
      <c r="D1667" s="1">
        <v>0</v>
      </c>
      <c r="E1667" s="1" t="s">
        <v>31</v>
      </c>
      <c r="F1667" s="12" t="s">
        <v>282</v>
      </c>
      <c r="G1667" s="12" t="s">
        <v>1854</v>
      </c>
      <c r="H1667" s="1" t="s">
        <v>188</v>
      </c>
      <c r="I1667" s="12" t="s">
        <v>1765</v>
      </c>
      <c r="J1667" s="12" t="s">
        <v>1814</v>
      </c>
      <c r="K1667" s="1" t="s">
        <v>1329</v>
      </c>
      <c r="L1667" s="1" t="s">
        <v>1395</v>
      </c>
    </row>
    <row r="1668" spans="3:12">
      <c r="C1668" s="1" t="s">
        <v>1376</v>
      </c>
      <c r="D1668" s="1">
        <v>0</v>
      </c>
      <c r="E1668" s="1" t="s">
        <v>31</v>
      </c>
      <c r="F1668" s="12" t="s">
        <v>282</v>
      </c>
      <c r="G1668" s="12" t="s">
        <v>1854</v>
      </c>
      <c r="H1668" s="1" t="s">
        <v>188</v>
      </c>
      <c r="I1668" s="12" t="s">
        <v>1765</v>
      </c>
      <c r="J1668" s="12" t="s">
        <v>1814</v>
      </c>
      <c r="K1668" s="1" t="s">
        <v>1329</v>
      </c>
      <c r="L1668" s="1" t="s">
        <v>1395</v>
      </c>
    </row>
    <row r="1669" spans="3:12">
      <c r="C1669" s="1" t="s">
        <v>1377</v>
      </c>
      <c r="D1669" s="1">
        <v>0</v>
      </c>
      <c r="E1669" s="1" t="s">
        <v>31</v>
      </c>
      <c r="F1669" s="12" t="s">
        <v>282</v>
      </c>
      <c r="G1669" s="12" t="s">
        <v>1854</v>
      </c>
      <c r="H1669" s="1" t="s">
        <v>188</v>
      </c>
      <c r="I1669" s="12" t="s">
        <v>1765</v>
      </c>
      <c r="J1669" s="12" t="s">
        <v>1814</v>
      </c>
      <c r="K1669" s="1" t="s">
        <v>1329</v>
      </c>
      <c r="L1669" s="1" t="s">
        <v>1395</v>
      </c>
    </row>
    <row r="1670" spans="3:12">
      <c r="C1670" s="1" t="s">
        <v>1378</v>
      </c>
      <c r="D1670" s="1">
        <v>0</v>
      </c>
      <c r="E1670" s="1" t="s">
        <v>31</v>
      </c>
      <c r="F1670" s="12" t="s">
        <v>282</v>
      </c>
      <c r="G1670" s="12" t="s">
        <v>1854</v>
      </c>
      <c r="H1670" s="1" t="s">
        <v>188</v>
      </c>
      <c r="I1670" s="12" t="s">
        <v>1765</v>
      </c>
      <c r="J1670" s="12" t="s">
        <v>1814</v>
      </c>
      <c r="K1670" s="1" t="s">
        <v>1329</v>
      </c>
      <c r="L1670" s="1" t="s">
        <v>1395</v>
      </c>
    </row>
    <row r="1671" spans="3:12">
      <c r="C1671" s="1" t="s">
        <v>1379</v>
      </c>
      <c r="D1671" s="1">
        <v>0</v>
      </c>
      <c r="E1671" s="1" t="s">
        <v>31</v>
      </c>
      <c r="F1671" s="12" t="s">
        <v>282</v>
      </c>
      <c r="G1671" s="12" t="s">
        <v>1854</v>
      </c>
      <c r="H1671" s="1" t="s">
        <v>188</v>
      </c>
      <c r="I1671" s="12" t="s">
        <v>1765</v>
      </c>
      <c r="J1671" s="12" t="s">
        <v>1814</v>
      </c>
      <c r="K1671" s="1" t="s">
        <v>1329</v>
      </c>
      <c r="L1671" s="1" t="s">
        <v>1395</v>
      </c>
    </row>
    <row r="1672" spans="3:12">
      <c r="C1672" s="1" t="s">
        <v>1380</v>
      </c>
      <c r="D1672" s="1">
        <v>0</v>
      </c>
      <c r="E1672" s="1" t="s">
        <v>31</v>
      </c>
      <c r="F1672" s="12" t="s">
        <v>282</v>
      </c>
      <c r="G1672" s="12" t="s">
        <v>1854</v>
      </c>
      <c r="H1672" s="1" t="s">
        <v>188</v>
      </c>
      <c r="I1672" s="12" t="s">
        <v>1765</v>
      </c>
      <c r="J1672" s="12" t="s">
        <v>1814</v>
      </c>
      <c r="K1672" s="1" t="s">
        <v>1329</v>
      </c>
      <c r="L1672" s="1" t="s">
        <v>1395</v>
      </c>
    </row>
    <row r="1673" spans="3:12">
      <c r="C1673" s="1" t="s">
        <v>1381</v>
      </c>
      <c r="D1673" s="1">
        <v>0</v>
      </c>
      <c r="E1673" s="1" t="s">
        <v>31</v>
      </c>
      <c r="F1673" s="12" t="s">
        <v>282</v>
      </c>
      <c r="G1673" s="12" t="s">
        <v>1854</v>
      </c>
      <c r="H1673" s="1" t="s">
        <v>188</v>
      </c>
      <c r="I1673" s="12" t="s">
        <v>1765</v>
      </c>
      <c r="J1673" s="12" t="s">
        <v>1814</v>
      </c>
      <c r="K1673" s="1" t="s">
        <v>1329</v>
      </c>
      <c r="L1673" s="1" t="s">
        <v>1395</v>
      </c>
    </row>
    <row r="1674" spans="3:12">
      <c r="C1674" s="1" t="s">
        <v>1382</v>
      </c>
      <c r="D1674" s="1">
        <v>0</v>
      </c>
      <c r="E1674" s="1" t="s">
        <v>31</v>
      </c>
      <c r="F1674" s="12" t="s">
        <v>282</v>
      </c>
      <c r="G1674" s="12" t="s">
        <v>1854</v>
      </c>
      <c r="H1674" s="1" t="s">
        <v>188</v>
      </c>
      <c r="I1674" s="12" t="s">
        <v>1765</v>
      </c>
      <c r="J1674" s="12" t="s">
        <v>1814</v>
      </c>
      <c r="K1674" s="1" t="s">
        <v>1329</v>
      </c>
      <c r="L1674" s="1" t="s">
        <v>1395</v>
      </c>
    </row>
    <row r="1675" spans="3:12">
      <c r="C1675" s="1" t="s">
        <v>1383</v>
      </c>
      <c r="D1675" s="1">
        <v>0</v>
      </c>
      <c r="E1675" s="1" t="s">
        <v>31</v>
      </c>
      <c r="F1675" s="12" t="s">
        <v>282</v>
      </c>
      <c r="G1675" s="12" t="s">
        <v>1854</v>
      </c>
      <c r="H1675" s="1" t="s">
        <v>188</v>
      </c>
      <c r="I1675" s="12" t="s">
        <v>1765</v>
      </c>
      <c r="J1675" s="12" t="s">
        <v>1814</v>
      </c>
      <c r="K1675" s="1" t="s">
        <v>1329</v>
      </c>
      <c r="L1675" s="1" t="s">
        <v>1395</v>
      </c>
    </row>
    <row r="1676" spans="3:12">
      <c r="C1676" s="1" t="s">
        <v>1846</v>
      </c>
      <c r="D1676" s="1">
        <v>0</v>
      </c>
      <c r="E1676" s="1" t="s">
        <v>31</v>
      </c>
      <c r="F1676" s="12" t="s">
        <v>282</v>
      </c>
      <c r="G1676" s="12" t="s">
        <v>1854</v>
      </c>
      <c r="H1676" s="1" t="s">
        <v>188</v>
      </c>
      <c r="I1676" s="12" t="s">
        <v>1765</v>
      </c>
      <c r="J1676" s="12" t="s">
        <v>1814</v>
      </c>
      <c r="K1676" s="1" t="s">
        <v>1329</v>
      </c>
      <c r="L1676" s="1" t="s">
        <v>1395</v>
      </c>
    </row>
    <row r="1677" spans="3:12">
      <c r="C1677" s="1" t="s">
        <v>1384</v>
      </c>
      <c r="D1677" s="1">
        <v>0</v>
      </c>
      <c r="E1677" s="1" t="s">
        <v>31</v>
      </c>
      <c r="F1677" s="12" t="s">
        <v>282</v>
      </c>
      <c r="G1677" s="12" t="s">
        <v>1854</v>
      </c>
      <c r="H1677" s="1" t="s">
        <v>188</v>
      </c>
      <c r="I1677" s="12" t="s">
        <v>1765</v>
      </c>
      <c r="J1677" s="12" t="s">
        <v>1814</v>
      </c>
      <c r="K1677" s="1" t="s">
        <v>1329</v>
      </c>
      <c r="L1677" s="1" t="s">
        <v>1395</v>
      </c>
    </row>
    <row r="1678" spans="3:12">
      <c r="C1678" s="1" t="s">
        <v>1824</v>
      </c>
      <c r="D1678" s="1">
        <v>0</v>
      </c>
      <c r="E1678" s="1" t="s">
        <v>31</v>
      </c>
      <c r="F1678" s="12" t="s">
        <v>282</v>
      </c>
      <c r="G1678" s="12" t="s">
        <v>1854</v>
      </c>
      <c r="H1678" s="1" t="s">
        <v>188</v>
      </c>
      <c r="I1678" s="12" t="s">
        <v>1765</v>
      </c>
      <c r="J1678" s="12" t="s">
        <v>1814</v>
      </c>
      <c r="K1678" s="1" t="s">
        <v>1329</v>
      </c>
      <c r="L1678" s="1" t="s">
        <v>1396</v>
      </c>
    </row>
    <row r="1679" spans="3:12">
      <c r="C1679" s="1" t="s">
        <v>1346</v>
      </c>
      <c r="D1679" s="1">
        <v>0</v>
      </c>
      <c r="E1679" s="1" t="s">
        <v>31</v>
      </c>
      <c r="F1679" s="12" t="s">
        <v>282</v>
      </c>
      <c r="G1679" s="12" t="s">
        <v>1854</v>
      </c>
      <c r="H1679" s="1" t="s">
        <v>188</v>
      </c>
      <c r="I1679" s="12" t="s">
        <v>1765</v>
      </c>
      <c r="J1679" s="12" t="s">
        <v>1814</v>
      </c>
      <c r="K1679" s="1" t="s">
        <v>1329</v>
      </c>
      <c r="L1679" s="1" t="s">
        <v>1396</v>
      </c>
    </row>
    <row r="1680" spans="3:12">
      <c r="C1680" s="1" t="s">
        <v>1825</v>
      </c>
      <c r="D1680" s="1">
        <v>0</v>
      </c>
      <c r="E1680" s="1" t="s">
        <v>31</v>
      </c>
      <c r="F1680" s="12" t="s">
        <v>282</v>
      </c>
      <c r="G1680" s="12" t="s">
        <v>1854</v>
      </c>
      <c r="H1680" s="1" t="s">
        <v>188</v>
      </c>
      <c r="I1680" s="12" t="s">
        <v>1765</v>
      </c>
      <c r="J1680" s="12" t="s">
        <v>1814</v>
      </c>
      <c r="K1680" s="1" t="s">
        <v>1329</v>
      </c>
      <c r="L1680" s="1" t="s">
        <v>1396</v>
      </c>
    </row>
    <row r="1681" spans="3:12">
      <c r="C1681" s="1" t="s">
        <v>1826</v>
      </c>
      <c r="D1681" s="1">
        <v>0</v>
      </c>
      <c r="E1681" s="1" t="s">
        <v>31</v>
      </c>
      <c r="F1681" s="12" t="s">
        <v>282</v>
      </c>
      <c r="G1681" s="12" t="s">
        <v>1854</v>
      </c>
      <c r="H1681" s="1" t="s">
        <v>188</v>
      </c>
      <c r="I1681" s="12" t="s">
        <v>1765</v>
      </c>
      <c r="J1681" s="12" t="s">
        <v>1814</v>
      </c>
      <c r="K1681" s="1" t="s">
        <v>1329</v>
      </c>
      <c r="L1681" s="1" t="s">
        <v>1396</v>
      </c>
    </row>
    <row r="1682" spans="3:12">
      <c r="C1682" s="1" t="s">
        <v>292</v>
      </c>
      <c r="D1682" s="1">
        <v>0</v>
      </c>
      <c r="E1682" s="1" t="s">
        <v>31</v>
      </c>
      <c r="F1682" s="12" t="s">
        <v>282</v>
      </c>
      <c r="G1682" s="12" t="s">
        <v>1854</v>
      </c>
      <c r="H1682" s="1" t="s">
        <v>188</v>
      </c>
      <c r="I1682" s="12" t="s">
        <v>1765</v>
      </c>
      <c r="J1682" s="12" t="s">
        <v>1814</v>
      </c>
      <c r="K1682" s="1" t="s">
        <v>1329</v>
      </c>
      <c r="L1682" s="1" t="s">
        <v>1396</v>
      </c>
    </row>
    <row r="1683" spans="3:12">
      <c r="C1683" s="1" t="s">
        <v>294</v>
      </c>
      <c r="D1683" s="1">
        <v>0</v>
      </c>
      <c r="E1683" s="1" t="s">
        <v>31</v>
      </c>
      <c r="F1683" s="12" t="s">
        <v>282</v>
      </c>
      <c r="G1683" s="12" t="s">
        <v>1854</v>
      </c>
      <c r="H1683" s="1" t="s">
        <v>188</v>
      </c>
      <c r="I1683" s="12" t="s">
        <v>1765</v>
      </c>
      <c r="J1683" s="12" t="s">
        <v>1814</v>
      </c>
      <c r="K1683" s="1" t="s">
        <v>1329</v>
      </c>
      <c r="L1683" s="1" t="s">
        <v>1396</v>
      </c>
    </row>
    <row r="1684" spans="3:12">
      <c r="C1684" s="1" t="s">
        <v>1345</v>
      </c>
      <c r="D1684" s="1">
        <v>0</v>
      </c>
      <c r="E1684" s="1" t="s">
        <v>31</v>
      </c>
      <c r="F1684" s="12" t="s">
        <v>282</v>
      </c>
      <c r="G1684" s="12" t="s">
        <v>1854</v>
      </c>
      <c r="H1684" s="1" t="s">
        <v>188</v>
      </c>
      <c r="I1684" s="12" t="s">
        <v>1765</v>
      </c>
      <c r="J1684" s="12" t="s">
        <v>1814</v>
      </c>
      <c r="K1684" s="1" t="s">
        <v>1329</v>
      </c>
      <c r="L1684" s="1" t="s">
        <v>1396</v>
      </c>
    </row>
    <row r="1685" spans="3:12">
      <c r="C1685" s="1" t="s">
        <v>1347</v>
      </c>
      <c r="D1685" s="1">
        <v>0</v>
      </c>
      <c r="E1685" s="1" t="s">
        <v>31</v>
      </c>
      <c r="F1685" s="12" t="s">
        <v>282</v>
      </c>
      <c r="G1685" s="12" t="s">
        <v>1854</v>
      </c>
      <c r="H1685" s="1" t="s">
        <v>188</v>
      </c>
      <c r="I1685" s="12" t="s">
        <v>1765</v>
      </c>
      <c r="J1685" s="12" t="s">
        <v>1814</v>
      </c>
      <c r="K1685" s="1" t="s">
        <v>1329</v>
      </c>
      <c r="L1685" s="1" t="s">
        <v>1396</v>
      </c>
    </row>
    <row r="1686" spans="3:12">
      <c r="C1686" s="1" t="s">
        <v>1348</v>
      </c>
      <c r="D1686" s="1">
        <v>0</v>
      </c>
      <c r="E1686" s="1" t="s">
        <v>31</v>
      </c>
      <c r="F1686" s="12" t="s">
        <v>282</v>
      </c>
      <c r="G1686" s="12" t="s">
        <v>1854</v>
      </c>
      <c r="H1686" s="1" t="s">
        <v>188</v>
      </c>
      <c r="I1686" s="12" t="s">
        <v>1765</v>
      </c>
      <c r="J1686" s="12" t="s">
        <v>1814</v>
      </c>
      <c r="K1686" s="1" t="s">
        <v>1329</v>
      </c>
      <c r="L1686" s="1" t="s">
        <v>1396</v>
      </c>
    </row>
    <row r="1687" spans="3:12">
      <c r="C1687" s="1" t="s">
        <v>1349</v>
      </c>
      <c r="D1687" s="1">
        <v>0</v>
      </c>
      <c r="E1687" s="1" t="s">
        <v>31</v>
      </c>
      <c r="F1687" s="12" t="s">
        <v>282</v>
      </c>
      <c r="G1687" s="12" t="s">
        <v>1854</v>
      </c>
      <c r="H1687" s="1" t="s">
        <v>188</v>
      </c>
      <c r="I1687" s="12" t="s">
        <v>1765</v>
      </c>
      <c r="J1687" s="12" t="s">
        <v>1814</v>
      </c>
      <c r="K1687" s="1" t="s">
        <v>1329</v>
      </c>
      <c r="L1687" s="1" t="s">
        <v>1396</v>
      </c>
    </row>
    <row r="1688" spans="3:12">
      <c r="C1688" s="1" t="s">
        <v>1350</v>
      </c>
      <c r="D1688" s="1">
        <v>0</v>
      </c>
      <c r="E1688" s="1" t="s">
        <v>31</v>
      </c>
      <c r="F1688" s="12" t="s">
        <v>282</v>
      </c>
      <c r="G1688" s="12" t="s">
        <v>1854</v>
      </c>
      <c r="H1688" s="1" t="s">
        <v>188</v>
      </c>
      <c r="I1688" s="12" t="s">
        <v>1765</v>
      </c>
      <c r="J1688" s="12" t="s">
        <v>1814</v>
      </c>
      <c r="K1688" s="1" t="s">
        <v>1329</v>
      </c>
      <c r="L1688" s="1" t="s">
        <v>1396</v>
      </c>
    </row>
    <row r="1689" spans="3:12">
      <c r="C1689" s="1" t="s">
        <v>1351</v>
      </c>
      <c r="D1689" s="1">
        <v>0</v>
      </c>
      <c r="E1689" s="1" t="s">
        <v>31</v>
      </c>
      <c r="F1689" s="12" t="s">
        <v>282</v>
      </c>
      <c r="G1689" s="12" t="s">
        <v>1854</v>
      </c>
      <c r="H1689" s="1" t="s">
        <v>188</v>
      </c>
      <c r="I1689" s="12" t="s">
        <v>1765</v>
      </c>
      <c r="J1689" s="12" t="s">
        <v>1814</v>
      </c>
      <c r="K1689" s="1" t="s">
        <v>1329</v>
      </c>
      <c r="L1689" s="1" t="s">
        <v>1396</v>
      </c>
    </row>
    <row r="1690" spans="3:12">
      <c r="C1690" s="1" t="s">
        <v>1352</v>
      </c>
      <c r="D1690" s="1">
        <v>0</v>
      </c>
      <c r="E1690" s="1" t="s">
        <v>31</v>
      </c>
      <c r="F1690" s="12" t="s">
        <v>282</v>
      </c>
      <c r="G1690" s="12" t="s">
        <v>1854</v>
      </c>
      <c r="H1690" s="1" t="s">
        <v>188</v>
      </c>
      <c r="I1690" s="12" t="s">
        <v>1765</v>
      </c>
      <c r="J1690" s="12" t="s">
        <v>1814</v>
      </c>
      <c r="K1690" s="1" t="s">
        <v>1329</v>
      </c>
      <c r="L1690" s="1" t="s">
        <v>1396</v>
      </c>
    </row>
    <row r="1691" spans="3:12">
      <c r="C1691" s="1" t="s">
        <v>1353</v>
      </c>
      <c r="D1691" s="1">
        <v>0</v>
      </c>
      <c r="E1691" s="1" t="s">
        <v>31</v>
      </c>
      <c r="F1691" s="12" t="s">
        <v>282</v>
      </c>
      <c r="G1691" s="12" t="s">
        <v>1854</v>
      </c>
      <c r="H1691" s="1" t="s">
        <v>188</v>
      </c>
      <c r="I1691" s="12" t="s">
        <v>1765</v>
      </c>
      <c r="J1691" s="12" t="s">
        <v>1814</v>
      </c>
      <c r="K1691" s="1" t="s">
        <v>1329</v>
      </c>
      <c r="L1691" s="1" t="s">
        <v>1396</v>
      </c>
    </row>
    <row r="1692" spans="3:12">
      <c r="C1692" s="1" t="s">
        <v>1354</v>
      </c>
      <c r="D1692" s="1">
        <v>0</v>
      </c>
      <c r="E1692" s="1" t="s">
        <v>31</v>
      </c>
      <c r="F1692" s="12" t="s">
        <v>282</v>
      </c>
      <c r="G1692" s="12" t="s">
        <v>1854</v>
      </c>
      <c r="H1692" s="1" t="s">
        <v>188</v>
      </c>
      <c r="I1692" s="12" t="s">
        <v>1765</v>
      </c>
      <c r="J1692" s="12" t="s">
        <v>1814</v>
      </c>
      <c r="K1692" s="1" t="s">
        <v>1329</v>
      </c>
      <c r="L1692" s="1" t="s">
        <v>1396</v>
      </c>
    </row>
    <row r="1693" spans="3:12">
      <c r="C1693" s="1" t="s">
        <v>1355</v>
      </c>
      <c r="D1693" s="1">
        <v>0</v>
      </c>
      <c r="E1693" s="1" t="s">
        <v>31</v>
      </c>
      <c r="F1693" s="12" t="s">
        <v>282</v>
      </c>
      <c r="G1693" s="12" t="s">
        <v>1854</v>
      </c>
      <c r="H1693" s="1" t="s">
        <v>188</v>
      </c>
      <c r="I1693" s="12" t="s">
        <v>1765</v>
      </c>
      <c r="J1693" s="12" t="s">
        <v>1814</v>
      </c>
      <c r="K1693" s="1" t="s">
        <v>1329</v>
      </c>
      <c r="L1693" s="1" t="s">
        <v>1396</v>
      </c>
    </row>
    <row r="1694" spans="3:12">
      <c r="C1694" s="1" t="s">
        <v>1356</v>
      </c>
      <c r="D1694" s="1">
        <v>0</v>
      </c>
      <c r="E1694" s="1" t="s">
        <v>31</v>
      </c>
      <c r="F1694" s="12" t="s">
        <v>282</v>
      </c>
      <c r="G1694" s="12" t="s">
        <v>1854</v>
      </c>
      <c r="H1694" s="1" t="s">
        <v>188</v>
      </c>
      <c r="I1694" s="12" t="s">
        <v>1765</v>
      </c>
      <c r="J1694" s="12" t="s">
        <v>1814</v>
      </c>
      <c r="K1694" s="1" t="s">
        <v>1329</v>
      </c>
      <c r="L1694" s="1" t="s">
        <v>1396</v>
      </c>
    </row>
    <row r="1695" spans="3:12">
      <c r="C1695" s="1" t="s">
        <v>1357</v>
      </c>
      <c r="D1695" s="1">
        <v>0</v>
      </c>
      <c r="E1695" s="1" t="s">
        <v>31</v>
      </c>
      <c r="F1695" s="12" t="s">
        <v>282</v>
      </c>
      <c r="G1695" s="12" t="s">
        <v>1854</v>
      </c>
      <c r="H1695" s="1" t="s">
        <v>188</v>
      </c>
      <c r="I1695" s="12" t="s">
        <v>1765</v>
      </c>
      <c r="J1695" s="12" t="s">
        <v>1814</v>
      </c>
      <c r="K1695" s="1" t="s">
        <v>1329</v>
      </c>
      <c r="L1695" s="1" t="s">
        <v>1396</v>
      </c>
    </row>
    <row r="1696" spans="3:12">
      <c r="C1696" s="1" t="s">
        <v>1358</v>
      </c>
      <c r="D1696" s="1">
        <v>0</v>
      </c>
      <c r="E1696" s="1" t="s">
        <v>31</v>
      </c>
      <c r="F1696" s="12" t="s">
        <v>282</v>
      </c>
      <c r="G1696" s="12" t="s">
        <v>1854</v>
      </c>
      <c r="H1696" s="1" t="s">
        <v>188</v>
      </c>
      <c r="I1696" s="12" t="s">
        <v>1765</v>
      </c>
      <c r="J1696" s="12" t="s">
        <v>1814</v>
      </c>
      <c r="K1696" s="1" t="s">
        <v>1329</v>
      </c>
      <c r="L1696" s="1" t="s">
        <v>1396</v>
      </c>
    </row>
    <row r="1697" spans="3:12">
      <c r="C1697" s="1" t="s">
        <v>1359</v>
      </c>
      <c r="D1697" s="1">
        <v>0</v>
      </c>
      <c r="E1697" s="1" t="s">
        <v>31</v>
      </c>
      <c r="F1697" s="12" t="s">
        <v>282</v>
      </c>
      <c r="G1697" s="12" t="s">
        <v>1854</v>
      </c>
      <c r="H1697" s="1" t="s">
        <v>188</v>
      </c>
      <c r="I1697" s="12" t="s">
        <v>1765</v>
      </c>
      <c r="J1697" s="12" t="s">
        <v>1814</v>
      </c>
      <c r="K1697" s="1" t="s">
        <v>1329</v>
      </c>
      <c r="L1697" s="1" t="s">
        <v>1396</v>
      </c>
    </row>
    <row r="1698" spans="3:12">
      <c r="C1698" s="1" t="s">
        <v>1360</v>
      </c>
      <c r="D1698" s="1">
        <v>0</v>
      </c>
      <c r="E1698" s="1" t="s">
        <v>31</v>
      </c>
      <c r="F1698" s="12" t="s">
        <v>282</v>
      </c>
      <c r="G1698" s="12" t="s">
        <v>1854</v>
      </c>
      <c r="H1698" s="1" t="s">
        <v>188</v>
      </c>
      <c r="I1698" s="12" t="s">
        <v>1765</v>
      </c>
      <c r="J1698" s="12" t="s">
        <v>1814</v>
      </c>
      <c r="K1698" s="1" t="s">
        <v>1329</v>
      </c>
      <c r="L1698" s="1" t="s">
        <v>1396</v>
      </c>
    </row>
    <row r="1699" spans="3:12">
      <c r="C1699" s="1" t="s">
        <v>1361</v>
      </c>
      <c r="D1699" s="1">
        <v>0</v>
      </c>
      <c r="E1699" s="1" t="s">
        <v>31</v>
      </c>
      <c r="F1699" s="12" t="s">
        <v>282</v>
      </c>
      <c r="G1699" s="12" t="s">
        <v>1854</v>
      </c>
      <c r="H1699" s="1" t="s">
        <v>188</v>
      </c>
      <c r="I1699" s="12" t="s">
        <v>1765</v>
      </c>
      <c r="J1699" s="12" t="s">
        <v>1814</v>
      </c>
      <c r="K1699" s="1" t="s">
        <v>1329</v>
      </c>
      <c r="L1699" s="1" t="s">
        <v>1396</v>
      </c>
    </row>
    <row r="1700" spans="3:12">
      <c r="C1700" s="1" t="s">
        <v>1362</v>
      </c>
      <c r="D1700" s="1">
        <v>0</v>
      </c>
      <c r="E1700" s="1" t="s">
        <v>31</v>
      </c>
      <c r="F1700" s="12" t="s">
        <v>282</v>
      </c>
      <c r="G1700" s="12" t="s">
        <v>1854</v>
      </c>
      <c r="H1700" s="1" t="s">
        <v>188</v>
      </c>
      <c r="I1700" s="12" t="s">
        <v>1765</v>
      </c>
      <c r="J1700" s="12" t="s">
        <v>1814</v>
      </c>
      <c r="K1700" s="1" t="s">
        <v>1329</v>
      </c>
      <c r="L1700" s="1" t="s">
        <v>1396</v>
      </c>
    </row>
    <row r="1701" spans="3:12">
      <c r="C1701" s="1" t="s">
        <v>1363</v>
      </c>
      <c r="D1701" s="1">
        <v>0</v>
      </c>
      <c r="E1701" s="1" t="s">
        <v>31</v>
      </c>
      <c r="F1701" s="12" t="s">
        <v>282</v>
      </c>
      <c r="G1701" s="12" t="s">
        <v>1854</v>
      </c>
      <c r="H1701" s="1" t="s">
        <v>188</v>
      </c>
      <c r="I1701" s="12" t="s">
        <v>1765</v>
      </c>
      <c r="J1701" s="12" t="s">
        <v>1814</v>
      </c>
      <c r="K1701" s="1" t="s">
        <v>1329</v>
      </c>
      <c r="L1701" s="1" t="s">
        <v>1396</v>
      </c>
    </row>
    <row r="1702" spans="3:12">
      <c r="C1702" s="1" t="s">
        <v>1364</v>
      </c>
      <c r="D1702" s="1">
        <v>0</v>
      </c>
      <c r="E1702" s="1" t="s">
        <v>31</v>
      </c>
      <c r="F1702" s="12" t="s">
        <v>282</v>
      </c>
      <c r="G1702" s="12" t="s">
        <v>1854</v>
      </c>
      <c r="H1702" s="1" t="s">
        <v>188</v>
      </c>
      <c r="I1702" s="12" t="s">
        <v>1765</v>
      </c>
      <c r="J1702" s="12" t="s">
        <v>1814</v>
      </c>
      <c r="K1702" s="1" t="s">
        <v>1329</v>
      </c>
      <c r="L1702" s="1" t="s">
        <v>1396</v>
      </c>
    </row>
    <row r="1703" spans="3:12">
      <c r="C1703" s="1" t="s">
        <v>1365</v>
      </c>
      <c r="D1703" s="1">
        <v>0</v>
      </c>
      <c r="E1703" s="1" t="s">
        <v>31</v>
      </c>
      <c r="F1703" s="12" t="s">
        <v>282</v>
      </c>
      <c r="G1703" s="12" t="s">
        <v>1854</v>
      </c>
      <c r="H1703" s="1" t="s">
        <v>188</v>
      </c>
      <c r="I1703" s="12" t="s">
        <v>1765</v>
      </c>
      <c r="J1703" s="12" t="s">
        <v>1814</v>
      </c>
      <c r="K1703" s="1" t="s">
        <v>1329</v>
      </c>
      <c r="L1703" s="1" t="s">
        <v>1396</v>
      </c>
    </row>
    <row r="1704" spans="3:12">
      <c r="C1704" s="1" t="s">
        <v>1366</v>
      </c>
      <c r="D1704" s="1">
        <v>0</v>
      </c>
      <c r="E1704" s="1" t="s">
        <v>31</v>
      </c>
      <c r="F1704" s="12" t="s">
        <v>282</v>
      </c>
      <c r="G1704" s="12" t="s">
        <v>1854</v>
      </c>
      <c r="H1704" s="1" t="s">
        <v>188</v>
      </c>
      <c r="I1704" s="12" t="s">
        <v>1765</v>
      </c>
      <c r="J1704" s="12" t="s">
        <v>1814</v>
      </c>
      <c r="K1704" s="1" t="s">
        <v>1329</v>
      </c>
      <c r="L1704" s="1" t="s">
        <v>1396</v>
      </c>
    </row>
    <row r="1705" spans="3:12">
      <c r="C1705" s="1" t="s">
        <v>1837</v>
      </c>
      <c r="D1705" s="1">
        <v>0</v>
      </c>
      <c r="E1705" s="1" t="s">
        <v>31</v>
      </c>
      <c r="F1705" s="12" t="s">
        <v>282</v>
      </c>
      <c r="G1705" s="12" t="s">
        <v>1854</v>
      </c>
      <c r="H1705" s="1" t="s">
        <v>188</v>
      </c>
      <c r="I1705" s="12" t="s">
        <v>1765</v>
      </c>
      <c r="J1705" s="12" t="s">
        <v>1814</v>
      </c>
      <c r="K1705" s="1" t="s">
        <v>1329</v>
      </c>
      <c r="L1705" s="1" t="s">
        <v>1396</v>
      </c>
    </row>
    <row r="1706" spans="3:12">
      <c r="C1706" s="1" t="s">
        <v>1838</v>
      </c>
      <c r="D1706" s="1">
        <v>0</v>
      </c>
      <c r="E1706" s="1" t="s">
        <v>31</v>
      </c>
      <c r="F1706" s="12" t="s">
        <v>282</v>
      </c>
      <c r="G1706" s="12" t="s">
        <v>1854</v>
      </c>
      <c r="H1706" s="1" t="s">
        <v>188</v>
      </c>
      <c r="I1706" s="12" t="s">
        <v>1765</v>
      </c>
      <c r="J1706" s="12" t="s">
        <v>1814</v>
      </c>
      <c r="K1706" s="1" t="s">
        <v>1329</v>
      </c>
      <c r="L1706" s="1" t="s">
        <v>1396</v>
      </c>
    </row>
    <row r="1707" spans="3:12">
      <c r="C1707" s="1" t="s">
        <v>1839</v>
      </c>
      <c r="D1707" s="1">
        <v>0</v>
      </c>
      <c r="E1707" s="1" t="s">
        <v>31</v>
      </c>
      <c r="F1707" s="12" t="s">
        <v>282</v>
      </c>
      <c r="G1707" s="12" t="s">
        <v>1854</v>
      </c>
      <c r="H1707" s="1" t="s">
        <v>188</v>
      </c>
      <c r="I1707" s="12" t="s">
        <v>1765</v>
      </c>
      <c r="J1707" s="12" t="s">
        <v>1814</v>
      </c>
      <c r="K1707" s="1" t="s">
        <v>1329</v>
      </c>
      <c r="L1707" s="1" t="s">
        <v>1396</v>
      </c>
    </row>
    <row r="1708" spans="3:12">
      <c r="C1708" s="1" t="s">
        <v>1840</v>
      </c>
      <c r="D1708" s="1">
        <v>0</v>
      </c>
      <c r="E1708" s="1" t="s">
        <v>31</v>
      </c>
      <c r="F1708" s="12" t="s">
        <v>282</v>
      </c>
      <c r="G1708" s="12" t="s">
        <v>1854</v>
      </c>
      <c r="H1708" s="1" t="s">
        <v>188</v>
      </c>
      <c r="I1708" s="12" t="s">
        <v>1765</v>
      </c>
      <c r="J1708" s="12" t="s">
        <v>1814</v>
      </c>
      <c r="K1708" s="1" t="s">
        <v>1329</v>
      </c>
      <c r="L1708" s="1" t="s">
        <v>1396</v>
      </c>
    </row>
    <row r="1709" spans="3:12">
      <c r="C1709" s="1" t="s">
        <v>1367</v>
      </c>
      <c r="D1709" s="1">
        <v>0</v>
      </c>
      <c r="E1709" s="1" t="s">
        <v>31</v>
      </c>
      <c r="F1709" s="12" t="s">
        <v>282</v>
      </c>
      <c r="G1709" s="12" t="s">
        <v>1854</v>
      </c>
      <c r="H1709" s="1" t="s">
        <v>188</v>
      </c>
      <c r="I1709" s="12" t="s">
        <v>1765</v>
      </c>
      <c r="J1709" s="12" t="s">
        <v>1814</v>
      </c>
      <c r="K1709" s="1" t="s">
        <v>1329</v>
      </c>
      <c r="L1709" s="1" t="s">
        <v>1396</v>
      </c>
    </row>
    <row r="1710" spans="3:12">
      <c r="C1710" s="1" t="s">
        <v>1841</v>
      </c>
      <c r="D1710" s="1">
        <v>0</v>
      </c>
      <c r="E1710" s="1" t="s">
        <v>31</v>
      </c>
      <c r="F1710" s="12" t="s">
        <v>282</v>
      </c>
      <c r="G1710" s="12" t="s">
        <v>1854</v>
      </c>
      <c r="H1710" s="1" t="s">
        <v>188</v>
      </c>
      <c r="I1710" s="12" t="s">
        <v>1765</v>
      </c>
      <c r="J1710" s="12" t="s">
        <v>1814</v>
      </c>
      <c r="K1710" s="1" t="s">
        <v>1329</v>
      </c>
      <c r="L1710" s="1" t="s">
        <v>1396</v>
      </c>
    </row>
    <row r="1711" spans="3:12">
      <c r="C1711" s="1" t="s">
        <v>1842</v>
      </c>
      <c r="D1711" s="1">
        <v>0</v>
      </c>
      <c r="E1711" s="1" t="s">
        <v>31</v>
      </c>
      <c r="F1711" s="12" t="s">
        <v>282</v>
      </c>
      <c r="G1711" s="12" t="s">
        <v>1854</v>
      </c>
      <c r="H1711" s="1" t="s">
        <v>188</v>
      </c>
      <c r="I1711" s="12" t="s">
        <v>1765</v>
      </c>
      <c r="J1711" s="12" t="s">
        <v>1814</v>
      </c>
      <c r="K1711" s="1" t="s">
        <v>1329</v>
      </c>
      <c r="L1711" s="1" t="s">
        <v>1396</v>
      </c>
    </row>
    <row r="1712" spans="3:12">
      <c r="C1712" s="1" t="s">
        <v>1843</v>
      </c>
      <c r="D1712" s="1">
        <v>0</v>
      </c>
      <c r="E1712" s="1" t="s">
        <v>31</v>
      </c>
      <c r="F1712" s="12" t="s">
        <v>282</v>
      </c>
      <c r="G1712" s="12" t="s">
        <v>1854</v>
      </c>
      <c r="H1712" s="1" t="s">
        <v>188</v>
      </c>
      <c r="I1712" s="12" t="s">
        <v>1765</v>
      </c>
      <c r="J1712" s="12" t="s">
        <v>1814</v>
      </c>
      <c r="K1712" s="1" t="s">
        <v>1329</v>
      </c>
      <c r="L1712" s="1" t="s">
        <v>1396</v>
      </c>
    </row>
    <row r="1713" spans="3:12">
      <c r="C1713" s="1" t="s">
        <v>1844</v>
      </c>
      <c r="D1713" s="1">
        <v>0</v>
      </c>
      <c r="E1713" s="1" t="s">
        <v>31</v>
      </c>
      <c r="F1713" s="12" t="s">
        <v>282</v>
      </c>
      <c r="G1713" s="12" t="s">
        <v>1854</v>
      </c>
      <c r="H1713" s="1" t="s">
        <v>188</v>
      </c>
      <c r="I1713" s="12" t="s">
        <v>1765</v>
      </c>
      <c r="J1713" s="12" t="s">
        <v>1814</v>
      </c>
      <c r="K1713" s="1" t="s">
        <v>1329</v>
      </c>
      <c r="L1713" s="1" t="s">
        <v>1396</v>
      </c>
    </row>
    <row r="1714" spans="3:12">
      <c r="C1714" s="1" t="s">
        <v>1368</v>
      </c>
      <c r="D1714" s="1">
        <v>0</v>
      </c>
      <c r="E1714" s="1" t="s">
        <v>31</v>
      </c>
      <c r="F1714" s="12" t="s">
        <v>282</v>
      </c>
      <c r="G1714" s="12" t="s">
        <v>1854</v>
      </c>
      <c r="H1714" s="1" t="s">
        <v>188</v>
      </c>
      <c r="I1714" s="12" t="s">
        <v>1765</v>
      </c>
      <c r="J1714" s="12" t="s">
        <v>1814</v>
      </c>
      <c r="K1714" s="1" t="s">
        <v>1329</v>
      </c>
      <c r="L1714" s="1" t="s">
        <v>1396</v>
      </c>
    </row>
    <row r="1715" spans="3:12">
      <c r="C1715" s="1" t="s">
        <v>1845</v>
      </c>
      <c r="D1715" s="1">
        <v>0</v>
      </c>
      <c r="E1715" s="1" t="s">
        <v>31</v>
      </c>
      <c r="F1715" s="12" t="s">
        <v>282</v>
      </c>
      <c r="G1715" s="12" t="s">
        <v>1854</v>
      </c>
      <c r="H1715" s="1" t="s">
        <v>188</v>
      </c>
      <c r="I1715" s="12" t="s">
        <v>1765</v>
      </c>
      <c r="J1715" s="12" t="s">
        <v>1814</v>
      </c>
      <c r="K1715" s="1" t="s">
        <v>1329</v>
      </c>
      <c r="L1715" s="1" t="s">
        <v>1396</v>
      </c>
    </row>
    <row r="1716" spans="3:12">
      <c r="C1716" s="1" t="s">
        <v>1369</v>
      </c>
      <c r="D1716" s="1">
        <v>0</v>
      </c>
      <c r="E1716" s="1" t="s">
        <v>31</v>
      </c>
      <c r="F1716" s="12" t="s">
        <v>282</v>
      </c>
      <c r="G1716" s="12" t="s">
        <v>1854</v>
      </c>
      <c r="H1716" s="1" t="s">
        <v>188</v>
      </c>
      <c r="I1716" s="12" t="s">
        <v>1765</v>
      </c>
      <c r="J1716" s="12" t="s">
        <v>1814</v>
      </c>
      <c r="K1716" s="1" t="s">
        <v>1329</v>
      </c>
      <c r="L1716" s="1" t="s">
        <v>1396</v>
      </c>
    </row>
    <row r="1717" spans="3:12">
      <c r="C1717" s="1" t="s">
        <v>1370</v>
      </c>
      <c r="D1717" s="1">
        <v>0</v>
      </c>
      <c r="E1717" s="1" t="s">
        <v>31</v>
      </c>
      <c r="F1717" s="12" t="s">
        <v>282</v>
      </c>
      <c r="G1717" s="12" t="s">
        <v>1854</v>
      </c>
      <c r="H1717" s="1" t="s">
        <v>188</v>
      </c>
      <c r="I1717" s="12" t="s">
        <v>1765</v>
      </c>
      <c r="J1717" s="12" t="s">
        <v>1814</v>
      </c>
      <c r="K1717" s="1" t="s">
        <v>1329</v>
      </c>
      <c r="L1717" s="1" t="s">
        <v>1396</v>
      </c>
    </row>
    <row r="1718" spans="3:12">
      <c r="C1718" s="1" t="s">
        <v>1371</v>
      </c>
      <c r="D1718" s="1">
        <v>0</v>
      </c>
      <c r="E1718" s="1" t="s">
        <v>31</v>
      </c>
      <c r="F1718" s="12" t="s">
        <v>282</v>
      </c>
      <c r="G1718" s="12" t="s">
        <v>1854</v>
      </c>
      <c r="H1718" s="1" t="s">
        <v>188</v>
      </c>
      <c r="I1718" s="12" t="s">
        <v>1765</v>
      </c>
      <c r="J1718" s="12" t="s">
        <v>1814</v>
      </c>
      <c r="K1718" s="1" t="s">
        <v>1329</v>
      </c>
      <c r="L1718" s="1" t="s">
        <v>1396</v>
      </c>
    </row>
    <row r="1719" spans="3:12">
      <c r="C1719" s="1" t="s">
        <v>1372</v>
      </c>
      <c r="D1719" s="1">
        <v>0</v>
      </c>
      <c r="E1719" s="1" t="s">
        <v>31</v>
      </c>
      <c r="F1719" s="12" t="s">
        <v>282</v>
      </c>
      <c r="G1719" s="12" t="s">
        <v>1854</v>
      </c>
      <c r="H1719" s="1" t="s">
        <v>188</v>
      </c>
      <c r="I1719" s="12" t="s">
        <v>1765</v>
      </c>
      <c r="J1719" s="12" t="s">
        <v>1814</v>
      </c>
      <c r="K1719" s="1" t="s">
        <v>1329</v>
      </c>
      <c r="L1719" s="1" t="s">
        <v>1396</v>
      </c>
    </row>
    <row r="1720" spans="3:12">
      <c r="C1720" s="1" t="s">
        <v>1373</v>
      </c>
      <c r="D1720" s="1">
        <v>0</v>
      </c>
      <c r="E1720" s="1" t="s">
        <v>31</v>
      </c>
      <c r="F1720" s="12" t="s">
        <v>282</v>
      </c>
      <c r="G1720" s="12" t="s">
        <v>1854</v>
      </c>
      <c r="H1720" s="1" t="s">
        <v>188</v>
      </c>
      <c r="I1720" s="12" t="s">
        <v>1765</v>
      </c>
      <c r="J1720" s="12" t="s">
        <v>1814</v>
      </c>
      <c r="K1720" s="1" t="s">
        <v>1329</v>
      </c>
      <c r="L1720" s="1" t="s">
        <v>1396</v>
      </c>
    </row>
    <row r="1721" spans="3:12">
      <c r="C1721" s="1" t="s">
        <v>1374</v>
      </c>
      <c r="D1721" s="1">
        <v>0</v>
      </c>
      <c r="E1721" s="1" t="s">
        <v>31</v>
      </c>
      <c r="F1721" s="12" t="s">
        <v>282</v>
      </c>
      <c r="G1721" s="12" t="s">
        <v>1854</v>
      </c>
      <c r="H1721" s="1" t="s">
        <v>188</v>
      </c>
      <c r="I1721" s="12" t="s">
        <v>1765</v>
      </c>
      <c r="J1721" s="12" t="s">
        <v>1814</v>
      </c>
      <c r="K1721" s="1" t="s">
        <v>1329</v>
      </c>
      <c r="L1721" s="1" t="s">
        <v>1396</v>
      </c>
    </row>
    <row r="1722" spans="3:12">
      <c r="C1722" s="1" t="s">
        <v>1375</v>
      </c>
      <c r="D1722" s="1">
        <v>0</v>
      </c>
      <c r="E1722" s="1" t="s">
        <v>31</v>
      </c>
      <c r="F1722" s="12" t="s">
        <v>282</v>
      </c>
      <c r="G1722" s="12" t="s">
        <v>1854</v>
      </c>
      <c r="H1722" s="1" t="s">
        <v>188</v>
      </c>
      <c r="I1722" s="12" t="s">
        <v>1765</v>
      </c>
      <c r="J1722" s="12" t="s">
        <v>1814</v>
      </c>
      <c r="K1722" s="1" t="s">
        <v>1329</v>
      </c>
      <c r="L1722" s="1" t="s">
        <v>1396</v>
      </c>
    </row>
    <row r="1723" spans="3:12">
      <c r="C1723" s="1" t="s">
        <v>1376</v>
      </c>
      <c r="D1723" s="1">
        <v>0</v>
      </c>
      <c r="E1723" s="1" t="s">
        <v>31</v>
      </c>
      <c r="F1723" s="12" t="s">
        <v>282</v>
      </c>
      <c r="G1723" s="12" t="s">
        <v>1854</v>
      </c>
      <c r="H1723" s="1" t="s">
        <v>188</v>
      </c>
      <c r="I1723" s="12" t="s">
        <v>1765</v>
      </c>
      <c r="J1723" s="12" t="s">
        <v>1814</v>
      </c>
      <c r="K1723" s="1" t="s">
        <v>1329</v>
      </c>
      <c r="L1723" s="1" t="s">
        <v>1396</v>
      </c>
    </row>
    <row r="1724" spans="3:12">
      <c r="C1724" s="1" t="s">
        <v>1377</v>
      </c>
      <c r="D1724" s="1">
        <v>0</v>
      </c>
      <c r="E1724" s="1" t="s">
        <v>31</v>
      </c>
      <c r="F1724" s="12" t="s">
        <v>282</v>
      </c>
      <c r="G1724" s="12" t="s">
        <v>1854</v>
      </c>
      <c r="H1724" s="1" t="s">
        <v>188</v>
      </c>
      <c r="I1724" s="12" t="s">
        <v>1765</v>
      </c>
      <c r="J1724" s="12" t="s">
        <v>1814</v>
      </c>
      <c r="K1724" s="1" t="s">
        <v>1329</v>
      </c>
      <c r="L1724" s="1" t="s">
        <v>1396</v>
      </c>
    </row>
    <row r="1725" spans="3:12">
      <c r="C1725" s="1" t="s">
        <v>1378</v>
      </c>
      <c r="D1725" s="1">
        <v>0</v>
      </c>
      <c r="E1725" s="1" t="s">
        <v>31</v>
      </c>
      <c r="F1725" s="12" t="s">
        <v>282</v>
      </c>
      <c r="G1725" s="12" t="s">
        <v>1854</v>
      </c>
      <c r="H1725" s="1" t="s">
        <v>188</v>
      </c>
      <c r="I1725" s="12" t="s">
        <v>1765</v>
      </c>
      <c r="J1725" s="12" t="s">
        <v>1814</v>
      </c>
      <c r="K1725" s="1" t="s">
        <v>1329</v>
      </c>
      <c r="L1725" s="1" t="s">
        <v>1396</v>
      </c>
    </row>
    <row r="1726" spans="3:12">
      <c r="C1726" s="1" t="s">
        <v>1379</v>
      </c>
      <c r="D1726" s="1">
        <v>0</v>
      </c>
      <c r="E1726" s="1" t="s">
        <v>31</v>
      </c>
      <c r="F1726" s="12" t="s">
        <v>282</v>
      </c>
      <c r="G1726" s="12" t="s">
        <v>1854</v>
      </c>
      <c r="H1726" s="1" t="s">
        <v>188</v>
      </c>
      <c r="I1726" s="12" t="s">
        <v>1765</v>
      </c>
      <c r="J1726" s="12" t="s">
        <v>1814</v>
      </c>
      <c r="K1726" s="1" t="s">
        <v>1329</v>
      </c>
      <c r="L1726" s="1" t="s">
        <v>1396</v>
      </c>
    </row>
    <row r="1727" spans="3:12">
      <c r="C1727" s="1" t="s">
        <v>1380</v>
      </c>
      <c r="D1727" s="1">
        <v>0</v>
      </c>
      <c r="E1727" s="1" t="s">
        <v>31</v>
      </c>
      <c r="F1727" s="12" t="s">
        <v>282</v>
      </c>
      <c r="G1727" s="12" t="s">
        <v>1854</v>
      </c>
      <c r="H1727" s="1" t="s">
        <v>188</v>
      </c>
      <c r="I1727" s="12" t="s">
        <v>1765</v>
      </c>
      <c r="J1727" s="12" t="s">
        <v>1814</v>
      </c>
      <c r="K1727" s="1" t="s">
        <v>1329</v>
      </c>
      <c r="L1727" s="1" t="s">
        <v>1396</v>
      </c>
    </row>
    <row r="1728" spans="3:12">
      <c r="C1728" s="1" t="s">
        <v>1381</v>
      </c>
      <c r="D1728" s="1">
        <v>0</v>
      </c>
      <c r="E1728" s="1" t="s">
        <v>31</v>
      </c>
      <c r="F1728" s="12" t="s">
        <v>282</v>
      </c>
      <c r="G1728" s="12" t="s">
        <v>1854</v>
      </c>
      <c r="H1728" s="1" t="s">
        <v>188</v>
      </c>
      <c r="I1728" s="12" t="s">
        <v>1765</v>
      </c>
      <c r="J1728" s="12" t="s">
        <v>1814</v>
      </c>
      <c r="K1728" s="1" t="s">
        <v>1329</v>
      </c>
      <c r="L1728" s="1" t="s">
        <v>1396</v>
      </c>
    </row>
    <row r="1729" spans="3:12">
      <c r="C1729" s="1" t="s">
        <v>1382</v>
      </c>
      <c r="D1729" s="1">
        <v>0</v>
      </c>
      <c r="E1729" s="1" t="s">
        <v>31</v>
      </c>
      <c r="F1729" s="12" t="s">
        <v>282</v>
      </c>
      <c r="G1729" s="12" t="s">
        <v>1854</v>
      </c>
      <c r="H1729" s="1" t="s">
        <v>188</v>
      </c>
      <c r="I1729" s="12" t="s">
        <v>1765</v>
      </c>
      <c r="J1729" s="12" t="s">
        <v>1814</v>
      </c>
      <c r="K1729" s="1" t="s">
        <v>1329</v>
      </c>
      <c r="L1729" s="1" t="s">
        <v>1396</v>
      </c>
    </row>
    <row r="1730" spans="3:12">
      <c r="C1730" s="1" t="s">
        <v>1383</v>
      </c>
      <c r="D1730" s="1">
        <v>0</v>
      </c>
      <c r="E1730" s="1" t="s">
        <v>31</v>
      </c>
      <c r="F1730" s="12" t="s">
        <v>282</v>
      </c>
      <c r="G1730" s="12" t="s">
        <v>1854</v>
      </c>
      <c r="H1730" s="1" t="s">
        <v>188</v>
      </c>
      <c r="I1730" s="12" t="s">
        <v>1765</v>
      </c>
      <c r="J1730" s="12" t="s">
        <v>1814</v>
      </c>
      <c r="K1730" s="1" t="s">
        <v>1329</v>
      </c>
      <c r="L1730" s="1" t="s">
        <v>1396</v>
      </c>
    </row>
    <row r="1731" spans="3:12">
      <c r="C1731" s="1" t="s">
        <v>1846</v>
      </c>
      <c r="D1731" s="1">
        <v>0</v>
      </c>
      <c r="E1731" s="1" t="s">
        <v>31</v>
      </c>
      <c r="F1731" s="12" t="s">
        <v>282</v>
      </c>
      <c r="G1731" s="12" t="s">
        <v>1854</v>
      </c>
      <c r="H1731" s="1" t="s">
        <v>188</v>
      </c>
      <c r="I1731" s="12" t="s">
        <v>1765</v>
      </c>
      <c r="J1731" s="12" t="s">
        <v>1814</v>
      </c>
      <c r="K1731" s="1" t="s">
        <v>1329</v>
      </c>
      <c r="L1731" s="1" t="s">
        <v>1396</v>
      </c>
    </row>
    <row r="1732" spans="3:12">
      <c r="C1732" s="1" t="s">
        <v>1384</v>
      </c>
      <c r="D1732" s="1">
        <v>0</v>
      </c>
      <c r="E1732" s="1" t="s">
        <v>31</v>
      </c>
      <c r="F1732" s="12" t="s">
        <v>282</v>
      </c>
      <c r="G1732" s="12" t="s">
        <v>1854</v>
      </c>
      <c r="H1732" s="1" t="s">
        <v>188</v>
      </c>
      <c r="I1732" s="12" t="s">
        <v>1765</v>
      </c>
      <c r="J1732" s="12" t="s">
        <v>1814</v>
      </c>
      <c r="K1732" s="1" t="s">
        <v>1329</v>
      </c>
      <c r="L1732" s="1" t="s">
        <v>1396</v>
      </c>
    </row>
    <row r="1733" spans="3:12">
      <c r="C1733" s="1" t="s">
        <v>1824</v>
      </c>
      <c r="D1733" s="1">
        <v>0</v>
      </c>
      <c r="E1733" s="1" t="s">
        <v>31</v>
      </c>
      <c r="F1733" s="12" t="s">
        <v>282</v>
      </c>
      <c r="G1733" s="12" t="s">
        <v>1854</v>
      </c>
      <c r="H1733" s="1" t="s">
        <v>188</v>
      </c>
      <c r="I1733" s="12" t="s">
        <v>1765</v>
      </c>
      <c r="J1733" s="12" t="s">
        <v>1814</v>
      </c>
      <c r="K1733" s="1" t="s">
        <v>1329</v>
      </c>
      <c r="L1733" s="1" t="s">
        <v>1339</v>
      </c>
    </row>
    <row r="1734" spans="3:12">
      <c r="C1734" s="1" t="s">
        <v>1346</v>
      </c>
      <c r="D1734" s="1">
        <v>0</v>
      </c>
      <c r="E1734" s="1" t="s">
        <v>31</v>
      </c>
      <c r="F1734" s="12" t="s">
        <v>282</v>
      </c>
      <c r="G1734" s="12" t="s">
        <v>1854</v>
      </c>
      <c r="H1734" s="1" t="s">
        <v>188</v>
      </c>
      <c r="I1734" s="12" t="s">
        <v>1765</v>
      </c>
      <c r="J1734" s="12" t="s">
        <v>1814</v>
      </c>
      <c r="K1734" s="1" t="s">
        <v>1329</v>
      </c>
      <c r="L1734" s="1" t="s">
        <v>1339</v>
      </c>
    </row>
    <row r="1735" spans="3:12">
      <c r="C1735" s="1" t="s">
        <v>1825</v>
      </c>
      <c r="D1735" s="1">
        <v>0</v>
      </c>
      <c r="E1735" s="1" t="s">
        <v>31</v>
      </c>
      <c r="F1735" s="12" t="s">
        <v>282</v>
      </c>
      <c r="G1735" s="12" t="s">
        <v>1854</v>
      </c>
      <c r="H1735" s="1" t="s">
        <v>188</v>
      </c>
      <c r="I1735" s="12" t="s">
        <v>1765</v>
      </c>
      <c r="J1735" s="12" t="s">
        <v>1814</v>
      </c>
      <c r="K1735" s="1" t="s">
        <v>1329</v>
      </c>
      <c r="L1735" s="1" t="s">
        <v>1339</v>
      </c>
    </row>
    <row r="1736" spans="3:12">
      <c r="C1736" s="1" t="s">
        <v>1826</v>
      </c>
      <c r="D1736" s="1">
        <v>0</v>
      </c>
      <c r="E1736" s="1" t="s">
        <v>31</v>
      </c>
      <c r="F1736" s="12" t="s">
        <v>282</v>
      </c>
      <c r="G1736" s="12" t="s">
        <v>1854</v>
      </c>
      <c r="H1736" s="1" t="s">
        <v>188</v>
      </c>
      <c r="I1736" s="12" t="s">
        <v>1765</v>
      </c>
      <c r="J1736" s="12" t="s">
        <v>1814</v>
      </c>
      <c r="K1736" s="1" t="s">
        <v>1329</v>
      </c>
      <c r="L1736" s="1" t="s">
        <v>1339</v>
      </c>
    </row>
    <row r="1737" spans="3:12">
      <c r="C1737" s="1" t="s">
        <v>292</v>
      </c>
      <c r="D1737" s="1">
        <v>0</v>
      </c>
      <c r="E1737" s="1" t="s">
        <v>31</v>
      </c>
      <c r="F1737" s="12" t="s">
        <v>282</v>
      </c>
      <c r="G1737" s="12" t="s">
        <v>1854</v>
      </c>
      <c r="H1737" s="1" t="s">
        <v>188</v>
      </c>
      <c r="I1737" s="12" t="s">
        <v>1765</v>
      </c>
      <c r="J1737" s="12" t="s">
        <v>1814</v>
      </c>
      <c r="K1737" s="1" t="s">
        <v>1329</v>
      </c>
      <c r="L1737" s="1" t="s">
        <v>1339</v>
      </c>
    </row>
    <row r="1738" spans="3:12">
      <c r="C1738" s="1" t="s">
        <v>294</v>
      </c>
      <c r="D1738" s="1">
        <v>0</v>
      </c>
      <c r="E1738" s="1" t="s">
        <v>31</v>
      </c>
      <c r="F1738" s="12" t="s">
        <v>282</v>
      </c>
      <c r="G1738" s="12" t="s">
        <v>1854</v>
      </c>
      <c r="H1738" s="1" t="s">
        <v>188</v>
      </c>
      <c r="I1738" s="12" t="s">
        <v>1765</v>
      </c>
      <c r="J1738" s="12" t="s">
        <v>1814</v>
      </c>
      <c r="K1738" s="1" t="s">
        <v>1329</v>
      </c>
      <c r="L1738" s="1" t="s">
        <v>1339</v>
      </c>
    </row>
    <row r="1739" spans="3:12">
      <c r="C1739" s="1" t="s">
        <v>1345</v>
      </c>
      <c r="D1739" s="1">
        <v>0</v>
      </c>
      <c r="E1739" s="1" t="s">
        <v>31</v>
      </c>
      <c r="F1739" s="12" t="s">
        <v>282</v>
      </c>
      <c r="G1739" s="12" t="s">
        <v>1854</v>
      </c>
      <c r="H1739" s="1" t="s">
        <v>188</v>
      </c>
      <c r="I1739" s="12" t="s">
        <v>1765</v>
      </c>
      <c r="J1739" s="12" t="s">
        <v>1814</v>
      </c>
      <c r="K1739" s="1" t="s">
        <v>1329</v>
      </c>
      <c r="L1739" s="1" t="s">
        <v>1339</v>
      </c>
    </row>
    <row r="1740" spans="3:12">
      <c r="C1740" s="1" t="s">
        <v>1347</v>
      </c>
      <c r="D1740" s="1">
        <v>0</v>
      </c>
      <c r="E1740" s="1" t="s">
        <v>31</v>
      </c>
      <c r="F1740" s="12" t="s">
        <v>282</v>
      </c>
      <c r="G1740" s="12" t="s">
        <v>1854</v>
      </c>
      <c r="H1740" s="1" t="s">
        <v>188</v>
      </c>
      <c r="I1740" s="12" t="s">
        <v>1765</v>
      </c>
      <c r="J1740" s="12" t="s">
        <v>1814</v>
      </c>
      <c r="K1740" s="1" t="s">
        <v>1329</v>
      </c>
      <c r="L1740" s="1" t="s">
        <v>1339</v>
      </c>
    </row>
    <row r="1741" spans="3:12">
      <c r="C1741" s="1" t="s">
        <v>1348</v>
      </c>
      <c r="D1741" s="1">
        <v>0</v>
      </c>
      <c r="E1741" s="1" t="s">
        <v>31</v>
      </c>
      <c r="F1741" s="12" t="s">
        <v>282</v>
      </c>
      <c r="G1741" s="12" t="s">
        <v>1854</v>
      </c>
      <c r="H1741" s="1" t="s">
        <v>188</v>
      </c>
      <c r="I1741" s="12" t="s">
        <v>1765</v>
      </c>
      <c r="J1741" s="12" t="s">
        <v>1814</v>
      </c>
      <c r="K1741" s="1" t="s">
        <v>1329</v>
      </c>
      <c r="L1741" s="1" t="s">
        <v>1339</v>
      </c>
    </row>
    <row r="1742" spans="3:12">
      <c r="C1742" s="1" t="s">
        <v>1349</v>
      </c>
      <c r="D1742" s="1">
        <v>0</v>
      </c>
      <c r="E1742" s="1" t="s">
        <v>31</v>
      </c>
      <c r="F1742" s="12" t="s">
        <v>282</v>
      </c>
      <c r="G1742" s="12" t="s">
        <v>1854</v>
      </c>
      <c r="H1742" s="1" t="s">
        <v>188</v>
      </c>
      <c r="I1742" s="12" t="s">
        <v>1765</v>
      </c>
      <c r="J1742" s="12" t="s">
        <v>1814</v>
      </c>
      <c r="K1742" s="1" t="s">
        <v>1329</v>
      </c>
      <c r="L1742" s="1" t="s">
        <v>1339</v>
      </c>
    </row>
    <row r="1743" spans="3:12">
      <c r="C1743" s="1" t="s">
        <v>1350</v>
      </c>
      <c r="D1743" s="1">
        <v>0</v>
      </c>
      <c r="E1743" s="1" t="s">
        <v>31</v>
      </c>
      <c r="F1743" s="12" t="s">
        <v>282</v>
      </c>
      <c r="G1743" s="12" t="s">
        <v>1854</v>
      </c>
      <c r="H1743" s="1" t="s">
        <v>188</v>
      </c>
      <c r="I1743" s="12" t="s">
        <v>1765</v>
      </c>
      <c r="J1743" s="12" t="s">
        <v>1814</v>
      </c>
      <c r="K1743" s="1" t="s">
        <v>1329</v>
      </c>
      <c r="L1743" s="1" t="s">
        <v>1339</v>
      </c>
    </row>
    <row r="1744" spans="3:12">
      <c r="C1744" s="1" t="s">
        <v>1351</v>
      </c>
      <c r="D1744" s="1">
        <v>0</v>
      </c>
      <c r="E1744" s="1" t="s">
        <v>31</v>
      </c>
      <c r="F1744" s="12" t="s">
        <v>282</v>
      </c>
      <c r="G1744" s="12" t="s">
        <v>1854</v>
      </c>
      <c r="H1744" s="1" t="s">
        <v>188</v>
      </c>
      <c r="I1744" s="12" t="s">
        <v>1765</v>
      </c>
      <c r="J1744" s="12" t="s">
        <v>1814</v>
      </c>
      <c r="K1744" s="1" t="s">
        <v>1329</v>
      </c>
      <c r="L1744" s="1" t="s">
        <v>1339</v>
      </c>
    </row>
    <row r="1745" spans="3:12">
      <c r="C1745" s="1" t="s">
        <v>1352</v>
      </c>
      <c r="D1745" s="1">
        <v>0</v>
      </c>
      <c r="E1745" s="1" t="s">
        <v>31</v>
      </c>
      <c r="F1745" s="12" t="s">
        <v>282</v>
      </c>
      <c r="G1745" s="12" t="s">
        <v>1854</v>
      </c>
      <c r="H1745" s="1" t="s">
        <v>188</v>
      </c>
      <c r="I1745" s="12" t="s">
        <v>1765</v>
      </c>
      <c r="J1745" s="12" t="s">
        <v>1814</v>
      </c>
      <c r="K1745" s="1" t="s">
        <v>1329</v>
      </c>
      <c r="L1745" s="1" t="s">
        <v>1339</v>
      </c>
    </row>
    <row r="1746" spans="3:12">
      <c r="C1746" s="1" t="s">
        <v>1353</v>
      </c>
      <c r="D1746" s="1">
        <v>0</v>
      </c>
      <c r="E1746" s="1" t="s">
        <v>31</v>
      </c>
      <c r="F1746" s="12" t="s">
        <v>282</v>
      </c>
      <c r="G1746" s="12" t="s">
        <v>1854</v>
      </c>
      <c r="H1746" s="1" t="s">
        <v>188</v>
      </c>
      <c r="I1746" s="12" t="s">
        <v>1765</v>
      </c>
      <c r="J1746" s="12" t="s">
        <v>1814</v>
      </c>
      <c r="K1746" s="1" t="s">
        <v>1329</v>
      </c>
      <c r="L1746" s="1" t="s">
        <v>1339</v>
      </c>
    </row>
    <row r="1747" spans="3:12">
      <c r="C1747" s="1" t="s">
        <v>1354</v>
      </c>
      <c r="D1747" s="1">
        <v>0</v>
      </c>
      <c r="E1747" s="1" t="s">
        <v>31</v>
      </c>
      <c r="F1747" s="32" t="s">
        <v>282</v>
      </c>
      <c r="G1747" s="12" t="s">
        <v>1854</v>
      </c>
      <c r="H1747" s="1" t="s">
        <v>188</v>
      </c>
      <c r="I1747" s="12" t="s">
        <v>1765</v>
      </c>
      <c r="J1747" s="12" t="s">
        <v>1814</v>
      </c>
      <c r="K1747" s="1" t="s">
        <v>1329</v>
      </c>
      <c r="L1747" s="1" t="s">
        <v>1339</v>
      </c>
    </row>
    <row r="1748" spans="3:12">
      <c r="C1748" s="1" t="s">
        <v>1355</v>
      </c>
      <c r="D1748" s="1">
        <v>0</v>
      </c>
      <c r="E1748" s="1" t="s">
        <v>31</v>
      </c>
      <c r="F1748" s="12" t="s">
        <v>282</v>
      </c>
      <c r="G1748" s="12" t="s">
        <v>1854</v>
      </c>
      <c r="H1748" s="1" t="s">
        <v>188</v>
      </c>
      <c r="I1748" s="12" t="s">
        <v>1765</v>
      </c>
      <c r="J1748" s="12" t="s">
        <v>1814</v>
      </c>
      <c r="K1748" s="1" t="s">
        <v>1329</v>
      </c>
      <c r="L1748" s="1" t="s">
        <v>1339</v>
      </c>
    </row>
    <row r="1749" spans="3:12">
      <c r="C1749" s="1" t="s">
        <v>1356</v>
      </c>
      <c r="D1749" s="1">
        <v>0</v>
      </c>
      <c r="E1749" s="1" t="s">
        <v>31</v>
      </c>
      <c r="F1749" s="12" t="s">
        <v>282</v>
      </c>
      <c r="G1749" s="12" t="s">
        <v>1854</v>
      </c>
      <c r="H1749" s="1" t="s">
        <v>188</v>
      </c>
      <c r="I1749" s="12" t="s">
        <v>1765</v>
      </c>
      <c r="J1749" s="12" t="s">
        <v>1814</v>
      </c>
      <c r="K1749" s="1" t="s">
        <v>1329</v>
      </c>
      <c r="L1749" s="1" t="s">
        <v>1339</v>
      </c>
    </row>
    <row r="1750" spans="3:12">
      <c r="C1750" s="1" t="s">
        <v>1357</v>
      </c>
      <c r="D1750" s="1">
        <v>0</v>
      </c>
      <c r="E1750" s="1" t="s">
        <v>31</v>
      </c>
      <c r="F1750" s="12" t="s">
        <v>282</v>
      </c>
      <c r="G1750" s="12" t="s">
        <v>1854</v>
      </c>
      <c r="H1750" s="1" t="s">
        <v>188</v>
      </c>
      <c r="I1750" s="12" t="s">
        <v>1765</v>
      </c>
      <c r="J1750" s="12" t="s">
        <v>1814</v>
      </c>
      <c r="K1750" s="1" t="s">
        <v>1329</v>
      </c>
      <c r="L1750" s="1" t="s">
        <v>1339</v>
      </c>
    </row>
    <row r="1751" spans="3:12">
      <c r="C1751" s="1" t="s">
        <v>1358</v>
      </c>
      <c r="D1751" s="1">
        <v>0</v>
      </c>
      <c r="E1751" s="1" t="s">
        <v>31</v>
      </c>
      <c r="F1751" s="32" t="s">
        <v>282</v>
      </c>
      <c r="G1751" s="12" t="s">
        <v>1854</v>
      </c>
      <c r="H1751" s="1" t="s">
        <v>188</v>
      </c>
      <c r="I1751" s="12" t="s">
        <v>1765</v>
      </c>
      <c r="J1751" s="12" t="s">
        <v>1814</v>
      </c>
      <c r="K1751" s="1" t="s">
        <v>1329</v>
      </c>
      <c r="L1751" s="1" t="s">
        <v>1339</v>
      </c>
    </row>
    <row r="1752" spans="3:12">
      <c r="C1752" s="1" t="s">
        <v>1359</v>
      </c>
      <c r="D1752" s="1">
        <v>0</v>
      </c>
      <c r="E1752" s="1" t="s">
        <v>31</v>
      </c>
      <c r="F1752" s="12" t="s">
        <v>282</v>
      </c>
      <c r="G1752" s="12" t="s">
        <v>1854</v>
      </c>
      <c r="H1752" s="1" t="s">
        <v>188</v>
      </c>
      <c r="I1752" s="12" t="s">
        <v>1765</v>
      </c>
      <c r="J1752" s="12" t="s">
        <v>1814</v>
      </c>
      <c r="K1752" s="1" t="s">
        <v>1329</v>
      </c>
      <c r="L1752" s="1" t="s">
        <v>1339</v>
      </c>
    </row>
    <row r="1753" spans="3:12">
      <c r="C1753" s="1" t="s">
        <v>1360</v>
      </c>
      <c r="D1753" s="1">
        <v>0</v>
      </c>
      <c r="E1753" s="1" t="s">
        <v>31</v>
      </c>
      <c r="F1753" s="12" t="s">
        <v>282</v>
      </c>
      <c r="G1753" s="12" t="s">
        <v>1854</v>
      </c>
      <c r="H1753" s="1" t="s">
        <v>188</v>
      </c>
      <c r="I1753" s="12" t="s">
        <v>1765</v>
      </c>
      <c r="J1753" s="12" t="s">
        <v>1814</v>
      </c>
      <c r="K1753" s="1" t="s">
        <v>1329</v>
      </c>
      <c r="L1753" s="1" t="s">
        <v>1339</v>
      </c>
    </row>
    <row r="1754" spans="3:12">
      <c r="C1754" s="1" t="s">
        <v>1361</v>
      </c>
      <c r="D1754" s="1">
        <v>0</v>
      </c>
      <c r="E1754" s="1" t="s">
        <v>31</v>
      </c>
      <c r="F1754" s="12" t="s">
        <v>282</v>
      </c>
      <c r="G1754" s="12" t="s">
        <v>1854</v>
      </c>
      <c r="H1754" s="1" t="s">
        <v>188</v>
      </c>
      <c r="I1754" s="12" t="s">
        <v>1765</v>
      </c>
      <c r="J1754" s="12" t="s">
        <v>1814</v>
      </c>
      <c r="K1754" s="1" t="s">
        <v>1329</v>
      </c>
      <c r="L1754" s="1" t="s">
        <v>1339</v>
      </c>
    </row>
    <row r="1755" spans="3:12">
      <c r="C1755" s="1" t="s">
        <v>1362</v>
      </c>
      <c r="D1755" s="1">
        <v>0</v>
      </c>
      <c r="E1755" s="1" t="s">
        <v>31</v>
      </c>
      <c r="F1755" s="12" t="s">
        <v>282</v>
      </c>
      <c r="G1755" s="12" t="s">
        <v>1854</v>
      </c>
      <c r="H1755" s="1" t="s">
        <v>188</v>
      </c>
      <c r="I1755" s="12" t="s">
        <v>1765</v>
      </c>
      <c r="J1755" s="12" t="s">
        <v>1814</v>
      </c>
      <c r="K1755" s="1" t="s">
        <v>1329</v>
      </c>
      <c r="L1755" s="1" t="s">
        <v>1339</v>
      </c>
    </row>
    <row r="1756" spans="3:12">
      <c r="C1756" s="1" t="s">
        <v>1363</v>
      </c>
      <c r="D1756" s="1">
        <v>0</v>
      </c>
      <c r="E1756" s="1" t="s">
        <v>31</v>
      </c>
      <c r="F1756" s="12" t="s">
        <v>282</v>
      </c>
      <c r="G1756" s="12" t="s">
        <v>1854</v>
      </c>
      <c r="H1756" s="1" t="s">
        <v>188</v>
      </c>
      <c r="I1756" s="12" t="s">
        <v>1765</v>
      </c>
      <c r="J1756" s="12" t="s">
        <v>1814</v>
      </c>
      <c r="K1756" s="1" t="s">
        <v>1329</v>
      </c>
      <c r="L1756" s="1" t="s">
        <v>1339</v>
      </c>
    </row>
    <row r="1757" spans="3:12">
      <c r="C1757" s="1" t="s">
        <v>1364</v>
      </c>
      <c r="D1757" s="1">
        <v>0</v>
      </c>
      <c r="E1757" s="1" t="s">
        <v>31</v>
      </c>
      <c r="F1757" s="12" t="s">
        <v>282</v>
      </c>
      <c r="G1757" s="12" t="s">
        <v>1854</v>
      </c>
      <c r="H1757" s="1" t="s">
        <v>188</v>
      </c>
      <c r="I1757" s="12" t="s">
        <v>1765</v>
      </c>
      <c r="J1757" s="12" t="s">
        <v>1814</v>
      </c>
      <c r="K1757" s="1" t="s">
        <v>1329</v>
      </c>
      <c r="L1757" s="1" t="s">
        <v>1339</v>
      </c>
    </row>
    <row r="1758" spans="3:12">
      <c r="C1758" s="1" t="s">
        <v>1365</v>
      </c>
      <c r="D1758" s="1">
        <v>0</v>
      </c>
      <c r="E1758" s="1" t="s">
        <v>31</v>
      </c>
      <c r="F1758" s="12" t="s">
        <v>282</v>
      </c>
      <c r="G1758" s="12" t="s">
        <v>1854</v>
      </c>
      <c r="H1758" s="1" t="s">
        <v>188</v>
      </c>
      <c r="I1758" s="12" t="s">
        <v>1765</v>
      </c>
      <c r="J1758" s="12" t="s">
        <v>1814</v>
      </c>
      <c r="K1758" s="1" t="s">
        <v>1329</v>
      </c>
      <c r="L1758" s="1" t="s">
        <v>1339</v>
      </c>
    </row>
    <row r="1759" spans="3:12">
      <c r="C1759" s="1" t="s">
        <v>1366</v>
      </c>
      <c r="D1759" s="1">
        <v>0</v>
      </c>
      <c r="E1759" s="1" t="s">
        <v>31</v>
      </c>
      <c r="F1759" s="12" t="s">
        <v>282</v>
      </c>
      <c r="G1759" s="12" t="s">
        <v>1854</v>
      </c>
      <c r="H1759" s="1" t="s">
        <v>188</v>
      </c>
      <c r="I1759" s="12" t="s">
        <v>1765</v>
      </c>
      <c r="J1759" s="12" t="s">
        <v>1814</v>
      </c>
      <c r="K1759" s="1" t="s">
        <v>1329</v>
      </c>
      <c r="L1759" s="1" t="s">
        <v>1339</v>
      </c>
    </row>
    <row r="1760" spans="3:12">
      <c r="C1760" s="1" t="s">
        <v>1837</v>
      </c>
      <c r="D1760" s="1">
        <v>0</v>
      </c>
      <c r="E1760" s="1" t="s">
        <v>31</v>
      </c>
      <c r="F1760" s="12" t="s">
        <v>282</v>
      </c>
      <c r="G1760" s="12" t="s">
        <v>1854</v>
      </c>
      <c r="H1760" s="1" t="s">
        <v>188</v>
      </c>
      <c r="I1760" s="12" t="s">
        <v>1765</v>
      </c>
      <c r="J1760" s="12" t="s">
        <v>1814</v>
      </c>
      <c r="K1760" s="1" t="s">
        <v>1329</v>
      </c>
      <c r="L1760" s="1" t="s">
        <v>1339</v>
      </c>
    </row>
    <row r="1761" spans="3:12">
      <c r="C1761" s="1" t="s">
        <v>1838</v>
      </c>
      <c r="D1761" s="1">
        <v>0</v>
      </c>
      <c r="E1761" s="1" t="s">
        <v>31</v>
      </c>
      <c r="F1761" s="12" t="s">
        <v>282</v>
      </c>
      <c r="G1761" s="12" t="s">
        <v>1854</v>
      </c>
      <c r="H1761" s="1" t="s">
        <v>188</v>
      </c>
      <c r="I1761" s="12" t="s">
        <v>1765</v>
      </c>
      <c r="J1761" s="12" t="s">
        <v>1814</v>
      </c>
      <c r="K1761" s="1" t="s">
        <v>1329</v>
      </c>
      <c r="L1761" s="1" t="s">
        <v>1339</v>
      </c>
    </row>
    <row r="1762" spans="3:12">
      <c r="C1762" s="1" t="s">
        <v>1839</v>
      </c>
      <c r="D1762" s="1">
        <v>0</v>
      </c>
      <c r="E1762" s="1" t="s">
        <v>31</v>
      </c>
      <c r="F1762" s="12" t="s">
        <v>282</v>
      </c>
      <c r="G1762" s="12" t="s">
        <v>1854</v>
      </c>
      <c r="H1762" s="1" t="s">
        <v>188</v>
      </c>
      <c r="I1762" s="12" t="s">
        <v>1765</v>
      </c>
      <c r="J1762" s="12" t="s">
        <v>1814</v>
      </c>
      <c r="K1762" s="1" t="s">
        <v>1329</v>
      </c>
      <c r="L1762" s="1" t="s">
        <v>1339</v>
      </c>
    </row>
    <row r="1763" spans="3:12">
      <c r="C1763" s="1" t="s">
        <v>1840</v>
      </c>
      <c r="D1763" s="1">
        <v>0</v>
      </c>
      <c r="E1763" s="1" t="s">
        <v>31</v>
      </c>
      <c r="F1763" s="32" t="s">
        <v>282</v>
      </c>
      <c r="G1763" s="12" t="s">
        <v>1854</v>
      </c>
      <c r="H1763" s="1" t="s">
        <v>188</v>
      </c>
      <c r="I1763" s="12" t="s">
        <v>1765</v>
      </c>
      <c r="J1763" s="12" t="s">
        <v>1814</v>
      </c>
      <c r="K1763" s="1" t="s">
        <v>1329</v>
      </c>
      <c r="L1763" s="1" t="s">
        <v>1339</v>
      </c>
    </row>
    <row r="1764" spans="3:12">
      <c r="C1764" s="1" t="s">
        <v>1367</v>
      </c>
      <c r="D1764" s="1">
        <v>0</v>
      </c>
      <c r="E1764" s="1" t="s">
        <v>31</v>
      </c>
      <c r="F1764" s="12" t="s">
        <v>282</v>
      </c>
      <c r="G1764" s="12" t="s">
        <v>1854</v>
      </c>
      <c r="H1764" s="1" t="s">
        <v>188</v>
      </c>
      <c r="I1764" s="12" t="s">
        <v>1765</v>
      </c>
      <c r="J1764" s="12" t="s">
        <v>1814</v>
      </c>
      <c r="K1764" s="1" t="s">
        <v>1329</v>
      </c>
      <c r="L1764" s="1" t="s">
        <v>1339</v>
      </c>
    </row>
    <row r="1765" spans="3:12">
      <c r="C1765" s="1" t="s">
        <v>1841</v>
      </c>
      <c r="D1765" s="1">
        <v>0</v>
      </c>
      <c r="E1765" s="1" t="s">
        <v>31</v>
      </c>
      <c r="F1765" s="12" t="s">
        <v>282</v>
      </c>
      <c r="G1765" s="12" t="s">
        <v>1854</v>
      </c>
      <c r="H1765" s="1" t="s">
        <v>188</v>
      </c>
      <c r="I1765" s="12" t="s">
        <v>1765</v>
      </c>
      <c r="J1765" s="12" t="s">
        <v>1814</v>
      </c>
      <c r="K1765" s="1" t="s">
        <v>1329</v>
      </c>
      <c r="L1765" s="1" t="s">
        <v>1339</v>
      </c>
    </row>
    <row r="1766" spans="3:12">
      <c r="C1766" s="1" t="s">
        <v>1842</v>
      </c>
      <c r="D1766" s="1">
        <v>0</v>
      </c>
      <c r="E1766" s="1" t="s">
        <v>31</v>
      </c>
      <c r="F1766" s="12" t="s">
        <v>282</v>
      </c>
      <c r="G1766" s="12" t="s">
        <v>1854</v>
      </c>
      <c r="H1766" s="1" t="s">
        <v>188</v>
      </c>
      <c r="I1766" s="12" t="s">
        <v>1765</v>
      </c>
      <c r="J1766" s="12" t="s">
        <v>1814</v>
      </c>
      <c r="K1766" s="1" t="s">
        <v>1329</v>
      </c>
      <c r="L1766" s="1" t="s">
        <v>1339</v>
      </c>
    </row>
    <row r="1767" spans="3:12">
      <c r="C1767" s="1" t="s">
        <v>1843</v>
      </c>
      <c r="D1767" s="1">
        <v>0</v>
      </c>
      <c r="E1767" s="1" t="s">
        <v>31</v>
      </c>
      <c r="F1767" s="12" t="s">
        <v>282</v>
      </c>
      <c r="G1767" s="12" t="s">
        <v>1854</v>
      </c>
      <c r="H1767" s="1" t="s">
        <v>188</v>
      </c>
      <c r="I1767" s="12" t="s">
        <v>1765</v>
      </c>
      <c r="J1767" s="12" t="s">
        <v>1814</v>
      </c>
      <c r="K1767" s="1" t="s">
        <v>1329</v>
      </c>
      <c r="L1767" s="1" t="s">
        <v>1339</v>
      </c>
    </row>
    <row r="1768" spans="3:12">
      <c r="C1768" s="1" t="s">
        <v>1844</v>
      </c>
      <c r="D1768" s="1">
        <v>0</v>
      </c>
      <c r="E1768" s="1" t="s">
        <v>31</v>
      </c>
      <c r="F1768" s="12" t="s">
        <v>282</v>
      </c>
      <c r="G1768" s="12" t="s">
        <v>1854</v>
      </c>
      <c r="H1768" s="1" t="s">
        <v>188</v>
      </c>
      <c r="I1768" s="12" t="s">
        <v>1765</v>
      </c>
      <c r="J1768" s="12" t="s">
        <v>1814</v>
      </c>
      <c r="K1768" s="1" t="s">
        <v>1329</v>
      </c>
      <c r="L1768" s="1" t="s">
        <v>1339</v>
      </c>
    </row>
    <row r="1769" spans="3:12">
      <c r="C1769" s="1" t="s">
        <v>1368</v>
      </c>
      <c r="D1769" s="1">
        <v>0</v>
      </c>
      <c r="E1769" s="1" t="s">
        <v>31</v>
      </c>
      <c r="F1769" s="12" t="s">
        <v>282</v>
      </c>
      <c r="G1769" s="12" t="s">
        <v>1854</v>
      </c>
      <c r="H1769" s="1" t="s">
        <v>188</v>
      </c>
      <c r="I1769" s="12" t="s">
        <v>1765</v>
      </c>
      <c r="J1769" s="12" t="s">
        <v>1814</v>
      </c>
      <c r="K1769" s="1" t="s">
        <v>1329</v>
      </c>
      <c r="L1769" s="1" t="s">
        <v>1339</v>
      </c>
    </row>
    <row r="1770" spans="3:12">
      <c r="C1770" s="1" t="s">
        <v>1845</v>
      </c>
      <c r="D1770" s="1">
        <v>0</v>
      </c>
      <c r="E1770" s="1" t="s">
        <v>31</v>
      </c>
      <c r="F1770" s="12" t="s">
        <v>282</v>
      </c>
      <c r="G1770" s="12" t="s">
        <v>1854</v>
      </c>
      <c r="H1770" s="1" t="s">
        <v>188</v>
      </c>
      <c r="I1770" s="12" t="s">
        <v>1765</v>
      </c>
      <c r="J1770" s="12" t="s">
        <v>1814</v>
      </c>
      <c r="K1770" s="1" t="s">
        <v>1329</v>
      </c>
      <c r="L1770" s="1" t="s">
        <v>1339</v>
      </c>
    </row>
    <row r="1771" spans="3:12">
      <c r="C1771" s="1" t="s">
        <v>1369</v>
      </c>
      <c r="D1771" s="1">
        <v>0</v>
      </c>
      <c r="E1771" s="1" t="s">
        <v>31</v>
      </c>
      <c r="F1771" s="12" t="s">
        <v>282</v>
      </c>
      <c r="G1771" s="12" t="s">
        <v>1854</v>
      </c>
      <c r="H1771" s="1" t="s">
        <v>188</v>
      </c>
      <c r="I1771" s="12" t="s">
        <v>1765</v>
      </c>
      <c r="J1771" s="12" t="s">
        <v>1814</v>
      </c>
      <c r="K1771" s="1" t="s">
        <v>1329</v>
      </c>
      <c r="L1771" s="1" t="s">
        <v>1339</v>
      </c>
    </row>
    <row r="1772" spans="3:12">
      <c r="C1772" s="1" t="s">
        <v>1370</v>
      </c>
      <c r="D1772" s="1">
        <v>0</v>
      </c>
      <c r="E1772" s="1" t="s">
        <v>31</v>
      </c>
      <c r="F1772" s="12" t="s">
        <v>282</v>
      </c>
      <c r="G1772" s="12" t="s">
        <v>1854</v>
      </c>
      <c r="H1772" s="1" t="s">
        <v>188</v>
      </c>
      <c r="I1772" s="12" t="s">
        <v>1765</v>
      </c>
      <c r="J1772" s="12" t="s">
        <v>1814</v>
      </c>
      <c r="K1772" s="1" t="s">
        <v>1329</v>
      </c>
      <c r="L1772" s="1" t="s">
        <v>1339</v>
      </c>
    </row>
    <row r="1773" spans="3:12">
      <c r="C1773" s="1" t="s">
        <v>1371</v>
      </c>
      <c r="D1773" s="1">
        <v>0</v>
      </c>
      <c r="E1773" s="1" t="s">
        <v>31</v>
      </c>
      <c r="F1773" s="12" t="s">
        <v>282</v>
      </c>
      <c r="G1773" s="12" t="s">
        <v>1854</v>
      </c>
      <c r="H1773" s="1" t="s">
        <v>188</v>
      </c>
      <c r="I1773" s="12" t="s">
        <v>1765</v>
      </c>
      <c r="J1773" s="12" t="s">
        <v>1814</v>
      </c>
      <c r="K1773" s="1" t="s">
        <v>1329</v>
      </c>
      <c r="L1773" s="1" t="s">
        <v>1339</v>
      </c>
    </row>
    <row r="1774" spans="3:12">
      <c r="C1774" s="1" t="s">
        <v>1372</v>
      </c>
      <c r="D1774" s="1">
        <v>0</v>
      </c>
      <c r="E1774" s="1" t="s">
        <v>31</v>
      </c>
      <c r="F1774" s="12" t="s">
        <v>282</v>
      </c>
      <c r="G1774" s="12" t="s">
        <v>1854</v>
      </c>
      <c r="H1774" s="1" t="s">
        <v>188</v>
      </c>
      <c r="I1774" s="12" t="s">
        <v>1765</v>
      </c>
      <c r="J1774" s="12" t="s">
        <v>1814</v>
      </c>
      <c r="K1774" s="1" t="s">
        <v>1329</v>
      </c>
      <c r="L1774" s="1" t="s">
        <v>1339</v>
      </c>
    </row>
    <row r="1775" spans="3:12">
      <c r="C1775" s="1" t="s">
        <v>1373</v>
      </c>
      <c r="D1775" s="1">
        <v>0</v>
      </c>
      <c r="E1775" s="1" t="s">
        <v>31</v>
      </c>
      <c r="F1775" s="12" t="s">
        <v>282</v>
      </c>
      <c r="G1775" s="12" t="s">
        <v>1854</v>
      </c>
      <c r="H1775" s="1" t="s">
        <v>188</v>
      </c>
      <c r="I1775" s="12" t="s">
        <v>1765</v>
      </c>
      <c r="J1775" s="12" t="s">
        <v>1814</v>
      </c>
      <c r="K1775" s="1" t="s">
        <v>1329</v>
      </c>
      <c r="L1775" s="1" t="s">
        <v>1339</v>
      </c>
    </row>
    <row r="1776" spans="3:12">
      <c r="C1776" s="1" t="s">
        <v>1374</v>
      </c>
      <c r="D1776" s="1">
        <v>0</v>
      </c>
      <c r="E1776" s="1" t="s">
        <v>31</v>
      </c>
      <c r="F1776" s="12" t="s">
        <v>282</v>
      </c>
      <c r="G1776" s="12" t="s">
        <v>1854</v>
      </c>
      <c r="H1776" s="1" t="s">
        <v>188</v>
      </c>
      <c r="I1776" s="12" t="s">
        <v>1765</v>
      </c>
      <c r="J1776" s="12" t="s">
        <v>1814</v>
      </c>
      <c r="K1776" s="1" t="s">
        <v>1329</v>
      </c>
      <c r="L1776" s="1" t="s">
        <v>1339</v>
      </c>
    </row>
    <row r="1777" spans="3:12">
      <c r="C1777" s="1" t="s">
        <v>1375</v>
      </c>
      <c r="D1777" s="1">
        <v>0</v>
      </c>
      <c r="E1777" s="1" t="s">
        <v>31</v>
      </c>
      <c r="F1777" s="32" t="s">
        <v>282</v>
      </c>
      <c r="G1777" s="12" t="s">
        <v>1854</v>
      </c>
      <c r="H1777" s="1" t="s">
        <v>188</v>
      </c>
      <c r="I1777" s="12" t="s">
        <v>1765</v>
      </c>
      <c r="J1777" s="12" t="s">
        <v>1814</v>
      </c>
      <c r="K1777" s="1" t="s">
        <v>1329</v>
      </c>
      <c r="L1777" s="1" t="s">
        <v>1339</v>
      </c>
    </row>
    <row r="1778" spans="3:12">
      <c r="C1778" s="1" t="s">
        <v>1376</v>
      </c>
      <c r="D1778" s="1">
        <v>0</v>
      </c>
      <c r="E1778" s="1" t="s">
        <v>31</v>
      </c>
      <c r="F1778" s="12" t="s">
        <v>282</v>
      </c>
      <c r="G1778" s="12" t="s">
        <v>1854</v>
      </c>
      <c r="H1778" s="1" t="s">
        <v>188</v>
      </c>
      <c r="I1778" s="12" t="s">
        <v>1765</v>
      </c>
      <c r="J1778" s="12" t="s">
        <v>1814</v>
      </c>
      <c r="K1778" s="1" t="s">
        <v>1329</v>
      </c>
      <c r="L1778" s="1" t="s">
        <v>1339</v>
      </c>
    </row>
    <row r="1779" spans="3:12">
      <c r="C1779" s="1" t="s">
        <v>1377</v>
      </c>
      <c r="D1779" s="1">
        <v>0</v>
      </c>
      <c r="E1779" s="1" t="s">
        <v>31</v>
      </c>
      <c r="F1779" s="12" t="s">
        <v>282</v>
      </c>
      <c r="G1779" s="12" t="s">
        <v>1854</v>
      </c>
      <c r="H1779" s="1" t="s">
        <v>188</v>
      </c>
      <c r="I1779" s="12" t="s">
        <v>1765</v>
      </c>
      <c r="J1779" s="12" t="s">
        <v>1814</v>
      </c>
      <c r="K1779" s="1" t="s">
        <v>1329</v>
      </c>
      <c r="L1779" s="1" t="s">
        <v>1339</v>
      </c>
    </row>
    <row r="1780" spans="3:12">
      <c r="C1780" s="1" t="s">
        <v>1378</v>
      </c>
      <c r="D1780" s="1">
        <v>0</v>
      </c>
      <c r="E1780" s="1" t="s">
        <v>31</v>
      </c>
      <c r="F1780" s="32" t="s">
        <v>282</v>
      </c>
      <c r="G1780" s="12" t="s">
        <v>1854</v>
      </c>
      <c r="H1780" s="1" t="s">
        <v>188</v>
      </c>
      <c r="I1780" s="12" t="s">
        <v>1765</v>
      </c>
      <c r="J1780" s="12" t="s">
        <v>1814</v>
      </c>
      <c r="K1780" s="1" t="s">
        <v>1329</v>
      </c>
      <c r="L1780" s="1" t="s">
        <v>1339</v>
      </c>
    </row>
    <row r="1781" spans="3:12">
      <c r="C1781" s="1" t="s">
        <v>1379</v>
      </c>
      <c r="D1781" s="1">
        <v>0</v>
      </c>
      <c r="E1781" s="1" t="s">
        <v>31</v>
      </c>
      <c r="F1781" s="32" t="s">
        <v>282</v>
      </c>
      <c r="G1781" s="12" t="s">
        <v>1854</v>
      </c>
      <c r="H1781" s="1" t="s">
        <v>188</v>
      </c>
      <c r="I1781" s="12" t="s">
        <v>1765</v>
      </c>
      <c r="J1781" s="12" t="s">
        <v>1814</v>
      </c>
      <c r="K1781" s="1" t="s">
        <v>1329</v>
      </c>
      <c r="L1781" s="1" t="s">
        <v>1339</v>
      </c>
    </row>
    <row r="1782" spans="3:12">
      <c r="C1782" s="1" t="s">
        <v>1380</v>
      </c>
      <c r="D1782" s="1">
        <v>0</v>
      </c>
      <c r="E1782" s="1" t="s">
        <v>31</v>
      </c>
      <c r="F1782" s="12" t="s">
        <v>282</v>
      </c>
      <c r="G1782" s="12" t="s">
        <v>1854</v>
      </c>
      <c r="H1782" s="1" t="s">
        <v>188</v>
      </c>
      <c r="I1782" s="12" t="s">
        <v>1765</v>
      </c>
      <c r="J1782" s="12" t="s">
        <v>1814</v>
      </c>
      <c r="K1782" s="1" t="s">
        <v>1329</v>
      </c>
      <c r="L1782" s="1" t="s">
        <v>1339</v>
      </c>
    </row>
    <row r="1783" spans="3:12">
      <c r="C1783" s="1" t="s">
        <v>1381</v>
      </c>
      <c r="D1783" s="1">
        <v>0</v>
      </c>
      <c r="E1783" s="1" t="s">
        <v>31</v>
      </c>
      <c r="F1783" s="12" t="s">
        <v>282</v>
      </c>
      <c r="G1783" s="12" t="s">
        <v>1854</v>
      </c>
      <c r="H1783" s="1" t="s">
        <v>188</v>
      </c>
      <c r="I1783" s="12" t="s">
        <v>1765</v>
      </c>
      <c r="J1783" s="12" t="s">
        <v>1814</v>
      </c>
      <c r="K1783" s="1" t="s">
        <v>1329</v>
      </c>
      <c r="L1783" s="1" t="s">
        <v>1339</v>
      </c>
    </row>
    <row r="1784" spans="3:12">
      <c r="C1784" s="1" t="s">
        <v>1382</v>
      </c>
      <c r="D1784" s="1">
        <v>0</v>
      </c>
      <c r="E1784" s="1" t="s">
        <v>31</v>
      </c>
      <c r="F1784" s="12" t="s">
        <v>282</v>
      </c>
      <c r="G1784" s="12" t="s">
        <v>1854</v>
      </c>
      <c r="H1784" s="1" t="s">
        <v>188</v>
      </c>
      <c r="I1784" s="12" t="s">
        <v>1765</v>
      </c>
      <c r="J1784" s="12" t="s">
        <v>1814</v>
      </c>
      <c r="K1784" s="1" t="s">
        <v>1329</v>
      </c>
      <c r="L1784" s="1" t="s">
        <v>1339</v>
      </c>
    </row>
    <row r="1785" spans="3:12">
      <c r="C1785" s="1" t="s">
        <v>1383</v>
      </c>
      <c r="D1785" s="1">
        <v>0</v>
      </c>
      <c r="E1785" s="1" t="s">
        <v>31</v>
      </c>
      <c r="F1785" s="12" t="s">
        <v>282</v>
      </c>
      <c r="G1785" s="12" t="s">
        <v>1854</v>
      </c>
      <c r="H1785" s="1" t="s">
        <v>188</v>
      </c>
      <c r="I1785" s="12" t="s">
        <v>1765</v>
      </c>
      <c r="J1785" s="12" t="s">
        <v>1814</v>
      </c>
      <c r="K1785" s="1" t="s">
        <v>1329</v>
      </c>
      <c r="L1785" s="1" t="s">
        <v>1339</v>
      </c>
    </row>
    <row r="1786" spans="3:12">
      <c r="C1786" s="1" t="s">
        <v>1846</v>
      </c>
      <c r="D1786" s="1">
        <v>0</v>
      </c>
      <c r="E1786" s="1" t="s">
        <v>31</v>
      </c>
      <c r="F1786" s="12" t="s">
        <v>282</v>
      </c>
      <c r="G1786" s="12" t="s">
        <v>1854</v>
      </c>
      <c r="H1786" s="1" t="s">
        <v>188</v>
      </c>
      <c r="I1786" s="12" t="s">
        <v>1765</v>
      </c>
      <c r="J1786" s="12" t="s">
        <v>1814</v>
      </c>
      <c r="K1786" s="1" t="s">
        <v>1329</v>
      </c>
      <c r="L1786" s="1" t="s">
        <v>1339</v>
      </c>
    </row>
    <row r="1787" spans="3:12">
      <c r="C1787" s="1" t="s">
        <v>1384</v>
      </c>
      <c r="D1787" s="1">
        <v>0</v>
      </c>
      <c r="E1787" s="1" t="s">
        <v>31</v>
      </c>
      <c r="F1787" s="32" t="s">
        <v>282</v>
      </c>
      <c r="G1787" s="12" t="s">
        <v>1854</v>
      </c>
      <c r="H1787" s="1" t="s">
        <v>188</v>
      </c>
      <c r="I1787" s="12" t="s">
        <v>1765</v>
      </c>
      <c r="J1787" s="12" t="s">
        <v>1814</v>
      </c>
      <c r="K1787" s="1" t="s">
        <v>1329</v>
      </c>
      <c r="L1787" s="1" t="s">
        <v>1339</v>
      </c>
    </row>
    <row r="1788" spans="3:12">
      <c r="C1788" s="1" t="s">
        <v>1824</v>
      </c>
      <c r="D1788" s="1">
        <v>0</v>
      </c>
      <c r="E1788" s="1" t="s">
        <v>31</v>
      </c>
      <c r="F1788" s="32" t="s">
        <v>282</v>
      </c>
      <c r="G1788" s="12" t="s">
        <v>1854</v>
      </c>
      <c r="H1788" s="1" t="s">
        <v>188</v>
      </c>
      <c r="I1788" s="12" t="s">
        <v>1765</v>
      </c>
      <c r="J1788" s="12" t="s">
        <v>1814</v>
      </c>
      <c r="K1788" s="1" t="s">
        <v>1329</v>
      </c>
      <c r="L1788" s="1" t="s">
        <v>1340</v>
      </c>
    </row>
    <row r="1789" spans="3:12">
      <c r="C1789" s="1" t="s">
        <v>1346</v>
      </c>
      <c r="D1789" s="1">
        <v>0</v>
      </c>
      <c r="E1789" s="1" t="s">
        <v>31</v>
      </c>
      <c r="F1789" s="12" t="s">
        <v>282</v>
      </c>
      <c r="G1789" s="12" t="s">
        <v>1854</v>
      </c>
      <c r="H1789" s="1" t="s">
        <v>188</v>
      </c>
      <c r="I1789" s="12" t="s">
        <v>1765</v>
      </c>
      <c r="J1789" s="12" t="s">
        <v>1814</v>
      </c>
      <c r="K1789" s="1" t="s">
        <v>1329</v>
      </c>
      <c r="L1789" s="1" t="s">
        <v>1340</v>
      </c>
    </row>
    <row r="1790" spans="3:12">
      <c r="C1790" s="1" t="s">
        <v>1825</v>
      </c>
      <c r="D1790" s="1">
        <v>0</v>
      </c>
      <c r="E1790" s="1" t="s">
        <v>31</v>
      </c>
      <c r="F1790" s="12" t="s">
        <v>282</v>
      </c>
      <c r="G1790" s="12" t="s">
        <v>1854</v>
      </c>
      <c r="H1790" s="1" t="s">
        <v>188</v>
      </c>
      <c r="I1790" s="12" t="s">
        <v>1765</v>
      </c>
      <c r="J1790" s="12" t="s">
        <v>1814</v>
      </c>
      <c r="K1790" s="1" t="s">
        <v>1329</v>
      </c>
      <c r="L1790" s="1" t="s">
        <v>1340</v>
      </c>
    </row>
    <row r="1791" spans="3:12">
      <c r="C1791" s="1" t="s">
        <v>1826</v>
      </c>
      <c r="D1791" s="1">
        <v>0</v>
      </c>
      <c r="E1791" s="1" t="s">
        <v>31</v>
      </c>
      <c r="F1791" s="12" t="s">
        <v>282</v>
      </c>
      <c r="G1791" s="12" t="s">
        <v>1854</v>
      </c>
      <c r="H1791" s="1" t="s">
        <v>188</v>
      </c>
      <c r="I1791" s="12" t="s">
        <v>1765</v>
      </c>
      <c r="J1791" s="12" t="s">
        <v>1814</v>
      </c>
      <c r="K1791" s="1" t="s">
        <v>1329</v>
      </c>
      <c r="L1791" s="1" t="s">
        <v>1340</v>
      </c>
    </row>
    <row r="1792" spans="3:12">
      <c r="C1792" s="1" t="s">
        <v>292</v>
      </c>
      <c r="D1792" s="1">
        <v>0</v>
      </c>
      <c r="E1792" s="1" t="s">
        <v>31</v>
      </c>
      <c r="F1792" s="12" t="s">
        <v>282</v>
      </c>
      <c r="G1792" s="12" t="s">
        <v>1854</v>
      </c>
      <c r="H1792" s="1" t="s">
        <v>188</v>
      </c>
      <c r="I1792" s="12" t="s">
        <v>1765</v>
      </c>
      <c r="J1792" s="12" t="s">
        <v>1814</v>
      </c>
      <c r="K1792" s="1" t="s">
        <v>1329</v>
      </c>
      <c r="L1792" s="1" t="s">
        <v>1340</v>
      </c>
    </row>
    <row r="1793" spans="3:12">
      <c r="C1793" s="1" t="s">
        <v>294</v>
      </c>
      <c r="D1793" s="1">
        <v>0</v>
      </c>
      <c r="E1793" s="1" t="s">
        <v>31</v>
      </c>
      <c r="F1793" s="12" t="s">
        <v>282</v>
      </c>
      <c r="G1793" s="12" t="s">
        <v>1854</v>
      </c>
      <c r="H1793" s="1" t="s">
        <v>188</v>
      </c>
      <c r="I1793" s="12" t="s">
        <v>1765</v>
      </c>
      <c r="J1793" s="12" t="s">
        <v>1814</v>
      </c>
      <c r="K1793" s="1" t="s">
        <v>1329</v>
      </c>
      <c r="L1793" s="1" t="s">
        <v>1340</v>
      </c>
    </row>
    <row r="1794" spans="3:12">
      <c r="C1794" s="1" t="s">
        <v>1345</v>
      </c>
      <c r="D1794" s="1">
        <v>0</v>
      </c>
      <c r="E1794" s="1" t="s">
        <v>31</v>
      </c>
      <c r="F1794" s="12" t="s">
        <v>282</v>
      </c>
      <c r="G1794" s="12" t="s">
        <v>1854</v>
      </c>
      <c r="H1794" s="1" t="s">
        <v>188</v>
      </c>
      <c r="I1794" s="12" t="s">
        <v>1765</v>
      </c>
      <c r="J1794" s="12" t="s">
        <v>1814</v>
      </c>
      <c r="K1794" s="1" t="s">
        <v>1329</v>
      </c>
      <c r="L1794" s="1" t="s">
        <v>1340</v>
      </c>
    </row>
    <row r="1795" spans="3:12">
      <c r="C1795" s="1" t="s">
        <v>1347</v>
      </c>
      <c r="D1795" s="1">
        <v>0</v>
      </c>
      <c r="E1795" s="1" t="s">
        <v>31</v>
      </c>
      <c r="F1795" s="12" t="s">
        <v>282</v>
      </c>
      <c r="G1795" s="12" t="s">
        <v>1854</v>
      </c>
      <c r="H1795" s="1" t="s">
        <v>188</v>
      </c>
      <c r="I1795" s="12" t="s">
        <v>1765</v>
      </c>
      <c r="J1795" s="12" t="s">
        <v>1814</v>
      </c>
      <c r="K1795" s="1" t="s">
        <v>1329</v>
      </c>
      <c r="L1795" s="1" t="s">
        <v>1340</v>
      </c>
    </row>
    <row r="1796" spans="3:12">
      <c r="C1796" s="1" t="s">
        <v>1348</v>
      </c>
      <c r="D1796" s="1">
        <v>0</v>
      </c>
      <c r="E1796" s="1" t="s">
        <v>31</v>
      </c>
      <c r="F1796" s="12" t="s">
        <v>282</v>
      </c>
      <c r="G1796" s="12" t="s">
        <v>1854</v>
      </c>
      <c r="H1796" s="1" t="s">
        <v>188</v>
      </c>
      <c r="I1796" s="12" t="s">
        <v>1765</v>
      </c>
      <c r="J1796" s="12" t="s">
        <v>1814</v>
      </c>
      <c r="K1796" s="1" t="s">
        <v>1329</v>
      </c>
      <c r="L1796" s="1" t="s">
        <v>1340</v>
      </c>
    </row>
    <row r="1797" spans="3:12">
      <c r="C1797" s="1" t="s">
        <v>1349</v>
      </c>
      <c r="D1797" s="1">
        <v>0</v>
      </c>
      <c r="E1797" s="1" t="s">
        <v>31</v>
      </c>
      <c r="F1797" s="12" t="s">
        <v>282</v>
      </c>
      <c r="G1797" s="12" t="s">
        <v>1854</v>
      </c>
      <c r="H1797" s="1" t="s">
        <v>188</v>
      </c>
      <c r="I1797" s="12" t="s">
        <v>1765</v>
      </c>
      <c r="J1797" s="12" t="s">
        <v>1814</v>
      </c>
      <c r="K1797" s="1" t="s">
        <v>1329</v>
      </c>
      <c r="L1797" s="1" t="s">
        <v>1340</v>
      </c>
    </row>
    <row r="1798" spans="3:12">
      <c r="C1798" s="1" t="s">
        <v>1350</v>
      </c>
      <c r="D1798" s="1">
        <v>0</v>
      </c>
      <c r="E1798" s="1" t="s">
        <v>31</v>
      </c>
      <c r="F1798" s="12" t="s">
        <v>282</v>
      </c>
      <c r="G1798" s="12" t="s">
        <v>1854</v>
      </c>
      <c r="H1798" s="1" t="s">
        <v>188</v>
      </c>
      <c r="I1798" s="12" t="s">
        <v>1765</v>
      </c>
      <c r="J1798" s="12" t="s">
        <v>1814</v>
      </c>
      <c r="K1798" s="1" t="s">
        <v>1329</v>
      </c>
      <c r="L1798" s="1" t="s">
        <v>1340</v>
      </c>
    </row>
    <row r="1799" spans="3:12">
      <c r="C1799" s="1" t="s">
        <v>1351</v>
      </c>
      <c r="D1799" s="1">
        <v>0</v>
      </c>
      <c r="E1799" s="1" t="s">
        <v>31</v>
      </c>
      <c r="F1799" s="12" t="s">
        <v>282</v>
      </c>
      <c r="G1799" s="12" t="s">
        <v>1854</v>
      </c>
      <c r="H1799" s="1" t="s">
        <v>188</v>
      </c>
      <c r="I1799" s="12" t="s">
        <v>1765</v>
      </c>
      <c r="J1799" s="12" t="s">
        <v>1814</v>
      </c>
      <c r="K1799" s="1" t="s">
        <v>1329</v>
      </c>
      <c r="L1799" s="1" t="s">
        <v>1340</v>
      </c>
    </row>
    <row r="1800" spans="3:12">
      <c r="C1800" s="1" t="s">
        <v>1352</v>
      </c>
      <c r="D1800" s="1">
        <v>0</v>
      </c>
      <c r="E1800" s="1" t="s">
        <v>31</v>
      </c>
      <c r="F1800" s="12" t="s">
        <v>282</v>
      </c>
      <c r="G1800" s="12" t="s">
        <v>1854</v>
      </c>
      <c r="H1800" s="1" t="s">
        <v>188</v>
      </c>
      <c r="I1800" s="12" t="s">
        <v>1765</v>
      </c>
      <c r="J1800" s="12" t="s">
        <v>1814</v>
      </c>
      <c r="K1800" s="1" t="s">
        <v>1329</v>
      </c>
      <c r="L1800" s="1" t="s">
        <v>1340</v>
      </c>
    </row>
    <row r="1801" spans="3:12">
      <c r="C1801" s="1" t="s">
        <v>1353</v>
      </c>
      <c r="D1801" s="1">
        <v>0</v>
      </c>
      <c r="E1801" s="1" t="s">
        <v>31</v>
      </c>
      <c r="F1801" s="12" t="s">
        <v>282</v>
      </c>
      <c r="G1801" s="12" t="s">
        <v>1854</v>
      </c>
      <c r="H1801" s="1" t="s">
        <v>188</v>
      </c>
      <c r="I1801" s="12" t="s">
        <v>1765</v>
      </c>
      <c r="J1801" s="12" t="s">
        <v>1814</v>
      </c>
      <c r="K1801" s="1" t="s">
        <v>1329</v>
      </c>
      <c r="L1801" s="1" t="s">
        <v>1340</v>
      </c>
    </row>
    <row r="1802" spans="3:12">
      <c r="C1802" s="1" t="s">
        <v>1354</v>
      </c>
      <c r="D1802" s="1">
        <v>0</v>
      </c>
      <c r="E1802" s="1" t="s">
        <v>31</v>
      </c>
      <c r="F1802" s="12" t="s">
        <v>282</v>
      </c>
      <c r="G1802" s="12" t="s">
        <v>1854</v>
      </c>
      <c r="H1802" s="1" t="s">
        <v>188</v>
      </c>
      <c r="I1802" s="12" t="s">
        <v>1765</v>
      </c>
      <c r="J1802" s="12" t="s">
        <v>1814</v>
      </c>
      <c r="K1802" s="1" t="s">
        <v>1329</v>
      </c>
      <c r="L1802" s="1" t="s">
        <v>1340</v>
      </c>
    </row>
    <row r="1803" spans="3:12">
      <c r="C1803" s="1" t="s">
        <v>1355</v>
      </c>
      <c r="D1803" s="1">
        <v>0</v>
      </c>
      <c r="E1803" s="1" t="s">
        <v>31</v>
      </c>
      <c r="F1803" s="12" t="s">
        <v>282</v>
      </c>
      <c r="G1803" s="12" t="s">
        <v>1854</v>
      </c>
      <c r="H1803" s="1" t="s">
        <v>188</v>
      </c>
      <c r="I1803" s="12" t="s">
        <v>1765</v>
      </c>
      <c r="J1803" s="12" t="s">
        <v>1814</v>
      </c>
      <c r="K1803" s="1" t="s">
        <v>1329</v>
      </c>
      <c r="L1803" s="1" t="s">
        <v>1340</v>
      </c>
    </row>
    <row r="1804" spans="3:12">
      <c r="C1804" s="1" t="s">
        <v>1356</v>
      </c>
      <c r="D1804" s="1">
        <v>0</v>
      </c>
      <c r="E1804" s="1" t="s">
        <v>31</v>
      </c>
      <c r="F1804" s="12" t="s">
        <v>282</v>
      </c>
      <c r="G1804" s="12" t="s">
        <v>1854</v>
      </c>
      <c r="H1804" s="1" t="s">
        <v>188</v>
      </c>
      <c r="I1804" s="12" t="s">
        <v>1765</v>
      </c>
      <c r="J1804" s="12" t="s">
        <v>1814</v>
      </c>
      <c r="K1804" s="1" t="s">
        <v>1329</v>
      </c>
      <c r="L1804" s="1" t="s">
        <v>1340</v>
      </c>
    </row>
    <row r="1805" spans="3:12">
      <c r="C1805" s="1" t="s">
        <v>1357</v>
      </c>
      <c r="D1805" s="1">
        <v>0</v>
      </c>
      <c r="E1805" s="1" t="s">
        <v>31</v>
      </c>
      <c r="F1805" s="12" t="s">
        <v>282</v>
      </c>
      <c r="G1805" s="12" t="s">
        <v>1854</v>
      </c>
      <c r="H1805" s="1" t="s">
        <v>188</v>
      </c>
      <c r="I1805" s="12" t="s">
        <v>1765</v>
      </c>
      <c r="J1805" s="12" t="s">
        <v>1814</v>
      </c>
      <c r="K1805" s="1" t="s">
        <v>1329</v>
      </c>
      <c r="L1805" s="1" t="s">
        <v>1340</v>
      </c>
    </row>
    <row r="1806" spans="3:12">
      <c r="C1806" s="1" t="s">
        <v>1358</v>
      </c>
      <c r="D1806" s="1">
        <v>0</v>
      </c>
      <c r="E1806" s="1" t="s">
        <v>31</v>
      </c>
      <c r="F1806" s="12" t="s">
        <v>282</v>
      </c>
      <c r="G1806" s="12" t="s">
        <v>1854</v>
      </c>
      <c r="H1806" s="1" t="s">
        <v>188</v>
      </c>
      <c r="I1806" s="12" t="s">
        <v>1765</v>
      </c>
      <c r="J1806" s="12" t="s">
        <v>1814</v>
      </c>
      <c r="K1806" s="1" t="s">
        <v>1329</v>
      </c>
      <c r="L1806" s="1" t="s">
        <v>1340</v>
      </c>
    </row>
    <row r="1807" spans="3:12">
      <c r="C1807" s="1" t="s">
        <v>1359</v>
      </c>
      <c r="D1807" s="1">
        <v>0</v>
      </c>
      <c r="E1807" s="1" t="s">
        <v>31</v>
      </c>
      <c r="F1807" s="32" t="s">
        <v>282</v>
      </c>
      <c r="G1807" s="12" t="s">
        <v>1854</v>
      </c>
      <c r="H1807" s="1" t="s">
        <v>188</v>
      </c>
      <c r="I1807" s="12" t="s">
        <v>1765</v>
      </c>
      <c r="J1807" s="12" t="s">
        <v>1814</v>
      </c>
      <c r="K1807" s="1" t="s">
        <v>1329</v>
      </c>
      <c r="L1807" s="1" t="s">
        <v>1340</v>
      </c>
    </row>
    <row r="1808" spans="3:12">
      <c r="C1808" s="1" t="s">
        <v>1360</v>
      </c>
      <c r="D1808" s="1">
        <v>0</v>
      </c>
      <c r="E1808" s="1" t="s">
        <v>31</v>
      </c>
      <c r="F1808" s="32" t="s">
        <v>282</v>
      </c>
      <c r="G1808" s="12" t="s">
        <v>1854</v>
      </c>
      <c r="H1808" s="1" t="s">
        <v>188</v>
      </c>
      <c r="I1808" s="12" t="s">
        <v>1765</v>
      </c>
      <c r="J1808" s="12" t="s">
        <v>1814</v>
      </c>
      <c r="K1808" s="1" t="s">
        <v>1329</v>
      </c>
      <c r="L1808" s="1" t="s">
        <v>1340</v>
      </c>
    </row>
    <row r="1809" spans="3:12">
      <c r="C1809" s="1" t="s">
        <v>1361</v>
      </c>
      <c r="D1809" s="1">
        <v>0</v>
      </c>
      <c r="E1809" s="1" t="s">
        <v>31</v>
      </c>
      <c r="F1809" s="32" t="s">
        <v>282</v>
      </c>
      <c r="G1809" s="12" t="s">
        <v>1854</v>
      </c>
      <c r="H1809" s="1" t="s">
        <v>188</v>
      </c>
      <c r="I1809" s="12" t="s">
        <v>1765</v>
      </c>
      <c r="J1809" s="12" t="s">
        <v>1814</v>
      </c>
      <c r="K1809" s="1" t="s">
        <v>1329</v>
      </c>
      <c r="L1809" s="1" t="s">
        <v>1340</v>
      </c>
    </row>
    <row r="1810" spans="3:12">
      <c r="C1810" s="1" t="s">
        <v>1362</v>
      </c>
      <c r="D1810" s="1">
        <v>0</v>
      </c>
      <c r="E1810" s="1" t="s">
        <v>31</v>
      </c>
      <c r="F1810" s="32" t="s">
        <v>282</v>
      </c>
      <c r="G1810" s="12" t="s">
        <v>1854</v>
      </c>
      <c r="H1810" s="1" t="s">
        <v>188</v>
      </c>
      <c r="I1810" s="12" t="s">
        <v>1765</v>
      </c>
      <c r="J1810" s="12" t="s">
        <v>1814</v>
      </c>
      <c r="K1810" s="1" t="s">
        <v>1329</v>
      </c>
      <c r="L1810" s="1" t="s">
        <v>1340</v>
      </c>
    </row>
    <row r="1811" spans="3:12">
      <c r="C1811" s="1" t="s">
        <v>1363</v>
      </c>
      <c r="D1811" s="1">
        <v>0</v>
      </c>
      <c r="E1811" s="1" t="s">
        <v>31</v>
      </c>
      <c r="F1811" s="12" t="s">
        <v>282</v>
      </c>
      <c r="G1811" s="12" t="s">
        <v>1854</v>
      </c>
      <c r="H1811" s="1" t="s">
        <v>188</v>
      </c>
      <c r="I1811" s="12" t="s">
        <v>1765</v>
      </c>
      <c r="J1811" s="12" t="s">
        <v>1814</v>
      </c>
      <c r="K1811" s="1" t="s">
        <v>1329</v>
      </c>
      <c r="L1811" s="1" t="s">
        <v>1340</v>
      </c>
    </row>
    <row r="1812" spans="3:12">
      <c r="C1812" s="1" t="s">
        <v>1364</v>
      </c>
      <c r="D1812" s="1">
        <v>0</v>
      </c>
      <c r="E1812" s="1" t="s">
        <v>31</v>
      </c>
      <c r="F1812" s="12" t="s">
        <v>282</v>
      </c>
      <c r="G1812" s="12" t="s">
        <v>1854</v>
      </c>
      <c r="H1812" s="1" t="s">
        <v>188</v>
      </c>
      <c r="I1812" s="12" t="s">
        <v>1765</v>
      </c>
      <c r="J1812" s="12" t="s">
        <v>1814</v>
      </c>
      <c r="K1812" s="1" t="s">
        <v>1329</v>
      </c>
      <c r="L1812" s="1" t="s">
        <v>1340</v>
      </c>
    </row>
    <row r="1813" spans="3:12">
      <c r="C1813" s="1" t="s">
        <v>1365</v>
      </c>
      <c r="D1813" s="1">
        <v>0</v>
      </c>
      <c r="E1813" s="1" t="s">
        <v>31</v>
      </c>
      <c r="F1813" s="12" t="s">
        <v>282</v>
      </c>
      <c r="G1813" s="12" t="s">
        <v>1854</v>
      </c>
      <c r="H1813" s="1" t="s">
        <v>188</v>
      </c>
      <c r="I1813" s="12" t="s">
        <v>1765</v>
      </c>
      <c r="J1813" s="12" t="s">
        <v>1814</v>
      </c>
      <c r="K1813" s="1" t="s">
        <v>1329</v>
      </c>
      <c r="L1813" s="1" t="s">
        <v>1340</v>
      </c>
    </row>
    <row r="1814" spans="3:12">
      <c r="C1814" s="1" t="s">
        <v>1366</v>
      </c>
      <c r="D1814" s="1">
        <v>0</v>
      </c>
      <c r="E1814" s="1" t="s">
        <v>31</v>
      </c>
      <c r="F1814" s="12" t="s">
        <v>282</v>
      </c>
      <c r="G1814" s="12" t="s">
        <v>1854</v>
      </c>
      <c r="H1814" s="1" t="s">
        <v>188</v>
      </c>
      <c r="I1814" s="12" t="s">
        <v>1765</v>
      </c>
      <c r="J1814" s="12" t="s">
        <v>1814</v>
      </c>
      <c r="K1814" s="1" t="s">
        <v>1329</v>
      </c>
      <c r="L1814" s="1" t="s">
        <v>1340</v>
      </c>
    </row>
    <row r="1815" spans="3:12">
      <c r="C1815" s="1" t="s">
        <v>1837</v>
      </c>
      <c r="D1815" s="1">
        <v>0</v>
      </c>
      <c r="E1815" s="1" t="s">
        <v>31</v>
      </c>
      <c r="F1815" s="12" t="s">
        <v>282</v>
      </c>
      <c r="G1815" s="12" t="s">
        <v>1854</v>
      </c>
      <c r="H1815" s="1" t="s">
        <v>188</v>
      </c>
      <c r="I1815" s="12" t="s">
        <v>1765</v>
      </c>
      <c r="J1815" s="12" t="s">
        <v>1814</v>
      </c>
      <c r="K1815" s="1" t="s">
        <v>1329</v>
      </c>
      <c r="L1815" s="1" t="s">
        <v>1340</v>
      </c>
    </row>
    <row r="1816" spans="3:12">
      <c r="C1816" s="1" t="s">
        <v>1838</v>
      </c>
      <c r="D1816" s="1">
        <v>0</v>
      </c>
      <c r="E1816" s="1" t="s">
        <v>31</v>
      </c>
      <c r="F1816" s="12" t="s">
        <v>282</v>
      </c>
      <c r="G1816" s="12" t="s">
        <v>1854</v>
      </c>
      <c r="H1816" s="1" t="s">
        <v>188</v>
      </c>
      <c r="I1816" s="12" t="s">
        <v>1765</v>
      </c>
      <c r="J1816" s="12" t="s">
        <v>1814</v>
      </c>
      <c r="K1816" s="1" t="s">
        <v>1329</v>
      </c>
      <c r="L1816" s="1" t="s">
        <v>1340</v>
      </c>
    </row>
    <row r="1817" spans="3:12">
      <c r="C1817" s="1" t="s">
        <v>1839</v>
      </c>
      <c r="D1817" s="1">
        <v>0</v>
      </c>
      <c r="E1817" s="1" t="s">
        <v>31</v>
      </c>
      <c r="F1817" s="12" t="s">
        <v>282</v>
      </c>
      <c r="G1817" s="12" t="s">
        <v>1854</v>
      </c>
      <c r="H1817" s="1" t="s">
        <v>188</v>
      </c>
      <c r="I1817" s="12" t="s">
        <v>1765</v>
      </c>
      <c r="J1817" s="12" t="s">
        <v>1814</v>
      </c>
      <c r="K1817" s="1" t="s">
        <v>1329</v>
      </c>
      <c r="L1817" s="1" t="s">
        <v>1340</v>
      </c>
    </row>
    <row r="1818" spans="3:12">
      <c r="C1818" s="1" t="s">
        <v>1840</v>
      </c>
      <c r="D1818" s="1">
        <v>0</v>
      </c>
      <c r="E1818" s="1" t="s">
        <v>31</v>
      </c>
      <c r="F1818" s="12" t="s">
        <v>282</v>
      </c>
      <c r="G1818" s="12" t="s">
        <v>1854</v>
      </c>
      <c r="H1818" s="1" t="s">
        <v>188</v>
      </c>
      <c r="I1818" s="12" t="s">
        <v>1765</v>
      </c>
      <c r="J1818" s="12" t="s">
        <v>1814</v>
      </c>
      <c r="K1818" s="1" t="s">
        <v>1329</v>
      </c>
      <c r="L1818" s="1" t="s">
        <v>1340</v>
      </c>
    </row>
    <row r="1819" spans="3:12">
      <c r="C1819" s="1" t="s">
        <v>1367</v>
      </c>
      <c r="D1819" s="1">
        <v>0</v>
      </c>
      <c r="E1819" s="1" t="s">
        <v>31</v>
      </c>
      <c r="F1819" s="12" t="s">
        <v>282</v>
      </c>
      <c r="G1819" s="12" t="s">
        <v>1854</v>
      </c>
      <c r="H1819" s="1" t="s">
        <v>188</v>
      </c>
      <c r="I1819" s="12" t="s">
        <v>1765</v>
      </c>
      <c r="J1819" s="12" t="s">
        <v>1814</v>
      </c>
      <c r="K1819" s="1" t="s">
        <v>1329</v>
      </c>
      <c r="L1819" s="1" t="s">
        <v>1340</v>
      </c>
    </row>
    <row r="1820" spans="3:12">
      <c r="C1820" s="1" t="s">
        <v>1841</v>
      </c>
      <c r="D1820" s="1">
        <v>0</v>
      </c>
      <c r="E1820" s="1" t="s">
        <v>31</v>
      </c>
      <c r="F1820" s="12" t="s">
        <v>282</v>
      </c>
      <c r="G1820" s="12" t="s">
        <v>1854</v>
      </c>
      <c r="H1820" s="1" t="s">
        <v>188</v>
      </c>
      <c r="I1820" s="12" t="s">
        <v>1765</v>
      </c>
      <c r="J1820" s="12" t="s">
        <v>1814</v>
      </c>
      <c r="K1820" s="1" t="s">
        <v>1329</v>
      </c>
      <c r="L1820" s="1" t="s">
        <v>1340</v>
      </c>
    </row>
    <row r="1821" spans="3:12">
      <c r="C1821" s="1" t="s">
        <v>1842</v>
      </c>
      <c r="D1821" s="1">
        <v>0</v>
      </c>
      <c r="E1821" s="1" t="s">
        <v>31</v>
      </c>
      <c r="F1821" s="12" t="s">
        <v>282</v>
      </c>
      <c r="G1821" s="12" t="s">
        <v>1854</v>
      </c>
      <c r="H1821" s="1" t="s">
        <v>188</v>
      </c>
      <c r="I1821" s="12" t="s">
        <v>1765</v>
      </c>
      <c r="J1821" s="12" t="s">
        <v>1814</v>
      </c>
      <c r="K1821" s="1" t="s">
        <v>1329</v>
      </c>
      <c r="L1821" s="1" t="s">
        <v>1340</v>
      </c>
    </row>
    <row r="1822" spans="3:12">
      <c r="C1822" s="1" t="s">
        <v>1843</v>
      </c>
      <c r="D1822" s="1">
        <v>0</v>
      </c>
      <c r="E1822" s="1" t="s">
        <v>31</v>
      </c>
      <c r="F1822" s="12" t="s">
        <v>282</v>
      </c>
      <c r="G1822" s="12" t="s">
        <v>1854</v>
      </c>
      <c r="H1822" s="1" t="s">
        <v>188</v>
      </c>
      <c r="I1822" s="12" t="s">
        <v>1765</v>
      </c>
      <c r="J1822" s="12" t="s">
        <v>1814</v>
      </c>
      <c r="K1822" s="1" t="s">
        <v>1329</v>
      </c>
      <c r="L1822" s="1" t="s">
        <v>1340</v>
      </c>
    </row>
    <row r="1823" spans="3:12">
      <c r="C1823" s="1" t="s">
        <v>1844</v>
      </c>
      <c r="D1823" s="1">
        <v>0</v>
      </c>
      <c r="E1823" s="1" t="s">
        <v>31</v>
      </c>
      <c r="F1823" s="12" t="s">
        <v>282</v>
      </c>
      <c r="G1823" s="12" t="s">
        <v>1854</v>
      </c>
      <c r="H1823" s="1" t="s">
        <v>188</v>
      </c>
      <c r="I1823" s="12" t="s">
        <v>1765</v>
      </c>
      <c r="J1823" s="12" t="s">
        <v>1814</v>
      </c>
      <c r="K1823" s="1" t="s">
        <v>1329</v>
      </c>
      <c r="L1823" s="1" t="s">
        <v>1340</v>
      </c>
    </row>
    <row r="1824" spans="3:12">
      <c r="C1824" s="1" t="s">
        <v>1368</v>
      </c>
      <c r="D1824" s="1">
        <v>0</v>
      </c>
      <c r="E1824" s="1" t="s">
        <v>31</v>
      </c>
      <c r="F1824" s="12" t="s">
        <v>282</v>
      </c>
      <c r="G1824" s="12" t="s">
        <v>1854</v>
      </c>
      <c r="H1824" s="1" t="s">
        <v>188</v>
      </c>
      <c r="I1824" s="12" t="s">
        <v>1765</v>
      </c>
      <c r="J1824" s="12" t="s">
        <v>1814</v>
      </c>
      <c r="K1824" s="1" t="s">
        <v>1329</v>
      </c>
      <c r="L1824" s="1" t="s">
        <v>1340</v>
      </c>
    </row>
    <row r="1825" spans="3:12">
      <c r="C1825" s="1" t="s">
        <v>1845</v>
      </c>
      <c r="D1825" s="1">
        <v>0</v>
      </c>
      <c r="E1825" s="1" t="s">
        <v>31</v>
      </c>
      <c r="F1825" s="12" t="s">
        <v>282</v>
      </c>
      <c r="G1825" s="12" t="s">
        <v>1854</v>
      </c>
      <c r="H1825" s="1" t="s">
        <v>188</v>
      </c>
      <c r="I1825" s="12" t="s">
        <v>1765</v>
      </c>
      <c r="J1825" s="12" t="s">
        <v>1814</v>
      </c>
      <c r="K1825" s="1" t="s">
        <v>1329</v>
      </c>
      <c r="L1825" s="1" t="s">
        <v>1340</v>
      </c>
    </row>
    <row r="1826" spans="3:12">
      <c r="C1826" s="1" t="s">
        <v>1369</v>
      </c>
      <c r="D1826" s="1">
        <v>0</v>
      </c>
      <c r="E1826" s="1" t="s">
        <v>31</v>
      </c>
      <c r="F1826" s="12" t="s">
        <v>282</v>
      </c>
      <c r="G1826" s="12" t="s">
        <v>1854</v>
      </c>
      <c r="H1826" s="1" t="s">
        <v>188</v>
      </c>
      <c r="I1826" s="12" t="s">
        <v>1765</v>
      </c>
      <c r="J1826" s="12" t="s">
        <v>1814</v>
      </c>
      <c r="K1826" s="1" t="s">
        <v>1329</v>
      </c>
      <c r="L1826" s="1" t="s">
        <v>1340</v>
      </c>
    </row>
    <row r="1827" spans="3:12">
      <c r="C1827" s="1" t="s">
        <v>1370</v>
      </c>
      <c r="D1827" s="1">
        <v>0</v>
      </c>
      <c r="E1827" s="1" t="s">
        <v>31</v>
      </c>
      <c r="F1827" s="12" t="s">
        <v>282</v>
      </c>
      <c r="G1827" s="12" t="s">
        <v>1854</v>
      </c>
      <c r="H1827" s="1" t="s">
        <v>188</v>
      </c>
      <c r="I1827" s="12" t="s">
        <v>1765</v>
      </c>
      <c r="J1827" s="12" t="s">
        <v>1814</v>
      </c>
      <c r="K1827" s="1" t="s">
        <v>1329</v>
      </c>
      <c r="L1827" s="1" t="s">
        <v>1340</v>
      </c>
    </row>
    <row r="1828" spans="3:12">
      <c r="C1828" s="1" t="s">
        <v>1371</v>
      </c>
      <c r="D1828" s="1">
        <v>0</v>
      </c>
      <c r="E1828" s="1" t="s">
        <v>31</v>
      </c>
      <c r="F1828" s="12" t="s">
        <v>282</v>
      </c>
      <c r="G1828" s="12" t="s">
        <v>1854</v>
      </c>
      <c r="H1828" s="1" t="s">
        <v>188</v>
      </c>
      <c r="I1828" s="12" t="s">
        <v>1765</v>
      </c>
      <c r="J1828" s="12" t="s">
        <v>1814</v>
      </c>
      <c r="K1828" s="1" t="s">
        <v>1329</v>
      </c>
      <c r="L1828" s="1" t="s">
        <v>1340</v>
      </c>
    </row>
    <row r="1829" spans="3:12">
      <c r="C1829" s="1" t="s">
        <v>1372</v>
      </c>
      <c r="D1829" s="1">
        <v>0</v>
      </c>
      <c r="E1829" s="1" t="s">
        <v>31</v>
      </c>
      <c r="F1829" s="32" t="s">
        <v>282</v>
      </c>
      <c r="G1829" s="12" t="s">
        <v>1854</v>
      </c>
      <c r="H1829" s="1" t="s">
        <v>188</v>
      </c>
      <c r="I1829" s="12" t="s">
        <v>1765</v>
      </c>
      <c r="J1829" s="12" t="s">
        <v>1814</v>
      </c>
      <c r="K1829" s="1" t="s">
        <v>1329</v>
      </c>
      <c r="L1829" s="1" t="s">
        <v>1340</v>
      </c>
    </row>
    <row r="1830" spans="3:12">
      <c r="C1830" s="1" t="s">
        <v>1373</v>
      </c>
      <c r="D1830" s="1">
        <v>0</v>
      </c>
      <c r="E1830" s="1" t="s">
        <v>31</v>
      </c>
      <c r="F1830" s="32" t="s">
        <v>282</v>
      </c>
      <c r="G1830" s="12" t="s">
        <v>1854</v>
      </c>
      <c r="H1830" s="1" t="s">
        <v>188</v>
      </c>
      <c r="I1830" s="12" t="s">
        <v>1765</v>
      </c>
      <c r="J1830" s="12" t="s">
        <v>1814</v>
      </c>
      <c r="K1830" s="1" t="s">
        <v>1329</v>
      </c>
      <c r="L1830" s="1" t="s">
        <v>1340</v>
      </c>
    </row>
    <row r="1831" spans="3:12">
      <c r="C1831" s="1" t="s">
        <v>1374</v>
      </c>
      <c r="D1831" s="1">
        <v>0</v>
      </c>
      <c r="E1831" s="1" t="s">
        <v>31</v>
      </c>
      <c r="F1831" s="32" t="s">
        <v>282</v>
      </c>
      <c r="G1831" s="12" t="s">
        <v>1854</v>
      </c>
      <c r="H1831" s="1" t="s">
        <v>188</v>
      </c>
      <c r="I1831" s="12" t="s">
        <v>1765</v>
      </c>
      <c r="J1831" s="12" t="s">
        <v>1814</v>
      </c>
      <c r="K1831" s="1" t="s">
        <v>1329</v>
      </c>
      <c r="L1831" s="1" t="s">
        <v>1340</v>
      </c>
    </row>
    <row r="1832" spans="3:12">
      <c r="C1832" s="1" t="s">
        <v>1375</v>
      </c>
      <c r="D1832" s="1">
        <v>0</v>
      </c>
      <c r="E1832" s="1" t="s">
        <v>31</v>
      </c>
      <c r="F1832" s="12" t="s">
        <v>282</v>
      </c>
      <c r="G1832" s="12" t="s">
        <v>1854</v>
      </c>
      <c r="H1832" s="1" t="s">
        <v>188</v>
      </c>
      <c r="I1832" s="12" t="s">
        <v>1765</v>
      </c>
      <c r="J1832" s="12" t="s">
        <v>1814</v>
      </c>
      <c r="K1832" s="1" t="s">
        <v>1329</v>
      </c>
      <c r="L1832" s="1" t="s">
        <v>1340</v>
      </c>
    </row>
    <row r="1833" spans="3:12">
      <c r="C1833" s="1" t="s">
        <v>1376</v>
      </c>
      <c r="D1833" s="1">
        <v>0</v>
      </c>
      <c r="E1833" s="1" t="s">
        <v>31</v>
      </c>
      <c r="F1833" s="32" t="s">
        <v>282</v>
      </c>
      <c r="G1833" s="12" t="s">
        <v>1854</v>
      </c>
      <c r="H1833" s="1" t="s">
        <v>188</v>
      </c>
      <c r="I1833" s="12" t="s">
        <v>1765</v>
      </c>
      <c r="J1833" s="12" t="s">
        <v>1814</v>
      </c>
      <c r="K1833" s="1" t="s">
        <v>1329</v>
      </c>
      <c r="L1833" s="1" t="s">
        <v>1340</v>
      </c>
    </row>
    <row r="1834" spans="3:12">
      <c r="C1834" s="1" t="s">
        <v>1377</v>
      </c>
      <c r="D1834" s="1">
        <v>0</v>
      </c>
      <c r="E1834" s="1" t="s">
        <v>31</v>
      </c>
      <c r="F1834" s="32" t="s">
        <v>282</v>
      </c>
      <c r="G1834" s="12" t="s">
        <v>1854</v>
      </c>
      <c r="H1834" s="1" t="s">
        <v>188</v>
      </c>
      <c r="I1834" s="12" t="s">
        <v>1765</v>
      </c>
      <c r="J1834" s="12" t="s">
        <v>1814</v>
      </c>
      <c r="K1834" s="1" t="s">
        <v>1329</v>
      </c>
      <c r="L1834" s="1" t="s">
        <v>1340</v>
      </c>
    </row>
    <row r="1835" spans="3:12">
      <c r="C1835" s="1" t="s">
        <v>1378</v>
      </c>
      <c r="D1835" s="1">
        <v>0</v>
      </c>
      <c r="E1835" s="1" t="s">
        <v>31</v>
      </c>
      <c r="F1835" s="12" t="s">
        <v>282</v>
      </c>
      <c r="G1835" s="12" t="s">
        <v>1854</v>
      </c>
      <c r="H1835" s="1" t="s">
        <v>188</v>
      </c>
      <c r="I1835" s="12" t="s">
        <v>1765</v>
      </c>
      <c r="J1835" s="12" t="s">
        <v>1814</v>
      </c>
      <c r="K1835" s="1" t="s">
        <v>1329</v>
      </c>
      <c r="L1835" s="1" t="s">
        <v>1340</v>
      </c>
    </row>
    <row r="1836" spans="3:12">
      <c r="C1836" s="1" t="s">
        <v>1379</v>
      </c>
      <c r="D1836" s="1">
        <v>0</v>
      </c>
      <c r="E1836" s="1" t="s">
        <v>31</v>
      </c>
      <c r="F1836" s="12" t="s">
        <v>282</v>
      </c>
      <c r="G1836" s="12" t="s">
        <v>1854</v>
      </c>
      <c r="H1836" s="1" t="s">
        <v>188</v>
      </c>
      <c r="I1836" s="12" t="s">
        <v>1765</v>
      </c>
      <c r="J1836" s="12" t="s">
        <v>1814</v>
      </c>
      <c r="K1836" s="1" t="s">
        <v>1329</v>
      </c>
      <c r="L1836" s="1" t="s">
        <v>1340</v>
      </c>
    </row>
    <row r="1837" spans="3:12">
      <c r="C1837" s="1" t="s">
        <v>1380</v>
      </c>
      <c r="D1837" s="1">
        <v>0</v>
      </c>
      <c r="E1837" s="1" t="s">
        <v>31</v>
      </c>
      <c r="F1837" s="12" t="s">
        <v>282</v>
      </c>
      <c r="G1837" s="12" t="s">
        <v>1854</v>
      </c>
      <c r="H1837" s="1" t="s">
        <v>188</v>
      </c>
      <c r="I1837" s="12" t="s">
        <v>1765</v>
      </c>
      <c r="J1837" s="12" t="s">
        <v>1814</v>
      </c>
      <c r="K1837" s="1" t="s">
        <v>1329</v>
      </c>
      <c r="L1837" s="1" t="s">
        <v>1340</v>
      </c>
    </row>
    <row r="1838" spans="3:12">
      <c r="C1838" s="1" t="s">
        <v>1381</v>
      </c>
      <c r="D1838" s="1">
        <v>0</v>
      </c>
      <c r="E1838" s="1" t="s">
        <v>31</v>
      </c>
      <c r="F1838" s="12" t="s">
        <v>282</v>
      </c>
      <c r="G1838" s="12" t="s">
        <v>1854</v>
      </c>
      <c r="H1838" s="1" t="s">
        <v>188</v>
      </c>
      <c r="I1838" s="12" t="s">
        <v>1765</v>
      </c>
      <c r="J1838" s="12" t="s">
        <v>1814</v>
      </c>
      <c r="K1838" s="1" t="s">
        <v>1329</v>
      </c>
      <c r="L1838" s="1" t="s">
        <v>1340</v>
      </c>
    </row>
    <row r="1839" spans="3:12">
      <c r="C1839" s="1" t="s">
        <v>1382</v>
      </c>
      <c r="D1839" s="1">
        <v>0</v>
      </c>
      <c r="E1839" s="1" t="s">
        <v>31</v>
      </c>
      <c r="F1839" s="12" t="s">
        <v>282</v>
      </c>
      <c r="G1839" s="12" t="s">
        <v>1854</v>
      </c>
      <c r="H1839" s="1" t="s">
        <v>188</v>
      </c>
      <c r="I1839" s="12" t="s">
        <v>1765</v>
      </c>
      <c r="J1839" s="12" t="s">
        <v>1814</v>
      </c>
      <c r="K1839" s="1" t="s">
        <v>1329</v>
      </c>
      <c r="L1839" s="1" t="s">
        <v>1340</v>
      </c>
    </row>
    <row r="1840" spans="3:12">
      <c r="C1840" s="1" t="s">
        <v>1383</v>
      </c>
      <c r="D1840" s="1">
        <v>0</v>
      </c>
      <c r="E1840" s="1" t="s">
        <v>31</v>
      </c>
      <c r="F1840" s="12" t="s">
        <v>282</v>
      </c>
      <c r="G1840" s="12" t="s">
        <v>1854</v>
      </c>
      <c r="H1840" s="1" t="s">
        <v>188</v>
      </c>
      <c r="I1840" s="12" t="s">
        <v>1765</v>
      </c>
      <c r="J1840" s="12" t="s">
        <v>1814</v>
      </c>
      <c r="K1840" s="1" t="s">
        <v>1329</v>
      </c>
      <c r="L1840" s="1" t="s">
        <v>1340</v>
      </c>
    </row>
    <row r="1841" spans="3:12">
      <c r="C1841" s="1" t="s">
        <v>1846</v>
      </c>
      <c r="D1841" s="1">
        <v>0</v>
      </c>
      <c r="E1841" s="1" t="s">
        <v>31</v>
      </c>
      <c r="F1841" s="12" t="s">
        <v>282</v>
      </c>
      <c r="G1841" s="12" t="s">
        <v>1854</v>
      </c>
      <c r="H1841" s="1" t="s">
        <v>188</v>
      </c>
      <c r="I1841" s="12" t="s">
        <v>1765</v>
      </c>
      <c r="J1841" s="12" t="s">
        <v>1814</v>
      </c>
      <c r="K1841" s="1" t="s">
        <v>1329</v>
      </c>
      <c r="L1841" s="1" t="s">
        <v>1340</v>
      </c>
    </row>
    <row r="1842" spans="3:12">
      <c r="C1842" s="1" t="s">
        <v>1384</v>
      </c>
      <c r="D1842" s="1">
        <v>0</v>
      </c>
      <c r="E1842" s="1" t="s">
        <v>31</v>
      </c>
      <c r="F1842" s="12" t="s">
        <v>282</v>
      </c>
      <c r="G1842" s="12" t="s">
        <v>1854</v>
      </c>
      <c r="H1842" s="1" t="s">
        <v>188</v>
      </c>
      <c r="I1842" s="12" t="s">
        <v>1765</v>
      </c>
      <c r="J1842" s="12" t="s">
        <v>1814</v>
      </c>
      <c r="K1842" s="1" t="s">
        <v>1329</v>
      </c>
      <c r="L1842" s="1" t="s">
        <v>1340</v>
      </c>
    </row>
    <row r="1843" spans="3:12">
      <c r="C1843" s="1" t="s">
        <v>1824</v>
      </c>
      <c r="D1843" s="1">
        <v>0</v>
      </c>
      <c r="E1843" s="1" t="s">
        <v>31</v>
      </c>
      <c r="F1843" s="12" t="s">
        <v>282</v>
      </c>
      <c r="G1843" s="12" t="s">
        <v>1854</v>
      </c>
      <c r="H1843" s="1" t="s">
        <v>188</v>
      </c>
      <c r="I1843" s="12" t="s">
        <v>1765</v>
      </c>
      <c r="J1843" s="12" t="s">
        <v>1814</v>
      </c>
      <c r="K1843" s="1" t="s">
        <v>1329</v>
      </c>
      <c r="L1843" s="1" t="s">
        <v>278</v>
      </c>
    </row>
    <row r="1844" spans="3:12">
      <c r="C1844" s="1" t="s">
        <v>1346</v>
      </c>
      <c r="D1844" s="1">
        <v>0</v>
      </c>
      <c r="E1844" s="1" t="s">
        <v>31</v>
      </c>
      <c r="F1844" s="12" t="s">
        <v>282</v>
      </c>
      <c r="G1844" s="12" t="s">
        <v>1854</v>
      </c>
      <c r="H1844" s="1" t="s">
        <v>188</v>
      </c>
      <c r="I1844" s="12" t="s">
        <v>1765</v>
      </c>
      <c r="J1844" s="12" t="s">
        <v>1814</v>
      </c>
      <c r="K1844" s="1" t="s">
        <v>1329</v>
      </c>
      <c r="L1844" s="1" t="s">
        <v>278</v>
      </c>
    </row>
    <row r="1845" spans="3:12">
      <c r="C1845" s="1" t="s">
        <v>1825</v>
      </c>
      <c r="D1845" s="1">
        <v>0</v>
      </c>
      <c r="E1845" s="1" t="s">
        <v>31</v>
      </c>
      <c r="F1845" s="12" t="s">
        <v>282</v>
      </c>
      <c r="G1845" s="12" t="s">
        <v>1854</v>
      </c>
      <c r="H1845" s="1" t="s">
        <v>188</v>
      </c>
      <c r="I1845" s="12" t="s">
        <v>1765</v>
      </c>
      <c r="J1845" s="12" t="s">
        <v>1814</v>
      </c>
      <c r="K1845" s="1" t="s">
        <v>1329</v>
      </c>
      <c r="L1845" s="1" t="s">
        <v>278</v>
      </c>
    </row>
    <row r="1846" spans="3:12">
      <c r="C1846" s="1" t="s">
        <v>1826</v>
      </c>
      <c r="D1846" s="1">
        <v>0</v>
      </c>
      <c r="E1846" s="1" t="s">
        <v>31</v>
      </c>
      <c r="F1846" s="12" t="s">
        <v>282</v>
      </c>
      <c r="G1846" s="12" t="s">
        <v>1854</v>
      </c>
      <c r="H1846" s="1" t="s">
        <v>188</v>
      </c>
      <c r="I1846" s="12" t="s">
        <v>1765</v>
      </c>
      <c r="J1846" s="12" t="s">
        <v>1814</v>
      </c>
      <c r="K1846" s="1" t="s">
        <v>1329</v>
      </c>
      <c r="L1846" s="1" t="s">
        <v>278</v>
      </c>
    </row>
    <row r="1847" spans="3:12">
      <c r="C1847" s="1" t="s">
        <v>292</v>
      </c>
      <c r="D1847" s="1">
        <v>0</v>
      </c>
      <c r="E1847" s="1" t="s">
        <v>31</v>
      </c>
      <c r="F1847" s="12" t="s">
        <v>282</v>
      </c>
      <c r="G1847" s="12" t="s">
        <v>1854</v>
      </c>
      <c r="H1847" s="1" t="s">
        <v>188</v>
      </c>
      <c r="I1847" s="12" t="s">
        <v>1765</v>
      </c>
      <c r="J1847" s="12" t="s">
        <v>1814</v>
      </c>
      <c r="K1847" s="1" t="s">
        <v>1329</v>
      </c>
      <c r="L1847" s="1" t="s">
        <v>278</v>
      </c>
    </row>
    <row r="1848" spans="3:12">
      <c r="C1848" s="1" t="s">
        <v>294</v>
      </c>
      <c r="D1848" s="1">
        <v>0</v>
      </c>
      <c r="E1848" s="1" t="s">
        <v>31</v>
      </c>
      <c r="F1848" s="12" t="s">
        <v>282</v>
      </c>
      <c r="G1848" s="12" t="s">
        <v>1854</v>
      </c>
      <c r="H1848" s="1" t="s">
        <v>188</v>
      </c>
      <c r="I1848" s="12" t="s">
        <v>1765</v>
      </c>
      <c r="J1848" s="12" t="s">
        <v>1814</v>
      </c>
      <c r="K1848" s="1" t="s">
        <v>1329</v>
      </c>
      <c r="L1848" s="1" t="s">
        <v>278</v>
      </c>
    </row>
    <row r="1849" spans="3:12">
      <c r="C1849" s="1" t="s">
        <v>1345</v>
      </c>
      <c r="D1849" s="1">
        <v>0</v>
      </c>
      <c r="E1849" s="1" t="s">
        <v>31</v>
      </c>
      <c r="F1849" s="12" t="s">
        <v>282</v>
      </c>
      <c r="G1849" s="12" t="s">
        <v>1854</v>
      </c>
      <c r="H1849" s="1" t="s">
        <v>188</v>
      </c>
      <c r="I1849" s="12" t="s">
        <v>1765</v>
      </c>
      <c r="J1849" s="12" t="s">
        <v>1814</v>
      </c>
      <c r="K1849" s="1" t="s">
        <v>1329</v>
      </c>
      <c r="L1849" s="1" t="s">
        <v>278</v>
      </c>
    </row>
    <row r="1850" spans="3:12">
      <c r="C1850" s="1" t="s">
        <v>1347</v>
      </c>
      <c r="D1850" s="1">
        <v>0</v>
      </c>
      <c r="E1850" s="1" t="s">
        <v>31</v>
      </c>
      <c r="F1850" s="12" t="s">
        <v>282</v>
      </c>
      <c r="G1850" s="12" t="s">
        <v>1854</v>
      </c>
      <c r="H1850" s="1" t="s">
        <v>188</v>
      </c>
      <c r="I1850" s="12" t="s">
        <v>1765</v>
      </c>
      <c r="J1850" s="12" t="s">
        <v>1814</v>
      </c>
      <c r="K1850" s="1" t="s">
        <v>1329</v>
      </c>
      <c r="L1850" s="1" t="s">
        <v>278</v>
      </c>
    </row>
    <row r="1851" spans="3:12">
      <c r="C1851" s="1" t="s">
        <v>1348</v>
      </c>
      <c r="D1851" s="1">
        <v>0</v>
      </c>
      <c r="E1851" s="1" t="s">
        <v>31</v>
      </c>
      <c r="F1851" s="12" t="s">
        <v>282</v>
      </c>
      <c r="G1851" s="12" t="s">
        <v>1854</v>
      </c>
      <c r="H1851" s="1" t="s">
        <v>188</v>
      </c>
      <c r="I1851" s="12" t="s">
        <v>1765</v>
      </c>
      <c r="J1851" s="12" t="s">
        <v>1814</v>
      </c>
      <c r="K1851" s="1" t="s">
        <v>1329</v>
      </c>
      <c r="L1851" s="1" t="s">
        <v>278</v>
      </c>
    </row>
    <row r="1852" spans="3:12">
      <c r="C1852" s="1" t="s">
        <v>1349</v>
      </c>
      <c r="D1852" s="1">
        <v>0</v>
      </c>
      <c r="E1852" s="1" t="s">
        <v>31</v>
      </c>
      <c r="F1852" s="12" t="s">
        <v>282</v>
      </c>
      <c r="G1852" s="12" t="s">
        <v>1854</v>
      </c>
      <c r="H1852" s="1" t="s">
        <v>188</v>
      </c>
      <c r="I1852" s="12" t="s">
        <v>1765</v>
      </c>
      <c r="J1852" s="12" t="s">
        <v>1814</v>
      </c>
      <c r="K1852" s="1" t="s">
        <v>1329</v>
      </c>
      <c r="L1852" s="1" t="s">
        <v>278</v>
      </c>
    </row>
    <row r="1853" spans="3:12">
      <c r="C1853" s="1" t="s">
        <v>1350</v>
      </c>
      <c r="D1853" s="1">
        <v>0</v>
      </c>
      <c r="E1853" s="1" t="s">
        <v>31</v>
      </c>
      <c r="F1853" s="12" t="s">
        <v>282</v>
      </c>
      <c r="G1853" s="12" t="s">
        <v>1854</v>
      </c>
      <c r="H1853" s="1" t="s">
        <v>188</v>
      </c>
      <c r="I1853" s="12" t="s">
        <v>1765</v>
      </c>
      <c r="J1853" s="12" t="s">
        <v>1814</v>
      </c>
      <c r="K1853" s="1" t="s">
        <v>1329</v>
      </c>
      <c r="L1853" s="1" t="s">
        <v>278</v>
      </c>
    </row>
    <row r="1854" spans="3:12">
      <c r="C1854" s="1" t="s">
        <v>1351</v>
      </c>
      <c r="D1854" s="1">
        <v>0</v>
      </c>
      <c r="E1854" s="1" t="s">
        <v>31</v>
      </c>
      <c r="F1854" s="12" t="s">
        <v>282</v>
      </c>
      <c r="G1854" s="12" t="s">
        <v>1854</v>
      </c>
      <c r="H1854" s="1" t="s">
        <v>188</v>
      </c>
      <c r="I1854" s="12" t="s">
        <v>1765</v>
      </c>
      <c r="J1854" s="12" t="s">
        <v>1814</v>
      </c>
      <c r="K1854" s="1" t="s">
        <v>1329</v>
      </c>
      <c r="L1854" s="1" t="s">
        <v>278</v>
      </c>
    </row>
    <row r="1855" spans="3:12">
      <c r="C1855" s="1" t="s">
        <v>1352</v>
      </c>
      <c r="D1855" s="1">
        <v>0</v>
      </c>
      <c r="E1855" s="1" t="s">
        <v>31</v>
      </c>
      <c r="F1855" s="12" t="s">
        <v>282</v>
      </c>
      <c r="G1855" s="12" t="s">
        <v>1854</v>
      </c>
      <c r="H1855" s="1" t="s">
        <v>188</v>
      </c>
      <c r="I1855" s="12" t="s">
        <v>1765</v>
      </c>
      <c r="J1855" s="12" t="s">
        <v>1814</v>
      </c>
      <c r="K1855" s="1" t="s">
        <v>1329</v>
      </c>
      <c r="L1855" s="1" t="s">
        <v>278</v>
      </c>
    </row>
    <row r="1856" spans="3:12">
      <c r="C1856" s="1" t="s">
        <v>1353</v>
      </c>
      <c r="D1856" s="1">
        <v>0</v>
      </c>
      <c r="E1856" s="1" t="s">
        <v>31</v>
      </c>
      <c r="F1856" s="12" t="s">
        <v>282</v>
      </c>
      <c r="G1856" s="12" t="s">
        <v>1854</v>
      </c>
      <c r="H1856" s="1" t="s">
        <v>188</v>
      </c>
      <c r="I1856" s="12" t="s">
        <v>1765</v>
      </c>
      <c r="J1856" s="12" t="s">
        <v>1814</v>
      </c>
      <c r="K1856" s="1" t="s">
        <v>1329</v>
      </c>
      <c r="L1856" s="1" t="s">
        <v>278</v>
      </c>
    </row>
    <row r="1857" spans="3:12">
      <c r="C1857" s="1" t="s">
        <v>1354</v>
      </c>
      <c r="D1857" s="1">
        <v>0</v>
      </c>
      <c r="E1857" s="1" t="s">
        <v>31</v>
      </c>
      <c r="F1857" s="12" t="s">
        <v>282</v>
      </c>
      <c r="G1857" s="12" t="s">
        <v>1854</v>
      </c>
      <c r="H1857" s="1" t="s">
        <v>188</v>
      </c>
      <c r="I1857" s="12" t="s">
        <v>1765</v>
      </c>
      <c r="J1857" s="12" t="s">
        <v>1814</v>
      </c>
      <c r="K1857" s="1" t="s">
        <v>1329</v>
      </c>
      <c r="L1857" s="1" t="s">
        <v>278</v>
      </c>
    </row>
    <row r="1858" spans="3:12">
      <c r="C1858" s="1" t="s">
        <v>1355</v>
      </c>
      <c r="D1858" s="1">
        <v>0</v>
      </c>
      <c r="E1858" s="1" t="s">
        <v>31</v>
      </c>
      <c r="F1858" s="12" t="s">
        <v>282</v>
      </c>
      <c r="G1858" s="12" t="s">
        <v>1854</v>
      </c>
      <c r="H1858" s="1" t="s">
        <v>188</v>
      </c>
      <c r="I1858" s="12" t="s">
        <v>1765</v>
      </c>
      <c r="J1858" s="12" t="s">
        <v>1814</v>
      </c>
      <c r="K1858" s="1" t="s">
        <v>1329</v>
      </c>
      <c r="L1858" s="1" t="s">
        <v>278</v>
      </c>
    </row>
    <row r="1859" spans="3:12">
      <c r="C1859" s="1" t="s">
        <v>1356</v>
      </c>
      <c r="D1859" s="1">
        <v>0</v>
      </c>
      <c r="E1859" s="1" t="s">
        <v>31</v>
      </c>
      <c r="F1859" s="12" t="s">
        <v>282</v>
      </c>
      <c r="G1859" s="12" t="s">
        <v>1854</v>
      </c>
      <c r="H1859" s="1" t="s">
        <v>188</v>
      </c>
      <c r="I1859" s="12" t="s">
        <v>1765</v>
      </c>
      <c r="J1859" s="12" t="s">
        <v>1814</v>
      </c>
      <c r="K1859" s="1" t="s">
        <v>1329</v>
      </c>
      <c r="L1859" s="1" t="s">
        <v>278</v>
      </c>
    </row>
    <row r="1860" spans="3:12">
      <c r="C1860" s="1" t="s">
        <v>1357</v>
      </c>
      <c r="D1860" s="1">
        <v>0</v>
      </c>
      <c r="E1860" s="1" t="s">
        <v>31</v>
      </c>
      <c r="F1860" s="12" t="s">
        <v>282</v>
      </c>
      <c r="G1860" s="12" t="s">
        <v>1854</v>
      </c>
      <c r="H1860" s="1" t="s">
        <v>188</v>
      </c>
      <c r="I1860" s="12" t="s">
        <v>1765</v>
      </c>
      <c r="J1860" s="12" t="s">
        <v>1814</v>
      </c>
      <c r="K1860" s="1" t="s">
        <v>1329</v>
      </c>
      <c r="L1860" s="1" t="s">
        <v>278</v>
      </c>
    </row>
    <row r="1861" spans="3:12">
      <c r="C1861" s="1" t="s">
        <v>1358</v>
      </c>
      <c r="D1861" s="1">
        <v>0</v>
      </c>
      <c r="E1861" s="1" t="s">
        <v>31</v>
      </c>
      <c r="F1861" s="12" t="s">
        <v>282</v>
      </c>
      <c r="G1861" s="12" t="s">
        <v>1854</v>
      </c>
      <c r="H1861" s="1" t="s">
        <v>188</v>
      </c>
      <c r="I1861" s="12" t="s">
        <v>1765</v>
      </c>
      <c r="J1861" s="12" t="s">
        <v>1814</v>
      </c>
      <c r="K1861" s="1" t="s">
        <v>1329</v>
      </c>
      <c r="L1861" s="1" t="s">
        <v>278</v>
      </c>
    </row>
    <row r="1862" spans="3:12">
      <c r="C1862" s="1" t="s">
        <v>1359</v>
      </c>
      <c r="D1862" s="1">
        <v>0</v>
      </c>
      <c r="E1862" s="1" t="s">
        <v>31</v>
      </c>
      <c r="F1862" s="12" t="s">
        <v>282</v>
      </c>
      <c r="G1862" s="12" t="s">
        <v>1854</v>
      </c>
      <c r="H1862" s="1" t="s">
        <v>188</v>
      </c>
      <c r="I1862" s="12" t="s">
        <v>1765</v>
      </c>
      <c r="J1862" s="12" t="s">
        <v>1814</v>
      </c>
      <c r="K1862" s="1" t="s">
        <v>1329</v>
      </c>
      <c r="L1862" s="1" t="s">
        <v>278</v>
      </c>
    </row>
    <row r="1863" spans="3:12">
      <c r="C1863" s="1" t="s">
        <v>1360</v>
      </c>
      <c r="D1863" s="1">
        <v>0</v>
      </c>
      <c r="E1863" s="1" t="s">
        <v>31</v>
      </c>
      <c r="F1863" s="12" t="s">
        <v>282</v>
      </c>
      <c r="G1863" s="12" t="s">
        <v>1854</v>
      </c>
      <c r="H1863" s="1" t="s">
        <v>188</v>
      </c>
      <c r="I1863" s="12" t="s">
        <v>1765</v>
      </c>
      <c r="J1863" s="12" t="s">
        <v>1814</v>
      </c>
      <c r="K1863" s="1" t="s">
        <v>1329</v>
      </c>
      <c r="L1863" s="1" t="s">
        <v>278</v>
      </c>
    </row>
    <row r="1864" spans="3:12">
      <c r="C1864" s="1" t="s">
        <v>1361</v>
      </c>
      <c r="D1864" s="1">
        <v>0</v>
      </c>
      <c r="E1864" s="1" t="s">
        <v>31</v>
      </c>
      <c r="F1864" s="12" t="s">
        <v>282</v>
      </c>
      <c r="G1864" s="12" t="s">
        <v>1854</v>
      </c>
      <c r="H1864" s="1" t="s">
        <v>188</v>
      </c>
      <c r="I1864" s="12" t="s">
        <v>1765</v>
      </c>
      <c r="J1864" s="12" t="s">
        <v>1814</v>
      </c>
      <c r="K1864" s="1" t="s">
        <v>1329</v>
      </c>
      <c r="L1864" s="1" t="s">
        <v>278</v>
      </c>
    </row>
    <row r="1865" spans="3:12">
      <c r="C1865" s="1" t="s">
        <v>1362</v>
      </c>
      <c r="D1865" s="1">
        <v>0</v>
      </c>
      <c r="E1865" s="1" t="s">
        <v>31</v>
      </c>
      <c r="F1865" s="12" t="s">
        <v>282</v>
      </c>
      <c r="G1865" s="12" t="s">
        <v>1854</v>
      </c>
      <c r="H1865" s="1" t="s">
        <v>188</v>
      </c>
      <c r="I1865" s="12" t="s">
        <v>1765</v>
      </c>
      <c r="J1865" s="12" t="s">
        <v>1814</v>
      </c>
      <c r="K1865" s="1" t="s">
        <v>1329</v>
      </c>
      <c r="L1865" s="1" t="s">
        <v>278</v>
      </c>
    </row>
    <row r="1866" spans="3:12">
      <c r="C1866" s="1" t="s">
        <v>1363</v>
      </c>
      <c r="D1866" s="1">
        <v>0</v>
      </c>
      <c r="E1866" s="1" t="s">
        <v>31</v>
      </c>
      <c r="F1866" s="12" t="s">
        <v>282</v>
      </c>
      <c r="G1866" s="12" t="s">
        <v>1854</v>
      </c>
      <c r="H1866" s="1" t="s">
        <v>188</v>
      </c>
      <c r="I1866" s="12" t="s">
        <v>1765</v>
      </c>
      <c r="J1866" s="12" t="s">
        <v>1814</v>
      </c>
      <c r="K1866" s="1" t="s">
        <v>1329</v>
      </c>
      <c r="L1866" s="1" t="s">
        <v>278</v>
      </c>
    </row>
    <row r="1867" spans="3:12">
      <c r="C1867" s="1" t="s">
        <v>1364</v>
      </c>
      <c r="D1867" s="1">
        <v>0</v>
      </c>
      <c r="E1867" s="1" t="s">
        <v>31</v>
      </c>
      <c r="F1867" s="12" t="s">
        <v>282</v>
      </c>
      <c r="G1867" s="12" t="s">
        <v>1854</v>
      </c>
      <c r="H1867" s="1" t="s">
        <v>188</v>
      </c>
      <c r="I1867" s="12" t="s">
        <v>1765</v>
      </c>
      <c r="J1867" s="12" t="s">
        <v>1814</v>
      </c>
      <c r="K1867" s="1" t="s">
        <v>1329</v>
      </c>
      <c r="L1867" s="1" t="s">
        <v>278</v>
      </c>
    </row>
    <row r="1868" spans="3:12">
      <c r="C1868" s="1" t="s">
        <v>1365</v>
      </c>
      <c r="D1868" s="1">
        <v>0</v>
      </c>
      <c r="E1868" s="1" t="s">
        <v>31</v>
      </c>
      <c r="F1868" s="12" t="s">
        <v>282</v>
      </c>
      <c r="G1868" s="12" t="s">
        <v>1854</v>
      </c>
      <c r="H1868" s="1" t="s">
        <v>188</v>
      </c>
      <c r="I1868" s="12" t="s">
        <v>1765</v>
      </c>
      <c r="J1868" s="12" t="s">
        <v>1814</v>
      </c>
      <c r="K1868" s="1" t="s">
        <v>1329</v>
      </c>
      <c r="L1868" s="1" t="s">
        <v>278</v>
      </c>
    </row>
    <row r="1869" spans="3:12">
      <c r="C1869" s="1" t="s">
        <v>1366</v>
      </c>
      <c r="D1869" s="1">
        <v>0</v>
      </c>
      <c r="E1869" s="1" t="s">
        <v>31</v>
      </c>
      <c r="F1869" s="12" t="s">
        <v>282</v>
      </c>
      <c r="G1869" s="12" t="s">
        <v>1854</v>
      </c>
      <c r="H1869" s="1" t="s">
        <v>188</v>
      </c>
      <c r="I1869" s="12" t="s">
        <v>1765</v>
      </c>
      <c r="J1869" s="12" t="s">
        <v>1814</v>
      </c>
      <c r="K1869" s="1" t="s">
        <v>1329</v>
      </c>
      <c r="L1869" s="1" t="s">
        <v>278</v>
      </c>
    </row>
    <row r="1870" spans="3:12">
      <c r="C1870" s="1" t="s">
        <v>1837</v>
      </c>
      <c r="D1870" s="1">
        <v>0</v>
      </c>
      <c r="E1870" s="1" t="s">
        <v>31</v>
      </c>
      <c r="F1870" s="12" t="s">
        <v>282</v>
      </c>
      <c r="G1870" s="12" t="s">
        <v>1854</v>
      </c>
      <c r="H1870" s="1" t="s">
        <v>188</v>
      </c>
      <c r="I1870" s="12" t="s">
        <v>1765</v>
      </c>
      <c r="J1870" s="12" t="s">
        <v>1814</v>
      </c>
      <c r="K1870" s="1" t="s">
        <v>1329</v>
      </c>
      <c r="L1870" s="1" t="s">
        <v>278</v>
      </c>
    </row>
    <row r="1871" spans="3:12">
      <c r="C1871" s="1" t="s">
        <v>1838</v>
      </c>
      <c r="D1871" s="1">
        <v>0</v>
      </c>
      <c r="E1871" s="1" t="s">
        <v>31</v>
      </c>
      <c r="F1871" s="12" t="s">
        <v>282</v>
      </c>
      <c r="G1871" s="12" t="s">
        <v>1854</v>
      </c>
      <c r="H1871" s="1" t="s">
        <v>188</v>
      </c>
      <c r="I1871" s="12" t="s">
        <v>1765</v>
      </c>
      <c r="J1871" s="12" t="s">
        <v>1814</v>
      </c>
      <c r="K1871" s="1" t="s">
        <v>1329</v>
      </c>
      <c r="L1871" s="1" t="s">
        <v>278</v>
      </c>
    </row>
    <row r="1872" spans="3:12">
      <c r="C1872" s="1" t="s">
        <v>1839</v>
      </c>
      <c r="D1872" s="1">
        <v>0</v>
      </c>
      <c r="E1872" s="1" t="s">
        <v>31</v>
      </c>
      <c r="F1872" s="12" t="s">
        <v>282</v>
      </c>
      <c r="G1872" s="12" t="s">
        <v>1854</v>
      </c>
      <c r="H1872" s="1" t="s">
        <v>188</v>
      </c>
      <c r="I1872" s="12" t="s">
        <v>1765</v>
      </c>
      <c r="J1872" s="12" t="s">
        <v>1814</v>
      </c>
      <c r="K1872" s="1" t="s">
        <v>1329</v>
      </c>
      <c r="L1872" s="1" t="s">
        <v>278</v>
      </c>
    </row>
    <row r="1873" spans="3:12">
      <c r="C1873" s="1" t="s">
        <v>1840</v>
      </c>
      <c r="D1873" s="1">
        <v>0</v>
      </c>
      <c r="E1873" s="1" t="s">
        <v>31</v>
      </c>
      <c r="F1873" s="12" t="s">
        <v>282</v>
      </c>
      <c r="G1873" s="12" t="s">
        <v>1854</v>
      </c>
      <c r="H1873" s="1" t="s">
        <v>188</v>
      </c>
      <c r="I1873" s="12" t="s">
        <v>1765</v>
      </c>
      <c r="J1873" s="12" t="s">
        <v>1814</v>
      </c>
      <c r="K1873" s="1" t="s">
        <v>1329</v>
      </c>
      <c r="L1873" s="1" t="s">
        <v>278</v>
      </c>
    </row>
    <row r="1874" spans="3:12">
      <c r="C1874" s="1" t="s">
        <v>1367</v>
      </c>
      <c r="D1874" s="1">
        <v>0</v>
      </c>
      <c r="E1874" s="1" t="s">
        <v>31</v>
      </c>
      <c r="F1874" s="12" t="s">
        <v>282</v>
      </c>
      <c r="G1874" s="12" t="s">
        <v>1854</v>
      </c>
      <c r="H1874" s="1" t="s">
        <v>188</v>
      </c>
      <c r="I1874" s="12" t="s">
        <v>1765</v>
      </c>
      <c r="J1874" s="12" t="s">
        <v>1814</v>
      </c>
      <c r="K1874" s="1" t="s">
        <v>1329</v>
      </c>
      <c r="L1874" s="1" t="s">
        <v>278</v>
      </c>
    </row>
    <row r="1875" spans="3:12">
      <c r="C1875" s="1" t="s">
        <v>1841</v>
      </c>
      <c r="D1875" s="1">
        <v>0</v>
      </c>
      <c r="E1875" s="1" t="s">
        <v>31</v>
      </c>
      <c r="F1875" s="12" t="s">
        <v>282</v>
      </c>
      <c r="G1875" s="12" t="s">
        <v>1854</v>
      </c>
      <c r="H1875" s="1" t="s">
        <v>188</v>
      </c>
      <c r="I1875" s="12" t="s">
        <v>1765</v>
      </c>
      <c r="J1875" s="12" t="s">
        <v>1814</v>
      </c>
      <c r="K1875" s="1" t="s">
        <v>1329</v>
      </c>
      <c r="L1875" s="1" t="s">
        <v>278</v>
      </c>
    </row>
    <row r="1876" spans="3:12">
      <c r="C1876" s="1" t="s">
        <v>1842</v>
      </c>
      <c r="D1876" s="1">
        <v>0</v>
      </c>
      <c r="E1876" s="1" t="s">
        <v>31</v>
      </c>
      <c r="F1876" s="12" t="s">
        <v>282</v>
      </c>
      <c r="G1876" s="12" t="s">
        <v>1854</v>
      </c>
      <c r="H1876" s="1" t="s">
        <v>188</v>
      </c>
      <c r="I1876" s="12" t="s">
        <v>1765</v>
      </c>
      <c r="J1876" s="12" t="s">
        <v>1814</v>
      </c>
      <c r="K1876" s="1" t="s">
        <v>1329</v>
      </c>
      <c r="L1876" s="1" t="s">
        <v>278</v>
      </c>
    </row>
    <row r="1877" spans="3:12">
      <c r="C1877" s="1" t="s">
        <v>1843</v>
      </c>
      <c r="D1877" s="1">
        <v>0</v>
      </c>
      <c r="E1877" s="1" t="s">
        <v>31</v>
      </c>
      <c r="F1877" s="12" t="s">
        <v>282</v>
      </c>
      <c r="G1877" s="12" t="s">
        <v>1854</v>
      </c>
      <c r="H1877" s="1" t="s">
        <v>188</v>
      </c>
      <c r="I1877" s="12" t="s">
        <v>1765</v>
      </c>
      <c r="J1877" s="12" t="s">
        <v>1814</v>
      </c>
      <c r="K1877" s="1" t="s">
        <v>1329</v>
      </c>
      <c r="L1877" s="1" t="s">
        <v>278</v>
      </c>
    </row>
    <row r="1878" spans="3:12">
      <c r="C1878" s="1" t="s">
        <v>1844</v>
      </c>
      <c r="D1878" s="1">
        <v>0</v>
      </c>
      <c r="E1878" s="1" t="s">
        <v>31</v>
      </c>
      <c r="F1878" s="12" t="s">
        <v>282</v>
      </c>
      <c r="G1878" s="12" t="s">
        <v>1854</v>
      </c>
      <c r="H1878" s="1" t="s">
        <v>188</v>
      </c>
      <c r="I1878" s="12" t="s">
        <v>1765</v>
      </c>
      <c r="J1878" s="12" t="s">
        <v>1814</v>
      </c>
      <c r="K1878" s="1" t="s">
        <v>1329</v>
      </c>
      <c r="L1878" s="1" t="s">
        <v>278</v>
      </c>
    </row>
    <row r="1879" spans="3:12">
      <c r="C1879" s="1" t="s">
        <v>1368</v>
      </c>
      <c r="D1879" s="1">
        <v>0</v>
      </c>
      <c r="E1879" s="1" t="s">
        <v>31</v>
      </c>
      <c r="F1879" s="12" t="s">
        <v>282</v>
      </c>
      <c r="G1879" s="12" t="s">
        <v>1854</v>
      </c>
      <c r="H1879" s="1" t="s">
        <v>188</v>
      </c>
      <c r="I1879" s="12" t="s">
        <v>1765</v>
      </c>
      <c r="J1879" s="12" t="s">
        <v>1814</v>
      </c>
      <c r="K1879" s="1" t="s">
        <v>1329</v>
      </c>
      <c r="L1879" s="1" t="s">
        <v>278</v>
      </c>
    </row>
    <row r="1880" spans="3:12">
      <c r="C1880" s="1" t="s">
        <v>1845</v>
      </c>
      <c r="D1880" s="1">
        <v>0</v>
      </c>
      <c r="E1880" s="1" t="s">
        <v>31</v>
      </c>
      <c r="F1880" s="12" t="s">
        <v>282</v>
      </c>
      <c r="G1880" s="12" t="s">
        <v>1854</v>
      </c>
      <c r="H1880" s="1" t="s">
        <v>188</v>
      </c>
      <c r="I1880" s="12" t="s">
        <v>1765</v>
      </c>
      <c r="J1880" s="12" t="s">
        <v>1814</v>
      </c>
      <c r="K1880" s="1" t="s">
        <v>1329</v>
      </c>
      <c r="L1880" s="1" t="s">
        <v>278</v>
      </c>
    </row>
    <row r="1881" spans="3:12">
      <c r="C1881" s="1" t="s">
        <v>1369</v>
      </c>
      <c r="D1881" s="1">
        <v>0</v>
      </c>
      <c r="E1881" s="1" t="s">
        <v>31</v>
      </c>
      <c r="F1881" s="12" t="s">
        <v>282</v>
      </c>
      <c r="G1881" s="12" t="s">
        <v>1854</v>
      </c>
      <c r="H1881" s="1" t="s">
        <v>188</v>
      </c>
      <c r="I1881" s="12" t="s">
        <v>1765</v>
      </c>
      <c r="J1881" s="12" t="s">
        <v>1814</v>
      </c>
      <c r="K1881" s="1" t="s">
        <v>1329</v>
      </c>
      <c r="L1881" s="1" t="s">
        <v>278</v>
      </c>
    </row>
    <row r="1882" spans="3:12">
      <c r="C1882" s="1" t="s">
        <v>1370</v>
      </c>
      <c r="D1882" s="1">
        <v>0</v>
      </c>
      <c r="E1882" s="1" t="s">
        <v>31</v>
      </c>
      <c r="F1882" s="12" t="s">
        <v>282</v>
      </c>
      <c r="G1882" s="12" t="s">
        <v>1854</v>
      </c>
      <c r="H1882" s="1" t="s">
        <v>188</v>
      </c>
      <c r="I1882" s="12" t="s">
        <v>1765</v>
      </c>
      <c r="J1882" s="12" t="s">
        <v>1814</v>
      </c>
      <c r="K1882" s="1" t="s">
        <v>1329</v>
      </c>
      <c r="L1882" s="1" t="s">
        <v>278</v>
      </c>
    </row>
    <row r="1883" spans="3:12">
      <c r="C1883" s="1" t="s">
        <v>1371</v>
      </c>
      <c r="D1883" s="1">
        <v>0</v>
      </c>
      <c r="E1883" s="1" t="s">
        <v>31</v>
      </c>
      <c r="F1883" s="12" t="s">
        <v>282</v>
      </c>
      <c r="G1883" s="12" t="s">
        <v>1854</v>
      </c>
      <c r="H1883" s="1" t="s">
        <v>188</v>
      </c>
      <c r="I1883" s="12" t="s">
        <v>1765</v>
      </c>
      <c r="J1883" s="12" t="s">
        <v>1814</v>
      </c>
      <c r="K1883" s="1" t="s">
        <v>1329</v>
      </c>
      <c r="L1883" s="1" t="s">
        <v>278</v>
      </c>
    </row>
    <row r="1884" spans="3:12">
      <c r="C1884" s="1" t="s">
        <v>1372</v>
      </c>
      <c r="D1884" s="1">
        <v>0</v>
      </c>
      <c r="E1884" s="1" t="s">
        <v>31</v>
      </c>
      <c r="F1884" s="12" t="s">
        <v>282</v>
      </c>
      <c r="G1884" s="12" t="s">
        <v>1854</v>
      </c>
      <c r="H1884" s="1" t="s">
        <v>188</v>
      </c>
      <c r="I1884" s="12" t="s">
        <v>1765</v>
      </c>
      <c r="J1884" s="12" t="s">
        <v>1814</v>
      </c>
      <c r="K1884" s="1" t="s">
        <v>1329</v>
      </c>
      <c r="L1884" s="1" t="s">
        <v>278</v>
      </c>
    </row>
    <row r="1885" spans="3:12">
      <c r="C1885" s="1" t="s">
        <v>1373</v>
      </c>
      <c r="D1885" s="1">
        <v>0</v>
      </c>
      <c r="E1885" s="1" t="s">
        <v>31</v>
      </c>
      <c r="F1885" s="12" t="s">
        <v>282</v>
      </c>
      <c r="G1885" s="12" t="s">
        <v>1854</v>
      </c>
      <c r="H1885" s="1" t="s">
        <v>188</v>
      </c>
      <c r="I1885" s="12" t="s">
        <v>1765</v>
      </c>
      <c r="J1885" s="12" t="s">
        <v>1814</v>
      </c>
      <c r="K1885" s="1" t="s">
        <v>1329</v>
      </c>
      <c r="L1885" s="1" t="s">
        <v>278</v>
      </c>
    </row>
    <row r="1886" spans="3:12">
      <c r="C1886" s="1" t="s">
        <v>1374</v>
      </c>
      <c r="D1886" s="1">
        <v>0</v>
      </c>
      <c r="E1886" s="1" t="s">
        <v>31</v>
      </c>
      <c r="F1886" s="12" t="s">
        <v>282</v>
      </c>
      <c r="G1886" s="12" t="s">
        <v>1854</v>
      </c>
      <c r="H1886" s="1" t="s">
        <v>188</v>
      </c>
      <c r="I1886" s="12" t="s">
        <v>1765</v>
      </c>
      <c r="J1886" s="12" t="s">
        <v>1814</v>
      </c>
      <c r="K1886" s="1" t="s">
        <v>1329</v>
      </c>
      <c r="L1886" s="1" t="s">
        <v>278</v>
      </c>
    </row>
    <row r="1887" spans="3:12">
      <c r="C1887" s="1" t="s">
        <v>1375</v>
      </c>
      <c r="D1887" s="1">
        <v>0</v>
      </c>
      <c r="E1887" s="1" t="s">
        <v>31</v>
      </c>
      <c r="F1887" s="12" t="s">
        <v>282</v>
      </c>
      <c r="G1887" s="12" t="s">
        <v>1854</v>
      </c>
      <c r="H1887" s="1" t="s">
        <v>188</v>
      </c>
      <c r="I1887" s="12" t="s">
        <v>1765</v>
      </c>
      <c r="J1887" s="12" t="s">
        <v>1814</v>
      </c>
      <c r="K1887" s="1" t="s">
        <v>1329</v>
      </c>
      <c r="L1887" s="1" t="s">
        <v>278</v>
      </c>
    </row>
    <row r="1888" spans="3:12">
      <c r="C1888" s="1" t="s">
        <v>1376</v>
      </c>
      <c r="D1888" s="1">
        <v>0</v>
      </c>
      <c r="E1888" s="1" t="s">
        <v>31</v>
      </c>
      <c r="F1888" s="12" t="s">
        <v>282</v>
      </c>
      <c r="G1888" s="12" t="s">
        <v>1854</v>
      </c>
      <c r="H1888" s="1" t="s">
        <v>188</v>
      </c>
      <c r="I1888" s="12" t="s">
        <v>1765</v>
      </c>
      <c r="J1888" s="12" t="s">
        <v>1814</v>
      </c>
      <c r="K1888" s="1" t="s">
        <v>1329</v>
      </c>
      <c r="L1888" s="1" t="s">
        <v>278</v>
      </c>
    </row>
    <row r="1889" spans="3:12">
      <c r="C1889" s="1" t="s">
        <v>1377</v>
      </c>
      <c r="D1889" s="1">
        <v>0</v>
      </c>
      <c r="E1889" s="1" t="s">
        <v>31</v>
      </c>
      <c r="F1889" s="12" t="s">
        <v>282</v>
      </c>
      <c r="G1889" s="12" t="s">
        <v>1854</v>
      </c>
      <c r="H1889" s="1" t="s">
        <v>188</v>
      </c>
      <c r="I1889" s="12" t="s">
        <v>1765</v>
      </c>
      <c r="J1889" s="12" t="s">
        <v>1814</v>
      </c>
      <c r="K1889" s="1" t="s">
        <v>1329</v>
      </c>
      <c r="L1889" s="1" t="s">
        <v>278</v>
      </c>
    </row>
    <row r="1890" spans="3:12">
      <c r="C1890" s="1" t="s">
        <v>1378</v>
      </c>
      <c r="D1890" s="1">
        <v>0</v>
      </c>
      <c r="E1890" s="1" t="s">
        <v>31</v>
      </c>
      <c r="F1890" s="12" t="s">
        <v>282</v>
      </c>
      <c r="G1890" s="12" t="s">
        <v>1854</v>
      </c>
      <c r="H1890" s="1" t="s">
        <v>188</v>
      </c>
      <c r="I1890" s="12" t="s">
        <v>1765</v>
      </c>
      <c r="J1890" s="12" t="s">
        <v>1814</v>
      </c>
      <c r="K1890" s="1" t="s">
        <v>1329</v>
      </c>
      <c r="L1890" s="1" t="s">
        <v>278</v>
      </c>
    </row>
    <row r="1891" spans="3:12">
      <c r="C1891" s="1" t="s">
        <v>1379</v>
      </c>
      <c r="D1891" s="1">
        <v>0</v>
      </c>
      <c r="E1891" s="1" t="s">
        <v>31</v>
      </c>
      <c r="F1891" s="12" t="s">
        <v>282</v>
      </c>
      <c r="G1891" s="12" t="s">
        <v>1854</v>
      </c>
      <c r="H1891" s="1" t="s">
        <v>188</v>
      </c>
      <c r="I1891" s="12" t="s">
        <v>1765</v>
      </c>
      <c r="J1891" s="12" t="s">
        <v>1814</v>
      </c>
      <c r="K1891" s="1" t="s">
        <v>1329</v>
      </c>
      <c r="L1891" s="1" t="s">
        <v>278</v>
      </c>
    </row>
    <row r="1892" spans="3:12">
      <c r="C1892" s="1" t="s">
        <v>1380</v>
      </c>
      <c r="D1892" s="1">
        <v>0</v>
      </c>
      <c r="E1892" s="1" t="s">
        <v>31</v>
      </c>
      <c r="F1892" s="12" t="s">
        <v>282</v>
      </c>
      <c r="G1892" s="12" t="s">
        <v>1854</v>
      </c>
      <c r="H1892" s="1" t="s">
        <v>188</v>
      </c>
      <c r="I1892" s="12" t="s">
        <v>1765</v>
      </c>
      <c r="J1892" s="12" t="s">
        <v>1814</v>
      </c>
      <c r="K1892" s="1" t="s">
        <v>1329</v>
      </c>
      <c r="L1892" s="1" t="s">
        <v>278</v>
      </c>
    </row>
    <row r="1893" spans="3:12">
      <c r="C1893" s="1" t="s">
        <v>1381</v>
      </c>
      <c r="D1893" s="1">
        <v>0</v>
      </c>
      <c r="E1893" s="1" t="s">
        <v>31</v>
      </c>
      <c r="F1893" s="12" t="s">
        <v>282</v>
      </c>
      <c r="G1893" s="12" t="s">
        <v>1854</v>
      </c>
      <c r="H1893" s="1" t="s">
        <v>188</v>
      </c>
      <c r="I1893" s="12" t="s">
        <v>1765</v>
      </c>
      <c r="J1893" s="12" t="s">
        <v>1814</v>
      </c>
      <c r="K1893" s="1" t="s">
        <v>1329</v>
      </c>
      <c r="L1893" s="1" t="s">
        <v>278</v>
      </c>
    </row>
    <row r="1894" spans="3:12">
      <c r="C1894" s="1" t="s">
        <v>1382</v>
      </c>
      <c r="D1894" s="1">
        <v>0</v>
      </c>
      <c r="E1894" s="1" t="s">
        <v>31</v>
      </c>
      <c r="F1894" s="12" t="s">
        <v>282</v>
      </c>
      <c r="G1894" s="12" t="s">
        <v>1854</v>
      </c>
      <c r="H1894" s="1" t="s">
        <v>188</v>
      </c>
      <c r="I1894" s="12" t="s">
        <v>1765</v>
      </c>
      <c r="J1894" s="12" t="s">
        <v>1814</v>
      </c>
      <c r="K1894" s="1" t="s">
        <v>1329</v>
      </c>
      <c r="L1894" s="1" t="s">
        <v>278</v>
      </c>
    </row>
    <row r="1895" spans="3:12">
      <c r="C1895" s="1" t="s">
        <v>1383</v>
      </c>
      <c r="D1895" s="1">
        <v>0</v>
      </c>
      <c r="E1895" s="1" t="s">
        <v>31</v>
      </c>
      <c r="F1895" s="12" t="s">
        <v>282</v>
      </c>
      <c r="G1895" s="12" t="s">
        <v>1854</v>
      </c>
      <c r="H1895" s="1" t="s">
        <v>188</v>
      </c>
      <c r="I1895" s="12" t="s">
        <v>1765</v>
      </c>
      <c r="J1895" s="12" t="s">
        <v>1814</v>
      </c>
      <c r="K1895" s="1" t="s">
        <v>1329</v>
      </c>
      <c r="L1895" s="1" t="s">
        <v>278</v>
      </c>
    </row>
    <row r="1896" spans="3:12">
      <c r="C1896" s="1" t="s">
        <v>1846</v>
      </c>
      <c r="D1896" s="1">
        <v>0</v>
      </c>
      <c r="E1896" s="1" t="s">
        <v>31</v>
      </c>
      <c r="F1896" s="12" t="s">
        <v>282</v>
      </c>
      <c r="G1896" s="12" t="s">
        <v>1854</v>
      </c>
      <c r="H1896" s="1" t="s">
        <v>188</v>
      </c>
      <c r="I1896" s="12" t="s">
        <v>1765</v>
      </c>
      <c r="J1896" s="12" t="s">
        <v>1814</v>
      </c>
      <c r="K1896" s="1" t="s">
        <v>1329</v>
      </c>
      <c r="L1896" s="1" t="s">
        <v>278</v>
      </c>
    </row>
    <row r="1897" spans="3:12">
      <c r="C1897" s="1" t="s">
        <v>1384</v>
      </c>
      <c r="D1897" s="1">
        <v>0</v>
      </c>
      <c r="E1897" s="1" t="s">
        <v>31</v>
      </c>
      <c r="F1897" s="12" t="s">
        <v>282</v>
      </c>
      <c r="G1897" s="12" t="s">
        <v>1854</v>
      </c>
      <c r="H1897" s="1" t="s">
        <v>188</v>
      </c>
      <c r="I1897" s="12" t="s">
        <v>1765</v>
      </c>
      <c r="J1897" s="12" t="s">
        <v>1814</v>
      </c>
      <c r="K1897" s="1" t="s">
        <v>1329</v>
      </c>
      <c r="L1897" s="1" t="s">
        <v>278</v>
      </c>
    </row>
    <row r="1898" spans="3:12">
      <c r="C1898" s="1" t="s">
        <v>1824</v>
      </c>
      <c r="D1898" s="1">
        <v>0</v>
      </c>
      <c r="E1898" s="1" t="s">
        <v>31</v>
      </c>
      <c r="F1898" s="12" t="s">
        <v>282</v>
      </c>
      <c r="G1898" s="12" t="s">
        <v>1854</v>
      </c>
      <c r="H1898" s="1" t="s">
        <v>188</v>
      </c>
      <c r="I1898" s="12" t="s">
        <v>1765</v>
      </c>
      <c r="J1898" s="12" t="s">
        <v>1814</v>
      </c>
      <c r="K1898" s="1" t="s">
        <v>1329</v>
      </c>
      <c r="L1898" s="1" t="s">
        <v>1398</v>
      </c>
    </row>
    <row r="1899" spans="3:12">
      <c r="C1899" s="1" t="s">
        <v>1346</v>
      </c>
      <c r="D1899" s="1">
        <v>0</v>
      </c>
      <c r="E1899" s="1" t="s">
        <v>31</v>
      </c>
      <c r="F1899" s="12" t="s">
        <v>282</v>
      </c>
      <c r="G1899" s="12" t="s">
        <v>1854</v>
      </c>
      <c r="H1899" s="1" t="s">
        <v>188</v>
      </c>
      <c r="I1899" s="12" t="s">
        <v>1765</v>
      </c>
      <c r="J1899" s="12" t="s">
        <v>1814</v>
      </c>
      <c r="K1899" s="1" t="s">
        <v>1329</v>
      </c>
      <c r="L1899" s="1" t="s">
        <v>1398</v>
      </c>
    </row>
    <row r="1900" spans="3:12">
      <c r="C1900" s="1" t="s">
        <v>1825</v>
      </c>
      <c r="D1900" s="1">
        <v>0</v>
      </c>
      <c r="E1900" s="1" t="s">
        <v>31</v>
      </c>
      <c r="F1900" s="12" t="s">
        <v>282</v>
      </c>
      <c r="G1900" s="12" t="s">
        <v>1854</v>
      </c>
      <c r="H1900" s="1" t="s">
        <v>188</v>
      </c>
      <c r="I1900" s="12" t="s">
        <v>1765</v>
      </c>
      <c r="J1900" s="12" t="s">
        <v>1814</v>
      </c>
      <c r="K1900" s="1" t="s">
        <v>1329</v>
      </c>
      <c r="L1900" s="1" t="s">
        <v>1398</v>
      </c>
    </row>
    <row r="1901" spans="3:12">
      <c r="C1901" s="1" t="s">
        <v>1826</v>
      </c>
      <c r="D1901" s="1">
        <v>0</v>
      </c>
      <c r="E1901" s="1" t="s">
        <v>31</v>
      </c>
      <c r="F1901" s="12" t="s">
        <v>282</v>
      </c>
      <c r="G1901" s="12" t="s">
        <v>1854</v>
      </c>
      <c r="H1901" s="1" t="s">
        <v>188</v>
      </c>
      <c r="I1901" s="12" t="s">
        <v>1765</v>
      </c>
      <c r="J1901" s="12" t="s">
        <v>1814</v>
      </c>
      <c r="K1901" s="1" t="s">
        <v>1329</v>
      </c>
      <c r="L1901" s="1" t="s">
        <v>1398</v>
      </c>
    </row>
    <row r="1902" spans="3:12">
      <c r="C1902" s="1" t="s">
        <v>292</v>
      </c>
      <c r="D1902" s="1">
        <v>0</v>
      </c>
      <c r="E1902" s="1" t="s">
        <v>31</v>
      </c>
      <c r="F1902" s="12" t="s">
        <v>282</v>
      </c>
      <c r="G1902" s="12" t="s">
        <v>1854</v>
      </c>
      <c r="H1902" s="1" t="s">
        <v>188</v>
      </c>
      <c r="I1902" s="12" t="s">
        <v>1765</v>
      </c>
      <c r="J1902" s="12" t="s">
        <v>1814</v>
      </c>
      <c r="K1902" s="1" t="s">
        <v>1329</v>
      </c>
      <c r="L1902" s="1" t="s">
        <v>1398</v>
      </c>
    </row>
    <row r="1903" spans="3:12">
      <c r="C1903" s="1" t="s">
        <v>294</v>
      </c>
      <c r="D1903" s="1">
        <v>0</v>
      </c>
      <c r="E1903" s="1" t="s">
        <v>31</v>
      </c>
      <c r="F1903" s="12" t="s">
        <v>282</v>
      </c>
      <c r="G1903" s="12" t="s">
        <v>1854</v>
      </c>
      <c r="H1903" s="1" t="s">
        <v>188</v>
      </c>
      <c r="I1903" s="12" t="s">
        <v>1765</v>
      </c>
      <c r="J1903" s="12" t="s">
        <v>1814</v>
      </c>
      <c r="K1903" s="1" t="s">
        <v>1329</v>
      </c>
      <c r="L1903" s="1" t="s">
        <v>1398</v>
      </c>
    </row>
    <row r="1904" spans="3:12">
      <c r="C1904" s="1" t="s">
        <v>1345</v>
      </c>
      <c r="D1904" s="1">
        <v>0</v>
      </c>
      <c r="E1904" s="1" t="s">
        <v>31</v>
      </c>
      <c r="F1904" s="12" t="s">
        <v>282</v>
      </c>
      <c r="G1904" s="12" t="s">
        <v>1854</v>
      </c>
      <c r="H1904" s="1" t="s">
        <v>188</v>
      </c>
      <c r="I1904" s="12" t="s">
        <v>1765</v>
      </c>
      <c r="J1904" s="12" t="s">
        <v>1814</v>
      </c>
      <c r="K1904" s="1" t="s">
        <v>1329</v>
      </c>
      <c r="L1904" s="1" t="s">
        <v>1398</v>
      </c>
    </row>
    <row r="1905" spans="3:12">
      <c r="C1905" s="1" t="s">
        <v>1347</v>
      </c>
      <c r="D1905" s="1">
        <v>0</v>
      </c>
      <c r="E1905" s="1" t="s">
        <v>31</v>
      </c>
      <c r="F1905" s="12" t="s">
        <v>282</v>
      </c>
      <c r="G1905" s="12" t="s">
        <v>1854</v>
      </c>
      <c r="H1905" s="1" t="s">
        <v>188</v>
      </c>
      <c r="I1905" s="12" t="s">
        <v>1765</v>
      </c>
      <c r="J1905" s="12" t="s">
        <v>1814</v>
      </c>
      <c r="K1905" s="1" t="s">
        <v>1329</v>
      </c>
      <c r="L1905" s="1" t="s">
        <v>1398</v>
      </c>
    </row>
    <row r="1906" spans="3:12">
      <c r="C1906" s="1" t="s">
        <v>1348</v>
      </c>
      <c r="D1906" s="1">
        <v>0</v>
      </c>
      <c r="E1906" s="1" t="s">
        <v>31</v>
      </c>
      <c r="F1906" s="12" t="s">
        <v>282</v>
      </c>
      <c r="G1906" s="12" t="s">
        <v>1854</v>
      </c>
      <c r="H1906" s="1" t="s">
        <v>188</v>
      </c>
      <c r="I1906" s="12" t="s">
        <v>1765</v>
      </c>
      <c r="J1906" s="12" t="s">
        <v>1814</v>
      </c>
      <c r="K1906" s="1" t="s">
        <v>1329</v>
      </c>
      <c r="L1906" s="1" t="s">
        <v>1398</v>
      </c>
    </row>
    <row r="1907" spans="3:12">
      <c r="C1907" s="1" t="s">
        <v>1349</v>
      </c>
      <c r="D1907" s="1">
        <v>0</v>
      </c>
      <c r="E1907" s="1" t="s">
        <v>31</v>
      </c>
      <c r="F1907" s="12" t="s">
        <v>282</v>
      </c>
      <c r="G1907" s="12" t="s">
        <v>1854</v>
      </c>
      <c r="H1907" s="1" t="s">
        <v>188</v>
      </c>
      <c r="I1907" s="12" t="s">
        <v>1765</v>
      </c>
      <c r="J1907" s="12" t="s">
        <v>1814</v>
      </c>
      <c r="K1907" s="1" t="s">
        <v>1329</v>
      </c>
      <c r="L1907" s="1" t="s">
        <v>1398</v>
      </c>
    </row>
    <row r="1908" spans="3:12">
      <c r="C1908" s="1" t="s">
        <v>1350</v>
      </c>
      <c r="D1908" s="1">
        <v>0</v>
      </c>
      <c r="E1908" s="1" t="s">
        <v>31</v>
      </c>
      <c r="F1908" s="12" t="s">
        <v>282</v>
      </c>
      <c r="G1908" s="12" t="s">
        <v>1854</v>
      </c>
      <c r="H1908" s="1" t="s">
        <v>188</v>
      </c>
      <c r="I1908" s="12" t="s">
        <v>1765</v>
      </c>
      <c r="J1908" s="12" t="s">
        <v>1814</v>
      </c>
      <c r="K1908" s="1" t="s">
        <v>1329</v>
      </c>
      <c r="L1908" s="1" t="s">
        <v>1398</v>
      </c>
    </row>
    <row r="1909" spans="3:12">
      <c r="C1909" s="1" t="s">
        <v>1351</v>
      </c>
      <c r="D1909" s="1">
        <v>0</v>
      </c>
      <c r="E1909" s="1" t="s">
        <v>31</v>
      </c>
      <c r="F1909" s="12" t="s">
        <v>282</v>
      </c>
      <c r="G1909" s="12" t="s">
        <v>1854</v>
      </c>
      <c r="H1909" s="1" t="s">
        <v>188</v>
      </c>
      <c r="I1909" s="12" t="s">
        <v>1765</v>
      </c>
      <c r="J1909" s="12" t="s">
        <v>1814</v>
      </c>
      <c r="K1909" s="1" t="s">
        <v>1329</v>
      </c>
      <c r="L1909" s="1" t="s">
        <v>1398</v>
      </c>
    </row>
    <row r="1910" spans="3:12">
      <c r="C1910" s="1" t="s">
        <v>1352</v>
      </c>
      <c r="D1910" s="1">
        <v>0</v>
      </c>
      <c r="E1910" s="1" t="s">
        <v>31</v>
      </c>
      <c r="F1910" s="12" t="s">
        <v>282</v>
      </c>
      <c r="G1910" s="12" t="s">
        <v>1854</v>
      </c>
      <c r="H1910" s="1" t="s">
        <v>188</v>
      </c>
      <c r="I1910" s="12" t="s">
        <v>1765</v>
      </c>
      <c r="J1910" s="12" t="s">
        <v>1814</v>
      </c>
      <c r="K1910" s="1" t="s">
        <v>1329</v>
      </c>
      <c r="L1910" s="1" t="s">
        <v>1398</v>
      </c>
    </row>
    <row r="1911" spans="3:12">
      <c r="C1911" s="1" t="s">
        <v>1353</v>
      </c>
      <c r="D1911" s="1">
        <v>0</v>
      </c>
      <c r="E1911" s="1" t="s">
        <v>31</v>
      </c>
      <c r="F1911" s="12" t="s">
        <v>282</v>
      </c>
      <c r="G1911" s="12" t="s">
        <v>1854</v>
      </c>
      <c r="H1911" s="1" t="s">
        <v>188</v>
      </c>
      <c r="I1911" s="12" t="s">
        <v>1765</v>
      </c>
      <c r="J1911" s="12" t="s">
        <v>1814</v>
      </c>
      <c r="K1911" s="1" t="s">
        <v>1329</v>
      </c>
      <c r="L1911" s="1" t="s">
        <v>1398</v>
      </c>
    </row>
    <row r="1912" spans="3:12">
      <c r="C1912" s="1" t="s">
        <v>1354</v>
      </c>
      <c r="D1912" s="1">
        <v>0</v>
      </c>
      <c r="E1912" s="1" t="s">
        <v>31</v>
      </c>
      <c r="F1912" s="12" t="s">
        <v>282</v>
      </c>
      <c r="G1912" s="12" t="s">
        <v>1854</v>
      </c>
      <c r="H1912" s="1" t="s">
        <v>188</v>
      </c>
      <c r="I1912" s="12" t="s">
        <v>1765</v>
      </c>
      <c r="J1912" s="12" t="s">
        <v>1814</v>
      </c>
      <c r="K1912" s="1" t="s">
        <v>1329</v>
      </c>
      <c r="L1912" s="1" t="s">
        <v>1398</v>
      </c>
    </row>
    <row r="1913" spans="3:12">
      <c r="C1913" s="1" t="s">
        <v>1355</v>
      </c>
      <c r="D1913" s="1">
        <v>0</v>
      </c>
      <c r="E1913" s="1" t="s">
        <v>31</v>
      </c>
      <c r="F1913" s="12" t="s">
        <v>282</v>
      </c>
      <c r="G1913" s="12" t="s">
        <v>1854</v>
      </c>
      <c r="H1913" s="1" t="s">
        <v>188</v>
      </c>
      <c r="I1913" s="12" t="s">
        <v>1765</v>
      </c>
      <c r="J1913" s="12" t="s">
        <v>1814</v>
      </c>
      <c r="K1913" s="1" t="s">
        <v>1329</v>
      </c>
      <c r="L1913" s="1" t="s">
        <v>1398</v>
      </c>
    </row>
    <row r="1914" spans="3:12">
      <c r="C1914" s="1" t="s">
        <v>1356</v>
      </c>
      <c r="D1914" s="1">
        <v>0</v>
      </c>
      <c r="E1914" s="1" t="s">
        <v>31</v>
      </c>
      <c r="F1914" s="12" t="s">
        <v>282</v>
      </c>
      <c r="G1914" s="12" t="s">
        <v>1854</v>
      </c>
      <c r="H1914" s="1" t="s">
        <v>188</v>
      </c>
      <c r="I1914" s="12" t="s">
        <v>1765</v>
      </c>
      <c r="J1914" s="12" t="s">
        <v>1814</v>
      </c>
      <c r="K1914" s="1" t="s">
        <v>1329</v>
      </c>
      <c r="L1914" s="1" t="s">
        <v>1398</v>
      </c>
    </row>
    <row r="1915" spans="3:12">
      <c r="C1915" s="1" t="s">
        <v>1357</v>
      </c>
      <c r="D1915" s="1">
        <v>0</v>
      </c>
      <c r="E1915" s="1" t="s">
        <v>31</v>
      </c>
      <c r="F1915" s="12" t="s">
        <v>282</v>
      </c>
      <c r="G1915" s="12" t="s">
        <v>1854</v>
      </c>
      <c r="H1915" s="1" t="s">
        <v>188</v>
      </c>
      <c r="I1915" s="12" t="s">
        <v>1765</v>
      </c>
      <c r="J1915" s="12" t="s">
        <v>1814</v>
      </c>
      <c r="K1915" s="1" t="s">
        <v>1329</v>
      </c>
      <c r="L1915" s="1" t="s">
        <v>1398</v>
      </c>
    </row>
    <row r="1916" spans="3:12">
      <c r="C1916" s="1" t="s">
        <v>1358</v>
      </c>
      <c r="D1916" s="1">
        <v>0</v>
      </c>
      <c r="E1916" s="1" t="s">
        <v>31</v>
      </c>
      <c r="F1916" s="12" t="s">
        <v>282</v>
      </c>
      <c r="G1916" s="12" t="s">
        <v>1854</v>
      </c>
      <c r="H1916" s="1" t="s">
        <v>188</v>
      </c>
      <c r="I1916" s="12" t="s">
        <v>1765</v>
      </c>
      <c r="J1916" s="12" t="s">
        <v>1814</v>
      </c>
      <c r="K1916" s="1" t="s">
        <v>1329</v>
      </c>
      <c r="L1916" s="1" t="s">
        <v>1398</v>
      </c>
    </row>
    <row r="1917" spans="3:12">
      <c r="C1917" s="1" t="s">
        <v>1359</v>
      </c>
      <c r="D1917" s="1">
        <v>0</v>
      </c>
      <c r="E1917" s="1" t="s">
        <v>31</v>
      </c>
      <c r="F1917" s="12" t="s">
        <v>282</v>
      </c>
      <c r="G1917" s="12" t="s">
        <v>1854</v>
      </c>
      <c r="H1917" s="1" t="s">
        <v>188</v>
      </c>
      <c r="I1917" s="12" t="s">
        <v>1765</v>
      </c>
      <c r="J1917" s="12" t="s">
        <v>1814</v>
      </c>
      <c r="K1917" s="1" t="s">
        <v>1329</v>
      </c>
      <c r="L1917" s="1" t="s">
        <v>1398</v>
      </c>
    </row>
    <row r="1918" spans="3:12">
      <c r="C1918" s="1" t="s">
        <v>1360</v>
      </c>
      <c r="D1918" s="1">
        <v>0</v>
      </c>
      <c r="E1918" s="1" t="s">
        <v>31</v>
      </c>
      <c r="F1918" s="12" t="s">
        <v>282</v>
      </c>
      <c r="G1918" s="12" t="s">
        <v>1854</v>
      </c>
      <c r="H1918" s="1" t="s">
        <v>188</v>
      </c>
      <c r="I1918" s="12" t="s">
        <v>1765</v>
      </c>
      <c r="J1918" s="12" t="s">
        <v>1814</v>
      </c>
      <c r="K1918" s="1" t="s">
        <v>1329</v>
      </c>
      <c r="L1918" s="1" t="s">
        <v>1398</v>
      </c>
    </row>
    <row r="1919" spans="3:12">
      <c r="C1919" s="1" t="s">
        <v>1361</v>
      </c>
      <c r="D1919" s="1">
        <v>0</v>
      </c>
      <c r="E1919" s="1" t="s">
        <v>31</v>
      </c>
      <c r="F1919" s="12" t="s">
        <v>282</v>
      </c>
      <c r="G1919" s="12" t="s">
        <v>1854</v>
      </c>
      <c r="H1919" s="1" t="s">
        <v>188</v>
      </c>
      <c r="I1919" s="12" t="s">
        <v>1765</v>
      </c>
      <c r="J1919" s="12" t="s">
        <v>1814</v>
      </c>
      <c r="K1919" s="1" t="s">
        <v>1329</v>
      </c>
      <c r="L1919" s="1" t="s">
        <v>1398</v>
      </c>
    </row>
    <row r="1920" spans="3:12">
      <c r="C1920" s="1" t="s">
        <v>1362</v>
      </c>
      <c r="D1920" s="1">
        <v>0</v>
      </c>
      <c r="E1920" s="1" t="s">
        <v>31</v>
      </c>
      <c r="F1920" s="12" t="s">
        <v>282</v>
      </c>
      <c r="G1920" s="12" t="s">
        <v>1854</v>
      </c>
      <c r="H1920" s="1" t="s">
        <v>188</v>
      </c>
      <c r="I1920" s="12" t="s">
        <v>1765</v>
      </c>
      <c r="J1920" s="12" t="s">
        <v>1814</v>
      </c>
      <c r="K1920" s="1" t="s">
        <v>1329</v>
      </c>
      <c r="L1920" s="1" t="s">
        <v>1398</v>
      </c>
    </row>
    <row r="1921" spans="3:12">
      <c r="C1921" s="1" t="s">
        <v>1363</v>
      </c>
      <c r="D1921" s="1">
        <v>0</v>
      </c>
      <c r="E1921" s="1" t="s">
        <v>31</v>
      </c>
      <c r="F1921" s="12" t="s">
        <v>282</v>
      </c>
      <c r="G1921" s="12" t="s">
        <v>1854</v>
      </c>
      <c r="H1921" s="1" t="s">
        <v>188</v>
      </c>
      <c r="I1921" s="12" t="s">
        <v>1765</v>
      </c>
      <c r="J1921" s="12" t="s">
        <v>1814</v>
      </c>
      <c r="K1921" s="1" t="s">
        <v>1329</v>
      </c>
      <c r="L1921" s="1" t="s">
        <v>1398</v>
      </c>
    </row>
    <row r="1922" spans="3:12">
      <c r="C1922" s="1" t="s">
        <v>1364</v>
      </c>
      <c r="D1922" s="1">
        <v>0</v>
      </c>
      <c r="E1922" s="1" t="s">
        <v>31</v>
      </c>
      <c r="F1922" s="12" t="s">
        <v>282</v>
      </c>
      <c r="G1922" s="12" t="s">
        <v>1854</v>
      </c>
      <c r="H1922" s="1" t="s">
        <v>188</v>
      </c>
      <c r="I1922" s="12" t="s">
        <v>1765</v>
      </c>
      <c r="J1922" s="12" t="s">
        <v>1814</v>
      </c>
      <c r="K1922" s="1" t="s">
        <v>1329</v>
      </c>
      <c r="L1922" s="1" t="s">
        <v>1398</v>
      </c>
    </row>
    <row r="1923" spans="3:12">
      <c r="C1923" s="1" t="s">
        <v>1365</v>
      </c>
      <c r="D1923" s="1">
        <v>0</v>
      </c>
      <c r="E1923" s="1" t="s">
        <v>31</v>
      </c>
      <c r="F1923" s="12" t="s">
        <v>282</v>
      </c>
      <c r="G1923" s="12" t="s">
        <v>1854</v>
      </c>
      <c r="H1923" s="1" t="s">
        <v>188</v>
      </c>
      <c r="I1923" s="12" t="s">
        <v>1765</v>
      </c>
      <c r="J1923" s="12" t="s">
        <v>1814</v>
      </c>
      <c r="K1923" s="1" t="s">
        <v>1329</v>
      </c>
      <c r="L1923" s="1" t="s">
        <v>1398</v>
      </c>
    </row>
    <row r="1924" spans="3:12">
      <c r="C1924" s="1" t="s">
        <v>1366</v>
      </c>
      <c r="D1924" s="1">
        <v>0</v>
      </c>
      <c r="E1924" s="1" t="s">
        <v>31</v>
      </c>
      <c r="F1924" s="12" t="s">
        <v>282</v>
      </c>
      <c r="G1924" s="12" t="s">
        <v>1854</v>
      </c>
      <c r="H1924" s="1" t="s">
        <v>188</v>
      </c>
      <c r="I1924" s="12" t="s">
        <v>1765</v>
      </c>
      <c r="J1924" s="12" t="s">
        <v>1814</v>
      </c>
      <c r="K1924" s="1" t="s">
        <v>1329</v>
      </c>
      <c r="L1924" s="1" t="s">
        <v>1398</v>
      </c>
    </row>
    <row r="1925" spans="3:12">
      <c r="C1925" s="1" t="s">
        <v>1837</v>
      </c>
      <c r="D1925" s="1">
        <v>0</v>
      </c>
      <c r="E1925" s="1" t="s">
        <v>31</v>
      </c>
      <c r="F1925" s="12" t="s">
        <v>282</v>
      </c>
      <c r="G1925" s="12" t="s">
        <v>1854</v>
      </c>
      <c r="H1925" s="1" t="s">
        <v>188</v>
      </c>
      <c r="I1925" s="12" t="s">
        <v>1765</v>
      </c>
      <c r="J1925" s="12" t="s">
        <v>1814</v>
      </c>
      <c r="K1925" s="1" t="s">
        <v>1329</v>
      </c>
      <c r="L1925" s="1" t="s">
        <v>1398</v>
      </c>
    </row>
    <row r="1926" spans="3:12">
      <c r="C1926" s="1" t="s">
        <v>1838</v>
      </c>
      <c r="D1926" s="1">
        <v>0</v>
      </c>
      <c r="E1926" s="1" t="s">
        <v>31</v>
      </c>
      <c r="F1926" s="12" t="s">
        <v>282</v>
      </c>
      <c r="G1926" s="12" t="s">
        <v>1854</v>
      </c>
      <c r="H1926" s="1" t="s">
        <v>188</v>
      </c>
      <c r="I1926" s="12" t="s">
        <v>1765</v>
      </c>
      <c r="J1926" s="12" t="s">
        <v>1814</v>
      </c>
      <c r="K1926" s="1" t="s">
        <v>1329</v>
      </c>
      <c r="L1926" s="1" t="s">
        <v>1398</v>
      </c>
    </row>
    <row r="1927" spans="3:12">
      <c r="C1927" s="1" t="s">
        <v>1839</v>
      </c>
      <c r="D1927" s="1">
        <v>0</v>
      </c>
      <c r="E1927" s="1" t="s">
        <v>31</v>
      </c>
      <c r="F1927" s="12" t="s">
        <v>282</v>
      </c>
      <c r="G1927" s="12" t="s">
        <v>1854</v>
      </c>
      <c r="H1927" s="1" t="s">
        <v>188</v>
      </c>
      <c r="I1927" s="12" t="s">
        <v>1765</v>
      </c>
      <c r="J1927" s="12" t="s">
        <v>1814</v>
      </c>
      <c r="K1927" s="1" t="s">
        <v>1329</v>
      </c>
      <c r="L1927" s="1" t="s">
        <v>1398</v>
      </c>
    </row>
    <row r="1928" spans="3:12">
      <c r="C1928" s="1" t="s">
        <v>1840</v>
      </c>
      <c r="D1928" s="1">
        <v>0</v>
      </c>
      <c r="E1928" s="1" t="s">
        <v>31</v>
      </c>
      <c r="F1928" s="12" t="s">
        <v>282</v>
      </c>
      <c r="G1928" s="12" t="s">
        <v>1854</v>
      </c>
      <c r="H1928" s="1" t="s">
        <v>188</v>
      </c>
      <c r="I1928" s="12" t="s">
        <v>1765</v>
      </c>
      <c r="J1928" s="12" t="s">
        <v>1814</v>
      </c>
      <c r="K1928" s="1" t="s">
        <v>1329</v>
      </c>
      <c r="L1928" s="1" t="s">
        <v>1398</v>
      </c>
    </row>
    <row r="1929" spans="3:12">
      <c r="C1929" s="1" t="s">
        <v>1367</v>
      </c>
      <c r="D1929" s="1">
        <v>0</v>
      </c>
      <c r="E1929" s="1" t="s">
        <v>31</v>
      </c>
      <c r="F1929" s="12" t="s">
        <v>282</v>
      </c>
      <c r="G1929" s="12" t="s">
        <v>1854</v>
      </c>
      <c r="H1929" s="1" t="s">
        <v>188</v>
      </c>
      <c r="I1929" s="12" t="s">
        <v>1765</v>
      </c>
      <c r="J1929" s="12" t="s">
        <v>1814</v>
      </c>
      <c r="K1929" s="1" t="s">
        <v>1329</v>
      </c>
      <c r="L1929" s="1" t="s">
        <v>1398</v>
      </c>
    </row>
    <row r="1930" spans="3:12">
      <c r="C1930" s="1" t="s">
        <v>1841</v>
      </c>
      <c r="D1930" s="1">
        <v>0</v>
      </c>
      <c r="E1930" s="1" t="s">
        <v>31</v>
      </c>
      <c r="F1930" s="12" t="s">
        <v>282</v>
      </c>
      <c r="G1930" s="12" t="s">
        <v>1854</v>
      </c>
      <c r="H1930" s="1" t="s">
        <v>188</v>
      </c>
      <c r="I1930" s="12" t="s">
        <v>1765</v>
      </c>
      <c r="J1930" s="12" t="s">
        <v>1814</v>
      </c>
      <c r="K1930" s="1" t="s">
        <v>1329</v>
      </c>
      <c r="L1930" s="1" t="s">
        <v>1398</v>
      </c>
    </row>
    <row r="1931" spans="3:12">
      <c r="C1931" s="1" t="s">
        <v>1842</v>
      </c>
      <c r="D1931" s="1">
        <v>0</v>
      </c>
      <c r="E1931" s="1" t="s">
        <v>31</v>
      </c>
      <c r="F1931" s="12" t="s">
        <v>282</v>
      </c>
      <c r="G1931" s="12" t="s">
        <v>1854</v>
      </c>
      <c r="H1931" s="1" t="s">
        <v>188</v>
      </c>
      <c r="I1931" s="12" t="s">
        <v>1765</v>
      </c>
      <c r="J1931" s="12" t="s">
        <v>1814</v>
      </c>
      <c r="K1931" s="1" t="s">
        <v>1329</v>
      </c>
      <c r="L1931" s="1" t="s">
        <v>1398</v>
      </c>
    </row>
    <row r="1932" spans="3:12">
      <c r="C1932" s="1" t="s">
        <v>1843</v>
      </c>
      <c r="D1932" s="1">
        <v>0</v>
      </c>
      <c r="E1932" s="1" t="s">
        <v>31</v>
      </c>
      <c r="F1932" s="12" t="s">
        <v>282</v>
      </c>
      <c r="G1932" s="12" t="s">
        <v>1854</v>
      </c>
      <c r="H1932" s="1" t="s">
        <v>188</v>
      </c>
      <c r="I1932" s="12" t="s">
        <v>1765</v>
      </c>
      <c r="J1932" s="12" t="s">
        <v>1814</v>
      </c>
      <c r="K1932" s="1" t="s">
        <v>1329</v>
      </c>
      <c r="L1932" s="1" t="s">
        <v>1398</v>
      </c>
    </row>
    <row r="1933" spans="3:12">
      <c r="C1933" s="1" t="s">
        <v>1844</v>
      </c>
      <c r="D1933" s="1">
        <v>0</v>
      </c>
      <c r="E1933" s="1" t="s">
        <v>31</v>
      </c>
      <c r="F1933" s="12" t="s">
        <v>282</v>
      </c>
      <c r="G1933" s="12" t="s">
        <v>1854</v>
      </c>
      <c r="H1933" s="1" t="s">
        <v>188</v>
      </c>
      <c r="I1933" s="12" t="s">
        <v>1765</v>
      </c>
      <c r="J1933" s="12" t="s">
        <v>1814</v>
      </c>
      <c r="K1933" s="1" t="s">
        <v>1329</v>
      </c>
      <c r="L1933" s="1" t="s">
        <v>1398</v>
      </c>
    </row>
    <row r="1934" spans="3:12">
      <c r="C1934" s="1" t="s">
        <v>1368</v>
      </c>
      <c r="D1934" s="1">
        <v>0</v>
      </c>
      <c r="E1934" s="1" t="s">
        <v>31</v>
      </c>
      <c r="F1934" s="12" t="s">
        <v>282</v>
      </c>
      <c r="G1934" s="12" t="s">
        <v>1854</v>
      </c>
      <c r="H1934" s="1" t="s">
        <v>188</v>
      </c>
      <c r="I1934" s="12" t="s">
        <v>1765</v>
      </c>
      <c r="J1934" s="12" t="s">
        <v>1814</v>
      </c>
      <c r="K1934" s="1" t="s">
        <v>1329</v>
      </c>
      <c r="L1934" s="1" t="s">
        <v>1398</v>
      </c>
    </row>
    <row r="1935" spans="3:12">
      <c r="C1935" s="1" t="s">
        <v>1845</v>
      </c>
      <c r="D1935" s="1">
        <v>0</v>
      </c>
      <c r="E1935" s="1" t="s">
        <v>31</v>
      </c>
      <c r="F1935" s="12" t="s">
        <v>282</v>
      </c>
      <c r="G1935" s="12" t="s">
        <v>1854</v>
      </c>
      <c r="H1935" s="1" t="s">
        <v>188</v>
      </c>
      <c r="I1935" s="12" t="s">
        <v>1765</v>
      </c>
      <c r="J1935" s="12" t="s">
        <v>1814</v>
      </c>
      <c r="K1935" s="1" t="s">
        <v>1329</v>
      </c>
      <c r="L1935" s="1" t="s">
        <v>1398</v>
      </c>
    </row>
    <row r="1936" spans="3:12">
      <c r="C1936" s="1" t="s">
        <v>1369</v>
      </c>
      <c r="D1936" s="1">
        <v>0</v>
      </c>
      <c r="E1936" s="1" t="s">
        <v>31</v>
      </c>
      <c r="F1936" s="12" t="s">
        <v>282</v>
      </c>
      <c r="G1936" s="12" t="s">
        <v>1854</v>
      </c>
      <c r="H1936" s="1" t="s">
        <v>188</v>
      </c>
      <c r="I1936" s="12" t="s">
        <v>1765</v>
      </c>
      <c r="J1936" s="12" t="s">
        <v>1814</v>
      </c>
      <c r="K1936" s="1" t="s">
        <v>1329</v>
      </c>
      <c r="L1936" s="1" t="s">
        <v>1398</v>
      </c>
    </row>
    <row r="1937" spans="3:12">
      <c r="C1937" s="1" t="s">
        <v>1370</v>
      </c>
      <c r="D1937" s="1">
        <v>0</v>
      </c>
      <c r="E1937" s="1" t="s">
        <v>31</v>
      </c>
      <c r="F1937" s="12" t="s">
        <v>282</v>
      </c>
      <c r="G1937" s="12" t="s">
        <v>1854</v>
      </c>
      <c r="H1937" s="1" t="s">
        <v>188</v>
      </c>
      <c r="I1937" s="12" t="s">
        <v>1765</v>
      </c>
      <c r="J1937" s="12" t="s">
        <v>1814</v>
      </c>
      <c r="K1937" s="1" t="s">
        <v>1329</v>
      </c>
      <c r="L1937" s="1" t="s">
        <v>1398</v>
      </c>
    </row>
    <row r="1938" spans="3:12">
      <c r="C1938" s="1" t="s">
        <v>1371</v>
      </c>
      <c r="D1938" s="1">
        <v>0</v>
      </c>
      <c r="E1938" s="1" t="s">
        <v>31</v>
      </c>
      <c r="F1938" s="12" t="s">
        <v>282</v>
      </c>
      <c r="G1938" s="12" t="s">
        <v>1854</v>
      </c>
      <c r="H1938" s="1" t="s">
        <v>188</v>
      </c>
      <c r="I1938" s="12" t="s">
        <v>1765</v>
      </c>
      <c r="J1938" s="12" t="s">
        <v>1814</v>
      </c>
      <c r="K1938" s="1" t="s">
        <v>1329</v>
      </c>
      <c r="L1938" s="1" t="s">
        <v>1398</v>
      </c>
    </row>
    <row r="1939" spans="3:12">
      <c r="C1939" s="1" t="s">
        <v>1372</v>
      </c>
      <c r="D1939" s="1">
        <v>0</v>
      </c>
      <c r="E1939" s="1" t="s">
        <v>31</v>
      </c>
      <c r="F1939" s="12" t="s">
        <v>282</v>
      </c>
      <c r="G1939" s="12" t="s">
        <v>1854</v>
      </c>
      <c r="H1939" s="1" t="s">
        <v>188</v>
      </c>
      <c r="I1939" s="12" t="s">
        <v>1765</v>
      </c>
      <c r="J1939" s="12" t="s">
        <v>1814</v>
      </c>
      <c r="K1939" s="1" t="s">
        <v>1329</v>
      </c>
      <c r="L1939" s="1" t="s">
        <v>1398</v>
      </c>
    </row>
    <row r="1940" spans="3:12">
      <c r="C1940" s="1" t="s">
        <v>1373</v>
      </c>
      <c r="D1940" s="1">
        <v>0</v>
      </c>
      <c r="E1940" s="1" t="s">
        <v>31</v>
      </c>
      <c r="F1940" s="12" t="s">
        <v>282</v>
      </c>
      <c r="G1940" s="12" t="s">
        <v>1854</v>
      </c>
      <c r="H1940" s="1" t="s">
        <v>188</v>
      </c>
      <c r="I1940" s="12" t="s">
        <v>1765</v>
      </c>
      <c r="J1940" s="12" t="s">
        <v>1814</v>
      </c>
      <c r="K1940" s="1" t="s">
        <v>1329</v>
      </c>
      <c r="L1940" s="1" t="s">
        <v>1398</v>
      </c>
    </row>
    <row r="1941" spans="3:12">
      <c r="C1941" s="1" t="s">
        <v>1374</v>
      </c>
      <c r="D1941" s="1">
        <v>0</v>
      </c>
      <c r="E1941" s="1" t="s">
        <v>31</v>
      </c>
      <c r="F1941" s="12" t="s">
        <v>282</v>
      </c>
      <c r="G1941" s="12" t="s">
        <v>1854</v>
      </c>
      <c r="H1941" s="1" t="s">
        <v>188</v>
      </c>
      <c r="I1941" s="12" t="s">
        <v>1765</v>
      </c>
      <c r="J1941" s="12" t="s">
        <v>1814</v>
      </c>
      <c r="K1941" s="1" t="s">
        <v>1329</v>
      </c>
      <c r="L1941" s="1" t="s">
        <v>1398</v>
      </c>
    </row>
    <row r="1942" spans="3:12">
      <c r="C1942" s="1" t="s">
        <v>1375</v>
      </c>
      <c r="D1942" s="1">
        <v>0</v>
      </c>
      <c r="E1942" s="1" t="s">
        <v>31</v>
      </c>
      <c r="F1942" s="12" t="s">
        <v>282</v>
      </c>
      <c r="G1942" s="12" t="s">
        <v>1854</v>
      </c>
      <c r="H1942" s="1" t="s">
        <v>188</v>
      </c>
      <c r="I1942" s="12" t="s">
        <v>1765</v>
      </c>
      <c r="J1942" s="12" t="s">
        <v>1814</v>
      </c>
      <c r="K1942" s="1" t="s">
        <v>1329</v>
      </c>
      <c r="L1942" s="1" t="s">
        <v>1398</v>
      </c>
    </row>
    <row r="1943" spans="3:12">
      <c r="C1943" s="1" t="s">
        <v>1376</v>
      </c>
      <c r="D1943" s="1">
        <v>0</v>
      </c>
      <c r="E1943" s="1" t="s">
        <v>31</v>
      </c>
      <c r="F1943" s="12" t="s">
        <v>282</v>
      </c>
      <c r="G1943" s="12" t="s">
        <v>1854</v>
      </c>
      <c r="H1943" s="1" t="s">
        <v>188</v>
      </c>
      <c r="I1943" s="12" t="s">
        <v>1765</v>
      </c>
      <c r="J1943" s="12" t="s">
        <v>1814</v>
      </c>
      <c r="K1943" s="1" t="s">
        <v>1329</v>
      </c>
      <c r="L1943" s="1" t="s">
        <v>1398</v>
      </c>
    </row>
    <row r="1944" spans="3:12">
      <c r="C1944" s="1" t="s">
        <v>1377</v>
      </c>
      <c r="D1944" s="1">
        <v>0</v>
      </c>
      <c r="E1944" s="1" t="s">
        <v>31</v>
      </c>
      <c r="F1944" s="12" t="s">
        <v>282</v>
      </c>
      <c r="G1944" s="12" t="s">
        <v>1854</v>
      </c>
      <c r="H1944" s="1" t="s">
        <v>188</v>
      </c>
      <c r="I1944" s="12" t="s">
        <v>1765</v>
      </c>
      <c r="J1944" s="12" t="s">
        <v>1814</v>
      </c>
      <c r="K1944" s="1" t="s">
        <v>1329</v>
      </c>
      <c r="L1944" s="1" t="s">
        <v>1398</v>
      </c>
    </row>
    <row r="1945" spans="3:12">
      <c r="C1945" s="1" t="s">
        <v>1378</v>
      </c>
      <c r="D1945" s="1">
        <v>0</v>
      </c>
      <c r="E1945" s="1" t="s">
        <v>31</v>
      </c>
      <c r="F1945" s="12" t="s">
        <v>282</v>
      </c>
      <c r="G1945" s="12" t="s">
        <v>1854</v>
      </c>
      <c r="H1945" s="1" t="s">
        <v>188</v>
      </c>
      <c r="I1945" s="12" t="s">
        <v>1765</v>
      </c>
      <c r="J1945" s="12" t="s">
        <v>1814</v>
      </c>
      <c r="K1945" s="1" t="s">
        <v>1329</v>
      </c>
      <c r="L1945" s="1" t="s">
        <v>1398</v>
      </c>
    </row>
    <row r="1946" spans="3:12">
      <c r="C1946" s="1" t="s">
        <v>1379</v>
      </c>
      <c r="D1946" s="1">
        <v>0</v>
      </c>
      <c r="E1946" s="1" t="s">
        <v>31</v>
      </c>
      <c r="F1946" s="12" t="s">
        <v>282</v>
      </c>
      <c r="G1946" s="12" t="s">
        <v>1854</v>
      </c>
      <c r="H1946" s="1" t="s">
        <v>188</v>
      </c>
      <c r="I1946" s="12" t="s">
        <v>1765</v>
      </c>
      <c r="J1946" s="12" t="s">
        <v>1814</v>
      </c>
      <c r="K1946" s="1" t="s">
        <v>1329</v>
      </c>
      <c r="L1946" s="1" t="s">
        <v>1398</v>
      </c>
    </row>
    <row r="1947" spans="3:12">
      <c r="C1947" s="1" t="s">
        <v>1380</v>
      </c>
      <c r="D1947" s="1">
        <v>0</v>
      </c>
      <c r="E1947" s="1" t="s">
        <v>31</v>
      </c>
      <c r="F1947" s="12" t="s">
        <v>282</v>
      </c>
      <c r="G1947" s="12" t="s">
        <v>1854</v>
      </c>
      <c r="H1947" s="1" t="s">
        <v>188</v>
      </c>
      <c r="I1947" s="12" t="s">
        <v>1765</v>
      </c>
      <c r="J1947" s="12" t="s">
        <v>1814</v>
      </c>
      <c r="K1947" s="1" t="s">
        <v>1329</v>
      </c>
      <c r="L1947" s="1" t="s">
        <v>1398</v>
      </c>
    </row>
    <row r="1948" spans="3:12">
      <c r="C1948" s="1" t="s">
        <v>1381</v>
      </c>
      <c r="D1948" s="1">
        <v>0</v>
      </c>
      <c r="E1948" s="1" t="s">
        <v>31</v>
      </c>
      <c r="F1948" s="12" t="s">
        <v>282</v>
      </c>
      <c r="G1948" s="12" t="s">
        <v>1854</v>
      </c>
      <c r="H1948" s="1" t="s">
        <v>188</v>
      </c>
      <c r="I1948" s="12" t="s">
        <v>1765</v>
      </c>
      <c r="J1948" s="12" t="s">
        <v>1814</v>
      </c>
      <c r="K1948" s="1" t="s">
        <v>1329</v>
      </c>
      <c r="L1948" s="1" t="s">
        <v>1398</v>
      </c>
    </row>
    <row r="1949" spans="3:12">
      <c r="C1949" s="1" t="s">
        <v>1382</v>
      </c>
      <c r="D1949" s="1">
        <v>0</v>
      </c>
      <c r="E1949" s="1" t="s">
        <v>31</v>
      </c>
      <c r="F1949" s="12" t="s">
        <v>282</v>
      </c>
      <c r="G1949" s="12" t="s">
        <v>1854</v>
      </c>
      <c r="H1949" s="1" t="s">
        <v>188</v>
      </c>
      <c r="I1949" s="12" t="s">
        <v>1765</v>
      </c>
      <c r="J1949" s="12" t="s">
        <v>1814</v>
      </c>
      <c r="K1949" s="1" t="s">
        <v>1329</v>
      </c>
      <c r="L1949" s="1" t="s">
        <v>1398</v>
      </c>
    </row>
    <row r="1950" spans="3:12">
      <c r="C1950" s="1" t="s">
        <v>1846</v>
      </c>
      <c r="D1950" s="1">
        <v>0</v>
      </c>
      <c r="E1950" s="1" t="s">
        <v>31</v>
      </c>
      <c r="F1950" s="12" t="s">
        <v>282</v>
      </c>
      <c r="G1950" s="12" t="s">
        <v>1854</v>
      </c>
      <c r="H1950" s="1" t="s">
        <v>188</v>
      </c>
      <c r="I1950" s="12" t="s">
        <v>1765</v>
      </c>
      <c r="J1950" s="12" t="s">
        <v>1814</v>
      </c>
      <c r="K1950" s="1" t="s">
        <v>1329</v>
      </c>
      <c r="L1950" s="1" t="s">
        <v>1398</v>
      </c>
    </row>
    <row r="1951" spans="3:12">
      <c r="C1951" s="1" t="s">
        <v>1383</v>
      </c>
      <c r="D1951" s="1">
        <v>0</v>
      </c>
      <c r="E1951" s="1" t="s">
        <v>31</v>
      </c>
      <c r="F1951" s="12" t="s">
        <v>282</v>
      </c>
      <c r="G1951" s="12" t="s">
        <v>1854</v>
      </c>
      <c r="H1951" s="1" t="s">
        <v>188</v>
      </c>
      <c r="I1951" s="12" t="s">
        <v>1765</v>
      </c>
      <c r="J1951" s="12" t="s">
        <v>1814</v>
      </c>
      <c r="K1951" s="1" t="s">
        <v>1329</v>
      </c>
      <c r="L1951" s="1" t="s">
        <v>1398</v>
      </c>
    </row>
    <row r="1952" spans="3:12">
      <c r="C1952" s="1" t="s">
        <v>1384</v>
      </c>
      <c r="D1952" s="1">
        <v>0</v>
      </c>
      <c r="E1952" s="1" t="s">
        <v>31</v>
      </c>
      <c r="F1952" s="12" t="s">
        <v>282</v>
      </c>
      <c r="G1952" s="12" t="s">
        <v>1854</v>
      </c>
      <c r="H1952" s="1" t="s">
        <v>188</v>
      </c>
      <c r="I1952" s="12" t="s">
        <v>1765</v>
      </c>
      <c r="J1952" s="12" t="s">
        <v>1814</v>
      </c>
      <c r="K1952" s="1" t="s">
        <v>1329</v>
      </c>
      <c r="L1952" s="1" t="s">
        <v>1398</v>
      </c>
    </row>
    <row r="1953" spans="3:12">
      <c r="C1953" s="1" t="s">
        <v>1824</v>
      </c>
      <c r="D1953" s="1">
        <v>0</v>
      </c>
      <c r="E1953" s="1" t="s">
        <v>31</v>
      </c>
      <c r="F1953" s="12" t="s">
        <v>282</v>
      </c>
      <c r="G1953" s="12" t="s">
        <v>1854</v>
      </c>
      <c r="H1953" s="1" t="s">
        <v>188</v>
      </c>
      <c r="I1953" s="12" t="s">
        <v>1765</v>
      </c>
      <c r="J1953" s="12" t="s">
        <v>1814</v>
      </c>
      <c r="K1953" s="1" t="s">
        <v>1329</v>
      </c>
      <c r="L1953" s="1" t="s">
        <v>1399</v>
      </c>
    </row>
    <row r="1954" spans="3:12">
      <c r="C1954" s="1" t="s">
        <v>1346</v>
      </c>
      <c r="D1954" s="1">
        <v>0</v>
      </c>
      <c r="E1954" s="1" t="s">
        <v>31</v>
      </c>
      <c r="F1954" s="12" t="s">
        <v>282</v>
      </c>
      <c r="G1954" s="12" t="s">
        <v>1854</v>
      </c>
      <c r="H1954" s="1" t="s">
        <v>188</v>
      </c>
      <c r="I1954" s="12" t="s">
        <v>1765</v>
      </c>
      <c r="J1954" s="12" t="s">
        <v>1814</v>
      </c>
      <c r="K1954" s="1" t="s">
        <v>1329</v>
      </c>
      <c r="L1954" s="1" t="s">
        <v>1399</v>
      </c>
    </row>
    <row r="1955" spans="3:12">
      <c r="C1955" s="1" t="s">
        <v>1825</v>
      </c>
      <c r="D1955" s="1">
        <v>0</v>
      </c>
      <c r="E1955" s="1" t="s">
        <v>31</v>
      </c>
      <c r="F1955" s="12" t="s">
        <v>282</v>
      </c>
      <c r="G1955" s="12" t="s">
        <v>1854</v>
      </c>
      <c r="H1955" s="1" t="s">
        <v>188</v>
      </c>
      <c r="I1955" s="12" t="s">
        <v>1765</v>
      </c>
      <c r="J1955" s="12" t="s">
        <v>1814</v>
      </c>
      <c r="K1955" s="1" t="s">
        <v>1329</v>
      </c>
      <c r="L1955" s="1" t="s">
        <v>1399</v>
      </c>
    </row>
    <row r="1956" spans="3:12">
      <c r="C1956" s="1" t="s">
        <v>1826</v>
      </c>
      <c r="D1956" s="1">
        <v>0</v>
      </c>
      <c r="E1956" s="1" t="s">
        <v>31</v>
      </c>
      <c r="F1956" s="12" t="s">
        <v>282</v>
      </c>
      <c r="G1956" s="12" t="s">
        <v>1854</v>
      </c>
      <c r="H1956" s="1" t="s">
        <v>188</v>
      </c>
      <c r="I1956" s="12" t="s">
        <v>1765</v>
      </c>
      <c r="J1956" s="12" t="s">
        <v>1814</v>
      </c>
      <c r="K1956" s="1" t="s">
        <v>1329</v>
      </c>
      <c r="L1956" s="1" t="s">
        <v>1399</v>
      </c>
    </row>
    <row r="1957" spans="3:12">
      <c r="C1957" s="1" t="s">
        <v>292</v>
      </c>
      <c r="D1957" s="1">
        <v>0</v>
      </c>
      <c r="E1957" s="1" t="s">
        <v>31</v>
      </c>
      <c r="F1957" s="12" t="s">
        <v>282</v>
      </c>
      <c r="G1957" s="12" t="s">
        <v>1854</v>
      </c>
      <c r="H1957" s="1" t="s">
        <v>188</v>
      </c>
      <c r="I1957" s="12" t="s">
        <v>1765</v>
      </c>
      <c r="J1957" s="12" t="s">
        <v>1814</v>
      </c>
      <c r="K1957" s="1" t="s">
        <v>1329</v>
      </c>
      <c r="L1957" s="1" t="s">
        <v>1399</v>
      </c>
    </row>
    <row r="1958" spans="3:12">
      <c r="C1958" s="1" t="s">
        <v>294</v>
      </c>
      <c r="D1958" s="1">
        <v>0</v>
      </c>
      <c r="E1958" s="1" t="s">
        <v>31</v>
      </c>
      <c r="F1958" s="12" t="s">
        <v>282</v>
      </c>
      <c r="G1958" s="12" t="s">
        <v>1854</v>
      </c>
      <c r="H1958" s="1" t="s">
        <v>188</v>
      </c>
      <c r="I1958" s="12" t="s">
        <v>1765</v>
      </c>
      <c r="J1958" s="12" t="s">
        <v>1814</v>
      </c>
      <c r="K1958" s="1" t="s">
        <v>1329</v>
      </c>
      <c r="L1958" s="1" t="s">
        <v>1399</v>
      </c>
    </row>
    <row r="1959" spans="3:12">
      <c r="C1959" s="1" t="s">
        <v>1345</v>
      </c>
      <c r="D1959" s="1">
        <v>0</v>
      </c>
      <c r="E1959" s="1" t="s">
        <v>31</v>
      </c>
      <c r="F1959" s="12" t="s">
        <v>282</v>
      </c>
      <c r="G1959" s="12" t="s">
        <v>1854</v>
      </c>
      <c r="H1959" s="1" t="s">
        <v>188</v>
      </c>
      <c r="I1959" s="12" t="s">
        <v>1765</v>
      </c>
      <c r="J1959" s="12" t="s">
        <v>1814</v>
      </c>
      <c r="K1959" s="1" t="s">
        <v>1329</v>
      </c>
      <c r="L1959" s="1" t="s">
        <v>1399</v>
      </c>
    </row>
    <row r="1960" spans="3:12">
      <c r="C1960" s="1" t="s">
        <v>1347</v>
      </c>
      <c r="D1960" s="1">
        <v>0</v>
      </c>
      <c r="E1960" s="1" t="s">
        <v>31</v>
      </c>
      <c r="F1960" s="12" t="s">
        <v>282</v>
      </c>
      <c r="G1960" s="12" t="s">
        <v>1854</v>
      </c>
      <c r="H1960" s="1" t="s">
        <v>188</v>
      </c>
      <c r="I1960" s="12" t="s">
        <v>1765</v>
      </c>
      <c r="J1960" s="12" t="s">
        <v>1814</v>
      </c>
      <c r="K1960" s="1" t="s">
        <v>1329</v>
      </c>
      <c r="L1960" s="1" t="s">
        <v>1399</v>
      </c>
    </row>
    <row r="1961" spans="3:12">
      <c r="C1961" s="1" t="s">
        <v>1348</v>
      </c>
      <c r="D1961" s="1">
        <v>0</v>
      </c>
      <c r="E1961" s="1" t="s">
        <v>31</v>
      </c>
      <c r="F1961" s="12" t="s">
        <v>282</v>
      </c>
      <c r="G1961" s="12" t="s">
        <v>1854</v>
      </c>
      <c r="H1961" s="1" t="s">
        <v>188</v>
      </c>
      <c r="I1961" s="12" t="s">
        <v>1765</v>
      </c>
      <c r="J1961" s="12" t="s">
        <v>1814</v>
      </c>
      <c r="K1961" s="1" t="s">
        <v>1329</v>
      </c>
      <c r="L1961" s="1" t="s">
        <v>1399</v>
      </c>
    </row>
    <row r="1962" spans="3:12">
      <c r="C1962" s="1" t="s">
        <v>1349</v>
      </c>
      <c r="D1962" s="1">
        <v>0</v>
      </c>
      <c r="E1962" s="1" t="s">
        <v>31</v>
      </c>
      <c r="F1962" s="12" t="s">
        <v>282</v>
      </c>
      <c r="G1962" s="12" t="s">
        <v>1854</v>
      </c>
      <c r="H1962" s="1" t="s">
        <v>188</v>
      </c>
      <c r="I1962" s="12" t="s">
        <v>1765</v>
      </c>
      <c r="J1962" s="12" t="s">
        <v>1814</v>
      </c>
      <c r="K1962" s="1" t="s">
        <v>1329</v>
      </c>
      <c r="L1962" s="1" t="s">
        <v>1399</v>
      </c>
    </row>
    <row r="1963" spans="3:12">
      <c r="C1963" s="1" t="s">
        <v>1350</v>
      </c>
      <c r="D1963" s="1">
        <v>0</v>
      </c>
      <c r="E1963" s="1" t="s">
        <v>31</v>
      </c>
      <c r="F1963" s="12" t="s">
        <v>282</v>
      </c>
      <c r="G1963" s="12" t="s">
        <v>1854</v>
      </c>
      <c r="H1963" s="1" t="s">
        <v>188</v>
      </c>
      <c r="I1963" s="12" t="s">
        <v>1765</v>
      </c>
      <c r="J1963" s="12" t="s">
        <v>1814</v>
      </c>
      <c r="K1963" s="1" t="s">
        <v>1329</v>
      </c>
      <c r="L1963" s="1" t="s">
        <v>1399</v>
      </c>
    </row>
    <row r="1964" spans="3:12">
      <c r="C1964" s="1" t="s">
        <v>1351</v>
      </c>
      <c r="D1964" s="1">
        <v>0</v>
      </c>
      <c r="E1964" s="1" t="s">
        <v>31</v>
      </c>
      <c r="F1964" s="12" t="s">
        <v>282</v>
      </c>
      <c r="G1964" s="12" t="s">
        <v>1854</v>
      </c>
      <c r="H1964" s="1" t="s">
        <v>188</v>
      </c>
      <c r="I1964" s="12" t="s">
        <v>1765</v>
      </c>
      <c r="J1964" s="12" t="s">
        <v>1814</v>
      </c>
      <c r="K1964" s="1" t="s">
        <v>1329</v>
      </c>
      <c r="L1964" s="1" t="s">
        <v>1399</v>
      </c>
    </row>
    <row r="1965" spans="3:12">
      <c r="C1965" s="1" t="s">
        <v>1352</v>
      </c>
      <c r="D1965" s="1">
        <v>0</v>
      </c>
      <c r="E1965" s="1" t="s">
        <v>31</v>
      </c>
      <c r="F1965" s="12" t="s">
        <v>282</v>
      </c>
      <c r="G1965" s="12" t="s">
        <v>1854</v>
      </c>
      <c r="H1965" s="1" t="s">
        <v>188</v>
      </c>
      <c r="I1965" s="12" t="s">
        <v>1765</v>
      </c>
      <c r="J1965" s="12" t="s">
        <v>1814</v>
      </c>
      <c r="K1965" s="1" t="s">
        <v>1329</v>
      </c>
      <c r="L1965" s="1" t="s">
        <v>1399</v>
      </c>
    </row>
    <row r="1966" spans="3:12">
      <c r="C1966" s="1" t="s">
        <v>1353</v>
      </c>
      <c r="D1966" s="1">
        <v>0</v>
      </c>
      <c r="E1966" s="1" t="s">
        <v>31</v>
      </c>
      <c r="F1966" s="12" t="s">
        <v>282</v>
      </c>
      <c r="G1966" s="12" t="s">
        <v>1854</v>
      </c>
      <c r="H1966" s="1" t="s">
        <v>188</v>
      </c>
      <c r="I1966" s="12" t="s">
        <v>1765</v>
      </c>
      <c r="J1966" s="12" t="s">
        <v>1814</v>
      </c>
      <c r="K1966" s="1" t="s">
        <v>1329</v>
      </c>
      <c r="L1966" s="1" t="s">
        <v>1399</v>
      </c>
    </row>
    <row r="1967" spans="3:12">
      <c r="C1967" s="1" t="s">
        <v>1354</v>
      </c>
      <c r="D1967" s="1">
        <v>0</v>
      </c>
      <c r="E1967" s="1" t="s">
        <v>31</v>
      </c>
      <c r="F1967" s="12" t="s">
        <v>282</v>
      </c>
      <c r="G1967" s="12" t="s">
        <v>1854</v>
      </c>
      <c r="H1967" s="1" t="s">
        <v>188</v>
      </c>
      <c r="I1967" s="12" t="s">
        <v>1765</v>
      </c>
      <c r="J1967" s="12" t="s">
        <v>1814</v>
      </c>
      <c r="K1967" s="1" t="s">
        <v>1329</v>
      </c>
      <c r="L1967" s="1" t="s">
        <v>1399</v>
      </c>
    </row>
    <row r="1968" spans="3:12">
      <c r="C1968" s="1" t="s">
        <v>1355</v>
      </c>
      <c r="D1968" s="1">
        <v>0</v>
      </c>
      <c r="E1968" s="1" t="s">
        <v>31</v>
      </c>
      <c r="F1968" s="12" t="s">
        <v>282</v>
      </c>
      <c r="G1968" s="12" t="s">
        <v>1854</v>
      </c>
      <c r="H1968" s="1" t="s">
        <v>188</v>
      </c>
      <c r="I1968" s="12" t="s">
        <v>1765</v>
      </c>
      <c r="J1968" s="12" t="s">
        <v>1814</v>
      </c>
      <c r="K1968" s="1" t="s">
        <v>1329</v>
      </c>
      <c r="L1968" s="1" t="s">
        <v>1399</v>
      </c>
    </row>
    <row r="1969" spans="3:12">
      <c r="C1969" s="1" t="s">
        <v>1356</v>
      </c>
      <c r="D1969" s="1">
        <v>0</v>
      </c>
      <c r="E1969" s="1" t="s">
        <v>31</v>
      </c>
      <c r="F1969" s="12" t="s">
        <v>282</v>
      </c>
      <c r="G1969" s="12" t="s">
        <v>1854</v>
      </c>
      <c r="H1969" s="1" t="s">
        <v>188</v>
      </c>
      <c r="I1969" s="12" t="s">
        <v>1765</v>
      </c>
      <c r="J1969" s="12" t="s">
        <v>1814</v>
      </c>
      <c r="K1969" s="1" t="s">
        <v>1329</v>
      </c>
      <c r="L1969" s="1" t="s">
        <v>1399</v>
      </c>
    </row>
    <row r="1970" spans="3:12">
      <c r="C1970" s="1" t="s">
        <v>1357</v>
      </c>
      <c r="D1970" s="1">
        <v>0</v>
      </c>
      <c r="E1970" s="1" t="s">
        <v>31</v>
      </c>
      <c r="F1970" s="12" t="s">
        <v>282</v>
      </c>
      <c r="G1970" s="12" t="s">
        <v>1854</v>
      </c>
      <c r="H1970" s="1" t="s">
        <v>188</v>
      </c>
      <c r="I1970" s="12" t="s">
        <v>1765</v>
      </c>
      <c r="J1970" s="12" t="s">
        <v>1814</v>
      </c>
      <c r="K1970" s="1" t="s">
        <v>1329</v>
      </c>
      <c r="L1970" s="1" t="s">
        <v>1399</v>
      </c>
    </row>
    <row r="1971" spans="3:12">
      <c r="C1971" s="1" t="s">
        <v>1358</v>
      </c>
      <c r="D1971" s="1">
        <v>0</v>
      </c>
      <c r="E1971" s="1" t="s">
        <v>31</v>
      </c>
      <c r="F1971" s="12" t="s">
        <v>282</v>
      </c>
      <c r="G1971" s="12" t="s">
        <v>1854</v>
      </c>
      <c r="H1971" s="1" t="s">
        <v>188</v>
      </c>
      <c r="I1971" s="12" t="s">
        <v>1765</v>
      </c>
      <c r="J1971" s="12" t="s">
        <v>1814</v>
      </c>
      <c r="K1971" s="1" t="s">
        <v>1329</v>
      </c>
      <c r="L1971" s="1" t="s">
        <v>1399</v>
      </c>
    </row>
    <row r="1972" spans="3:12">
      <c r="C1972" s="1" t="s">
        <v>1359</v>
      </c>
      <c r="D1972" s="1">
        <v>0</v>
      </c>
      <c r="E1972" s="1" t="s">
        <v>31</v>
      </c>
      <c r="F1972" s="12" t="s">
        <v>282</v>
      </c>
      <c r="G1972" s="12" t="s">
        <v>1854</v>
      </c>
      <c r="H1972" s="1" t="s">
        <v>188</v>
      </c>
      <c r="I1972" s="12" t="s">
        <v>1765</v>
      </c>
      <c r="J1972" s="12" t="s">
        <v>1814</v>
      </c>
      <c r="K1972" s="1" t="s">
        <v>1329</v>
      </c>
      <c r="L1972" s="1" t="s">
        <v>1399</v>
      </c>
    </row>
    <row r="1973" spans="3:12">
      <c r="C1973" s="1" t="s">
        <v>1360</v>
      </c>
      <c r="D1973" s="1">
        <v>0</v>
      </c>
      <c r="E1973" s="1" t="s">
        <v>31</v>
      </c>
      <c r="F1973" s="12" t="s">
        <v>282</v>
      </c>
      <c r="G1973" s="12" t="s">
        <v>1854</v>
      </c>
      <c r="H1973" s="1" t="s">
        <v>188</v>
      </c>
      <c r="I1973" s="12" t="s">
        <v>1765</v>
      </c>
      <c r="J1973" s="12" t="s">
        <v>1814</v>
      </c>
      <c r="K1973" s="1" t="s">
        <v>1329</v>
      </c>
      <c r="L1973" s="1" t="s">
        <v>1399</v>
      </c>
    </row>
    <row r="1974" spans="3:12">
      <c r="C1974" s="1" t="s">
        <v>1361</v>
      </c>
      <c r="D1974" s="1">
        <v>0</v>
      </c>
      <c r="E1974" s="1" t="s">
        <v>31</v>
      </c>
      <c r="F1974" s="12" t="s">
        <v>282</v>
      </c>
      <c r="G1974" s="12" t="s">
        <v>1854</v>
      </c>
      <c r="H1974" s="1" t="s">
        <v>188</v>
      </c>
      <c r="I1974" s="12" t="s">
        <v>1765</v>
      </c>
      <c r="J1974" s="12" t="s">
        <v>1814</v>
      </c>
      <c r="K1974" s="1" t="s">
        <v>1329</v>
      </c>
      <c r="L1974" s="1" t="s">
        <v>1399</v>
      </c>
    </row>
    <row r="1975" spans="3:12">
      <c r="C1975" s="1" t="s">
        <v>1362</v>
      </c>
      <c r="D1975" s="1">
        <v>0</v>
      </c>
      <c r="E1975" s="1" t="s">
        <v>31</v>
      </c>
      <c r="F1975" s="12" t="s">
        <v>282</v>
      </c>
      <c r="G1975" s="12" t="s">
        <v>1854</v>
      </c>
      <c r="H1975" s="1" t="s">
        <v>188</v>
      </c>
      <c r="I1975" s="12" t="s">
        <v>1765</v>
      </c>
      <c r="J1975" s="12" t="s">
        <v>1814</v>
      </c>
      <c r="K1975" s="1" t="s">
        <v>1329</v>
      </c>
      <c r="L1975" s="1" t="s">
        <v>1399</v>
      </c>
    </row>
    <row r="1976" spans="3:12">
      <c r="C1976" s="1" t="s">
        <v>1363</v>
      </c>
      <c r="D1976" s="1">
        <v>0</v>
      </c>
      <c r="E1976" s="1" t="s">
        <v>31</v>
      </c>
      <c r="F1976" s="12" t="s">
        <v>282</v>
      </c>
      <c r="G1976" s="12" t="s">
        <v>1854</v>
      </c>
      <c r="H1976" s="1" t="s">
        <v>188</v>
      </c>
      <c r="I1976" s="12" t="s">
        <v>1765</v>
      </c>
      <c r="J1976" s="12" t="s">
        <v>1814</v>
      </c>
      <c r="K1976" s="1" t="s">
        <v>1329</v>
      </c>
      <c r="L1976" s="1" t="s">
        <v>1399</v>
      </c>
    </row>
    <row r="1977" spans="3:12">
      <c r="C1977" s="1" t="s">
        <v>1364</v>
      </c>
      <c r="D1977" s="1">
        <v>0</v>
      </c>
      <c r="E1977" s="1" t="s">
        <v>31</v>
      </c>
      <c r="F1977" s="12" t="s">
        <v>282</v>
      </c>
      <c r="G1977" s="12" t="s">
        <v>1854</v>
      </c>
      <c r="H1977" s="1" t="s">
        <v>188</v>
      </c>
      <c r="I1977" s="12" t="s">
        <v>1765</v>
      </c>
      <c r="J1977" s="12" t="s">
        <v>1814</v>
      </c>
      <c r="K1977" s="1" t="s">
        <v>1329</v>
      </c>
      <c r="L1977" s="1" t="s">
        <v>1399</v>
      </c>
    </row>
    <row r="1978" spans="3:12">
      <c r="C1978" s="1" t="s">
        <v>1365</v>
      </c>
      <c r="D1978" s="1">
        <v>0</v>
      </c>
      <c r="E1978" s="1" t="s">
        <v>31</v>
      </c>
      <c r="F1978" s="12" t="s">
        <v>282</v>
      </c>
      <c r="G1978" s="12" t="s">
        <v>1854</v>
      </c>
      <c r="H1978" s="1" t="s">
        <v>188</v>
      </c>
      <c r="I1978" s="12" t="s">
        <v>1765</v>
      </c>
      <c r="J1978" s="12" t="s">
        <v>1814</v>
      </c>
      <c r="K1978" s="1" t="s">
        <v>1329</v>
      </c>
      <c r="L1978" s="1" t="s">
        <v>1399</v>
      </c>
    </row>
    <row r="1979" spans="3:12">
      <c r="C1979" s="1" t="s">
        <v>1366</v>
      </c>
      <c r="D1979" s="1">
        <v>0</v>
      </c>
      <c r="E1979" s="1" t="s">
        <v>31</v>
      </c>
      <c r="F1979" s="12" t="s">
        <v>282</v>
      </c>
      <c r="G1979" s="12" t="s">
        <v>1854</v>
      </c>
      <c r="H1979" s="1" t="s">
        <v>188</v>
      </c>
      <c r="I1979" s="12" t="s">
        <v>1765</v>
      </c>
      <c r="J1979" s="12" t="s">
        <v>1814</v>
      </c>
      <c r="K1979" s="1" t="s">
        <v>1329</v>
      </c>
      <c r="L1979" s="1" t="s">
        <v>1399</v>
      </c>
    </row>
    <row r="1980" spans="3:12">
      <c r="C1980" s="1" t="s">
        <v>1837</v>
      </c>
      <c r="D1980" s="1">
        <v>0</v>
      </c>
      <c r="E1980" s="1" t="s">
        <v>31</v>
      </c>
      <c r="F1980" s="12" t="s">
        <v>282</v>
      </c>
      <c r="G1980" s="12" t="s">
        <v>1854</v>
      </c>
      <c r="H1980" s="1" t="s">
        <v>188</v>
      </c>
      <c r="I1980" s="12" t="s">
        <v>1765</v>
      </c>
      <c r="J1980" s="12" t="s">
        <v>1814</v>
      </c>
      <c r="K1980" s="1" t="s">
        <v>1329</v>
      </c>
      <c r="L1980" s="1" t="s">
        <v>1399</v>
      </c>
    </row>
    <row r="1981" spans="3:12">
      <c r="C1981" s="1" t="s">
        <v>1838</v>
      </c>
      <c r="D1981" s="1">
        <v>0</v>
      </c>
      <c r="E1981" s="1" t="s">
        <v>31</v>
      </c>
      <c r="F1981" s="12" t="s">
        <v>282</v>
      </c>
      <c r="G1981" s="12" t="s">
        <v>1854</v>
      </c>
      <c r="H1981" s="1" t="s">
        <v>188</v>
      </c>
      <c r="I1981" s="12" t="s">
        <v>1765</v>
      </c>
      <c r="J1981" s="12" t="s">
        <v>1814</v>
      </c>
      <c r="K1981" s="1" t="s">
        <v>1329</v>
      </c>
      <c r="L1981" s="1" t="s">
        <v>1399</v>
      </c>
    </row>
    <row r="1982" spans="3:12">
      <c r="C1982" s="1" t="s">
        <v>1839</v>
      </c>
      <c r="D1982" s="1">
        <v>0</v>
      </c>
      <c r="E1982" s="1" t="s">
        <v>31</v>
      </c>
      <c r="F1982" s="12" t="s">
        <v>282</v>
      </c>
      <c r="G1982" s="12" t="s">
        <v>1854</v>
      </c>
      <c r="H1982" s="1" t="s">
        <v>188</v>
      </c>
      <c r="I1982" s="12" t="s">
        <v>1765</v>
      </c>
      <c r="J1982" s="12" t="s">
        <v>1814</v>
      </c>
      <c r="K1982" s="1" t="s">
        <v>1329</v>
      </c>
      <c r="L1982" s="1" t="s">
        <v>1399</v>
      </c>
    </row>
    <row r="1983" spans="3:12">
      <c r="C1983" s="1" t="s">
        <v>1840</v>
      </c>
      <c r="D1983" s="1">
        <v>0</v>
      </c>
      <c r="E1983" s="1" t="s">
        <v>31</v>
      </c>
      <c r="F1983" s="12" t="s">
        <v>282</v>
      </c>
      <c r="G1983" s="12" t="s">
        <v>1854</v>
      </c>
      <c r="H1983" s="1" t="s">
        <v>188</v>
      </c>
      <c r="I1983" s="12" t="s">
        <v>1765</v>
      </c>
      <c r="J1983" s="12" t="s">
        <v>1814</v>
      </c>
      <c r="K1983" s="1" t="s">
        <v>1329</v>
      </c>
      <c r="L1983" s="1" t="s">
        <v>1399</v>
      </c>
    </row>
    <row r="1984" spans="3:12">
      <c r="C1984" s="1" t="s">
        <v>1367</v>
      </c>
      <c r="D1984" s="1">
        <v>0</v>
      </c>
      <c r="E1984" s="1" t="s">
        <v>31</v>
      </c>
      <c r="F1984" s="12" t="s">
        <v>282</v>
      </c>
      <c r="G1984" s="12" t="s">
        <v>1854</v>
      </c>
      <c r="H1984" s="1" t="s">
        <v>188</v>
      </c>
      <c r="I1984" s="12" t="s">
        <v>1765</v>
      </c>
      <c r="J1984" s="12" t="s">
        <v>1814</v>
      </c>
      <c r="K1984" s="1" t="s">
        <v>1329</v>
      </c>
      <c r="L1984" s="1" t="s">
        <v>1399</v>
      </c>
    </row>
    <row r="1985" spans="3:12">
      <c r="C1985" s="1" t="s">
        <v>1841</v>
      </c>
      <c r="D1985" s="1">
        <v>0</v>
      </c>
      <c r="E1985" s="1" t="s">
        <v>31</v>
      </c>
      <c r="F1985" s="12" t="s">
        <v>282</v>
      </c>
      <c r="G1985" s="12" t="s">
        <v>1854</v>
      </c>
      <c r="H1985" s="1" t="s">
        <v>188</v>
      </c>
      <c r="I1985" s="12" t="s">
        <v>1765</v>
      </c>
      <c r="J1985" s="12" t="s">
        <v>1814</v>
      </c>
      <c r="K1985" s="1" t="s">
        <v>1329</v>
      </c>
      <c r="L1985" s="1" t="s">
        <v>1399</v>
      </c>
    </row>
    <row r="1986" spans="3:12">
      <c r="C1986" s="1" t="s">
        <v>1842</v>
      </c>
      <c r="D1986" s="1">
        <v>0</v>
      </c>
      <c r="E1986" s="1" t="s">
        <v>31</v>
      </c>
      <c r="F1986" s="12" t="s">
        <v>282</v>
      </c>
      <c r="G1986" s="12" t="s">
        <v>1854</v>
      </c>
      <c r="H1986" s="1" t="s">
        <v>188</v>
      </c>
      <c r="I1986" s="12" t="s">
        <v>1765</v>
      </c>
      <c r="J1986" s="12" t="s">
        <v>1814</v>
      </c>
      <c r="K1986" s="1" t="s">
        <v>1329</v>
      </c>
      <c r="L1986" s="1" t="s">
        <v>1399</v>
      </c>
    </row>
    <row r="1987" spans="3:12">
      <c r="C1987" s="1" t="s">
        <v>1843</v>
      </c>
      <c r="D1987" s="1">
        <v>0</v>
      </c>
      <c r="E1987" s="1" t="s">
        <v>31</v>
      </c>
      <c r="F1987" s="12" t="s">
        <v>282</v>
      </c>
      <c r="G1987" s="12" t="s">
        <v>1854</v>
      </c>
      <c r="H1987" s="1" t="s">
        <v>188</v>
      </c>
      <c r="I1987" s="12" t="s">
        <v>1765</v>
      </c>
      <c r="J1987" s="12" t="s">
        <v>1814</v>
      </c>
      <c r="K1987" s="1" t="s">
        <v>1329</v>
      </c>
      <c r="L1987" s="1" t="s">
        <v>1399</v>
      </c>
    </row>
    <row r="1988" spans="3:12">
      <c r="C1988" s="1" t="s">
        <v>1844</v>
      </c>
      <c r="D1988" s="1">
        <v>0</v>
      </c>
      <c r="E1988" s="1" t="s">
        <v>31</v>
      </c>
      <c r="F1988" s="12" t="s">
        <v>282</v>
      </c>
      <c r="G1988" s="12" t="s">
        <v>1854</v>
      </c>
      <c r="H1988" s="1" t="s">
        <v>188</v>
      </c>
      <c r="I1988" s="12" t="s">
        <v>1765</v>
      </c>
      <c r="J1988" s="12" t="s">
        <v>1814</v>
      </c>
      <c r="K1988" s="1" t="s">
        <v>1329</v>
      </c>
      <c r="L1988" s="1" t="s">
        <v>1399</v>
      </c>
    </row>
    <row r="1989" spans="3:12">
      <c r="C1989" s="1" t="s">
        <v>1368</v>
      </c>
      <c r="D1989" s="1">
        <v>0</v>
      </c>
      <c r="E1989" s="1" t="s">
        <v>31</v>
      </c>
      <c r="F1989" s="12" t="s">
        <v>282</v>
      </c>
      <c r="G1989" s="12" t="s">
        <v>1854</v>
      </c>
      <c r="H1989" s="1" t="s">
        <v>188</v>
      </c>
      <c r="I1989" s="12" t="s">
        <v>1765</v>
      </c>
      <c r="J1989" s="12" t="s">
        <v>1814</v>
      </c>
      <c r="K1989" s="1" t="s">
        <v>1329</v>
      </c>
      <c r="L1989" s="1" t="s">
        <v>1399</v>
      </c>
    </row>
    <row r="1990" spans="3:12">
      <c r="C1990" s="1" t="s">
        <v>1845</v>
      </c>
      <c r="D1990" s="1">
        <v>0</v>
      </c>
      <c r="E1990" s="1" t="s">
        <v>31</v>
      </c>
      <c r="F1990" s="12" t="s">
        <v>282</v>
      </c>
      <c r="G1990" s="12" t="s">
        <v>1854</v>
      </c>
      <c r="H1990" s="1" t="s">
        <v>188</v>
      </c>
      <c r="I1990" s="12" t="s">
        <v>1765</v>
      </c>
      <c r="J1990" s="12" t="s">
        <v>1814</v>
      </c>
      <c r="K1990" s="1" t="s">
        <v>1329</v>
      </c>
      <c r="L1990" s="1" t="s">
        <v>1399</v>
      </c>
    </row>
    <row r="1991" spans="3:12">
      <c r="C1991" s="1" t="s">
        <v>1369</v>
      </c>
      <c r="D1991" s="1">
        <v>0</v>
      </c>
      <c r="E1991" s="1" t="s">
        <v>31</v>
      </c>
      <c r="F1991" s="12" t="s">
        <v>282</v>
      </c>
      <c r="G1991" s="12" t="s">
        <v>1854</v>
      </c>
      <c r="H1991" s="1" t="s">
        <v>188</v>
      </c>
      <c r="I1991" s="12" t="s">
        <v>1765</v>
      </c>
      <c r="J1991" s="12" t="s">
        <v>1814</v>
      </c>
      <c r="K1991" s="1" t="s">
        <v>1329</v>
      </c>
      <c r="L1991" s="1" t="s">
        <v>1399</v>
      </c>
    </row>
    <row r="1992" spans="3:12">
      <c r="C1992" s="1" t="s">
        <v>1370</v>
      </c>
      <c r="D1992" s="1">
        <v>0</v>
      </c>
      <c r="E1992" s="1" t="s">
        <v>31</v>
      </c>
      <c r="F1992" s="12" t="s">
        <v>282</v>
      </c>
      <c r="G1992" s="12" t="s">
        <v>1854</v>
      </c>
      <c r="H1992" s="1" t="s">
        <v>188</v>
      </c>
      <c r="I1992" s="12" t="s">
        <v>1765</v>
      </c>
      <c r="J1992" s="12" t="s">
        <v>1814</v>
      </c>
      <c r="K1992" s="1" t="s">
        <v>1329</v>
      </c>
      <c r="L1992" s="1" t="s">
        <v>1399</v>
      </c>
    </row>
    <row r="1993" spans="3:12">
      <c r="C1993" s="1" t="s">
        <v>1371</v>
      </c>
      <c r="D1993" s="1">
        <v>0</v>
      </c>
      <c r="E1993" s="1" t="s">
        <v>31</v>
      </c>
      <c r="F1993" s="12" t="s">
        <v>282</v>
      </c>
      <c r="G1993" s="12" t="s">
        <v>1854</v>
      </c>
      <c r="H1993" s="1" t="s">
        <v>188</v>
      </c>
      <c r="I1993" s="12" t="s">
        <v>1765</v>
      </c>
      <c r="J1993" s="12" t="s">
        <v>1814</v>
      </c>
      <c r="K1993" s="1" t="s">
        <v>1329</v>
      </c>
      <c r="L1993" s="1" t="s">
        <v>1399</v>
      </c>
    </row>
    <row r="1994" spans="3:12">
      <c r="C1994" s="1" t="s">
        <v>1372</v>
      </c>
      <c r="D1994" s="1">
        <v>0</v>
      </c>
      <c r="E1994" s="1" t="s">
        <v>31</v>
      </c>
      <c r="F1994" s="12" t="s">
        <v>282</v>
      </c>
      <c r="G1994" s="12" t="s">
        <v>1854</v>
      </c>
      <c r="H1994" s="1" t="s">
        <v>188</v>
      </c>
      <c r="I1994" s="12" t="s">
        <v>1765</v>
      </c>
      <c r="J1994" s="12" t="s">
        <v>1814</v>
      </c>
      <c r="K1994" s="1" t="s">
        <v>1329</v>
      </c>
      <c r="L1994" s="1" t="s">
        <v>1399</v>
      </c>
    </row>
    <row r="1995" spans="3:12">
      <c r="C1995" s="1" t="s">
        <v>1373</v>
      </c>
      <c r="D1995" s="1">
        <v>0</v>
      </c>
      <c r="E1995" s="1" t="s">
        <v>31</v>
      </c>
      <c r="F1995" s="12" t="s">
        <v>282</v>
      </c>
      <c r="G1995" s="12" t="s">
        <v>1854</v>
      </c>
      <c r="H1995" s="1" t="s">
        <v>188</v>
      </c>
      <c r="I1995" s="12" t="s">
        <v>1765</v>
      </c>
      <c r="J1995" s="12" t="s">
        <v>1814</v>
      </c>
      <c r="K1995" s="1" t="s">
        <v>1329</v>
      </c>
      <c r="L1995" s="1" t="s">
        <v>1399</v>
      </c>
    </row>
    <row r="1996" spans="3:12">
      <c r="C1996" s="1" t="s">
        <v>1374</v>
      </c>
      <c r="D1996" s="1">
        <v>0</v>
      </c>
      <c r="E1996" s="1" t="s">
        <v>31</v>
      </c>
      <c r="F1996" s="12" t="s">
        <v>282</v>
      </c>
      <c r="G1996" s="12" t="s">
        <v>1854</v>
      </c>
      <c r="H1996" s="1" t="s">
        <v>188</v>
      </c>
      <c r="I1996" s="12" t="s">
        <v>1765</v>
      </c>
      <c r="J1996" s="12" t="s">
        <v>1814</v>
      </c>
      <c r="K1996" s="1" t="s">
        <v>1329</v>
      </c>
      <c r="L1996" s="1" t="s">
        <v>1399</v>
      </c>
    </row>
    <row r="1997" spans="3:12">
      <c r="C1997" s="1" t="s">
        <v>1375</v>
      </c>
      <c r="D1997" s="1">
        <v>0</v>
      </c>
      <c r="E1997" s="1" t="s">
        <v>31</v>
      </c>
      <c r="F1997" s="12" t="s">
        <v>282</v>
      </c>
      <c r="G1997" s="12" t="s">
        <v>1854</v>
      </c>
      <c r="H1997" s="1" t="s">
        <v>188</v>
      </c>
      <c r="I1997" s="12" t="s">
        <v>1765</v>
      </c>
      <c r="J1997" s="12" t="s">
        <v>1814</v>
      </c>
      <c r="K1997" s="1" t="s">
        <v>1329</v>
      </c>
      <c r="L1997" s="1" t="s">
        <v>1399</v>
      </c>
    </row>
    <row r="1998" spans="3:12">
      <c r="C1998" s="1" t="s">
        <v>1376</v>
      </c>
      <c r="D1998" s="1">
        <v>0</v>
      </c>
      <c r="E1998" s="1" t="s">
        <v>31</v>
      </c>
      <c r="F1998" s="12" t="s">
        <v>282</v>
      </c>
      <c r="G1998" s="12" t="s">
        <v>1854</v>
      </c>
      <c r="H1998" s="1" t="s">
        <v>188</v>
      </c>
      <c r="I1998" s="12" t="s">
        <v>1765</v>
      </c>
      <c r="J1998" s="12" t="s">
        <v>1814</v>
      </c>
      <c r="K1998" s="1" t="s">
        <v>1329</v>
      </c>
      <c r="L1998" s="1" t="s">
        <v>1399</v>
      </c>
    </row>
    <row r="1999" spans="3:12">
      <c r="C1999" s="1" t="s">
        <v>1377</v>
      </c>
      <c r="D1999" s="1">
        <v>0</v>
      </c>
      <c r="E1999" s="1" t="s">
        <v>31</v>
      </c>
      <c r="F1999" s="12" t="s">
        <v>282</v>
      </c>
      <c r="G1999" s="12" t="s">
        <v>1854</v>
      </c>
      <c r="H1999" s="1" t="s">
        <v>188</v>
      </c>
      <c r="I1999" s="12" t="s">
        <v>1765</v>
      </c>
      <c r="J1999" s="12" t="s">
        <v>1814</v>
      </c>
      <c r="K1999" s="1" t="s">
        <v>1329</v>
      </c>
      <c r="L1999" s="1" t="s">
        <v>1399</v>
      </c>
    </row>
    <row r="2000" spans="3:12">
      <c r="C2000" s="1" t="s">
        <v>1378</v>
      </c>
      <c r="D2000" s="1">
        <v>0</v>
      </c>
      <c r="E2000" s="1" t="s">
        <v>31</v>
      </c>
      <c r="F2000" s="12" t="s">
        <v>282</v>
      </c>
      <c r="G2000" s="12" t="s">
        <v>1854</v>
      </c>
      <c r="H2000" s="1" t="s">
        <v>188</v>
      </c>
      <c r="I2000" s="12" t="s">
        <v>1765</v>
      </c>
      <c r="J2000" s="12" t="s">
        <v>1814</v>
      </c>
      <c r="K2000" s="1" t="s">
        <v>1329</v>
      </c>
      <c r="L2000" s="1" t="s">
        <v>1399</v>
      </c>
    </row>
    <row r="2001" spans="3:12">
      <c r="C2001" s="1" t="s">
        <v>1379</v>
      </c>
      <c r="D2001" s="1">
        <v>0</v>
      </c>
      <c r="E2001" s="1" t="s">
        <v>31</v>
      </c>
      <c r="F2001" s="12" t="s">
        <v>282</v>
      </c>
      <c r="G2001" s="12" t="s">
        <v>1854</v>
      </c>
      <c r="H2001" s="1" t="s">
        <v>188</v>
      </c>
      <c r="I2001" s="12" t="s">
        <v>1765</v>
      </c>
      <c r="J2001" s="12" t="s">
        <v>1814</v>
      </c>
      <c r="K2001" s="1" t="s">
        <v>1329</v>
      </c>
      <c r="L2001" s="1" t="s">
        <v>1399</v>
      </c>
    </row>
    <row r="2002" spans="3:12">
      <c r="C2002" s="1" t="s">
        <v>1380</v>
      </c>
      <c r="D2002" s="1">
        <v>0</v>
      </c>
      <c r="E2002" s="1" t="s">
        <v>31</v>
      </c>
      <c r="F2002" s="12" t="s">
        <v>282</v>
      </c>
      <c r="G2002" s="12" t="s">
        <v>1854</v>
      </c>
      <c r="H2002" s="1" t="s">
        <v>188</v>
      </c>
      <c r="I2002" s="12" t="s">
        <v>1765</v>
      </c>
      <c r="J2002" s="12" t="s">
        <v>1814</v>
      </c>
      <c r="K2002" s="1" t="s">
        <v>1329</v>
      </c>
      <c r="L2002" s="1" t="s">
        <v>1399</v>
      </c>
    </row>
    <row r="2003" spans="3:12">
      <c r="C2003" s="1" t="s">
        <v>1381</v>
      </c>
      <c r="D2003" s="1">
        <v>0</v>
      </c>
      <c r="E2003" s="1" t="s">
        <v>31</v>
      </c>
      <c r="F2003" s="12" t="s">
        <v>282</v>
      </c>
      <c r="G2003" s="12" t="s">
        <v>1854</v>
      </c>
      <c r="H2003" s="1" t="s">
        <v>188</v>
      </c>
      <c r="I2003" s="12" t="s">
        <v>1765</v>
      </c>
      <c r="J2003" s="12" t="s">
        <v>1814</v>
      </c>
      <c r="K2003" s="1" t="s">
        <v>1329</v>
      </c>
      <c r="L2003" s="1" t="s">
        <v>1399</v>
      </c>
    </row>
    <row r="2004" spans="3:12">
      <c r="C2004" s="1" t="s">
        <v>1382</v>
      </c>
      <c r="D2004" s="1">
        <v>0</v>
      </c>
      <c r="E2004" s="1" t="s">
        <v>31</v>
      </c>
      <c r="F2004" s="12" t="s">
        <v>282</v>
      </c>
      <c r="G2004" s="12" t="s">
        <v>1854</v>
      </c>
      <c r="H2004" s="1" t="s">
        <v>188</v>
      </c>
      <c r="I2004" s="12" t="s">
        <v>1765</v>
      </c>
      <c r="J2004" s="12" t="s">
        <v>1814</v>
      </c>
      <c r="K2004" s="1" t="s">
        <v>1329</v>
      </c>
      <c r="L2004" s="1" t="s">
        <v>1399</v>
      </c>
    </row>
    <row r="2005" spans="3:12">
      <c r="C2005" s="1" t="s">
        <v>1383</v>
      </c>
      <c r="D2005" s="1">
        <v>0</v>
      </c>
      <c r="E2005" s="1" t="s">
        <v>31</v>
      </c>
      <c r="F2005" s="12" t="s">
        <v>282</v>
      </c>
      <c r="G2005" s="12" t="s">
        <v>1854</v>
      </c>
      <c r="H2005" s="1" t="s">
        <v>188</v>
      </c>
      <c r="I2005" s="12" t="s">
        <v>1765</v>
      </c>
      <c r="J2005" s="12" t="s">
        <v>1814</v>
      </c>
      <c r="K2005" s="1" t="s">
        <v>1329</v>
      </c>
      <c r="L2005" s="1" t="s">
        <v>1399</v>
      </c>
    </row>
    <row r="2006" spans="3:12">
      <c r="C2006" s="1" t="s">
        <v>1846</v>
      </c>
      <c r="D2006" s="1">
        <v>0</v>
      </c>
      <c r="E2006" s="1" t="s">
        <v>31</v>
      </c>
      <c r="F2006" s="12" t="s">
        <v>282</v>
      </c>
      <c r="G2006" s="12" t="s">
        <v>1854</v>
      </c>
      <c r="H2006" s="1" t="s">
        <v>188</v>
      </c>
      <c r="I2006" s="12" t="s">
        <v>1765</v>
      </c>
      <c r="J2006" s="12" t="s">
        <v>1814</v>
      </c>
      <c r="K2006" s="1" t="s">
        <v>1329</v>
      </c>
      <c r="L2006" s="1" t="s">
        <v>1399</v>
      </c>
    </row>
    <row r="2007" spans="3:12">
      <c r="C2007" s="1" t="s">
        <v>1384</v>
      </c>
      <c r="D2007" s="1">
        <v>0</v>
      </c>
      <c r="E2007" s="1" t="s">
        <v>31</v>
      </c>
      <c r="F2007" s="12" t="s">
        <v>282</v>
      </c>
      <c r="G2007" s="12" t="s">
        <v>1854</v>
      </c>
      <c r="H2007" s="1" t="s">
        <v>188</v>
      </c>
      <c r="I2007" s="12" t="s">
        <v>1765</v>
      </c>
      <c r="J2007" s="12" t="s">
        <v>1814</v>
      </c>
      <c r="K2007" s="1" t="s">
        <v>1329</v>
      </c>
      <c r="L2007" s="1" t="s">
        <v>1399</v>
      </c>
    </row>
    <row r="2008" spans="3:12">
      <c r="C2008" s="1" t="s">
        <v>1824</v>
      </c>
      <c r="D2008" s="1">
        <v>0</v>
      </c>
      <c r="E2008" s="1" t="s">
        <v>31</v>
      </c>
      <c r="F2008" s="12" t="s">
        <v>282</v>
      </c>
      <c r="G2008" s="12" t="s">
        <v>1854</v>
      </c>
      <c r="H2008" s="1" t="s">
        <v>188</v>
      </c>
      <c r="I2008" s="12" t="s">
        <v>1765</v>
      </c>
      <c r="J2008" s="12" t="s">
        <v>1814</v>
      </c>
      <c r="K2008" s="1" t="s">
        <v>1329</v>
      </c>
      <c r="L2008" s="1" t="s">
        <v>1400</v>
      </c>
    </row>
    <row r="2009" spans="3:12">
      <c r="C2009" s="1" t="s">
        <v>1346</v>
      </c>
      <c r="D2009" s="1">
        <v>0</v>
      </c>
      <c r="E2009" s="1" t="s">
        <v>31</v>
      </c>
      <c r="F2009" s="12" t="s">
        <v>282</v>
      </c>
      <c r="G2009" s="12" t="s">
        <v>1854</v>
      </c>
      <c r="H2009" s="1" t="s">
        <v>188</v>
      </c>
      <c r="I2009" s="12" t="s">
        <v>1765</v>
      </c>
      <c r="J2009" s="12" t="s">
        <v>1814</v>
      </c>
      <c r="K2009" s="1" t="s">
        <v>1329</v>
      </c>
      <c r="L2009" s="1" t="s">
        <v>1400</v>
      </c>
    </row>
    <row r="2010" spans="3:12">
      <c r="C2010" s="1" t="s">
        <v>1825</v>
      </c>
      <c r="D2010" s="1">
        <v>0</v>
      </c>
      <c r="E2010" s="1" t="s">
        <v>31</v>
      </c>
      <c r="F2010" s="12" t="s">
        <v>282</v>
      </c>
      <c r="G2010" s="12" t="s">
        <v>1854</v>
      </c>
      <c r="H2010" s="1" t="s">
        <v>188</v>
      </c>
      <c r="I2010" s="12" t="s">
        <v>1765</v>
      </c>
      <c r="J2010" s="12" t="s">
        <v>1814</v>
      </c>
      <c r="K2010" s="1" t="s">
        <v>1329</v>
      </c>
      <c r="L2010" s="1" t="s">
        <v>1400</v>
      </c>
    </row>
    <row r="2011" spans="3:12">
      <c r="C2011" s="1" t="s">
        <v>1826</v>
      </c>
      <c r="D2011" s="1">
        <v>0</v>
      </c>
      <c r="E2011" s="1" t="s">
        <v>31</v>
      </c>
      <c r="F2011" s="12" t="s">
        <v>282</v>
      </c>
      <c r="G2011" s="12" t="s">
        <v>1854</v>
      </c>
      <c r="H2011" s="1" t="s">
        <v>188</v>
      </c>
      <c r="I2011" s="12" t="s">
        <v>1765</v>
      </c>
      <c r="J2011" s="12" t="s">
        <v>1814</v>
      </c>
      <c r="K2011" s="1" t="s">
        <v>1329</v>
      </c>
      <c r="L2011" s="1" t="s">
        <v>1400</v>
      </c>
    </row>
    <row r="2012" spans="3:12">
      <c r="C2012" s="1" t="s">
        <v>292</v>
      </c>
      <c r="D2012" s="1">
        <v>0</v>
      </c>
      <c r="E2012" s="1" t="s">
        <v>31</v>
      </c>
      <c r="F2012" s="12" t="s">
        <v>282</v>
      </c>
      <c r="G2012" s="12" t="s">
        <v>1854</v>
      </c>
      <c r="H2012" s="1" t="s">
        <v>188</v>
      </c>
      <c r="I2012" s="12" t="s">
        <v>1765</v>
      </c>
      <c r="J2012" s="12" t="s">
        <v>1814</v>
      </c>
      <c r="K2012" s="1" t="s">
        <v>1329</v>
      </c>
      <c r="L2012" s="1" t="s">
        <v>1400</v>
      </c>
    </row>
    <row r="2013" spans="3:12">
      <c r="C2013" s="1" t="s">
        <v>294</v>
      </c>
      <c r="D2013" s="1">
        <v>0</v>
      </c>
      <c r="E2013" s="1" t="s">
        <v>31</v>
      </c>
      <c r="F2013" s="12" t="s">
        <v>282</v>
      </c>
      <c r="G2013" s="12" t="s">
        <v>1854</v>
      </c>
      <c r="H2013" s="1" t="s">
        <v>188</v>
      </c>
      <c r="I2013" s="12" t="s">
        <v>1765</v>
      </c>
      <c r="J2013" s="12" t="s">
        <v>1814</v>
      </c>
      <c r="K2013" s="1" t="s">
        <v>1329</v>
      </c>
      <c r="L2013" s="1" t="s">
        <v>1400</v>
      </c>
    </row>
    <row r="2014" spans="3:12">
      <c r="C2014" s="1" t="s">
        <v>1345</v>
      </c>
      <c r="D2014" s="1">
        <v>0</v>
      </c>
      <c r="E2014" s="1" t="s">
        <v>31</v>
      </c>
      <c r="F2014" s="12" t="s">
        <v>282</v>
      </c>
      <c r="G2014" s="12" t="s">
        <v>1854</v>
      </c>
      <c r="H2014" s="1" t="s">
        <v>188</v>
      </c>
      <c r="I2014" s="12" t="s">
        <v>1765</v>
      </c>
      <c r="J2014" s="12" t="s">
        <v>1814</v>
      </c>
      <c r="K2014" s="1" t="s">
        <v>1329</v>
      </c>
      <c r="L2014" s="1" t="s">
        <v>1400</v>
      </c>
    </row>
    <row r="2015" spans="3:12">
      <c r="C2015" s="1" t="s">
        <v>1347</v>
      </c>
      <c r="D2015" s="1">
        <v>0</v>
      </c>
      <c r="E2015" s="1" t="s">
        <v>31</v>
      </c>
      <c r="F2015" s="12" t="s">
        <v>282</v>
      </c>
      <c r="G2015" s="12" t="s">
        <v>1854</v>
      </c>
      <c r="H2015" s="1" t="s">
        <v>188</v>
      </c>
      <c r="I2015" s="12" t="s">
        <v>1765</v>
      </c>
      <c r="J2015" s="12" t="s">
        <v>1814</v>
      </c>
      <c r="K2015" s="1" t="s">
        <v>1329</v>
      </c>
      <c r="L2015" s="1" t="s">
        <v>1400</v>
      </c>
    </row>
    <row r="2016" spans="3:12">
      <c r="C2016" s="1" t="s">
        <v>1348</v>
      </c>
      <c r="D2016" s="1">
        <v>0</v>
      </c>
      <c r="E2016" s="1" t="s">
        <v>31</v>
      </c>
      <c r="F2016" s="12" t="s">
        <v>282</v>
      </c>
      <c r="G2016" s="12" t="s">
        <v>1854</v>
      </c>
      <c r="H2016" s="1" t="s">
        <v>188</v>
      </c>
      <c r="I2016" s="12" t="s">
        <v>1765</v>
      </c>
      <c r="J2016" s="12" t="s">
        <v>1814</v>
      </c>
      <c r="K2016" s="1" t="s">
        <v>1329</v>
      </c>
      <c r="L2016" s="1" t="s">
        <v>1400</v>
      </c>
    </row>
    <row r="2017" spans="3:12">
      <c r="C2017" s="1" t="s">
        <v>1349</v>
      </c>
      <c r="D2017" s="1">
        <v>0</v>
      </c>
      <c r="E2017" s="1" t="s">
        <v>31</v>
      </c>
      <c r="F2017" s="12" t="s">
        <v>282</v>
      </c>
      <c r="G2017" s="12" t="s">
        <v>1854</v>
      </c>
      <c r="H2017" s="1" t="s">
        <v>188</v>
      </c>
      <c r="I2017" s="12" t="s">
        <v>1765</v>
      </c>
      <c r="J2017" s="12" t="s">
        <v>1814</v>
      </c>
      <c r="K2017" s="1" t="s">
        <v>1329</v>
      </c>
      <c r="L2017" s="1" t="s">
        <v>1400</v>
      </c>
    </row>
    <row r="2018" spans="3:12">
      <c r="C2018" s="1" t="s">
        <v>1350</v>
      </c>
      <c r="D2018" s="1">
        <v>0</v>
      </c>
      <c r="E2018" s="1" t="s">
        <v>31</v>
      </c>
      <c r="F2018" s="12" t="s">
        <v>282</v>
      </c>
      <c r="G2018" s="12" t="s">
        <v>1854</v>
      </c>
      <c r="H2018" s="1" t="s">
        <v>188</v>
      </c>
      <c r="I2018" s="12" t="s">
        <v>1765</v>
      </c>
      <c r="J2018" s="12" t="s">
        <v>1814</v>
      </c>
      <c r="K2018" s="1" t="s">
        <v>1329</v>
      </c>
      <c r="L2018" s="1" t="s">
        <v>1400</v>
      </c>
    </row>
    <row r="2019" spans="3:12">
      <c r="C2019" s="1" t="s">
        <v>1351</v>
      </c>
      <c r="D2019" s="1">
        <v>0</v>
      </c>
      <c r="E2019" s="1" t="s">
        <v>31</v>
      </c>
      <c r="F2019" s="12" t="s">
        <v>282</v>
      </c>
      <c r="G2019" s="12" t="s">
        <v>1854</v>
      </c>
      <c r="H2019" s="1" t="s">
        <v>188</v>
      </c>
      <c r="I2019" s="12" t="s">
        <v>1765</v>
      </c>
      <c r="J2019" s="12" t="s">
        <v>1814</v>
      </c>
      <c r="K2019" s="1" t="s">
        <v>1329</v>
      </c>
      <c r="L2019" s="1" t="s">
        <v>1400</v>
      </c>
    </row>
    <row r="2020" spans="3:12">
      <c r="C2020" s="1" t="s">
        <v>1352</v>
      </c>
      <c r="D2020" s="1">
        <v>0</v>
      </c>
      <c r="E2020" s="1" t="s">
        <v>31</v>
      </c>
      <c r="F2020" s="12" t="s">
        <v>282</v>
      </c>
      <c r="G2020" s="12" t="s">
        <v>1854</v>
      </c>
      <c r="H2020" s="1" t="s">
        <v>188</v>
      </c>
      <c r="I2020" s="12" t="s">
        <v>1765</v>
      </c>
      <c r="J2020" s="12" t="s">
        <v>1814</v>
      </c>
      <c r="K2020" s="1" t="s">
        <v>1329</v>
      </c>
      <c r="L2020" s="1" t="s">
        <v>1400</v>
      </c>
    </row>
    <row r="2021" spans="3:12">
      <c r="C2021" s="1" t="s">
        <v>1353</v>
      </c>
      <c r="D2021" s="1">
        <v>0</v>
      </c>
      <c r="E2021" s="1" t="s">
        <v>31</v>
      </c>
      <c r="F2021" s="12" t="s">
        <v>282</v>
      </c>
      <c r="G2021" s="12" t="s">
        <v>1854</v>
      </c>
      <c r="H2021" s="1" t="s">
        <v>188</v>
      </c>
      <c r="I2021" s="12" t="s">
        <v>1765</v>
      </c>
      <c r="J2021" s="12" t="s">
        <v>1814</v>
      </c>
      <c r="K2021" s="1" t="s">
        <v>1329</v>
      </c>
      <c r="L2021" s="1" t="s">
        <v>1400</v>
      </c>
    </row>
    <row r="2022" spans="3:12">
      <c r="C2022" s="1" t="s">
        <v>1354</v>
      </c>
      <c r="D2022" s="1">
        <v>0</v>
      </c>
      <c r="E2022" s="1" t="s">
        <v>31</v>
      </c>
      <c r="F2022" s="12" t="s">
        <v>282</v>
      </c>
      <c r="G2022" s="12" t="s">
        <v>1854</v>
      </c>
      <c r="H2022" s="1" t="s">
        <v>188</v>
      </c>
      <c r="I2022" s="12" t="s">
        <v>1765</v>
      </c>
      <c r="J2022" s="12" t="s">
        <v>1814</v>
      </c>
      <c r="K2022" s="1" t="s">
        <v>1329</v>
      </c>
      <c r="L2022" s="1" t="s">
        <v>1400</v>
      </c>
    </row>
    <row r="2023" spans="3:12">
      <c r="C2023" s="1" t="s">
        <v>1355</v>
      </c>
      <c r="D2023" s="1">
        <v>0</v>
      </c>
      <c r="E2023" s="1" t="s">
        <v>31</v>
      </c>
      <c r="F2023" s="12" t="s">
        <v>282</v>
      </c>
      <c r="G2023" s="12" t="s">
        <v>1854</v>
      </c>
      <c r="H2023" s="1" t="s">
        <v>188</v>
      </c>
      <c r="I2023" s="12" t="s">
        <v>1765</v>
      </c>
      <c r="J2023" s="12" t="s">
        <v>1814</v>
      </c>
      <c r="K2023" s="1" t="s">
        <v>1329</v>
      </c>
      <c r="L2023" s="1" t="s">
        <v>1400</v>
      </c>
    </row>
    <row r="2024" spans="3:12">
      <c r="C2024" s="1" t="s">
        <v>1356</v>
      </c>
      <c r="D2024" s="1">
        <v>0</v>
      </c>
      <c r="E2024" s="1" t="s">
        <v>31</v>
      </c>
      <c r="F2024" s="12" t="s">
        <v>282</v>
      </c>
      <c r="G2024" s="12" t="s">
        <v>1854</v>
      </c>
      <c r="H2024" s="1" t="s">
        <v>188</v>
      </c>
      <c r="I2024" s="12" t="s">
        <v>1765</v>
      </c>
      <c r="J2024" s="12" t="s">
        <v>1814</v>
      </c>
      <c r="K2024" s="1" t="s">
        <v>1329</v>
      </c>
      <c r="L2024" s="1" t="s">
        <v>1400</v>
      </c>
    </row>
    <row r="2025" spans="3:12">
      <c r="C2025" s="1" t="s">
        <v>1357</v>
      </c>
      <c r="D2025" s="1">
        <v>0</v>
      </c>
      <c r="E2025" s="1" t="s">
        <v>31</v>
      </c>
      <c r="F2025" s="12" t="s">
        <v>282</v>
      </c>
      <c r="G2025" s="12" t="s">
        <v>1854</v>
      </c>
      <c r="H2025" s="1" t="s">
        <v>188</v>
      </c>
      <c r="I2025" s="12" t="s">
        <v>1765</v>
      </c>
      <c r="J2025" s="12" t="s">
        <v>1814</v>
      </c>
      <c r="K2025" s="1" t="s">
        <v>1329</v>
      </c>
      <c r="L2025" s="1" t="s">
        <v>1400</v>
      </c>
    </row>
    <row r="2026" spans="3:12">
      <c r="C2026" s="1" t="s">
        <v>1358</v>
      </c>
      <c r="D2026" s="1">
        <v>0</v>
      </c>
      <c r="E2026" s="1" t="s">
        <v>31</v>
      </c>
      <c r="F2026" s="12" t="s">
        <v>282</v>
      </c>
      <c r="G2026" s="12" t="s">
        <v>1854</v>
      </c>
      <c r="H2026" s="1" t="s">
        <v>188</v>
      </c>
      <c r="I2026" s="12" t="s">
        <v>1765</v>
      </c>
      <c r="J2026" s="12" t="s">
        <v>1814</v>
      </c>
      <c r="K2026" s="1" t="s">
        <v>1329</v>
      </c>
      <c r="L2026" s="1" t="s">
        <v>1400</v>
      </c>
    </row>
    <row r="2027" spans="3:12">
      <c r="C2027" s="1" t="s">
        <v>1359</v>
      </c>
      <c r="D2027" s="1">
        <v>0</v>
      </c>
      <c r="E2027" s="1" t="s">
        <v>31</v>
      </c>
      <c r="F2027" s="12" t="s">
        <v>282</v>
      </c>
      <c r="G2027" s="12" t="s">
        <v>1854</v>
      </c>
      <c r="H2027" s="1" t="s">
        <v>188</v>
      </c>
      <c r="I2027" s="12" t="s">
        <v>1765</v>
      </c>
      <c r="J2027" s="12" t="s">
        <v>1814</v>
      </c>
      <c r="K2027" s="1" t="s">
        <v>1329</v>
      </c>
      <c r="L2027" s="1" t="s">
        <v>1400</v>
      </c>
    </row>
    <row r="2028" spans="3:12">
      <c r="C2028" s="1" t="s">
        <v>1360</v>
      </c>
      <c r="D2028" s="1">
        <v>0</v>
      </c>
      <c r="E2028" s="1" t="s">
        <v>31</v>
      </c>
      <c r="F2028" s="12" t="s">
        <v>282</v>
      </c>
      <c r="G2028" s="12" t="s">
        <v>1854</v>
      </c>
      <c r="H2028" s="1" t="s">
        <v>188</v>
      </c>
      <c r="I2028" s="12" t="s">
        <v>1765</v>
      </c>
      <c r="J2028" s="12" t="s">
        <v>1814</v>
      </c>
      <c r="K2028" s="1" t="s">
        <v>1329</v>
      </c>
      <c r="L2028" s="1" t="s">
        <v>1400</v>
      </c>
    </row>
    <row r="2029" spans="3:12">
      <c r="C2029" s="1" t="s">
        <v>1361</v>
      </c>
      <c r="D2029" s="1">
        <v>0</v>
      </c>
      <c r="E2029" s="1" t="s">
        <v>31</v>
      </c>
      <c r="F2029" s="12" t="s">
        <v>282</v>
      </c>
      <c r="G2029" s="12" t="s">
        <v>1854</v>
      </c>
      <c r="H2029" s="1" t="s">
        <v>188</v>
      </c>
      <c r="I2029" s="12" t="s">
        <v>1765</v>
      </c>
      <c r="J2029" s="12" t="s">
        <v>1814</v>
      </c>
      <c r="K2029" s="1" t="s">
        <v>1329</v>
      </c>
      <c r="L2029" s="1" t="s">
        <v>1400</v>
      </c>
    </row>
    <row r="2030" spans="3:12">
      <c r="C2030" s="1" t="s">
        <v>1362</v>
      </c>
      <c r="D2030" s="1">
        <v>0</v>
      </c>
      <c r="E2030" s="1" t="s">
        <v>31</v>
      </c>
      <c r="F2030" s="12" t="s">
        <v>282</v>
      </c>
      <c r="G2030" s="12" t="s">
        <v>1854</v>
      </c>
      <c r="H2030" s="1" t="s">
        <v>188</v>
      </c>
      <c r="I2030" s="12" t="s">
        <v>1765</v>
      </c>
      <c r="J2030" s="12" t="s">
        <v>1814</v>
      </c>
      <c r="K2030" s="1" t="s">
        <v>1329</v>
      </c>
      <c r="L2030" s="1" t="s">
        <v>1400</v>
      </c>
    </row>
    <row r="2031" spans="3:12">
      <c r="C2031" s="1" t="s">
        <v>1363</v>
      </c>
      <c r="D2031" s="1">
        <v>0</v>
      </c>
      <c r="E2031" s="1" t="s">
        <v>31</v>
      </c>
      <c r="F2031" s="12" t="s">
        <v>282</v>
      </c>
      <c r="G2031" s="12" t="s">
        <v>1854</v>
      </c>
      <c r="H2031" s="1" t="s">
        <v>188</v>
      </c>
      <c r="I2031" s="12" t="s">
        <v>1765</v>
      </c>
      <c r="J2031" s="12" t="s">
        <v>1814</v>
      </c>
      <c r="K2031" s="1" t="s">
        <v>1329</v>
      </c>
      <c r="L2031" s="1" t="s">
        <v>1400</v>
      </c>
    </row>
    <row r="2032" spans="3:12">
      <c r="C2032" s="1" t="s">
        <v>1364</v>
      </c>
      <c r="D2032" s="1">
        <v>0</v>
      </c>
      <c r="E2032" s="1" t="s">
        <v>31</v>
      </c>
      <c r="F2032" s="12" t="s">
        <v>282</v>
      </c>
      <c r="G2032" s="12" t="s">
        <v>1854</v>
      </c>
      <c r="H2032" s="1" t="s">
        <v>188</v>
      </c>
      <c r="I2032" s="12" t="s">
        <v>1765</v>
      </c>
      <c r="J2032" s="12" t="s">
        <v>1814</v>
      </c>
      <c r="K2032" s="1" t="s">
        <v>1329</v>
      </c>
      <c r="L2032" s="1" t="s">
        <v>1400</v>
      </c>
    </row>
    <row r="2033" spans="3:12">
      <c r="C2033" s="1" t="s">
        <v>1365</v>
      </c>
      <c r="D2033" s="1">
        <v>0</v>
      </c>
      <c r="E2033" s="1" t="s">
        <v>31</v>
      </c>
      <c r="F2033" s="12" t="s">
        <v>282</v>
      </c>
      <c r="G2033" s="12" t="s">
        <v>1854</v>
      </c>
      <c r="H2033" s="1" t="s">
        <v>188</v>
      </c>
      <c r="I2033" s="12" t="s">
        <v>1765</v>
      </c>
      <c r="J2033" s="12" t="s">
        <v>1814</v>
      </c>
      <c r="K2033" s="1" t="s">
        <v>1329</v>
      </c>
      <c r="L2033" s="1" t="s">
        <v>1400</v>
      </c>
    </row>
    <row r="2034" spans="3:12">
      <c r="C2034" s="1" t="s">
        <v>1366</v>
      </c>
      <c r="D2034" s="1">
        <v>0</v>
      </c>
      <c r="E2034" s="1" t="s">
        <v>31</v>
      </c>
      <c r="F2034" s="12" t="s">
        <v>282</v>
      </c>
      <c r="G2034" s="12" t="s">
        <v>1854</v>
      </c>
      <c r="H2034" s="1" t="s">
        <v>188</v>
      </c>
      <c r="I2034" s="12" t="s">
        <v>1765</v>
      </c>
      <c r="J2034" s="12" t="s">
        <v>1814</v>
      </c>
      <c r="K2034" s="1" t="s">
        <v>1329</v>
      </c>
      <c r="L2034" s="1" t="s">
        <v>1400</v>
      </c>
    </row>
    <row r="2035" spans="3:12">
      <c r="C2035" s="1" t="s">
        <v>1837</v>
      </c>
      <c r="D2035" s="1">
        <v>0</v>
      </c>
      <c r="E2035" s="1" t="s">
        <v>31</v>
      </c>
      <c r="F2035" s="12" t="s">
        <v>282</v>
      </c>
      <c r="G2035" s="12" t="s">
        <v>1854</v>
      </c>
      <c r="H2035" s="1" t="s">
        <v>188</v>
      </c>
      <c r="I2035" s="12" t="s">
        <v>1765</v>
      </c>
      <c r="J2035" s="12" t="s">
        <v>1814</v>
      </c>
      <c r="K2035" s="1" t="s">
        <v>1329</v>
      </c>
      <c r="L2035" s="1" t="s">
        <v>1400</v>
      </c>
    </row>
    <row r="2036" spans="3:12">
      <c r="C2036" s="1" t="s">
        <v>1838</v>
      </c>
      <c r="D2036" s="1">
        <v>0</v>
      </c>
      <c r="E2036" s="1" t="s">
        <v>31</v>
      </c>
      <c r="F2036" s="12" t="s">
        <v>282</v>
      </c>
      <c r="G2036" s="12" t="s">
        <v>1854</v>
      </c>
      <c r="H2036" s="1" t="s">
        <v>188</v>
      </c>
      <c r="I2036" s="12" t="s">
        <v>1765</v>
      </c>
      <c r="J2036" s="12" t="s">
        <v>1814</v>
      </c>
      <c r="K2036" s="1" t="s">
        <v>1329</v>
      </c>
      <c r="L2036" s="1" t="s">
        <v>1400</v>
      </c>
    </row>
    <row r="2037" spans="3:12">
      <c r="C2037" s="1" t="s">
        <v>1839</v>
      </c>
      <c r="D2037" s="1">
        <v>0</v>
      </c>
      <c r="E2037" s="1" t="s">
        <v>31</v>
      </c>
      <c r="F2037" s="12" t="s">
        <v>282</v>
      </c>
      <c r="G2037" s="12" t="s">
        <v>1854</v>
      </c>
      <c r="H2037" s="1" t="s">
        <v>188</v>
      </c>
      <c r="I2037" s="12" t="s">
        <v>1765</v>
      </c>
      <c r="J2037" s="12" t="s">
        <v>1814</v>
      </c>
      <c r="K2037" s="1" t="s">
        <v>1329</v>
      </c>
      <c r="L2037" s="1" t="s">
        <v>1400</v>
      </c>
    </row>
    <row r="2038" spans="3:12">
      <c r="C2038" s="1" t="s">
        <v>1840</v>
      </c>
      <c r="D2038" s="1">
        <v>0</v>
      </c>
      <c r="E2038" s="1" t="s">
        <v>31</v>
      </c>
      <c r="F2038" s="12" t="s">
        <v>282</v>
      </c>
      <c r="G2038" s="12" t="s">
        <v>1854</v>
      </c>
      <c r="H2038" s="1" t="s">
        <v>188</v>
      </c>
      <c r="I2038" s="12" t="s">
        <v>1765</v>
      </c>
      <c r="J2038" s="12" t="s">
        <v>1814</v>
      </c>
      <c r="K2038" s="1" t="s">
        <v>1329</v>
      </c>
      <c r="L2038" s="1" t="s">
        <v>1400</v>
      </c>
    </row>
    <row r="2039" spans="3:12">
      <c r="C2039" s="1" t="s">
        <v>1367</v>
      </c>
      <c r="D2039" s="1">
        <v>0</v>
      </c>
      <c r="E2039" s="1" t="s">
        <v>31</v>
      </c>
      <c r="F2039" s="12" t="s">
        <v>282</v>
      </c>
      <c r="G2039" s="12" t="s">
        <v>1854</v>
      </c>
      <c r="H2039" s="1" t="s">
        <v>188</v>
      </c>
      <c r="I2039" s="12" t="s">
        <v>1765</v>
      </c>
      <c r="J2039" s="12" t="s">
        <v>1814</v>
      </c>
      <c r="K2039" s="1" t="s">
        <v>1329</v>
      </c>
      <c r="L2039" s="1" t="s">
        <v>1400</v>
      </c>
    </row>
    <row r="2040" spans="3:12">
      <c r="C2040" s="1" t="s">
        <v>1841</v>
      </c>
      <c r="D2040" s="1">
        <v>0</v>
      </c>
      <c r="E2040" s="1" t="s">
        <v>31</v>
      </c>
      <c r="F2040" s="12" t="s">
        <v>282</v>
      </c>
      <c r="G2040" s="12" t="s">
        <v>1854</v>
      </c>
      <c r="H2040" s="1" t="s">
        <v>188</v>
      </c>
      <c r="I2040" s="12" t="s">
        <v>1765</v>
      </c>
      <c r="J2040" s="12" t="s">
        <v>1814</v>
      </c>
      <c r="K2040" s="1" t="s">
        <v>1329</v>
      </c>
      <c r="L2040" s="1" t="s">
        <v>1400</v>
      </c>
    </row>
    <row r="2041" spans="3:12">
      <c r="C2041" s="1" t="s">
        <v>1842</v>
      </c>
      <c r="D2041" s="1">
        <v>0</v>
      </c>
      <c r="E2041" s="1" t="s">
        <v>31</v>
      </c>
      <c r="F2041" s="12" t="s">
        <v>282</v>
      </c>
      <c r="G2041" s="12" t="s">
        <v>1854</v>
      </c>
      <c r="H2041" s="1" t="s">
        <v>188</v>
      </c>
      <c r="I2041" s="12" t="s">
        <v>1765</v>
      </c>
      <c r="J2041" s="12" t="s">
        <v>1814</v>
      </c>
      <c r="K2041" s="1" t="s">
        <v>1329</v>
      </c>
      <c r="L2041" s="1" t="s">
        <v>1400</v>
      </c>
    </row>
    <row r="2042" spans="3:12">
      <c r="C2042" s="1" t="s">
        <v>1843</v>
      </c>
      <c r="D2042" s="1">
        <v>0</v>
      </c>
      <c r="E2042" s="1" t="s">
        <v>31</v>
      </c>
      <c r="F2042" s="12" t="s">
        <v>282</v>
      </c>
      <c r="G2042" s="12" t="s">
        <v>1854</v>
      </c>
      <c r="H2042" s="1" t="s">
        <v>188</v>
      </c>
      <c r="I2042" s="12" t="s">
        <v>1765</v>
      </c>
      <c r="J2042" s="12" t="s">
        <v>1814</v>
      </c>
      <c r="K2042" s="1" t="s">
        <v>1329</v>
      </c>
      <c r="L2042" s="1" t="s">
        <v>1400</v>
      </c>
    </row>
    <row r="2043" spans="3:12">
      <c r="C2043" s="1" t="s">
        <v>1844</v>
      </c>
      <c r="D2043" s="1">
        <v>0</v>
      </c>
      <c r="E2043" s="1" t="s">
        <v>31</v>
      </c>
      <c r="F2043" s="12" t="s">
        <v>282</v>
      </c>
      <c r="G2043" s="12" t="s">
        <v>1854</v>
      </c>
      <c r="H2043" s="1" t="s">
        <v>188</v>
      </c>
      <c r="I2043" s="12" t="s">
        <v>1765</v>
      </c>
      <c r="J2043" s="12" t="s">
        <v>1814</v>
      </c>
      <c r="K2043" s="1" t="s">
        <v>1329</v>
      </c>
      <c r="L2043" s="1" t="s">
        <v>1400</v>
      </c>
    </row>
    <row r="2044" spans="3:12">
      <c r="C2044" s="1" t="s">
        <v>1368</v>
      </c>
      <c r="D2044" s="1">
        <v>0</v>
      </c>
      <c r="E2044" s="1" t="s">
        <v>31</v>
      </c>
      <c r="F2044" s="12" t="s">
        <v>282</v>
      </c>
      <c r="G2044" s="12" t="s">
        <v>1854</v>
      </c>
      <c r="H2044" s="1" t="s">
        <v>188</v>
      </c>
      <c r="I2044" s="12" t="s">
        <v>1765</v>
      </c>
      <c r="J2044" s="12" t="s">
        <v>1814</v>
      </c>
      <c r="K2044" s="1" t="s">
        <v>1329</v>
      </c>
      <c r="L2044" s="1" t="s">
        <v>1400</v>
      </c>
    </row>
    <row r="2045" spans="3:12">
      <c r="C2045" s="1" t="s">
        <v>1845</v>
      </c>
      <c r="D2045" s="1">
        <v>0</v>
      </c>
      <c r="E2045" s="1" t="s">
        <v>31</v>
      </c>
      <c r="F2045" s="12" t="s">
        <v>282</v>
      </c>
      <c r="G2045" s="12" t="s">
        <v>1854</v>
      </c>
      <c r="H2045" s="1" t="s">
        <v>188</v>
      </c>
      <c r="I2045" s="12" t="s">
        <v>1765</v>
      </c>
      <c r="J2045" s="12" t="s">
        <v>1814</v>
      </c>
      <c r="K2045" s="1" t="s">
        <v>1329</v>
      </c>
      <c r="L2045" s="1" t="s">
        <v>1400</v>
      </c>
    </row>
    <row r="2046" spans="3:12">
      <c r="C2046" s="1" t="s">
        <v>1369</v>
      </c>
      <c r="D2046" s="1">
        <v>0</v>
      </c>
      <c r="E2046" s="1" t="s">
        <v>31</v>
      </c>
      <c r="F2046" s="12" t="s">
        <v>282</v>
      </c>
      <c r="G2046" s="12" t="s">
        <v>1854</v>
      </c>
      <c r="H2046" s="1" t="s">
        <v>188</v>
      </c>
      <c r="I2046" s="12" t="s">
        <v>1765</v>
      </c>
      <c r="J2046" s="12" t="s">
        <v>1814</v>
      </c>
      <c r="K2046" s="1" t="s">
        <v>1329</v>
      </c>
      <c r="L2046" s="1" t="s">
        <v>1400</v>
      </c>
    </row>
    <row r="2047" spans="3:12">
      <c r="C2047" s="1" t="s">
        <v>1370</v>
      </c>
      <c r="D2047" s="1">
        <v>0</v>
      </c>
      <c r="E2047" s="1" t="s">
        <v>31</v>
      </c>
      <c r="F2047" s="12" t="s">
        <v>282</v>
      </c>
      <c r="G2047" s="12" t="s">
        <v>1854</v>
      </c>
      <c r="H2047" s="1" t="s">
        <v>188</v>
      </c>
      <c r="I2047" s="12" t="s">
        <v>1765</v>
      </c>
      <c r="J2047" s="12" t="s">
        <v>1814</v>
      </c>
      <c r="K2047" s="1" t="s">
        <v>1329</v>
      </c>
      <c r="L2047" s="1" t="s">
        <v>1400</v>
      </c>
    </row>
    <row r="2048" spans="3:12">
      <c r="C2048" s="1" t="s">
        <v>1371</v>
      </c>
      <c r="D2048" s="1">
        <v>0</v>
      </c>
      <c r="E2048" s="1" t="s">
        <v>31</v>
      </c>
      <c r="F2048" s="12" t="s">
        <v>282</v>
      </c>
      <c r="G2048" s="12" t="s">
        <v>1854</v>
      </c>
      <c r="H2048" s="1" t="s">
        <v>188</v>
      </c>
      <c r="I2048" s="12" t="s">
        <v>1765</v>
      </c>
      <c r="J2048" s="12" t="s">
        <v>1814</v>
      </c>
      <c r="K2048" s="1" t="s">
        <v>1329</v>
      </c>
      <c r="L2048" s="1" t="s">
        <v>1400</v>
      </c>
    </row>
    <row r="2049" spans="3:12">
      <c r="C2049" s="1" t="s">
        <v>1372</v>
      </c>
      <c r="D2049" s="1">
        <v>0</v>
      </c>
      <c r="E2049" s="1" t="s">
        <v>31</v>
      </c>
      <c r="F2049" s="12" t="s">
        <v>282</v>
      </c>
      <c r="G2049" s="12" t="s">
        <v>1854</v>
      </c>
      <c r="H2049" s="1" t="s">
        <v>188</v>
      </c>
      <c r="I2049" s="12" t="s">
        <v>1765</v>
      </c>
      <c r="J2049" s="12" t="s">
        <v>1814</v>
      </c>
      <c r="K2049" s="1" t="s">
        <v>1329</v>
      </c>
      <c r="L2049" s="1" t="s">
        <v>1400</v>
      </c>
    </row>
    <row r="2050" spans="3:12">
      <c r="C2050" s="1" t="s">
        <v>1373</v>
      </c>
      <c r="D2050" s="1">
        <v>0</v>
      </c>
      <c r="E2050" s="1" t="s">
        <v>31</v>
      </c>
      <c r="F2050" s="12" t="s">
        <v>282</v>
      </c>
      <c r="G2050" s="12" t="s">
        <v>1854</v>
      </c>
      <c r="H2050" s="1" t="s">
        <v>188</v>
      </c>
      <c r="I2050" s="12" t="s">
        <v>1765</v>
      </c>
      <c r="J2050" s="12" t="s">
        <v>1814</v>
      </c>
      <c r="K2050" s="1" t="s">
        <v>1329</v>
      </c>
      <c r="L2050" s="1" t="s">
        <v>1400</v>
      </c>
    </row>
    <row r="2051" spans="3:12">
      <c r="C2051" s="1" t="s">
        <v>1374</v>
      </c>
      <c r="D2051" s="1">
        <v>0</v>
      </c>
      <c r="E2051" s="1" t="s">
        <v>31</v>
      </c>
      <c r="F2051" s="12" t="s">
        <v>282</v>
      </c>
      <c r="G2051" s="12" t="s">
        <v>1854</v>
      </c>
      <c r="H2051" s="1" t="s">
        <v>188</v>
      </c>
      <c r="I2051" s="12" t="s">
        <v>1765</v>
      </c>
      <c r="J2051" s="12" t="s">
        <v>1814</v>
      </c>
      <c r="K2051" s="1" t="s">
        <v>1329</v>
      </c>
      <c r="L2051" s="1" t="s">
        <v>1400</v>
      </c>
    </row>
    <row r="2052" spans="3:12">
      <c r="C2052" s="1" t="s">
        <v>1375</v>
      </c>
      <c r="D2052" s="1">
        <v>0</v>
      </c>
      <c r="E2052" s="1" t="s">
        <v>31</v>
      </c>
      <c r="F2052" s="12" t="s">
        <v>282</v>
      </c>
      <c r="G2052" s="12" t="s">
        <v>1854</v>
      </c>
      <c r="H2052" s="1" t="s">
        <v>188</v>
      </c>
      <c r="I2052" s="12" t="s">
        <v>1765</v>
      </c>
      <c r="J2052" s="12" t="s">
        <v>1814</v>
      </c>
      <c r="K2052" s="1" t="s">
        <v>1329</v>
      </c>
      <c r="L2052" s="1" t="s">
        <v>1400</v>
      </c>
    </row>
    <row r="2053" spans="3:12">
      <c r="C2053" s="1" t="s">
        <v>1376</v>
      </c>
      <c r="D2053" s="1">
        <v>0</v>
      </c>
      <c r="E2053" s="1" t="s">
        <v>31</v>
      </c>
      <c r="F2053" s="12" t="s">
        <v>282</v>
      </c>
      <c r="G2053" s="12" t="s">
        <v>1854</v>
      </c>
      <c r="H2053" s="1" t="s">
        <v>188</v>
      </c>
      <c r="I2053" s="12" t="s">
        <v>1765</v>
      </c>
      <c r="J2053" s="12" t="s">
        <v>1814</v>
      </c>
      <c r="K2053" s="1" t="s">
        <v>1329</v>
      </c>
      <c r="L2053" s="1" t="s">
        <v>1400</v>
      </c>
    </row>
    <row r="2054" spans="3:12">
      <c r="C2054" s="1" t="s">
        <v>1377</v>
      </c>
      <c r="D2054" s="1">
        <v>0</v>
      </c>
      <c r="E2054" s="1" t="s">
        <v>31</v>
      </c>
      <c r="F2054" s="12" t="s">
        <v>282</v>
      </c>
      <c r="G2054" s="12" t="s">
        <v>1854</v>
      </c>
      <c r="H2054" s="1" t="s">
        <v>188</v>
      </c>
      <c r="I2054" s="12" t="s">
        <v>1765</v>
      </c>
      <c r="J2054" s="12" t="s">
        <v>1814</v>
      </c>
      <c r="K2054" s="1" t="s">
        <v>1329</v>
      </c>
      <c r="L2054" s="1" t="s">
        <v>1400</v>
      </c>
    </row>
    <row r="2055" spans="3:12">
      <c r="C2055" s="1" t="s">
        <v>1378</v>
      </c>
      <c r="D2055" s="1">
        <v>0</v>
      </c>
      <c r="E2055" s="1" t="s">
        <v>31</v>
      </c>
      <c r="F2055" s="12" t="s">
        <v>282</v>
      </c>
      <c r="G2055" s="12" t="s">
        <v>1854</v>
      </c>
      <c r="H2055" s="1" t="s">
        <v>188</v>
      </c>
      <c r="I2055" s="12" t="s">
        <v>1765</v>
      </c>
      <c r="J2055" s="12" t="s">
        <v>1814</v>
      </c>
      <c r="K2055" s="1" t="s">
        <v>1329</v>
      </c>
      <c r="L2055" s="1" t="s">
        <v>1400</v>
      </c>
    </row>
    <row r="2056" spans="3:12">
      <c r="C2056" s="1" t="s">
        <v>1379</v>
      </c>
      <c r="D2056" s="1">
        <v>0</v>
      </c>
      <c r="E2056" s="1" t="s">
        <v>31</v>
      </c>
      <c r="F2056" s="12" t="s">
        <v>282</v>
      </c>
      <c r="G2056" s="12" t="s">
        <v>1854</v>
      </c>
      <c r="H2056" s="1" t="s">
        <v>188</v>
      </c>
      <c r="I2056" s="12" t="s">
        <v>1765</v>
      </c>
      <c r="J2056" s="12" t="s">
        <v>1814</v>
      </c>
      <c r="K2056" s="1" t="s">
        <v>1329</v>
      </c>
      <c r="L2056" s="1" t="s">
        <v>1400</v>
      </c>
    </row>
    <row r="2057" spans="3:12">
      <c r="C2057" s="1" t="s">
        <v>1380</v>
      </c>
      <c r="D2057" s="1">
        <v>0</v>
      </c>
      <c r="E2057" s="1" t="s">
        <v>31</v>
      </c>
      <c r="F2057" s="12" t="s">
        <v>282</v>
      </c>
      <c r="G2057" s="12" t="s">
        <v>1854</v>
      </c>
      <c r="H2057" s="1" t="s">
        <v>188</v>
      </c>
      <c r="I2057" s="12" t="s">
        <v>1765</v>
      </c>
      <c r="J2057" s="12" t="s">
        <v>1814</v>
      </c>
      <c r="K2057" s="1" t="s">
        <v>1329</v>
      </c>
      <c r="L2057" s="1" t="s">
        <v>1400</v>
      </c>
    </row>
    <row r="2058" spans="3:12">
      <c r="C2058" s="1" t="s">
        <v>1381</v>
      </c>
      <c r="D2058" s="1">
        <v>0</v>
      </c>
      <c r="E2058" s="1" t="s">
        <v>31</v>
      </c>
      <c r="F2058" s="12" t="s">
        <v>282</v>
      </c>
      <c r="G2058" s="12" t="s">
        <v>1854</v>
      </c>
      <c r="H2058" s="1" t="s">
        <v>188</v>
      </c>
      <c r="I2058" s="12" t="s">
        <v>1765</v>
      </c>
      <c r="J2058" s="12" t="s">
        <v>1814</v>
      </c>
      <c r="K2058" s="1" t="s">
        <v>1329</v>
      </c>
      <c r="L2058" s="1" t="s">
        <v>1400</v>
      </c>
    </row>
    <row r="2059" spans="3:12">
      <c r="C2059" s="1" t="s">
        <v>1382</v>
      </c>
      <c r="D2059" s="1">
        <v>0</v>
      </c>
      <c r="E2059" s="1" t="s">
        <v>31</v>
      </c>
      <c r="F2059" s="12" t="s">
        <v>282</v>
      </c>
      <c r="G2059" s="12" t="s">
        <v>1854</v>
      </c>
      <c r="H2059" s="1" t="s">
        <v>188</v>
      </c>
      <c r="I2059" s="12" t="s">
        <v>1765</v>
      </c>
      <c r="J2059" s="12" t="s">
        <v>1814</v>
      </c>
      <c r="K2059" s="1" t="s">
        <v>1329</v>
      </c>
      <c r="L2059" s="1" t="s">
        <v>1400</v>
      </c>
    </row>
    <row r="2060" spans="3:12">
      <c r="C2060" s="1" t="s">
        <v>1383</v>
      </c>
      <c r="D2060" s="1">
        <v>0</v>
      </c>
      <c r="E2060" s="1" t="s">
        <v>31</v>
      </c>
      <c r="F2060" s="12" t="s">
        <v>282</v>
      </c>
      <c r="G2060" s="12" t="s">
        <v>1854</v>
      </c>
      <c r="H2060" s="1" t="s">
        <v>188</v>
      </c>
      <c r="I2060" s="12" t="s">
        <v>1765</v>
      </c>
      <c r="J2060" s="12" t="s">
        <v>1814</v>
      </c>
      <c r="K2060" s="1" t="s">
        <v>1329</v>
      </c>
      <c r="L2060" s="1" t="s">
        <v>1400</v>
      </c>
    </row>
    <row r="2061" spans="3:12">
      <c r="C2061" s="1" t="s">
        <v>1846</v>
      </c>
      <c r="D2061" s="1">
        <v>0</v>
      </c>
      <c r="E2061" s="1" t="s">
        <v>31</v>
      </c>
      <c r="F2061" s="12" t="s">
        <v>282</v>
      </c>
      <c r="G2061" s="12" t="s">
        <v>1854</v>
      </c>
      <c r="H2061" s="1" t="s">
        <v>188</v>
      </c>
      <c r="I2061" s="12" t="s">
        <v>1765</v>
      </c>
      <c r="J2061" s="12" t="s">
        <v>1814</v>
      </c>
      <c r="K2061" s="1" t="s">
        <v>1329</v>
      </c>
      <c r="L2061" s="1" t="s">
        <v>1400</v>
      </c>
    </row>
    <row r="2062" spans="3:12">
      <c r="C2062" s="1" t="s">
        <v>1384</v>
      </c>
      <c r="D2062" s="1">
        <v>0</v>
      </c>
      <c r="E2062" s="1" t="s">
        <v>31</v>
      </c>
      <c r="F2062" s="12" t="s">
        <v>282</v>
      </c>
      <c r="G2062" s="12" t="s">
        <v>1854</v>
      </c>
      <c r="H2062" s="1" t="s">
        <v>188</v>
      </c>
      <c r="I2062" s="12" t="s">
        <v>1765</v>
      </c>
      <c r="J2062" s="12" t="s">
        <v>1814</v>
      </c>
      <c r="K2062" s="1" t="s">
        <v>1329</v>
      </c>
      <c r="L2062" s="1" t="s">
        <v>1400</v>
      </c>
    </row>
    <row r="2063" spans="3:12">
      <c r="C2063" s="1" t="s">
        <v>1824</v>
      </c>
      <c r="D2063" s="1">
        <v>0</v>
      </c>
      <c r="E2063" s="1" t="s">
        <v>31</v>
      </c>
      <c r="F2063" s="12" t="s">
        <v>282</v>
      </c>
      <c r="G2063" s="12" t="s">
        <v>1854</v>
      </c>
      <c r="H2063" s="1" t="s">
        <v>188</v>
      </c>
      <c r="I2063" s="12" t="s">
        <v>1765</v>
      </c>
      <c r="J2063" s="12" t="s">
        <v>1814</v>
      </c>
      <c r="K2063" s="1" t="s">
        <v>1329</v>
      </c>
      <c r="L2063" s="1" t="s">
        <v>279</v>
      </c>
    </row>
    <row r="2064" spans="3:12">
      <c r="C2064" s="1" t="s">
        <v>1346</v>
      </c>
      <c r="D2064" s="1">
        <v>0</v>
      </c>
      <c r="E2064" s="1" t="s">
        <v>31</v>
      </c>
      <c r="F2064" s="12" t="s">
        <v>282</v>
      </c>
      <c r="G2064" s="12" t="s">
        <v>1854</v>
      </c>
      <c r="H2064" s="1" t="s">
        <v>188</v>
      </c>
      <c r="I2064" s="12" t="s">
        <v>1765</v>
      </c>
      <c r="J2064" s="12" t="s">
        <v>1814</v>
      </c>
      <c r="K2064" s="1" t="s">
        <v>1329</v>
      </c>
      <c r="L2064" s="1" t="s">
        <v>279</v>
      </c>
    </row>
    <row r="2065" spans="3:12">
      <c r="C2065" s="1" t="s">
        <v>1825</v>
      </c>
      <c r="D2065" s="1">
        <v>0</v>
      </c>
      <c r="E2065" s="1" t="s">
        <v>31</v>
      </c>
      <c r="F2065" s="12" t="s">
        <v>282</v>
      </c>
      <c r="G2065" s="12" t="s">
        <v>1854</v>
      </c>
      <c r="H2065" s="1" t="s">
        <v>188</v>
      </c>
      <c r="I2065" s="12" t="s">
        <v>1765</v>
      </c>
      <c r="J2065" s="12" t="s">
        <v>1814</v>
      </c>
      <c r="K2065" s="1" t="s">
        <v>1329</v>
      </c>
      <c r="L2065" s="1" t="s">
        <v>279</v>
      </c>
    </row>
    <row r="2066" spans="3:12">
      <c r="C2066" s="1" t="s">
        <v>1826</v>
      </c>
      <c r="D2066" s="1">
        <v>0</v>
      </c>
      <c r="E2066" s="1" t="s">
        <v>31</v>
      </c>
      <c r="F2066" s="12" t="s">
        <v>282</v>
      </c>
      <c r="G2066" s="12" t="s">
        <v>1854</v>
      </c>
      <c r="H2066" s="1" t="s">
        <v>188</v>
      </c>
      <c r="I2066" s="12" t="s">
        <v>1765</v>
      </c>
      <c r="J2066" s="12" t="s">
        <v>1814</v>
      </c>
      <c r="K2066" s="1" t="s">
        <v>1329</v>
      </c>
      <c r="L2066" s="1" t="s">
        <v>279</v>
      </c>
    </row>
    <row r="2067" spans="3:12">
      <c r="C2067" s="1" t="s">
        <v>292</v>
      </c>
      <c r="D2067" s="1">
        <v>0</v>
      </c>
      <c r="E2067" s="1" t="s">
        <v>31</v>
      </c>
      <c r="F2067" s="12" t="s">
        <v>282</v>
      </c>
      <c r="G2067" s="12" t="s">
        <v>1854</v>
      </c>
      <c r="H2067" s="1" t="s">
        <v>188</v>
      </c>
      <c r="I2067" s="12" t="s">
        <v>1765</v>
      </c>
      <c r="J2067" s="12" t="s">
        <v>1814</v>
      </c>
      <c r="K2067" s="1" t="s">
        <v>1329</v>
      </c>
      <c r="L2067" s="1" t="s">
        <v>279</v>
      </c>
    </row>
    <row r="2068" spans="3:12">
      <c r="C2068" s="1" t="s">
        <v>294</v>
      </c>
      <c r="D2068" s="1">
        <v>0</v>
      </c>
      <c r="E2068" s="1" t="s">
        <v>31</v>
      </c>
      <c r="F2068" s="12" t="s">
        <v>282</v>
      </c>
      <c r="G2068" s="12" t="s">
        <v>1854</v>
      </c>
      <c r="H2068" s="1" t="s">
        <v>188</v>
      </c>
      <c r="I2068" s="12" t="s">
        <v>1765</v>
      </c>
      <c r="J2068" s="12" t="s">
        <v>1814</v>
      </c>
      <c r="K2068" s="1" t="s">
        <v>1329</v>
      </c>
      <c r="L2068" s="1" t="s">
        <v>279</v>
      </c>
    </row>
    <row r="2069" spans="3:12">
      <c r="C2069" s="1" t="s">
        <v>1345</v>
      </c>
      <c r="D2069" s="1">
        <v>0</v>
      </c>
      <c r="E2069" s="1" t="s">
        <v>31</v>
      </c>
      <c r="F2069" s="12" t="s">
        <v>282</v>
      </c>
      <c r="G2069" s="12" t="s">
        <v>1854</v>
      </c>
      <c r="H2069" s="1" t="s">
        <v>188</v>
      </c>
      <c r="I2069" s="12" t="s">
        <v>1765</v>
      </c>
      <c r="J2069" s="12" t="s">
        <v>1814</v>
      </c>
      <c r="K2069" s="1" t="s">
        <v>1329</v>
      </c>
      <c r="L2069" s="1" t="s">
        <v>279</v>
      </c>
    </row>
    <row r="2070" spans="3:12">
      <c r="C2070" s="1" t="s">
        <v>1347</v>
      </c>
      <c r="D2070" s="1">
        <v>0</v>
      </c>
      <c r="E2070" s="1" t="s">
        <v>31</v>
      </c>
      <c r="F2070" s="12" t="s">
        <v>282</v>
      </c>
      <c r="G2070" s="12" t="s">
        <v>1854</v>
      </c>
      <c r="H2070" s="1" t="s">
        <v>188</v>
      </c>
      <c r="I2070" s="12" t="s">
        <v>1765</v>
      </c>
      <c r="J2070" s="12" t="s">
        <v>1814</v>
      </c>
      <c r="K2070" s="1" t="s">
        <v>1329</v>
      </c>
      <c r="L2070" s="1" t="s">
        <v>279</v>
      </c>
    </row>
    <row r="2071" spans="3:12">
      <c r="C2071" s="1" t="s">
        <v>1348</v>
      </c>
      <c r="D2071" s="1">
        <v>0</v>
      </c>
      <c r="E2071" s="1" t="s">
        <v>31</v>
      </c>
      <c r="F2071" s="12" t="s">
        <v>282</v>
      </c>
      <c r="G2071" s="12" t="s">
        <v>1854</v>
      </c>
      <c r="H2071" s="1" t="s">
        <v>188</v>
      </c>
      <c r="I2071" s="12" t="s">
        <v>1765</v>
      </c>
      <c r="J2071" s="12" t="s">
        <v>1814</v>
      </c>
      <c r="K2071" s="1" t="s">
        <v>1329</v>
      </c>
      <c r="L2071" s="1" t="s">
        <v>279</v>
      </c>
    </row>
    <row r="2072" spans="3:12">
      <c r="C2072" s="1" t="s">
        <v>1349</v>
      </c>
      <c r="D2072" s="1">
        <v>0</v>
      </c>
      <c r="E2072" s="1" t="s">
        <v>31</v>
      </c>
      <c r="F2072" s="12" t="s">
        <v>282</v>
      </c>
      <c r="G2072" s="12" t="s">
        <v>1854</v>
      </c>
      <c r="H2072" s="1" t="s">
        <v>188</v>
      </c>
      <c r="I2072" s="12" t="s">
        <v>1765</v>
      </c>
      <c r="J2072" s="12" t="s">
        <v>1814</v>
      </c>
      <c r="K2072" s="1" t="s">
        <v>1329</v>
      </c>
      <c r="L2072" s="1" t="s">
        <v>279</v>
      </c>
    </row>
    <row r="2073" spans="3:12">
      <c r="C2073" s="1" t="s">
        <v>1350</v>
      </c>
      <c r="D2073" s="1">
        <v>0</v>
      </c>
      <c r="E2073" s="1" t="s">
        <v>31</v>
      </c>
      <c r="F2073" s="12" t="s">
        <v>282</v>
      </c>
      <c r="G2073" s="12" t="s">
        <v>1854</v>
      </c>
      <c r="H2073" s="1" t="s">
        <v>188</v>
      </c>
      <c r="I2073" s="12" t="s">
        <v>1765</v>
      </c>
      <c r="J2073" s="12" t="s">
        <v>1814</v>
      </c>
      <c r="K2073" s="1" t="s">
        <v>1329</v>
      </c>
      <c r="L2073" s="1" t="s">
        <v>279</v>
      </c>
    </row>
    <row r="2074" spans="3:12">
      <c r="C2074" s="1" t="s">
        <v>1351</v>
      </c>
      <c r="D2074" s="1">
        <v>0</v>
      </c>
      <c r="E2074" s="1" t="s">
        <v>31</v>
      </c>
      <c r="F2074" s="12" t="s">
        <v>282</v>
      </c>
      <c r="G2074" s="12" t="s">
        <v>1854</v>
      </c>
      <c r="H2074" s="1" t="s">
        <v>188</v>
      </c>
      <c r="I2074" s="12" t="s">
        <v>1765</v>
      </c>
      <c r="J2074" s="12" t="s">
        <v>1814</v>
      </c>
      <c r="K2074" s="1" t="s">
        <v>1329</v>
      </c>
      <c r="L2074" s="1" t="s">
        <v>279</v>
      </c>
    </row>
    <row r="2075" spans="3:12">
      <c r="C2075" s="1" t="s">
        <v>1352</v>
      </c>
      <c r="D2075" s="1">
        <v>0</v>
      </c>
      <c r="E2075" s="1" t="s">
        <v>31</v>
      </c>
      <c r="F2075" s="12" t="s">
        <v>282</v>
      </c>
      <c r="G2075" s="12" t="s">
        <v>1854</v>
      </c>
      <c r="H2075" s="1" t="s">
        <v>188</v>
      </c>
      <c r="I2075" s="12" t="s">
        <v>1765</v>
      </c>
      <c r="J2075" s="12" t="s">
        <v>1814</v>
      </c>
      <c r="K2075" s="1" t="s">
        <v>1329</v>
      </c>
      <c r="L2075" s="1" t="s">
        <v>279</v>
      </c>
    </row>
    <row r="2076" spans="3:12">
      <c r="C2076" s="1" t="s">
        <v>1353</v>
      </c>
      <c r="D2076" s="1">
        <v>0</v>
      </c>
      <c r="E2076" s="1" t="s">
        <v>31</v>
      </c>
      <c r="F2076" s="12" t="s">
        <v>282</v>
      </c>
      <c r="G2076" s="12" t="s">
        <v>1854</v>
      </c>
      <c r="H2076" s="1" t="s">
        <v>188</v>
      </c>
      <c r="I2076" s="12" t="s">
        <v>1765</v>
      </c>
      <c r="J2076" s="12" t="s">
        <v>1814</v>
      </c>
      <c r="K2076" s="1" t="s">
        <v>1329</v>
      </c>
      <c r="L2076" s="1" t="s">
        <v>279</v>
      </c>
    </row>
    <row r="2077" spans="3:12">
      <c r="C2077" s="1" t="s">
        <v>1354</v>
      </c>
      <c r="D2077" s="1">
        <v>0</v>
      </c>
      <c r="E2077" s="1" t="s">
        <v>31</v>
      </c>
      <c r="F2077" s="12" t="s">
        <v>282</v>
      </c>
      <c r="G2077" s="12" t="s">
        <v>1854</v>
      </c>
      <c r="H2077" s="1" t="s">
        <v>188</v>
      </c>
      <c r="I2077" s="12" t="s">
        <v>1765</v>
      </c>
      <c r="J2077" s="12" t="s">
        <v>1814</v>
      </c>
      <c r="K2077" s="1" t="s">
        <v>1329</v>
      </c>
      <c r="L2077" s="1" t="s">
        <v>279</v>
      </c>
    </row>
    <row r="2078" spans="3:12">
      <c r="C2078" s="1" t="s">
        <v>1355</v>
      </c>
      <c r="D2078" s="1">
        <v>0</v>
      </c>
      <c r="E2078" s="1" t="s">
        <v>31</v>
      </c>
      <c r="F2078" s="12" t="s">
        <v>282</v>
      </c>
      <c r="G2078" s="12" t="s">
        <v>1854</v>
      </c>
      <c r="H2078" s="1" t="s">
        <v>188</v>
      </c>
      <c r="I2078" s="12" t="s">
        <v>1765</v>
      </c>
      <c r="J2078" s="12" t="s">
        <v>1814</v>
      </c>
      <c r="K2078" s="1" t="s">
        <v>1329</v>
      </c>
      <c r="L2078" s="1" t="s">
        <v>279</v>
      </c>
    </row>
    <row r="2079" spans="3:12">
      <c r="C2079" s="1" t="s">
        <v>1356</v>
      </c>
      <c r="D2079" s="1">
        <v>0</v>
      </c>
      <c r="E2079" s="1" t="s">
        <v>31</v>
      </c>
      <c r="F2079" s="32" t="s">
        <v>282</v>
      </c>
      <c r="G2079" s="12" t="s">
        <v>1854</v>
      </c>
      <c r="H2079" s="1" t="s">
        <v>188</v>
      </c>
      <c r="I2079" s="12" t="s">
        <v>1765</v>
      </c>
      <c r="J2079" s="12" t="s">
        <v>1814</v>
      </c>
      <c r="K2079" s="1" t="s">
        <v>1329</v>
      </c>
      <c r="L2079" s="1" t="s">
        <v>279</v>
      </c>
    </row>
    <row r="2080" spans="3:12">
      <c r="C2080" s="1" t="s">
        <v>1357</v>
      </c>
      <c r="D2080" s="1">
        <v>0</v>
      </c>
      <c r="E2080" s="1" t="s">
        <v>31</v>
      </c>
      <c r="F2080" s="32" t="s">
        <v>282</v>
      </c>
      <c r="G2080" s="12" t="s">
        <v>1854</v>
      </c>
      <c r="H2080" s="1" t="s">
        <v>188</v>
      </c>
      <c r="I2080" s="12" t="s">
        <v>1765</v>
      </c>
      <c r="J2080" s="12" t="s">
        <v>1814</v>
      </c>
      <c r="K2080" s="1" t="s">
        <v>1329</v>
      </c>
      <c r="L2080" s="1" t="s">
        <v>279</v>
      </c>
    </row>
    <row r="2081" spans="3:12">
      <c r="C2081" s="1" t="s">
        <v>1358</v>
      </c>
      <c r="D2081" s="1">
        <v>0</v>
      </c>
      <c r="E2081" s="1" t="s">
        <v>31</v>
      </c>
      <c r="F2081" s="12" t="s">
        <v>282</v>
      </c>
      <c r="G2081" s="12" t="s">
        <v>1854</v>
      </c>
      <c r="H2081" s="1" t="s">
        <v>188</v>
      </c>
      <c r="I2081" s="12" t="s">
        <v>1765</v>
      </c>
      <c r="J2081" s="12" t="s">
        <v>1814</v>
      </c>
      <c r="K2081" s="1" t="s">
        <v>1329</v>
      </c>
      <c r="L2081" s="1" t="s">
        <v>279</v>
      </c>
    </row>
    <row r="2082" spans="3:12">
      <c r="C2082" s="1" t="s">
        <v>1359</v>
      </c>
      <c r="D2082" s="1">
        <v>0</v>
      </c>
      <c r="E2082" s="1" t="s">
        <v>31</v>
      </c>
      <c r="F2082" s="12" t="s">
        <v>282</v>
      </c>
      <c r="G2082" s="12" t="s">
        <v>1854</v>
      </c>
      <c r="H2082" s="1" t="s">
        <v>188</v>
      </c>
      <c r="I2082" s="12" t="s">
        <v>1765</v>
      </c>
      <c r="J2082" s="12" t="s">
        <v>1814</v>
      </c>
      <c r="K2082" s="1" t="s">
        <v>1329</v>
      </c>
      <c r="L2082" s="1" t="s">
        <v>279</v>
      </c>
    </row>
    <row r="2083" spans="3:12">
      <c r="C2083" s="1" t="s">
        <v>1360</v>
      </c>
      <c r="D2083" s="1">
        <v>0</v>
      </c>
      <c r="E2083" s="1" t="s">
        <v>31</v>
      </c>
      <c r="F2083" s="32" t="s">
        <v>282</v>
      </c>
      <c r="G2083" s="12" t="s">
        <v>1854</v>
      </c>
      <c r="H2083" s="1" t="s">
        <v>188</v>
      </c>
      <c r="I2083" s="12" t="s">
        <v>1765</v>
      </c>
      <c r="J2083" s="12" t="s">
        <v>1814</v>
      </c>
      <c r="K2083" s="1" t="s">
        <v>1329</v>
      </c>
      <c r="L2083" s="1" t="s">
        <v>279</v>
      </c>
    </row>
    <row r="2084" spans="3:12">
      <c r="C2084" s="1" t="s">
        <v>1361</v>
      </c>
      <c r="D2084" s="1">
        <v>0</v>
      </c>
      <c r="E2084" s="1" t="s">
        <v>31</v>
      </c>
      <c r="F2084" s="32" t="s">
        <v>282</v>
      </c>
      <c r="G2084" s="12" t="s">
        <v>1854</v>
      </c>
      <c r="H2084" s="1" t="s">
        <v>188</v>
      </c>
      <c r="I2084" s="12" t="s">
        <v>1765</v>
      </c>
      <c r="J2084" s="12" t="s">
        <v>1814</v>
      </c>
      <c r="K2084" s="1" t="s">
        <v>1329</v>
      </c>
      <c r="L2084" s="1" t="s">
        <v>279</v>
      </c>
    </row>
    <row r="2085" spans="3:12">
      <c r="C2085" s="1" t="s">
        <v>1362</v>
      </c>
      <c r="D2085" s="1">
        <v>0</v>
      </c>
      <c r="E2085" s="1" t="s">
        <v>31</v>
      </c>
      <c r="F2085" s="32" t="s">
        <v>282</v>
      </c>
      <c r="G2085" s="12" t="s">
        <v>1854</v>
      </c>
      <c r="H2085" s="1" t="s">
        <v>188</v>
      </c>
      <c r="I2085" s="12" t="s">
        <v>1765</v>
      </c>
      <c r="J2085" s="12" t="s">
        <v>1814</v>
      </c>
      <c r="K2085" s="1" t="s">
        <v>1329</v>
      </c>
      <c r="L2085" s="1" t="s">
        <v>279</v>
      </c>
    </row>
    <row r="2086" spans="3:12">
      <c r="C2086" s="1" t="s">
        <v>1363</v>
      </c>
      <c r="D2086" s="1">
        <v>0</v>
      </c>
      <c r="E2086" s="1" t="s">
        <v>31</v>
      </c>
      <c r="F2086" s="12" t="s">
        <v>282</v>
      </c>
      <c r="G2086" s="12" t="s">
        <v>1854</v>
      </c>
      <c r="H2086" s="1" t="s">
        <v>188</v>
      </c>
      <c r="I2086" s="12" t="s">
        <v>1765</v>
      </c>
      <c r="J2086" s="12" t="s">
        <v>1814</v>
      </c>
      <c r="K2086" s="1" t="s">
        <v>1329</v>
      </c>
      <c r="L2086" s="1" t="s">
        <v>279</v>
      </c>
    </row>
    <row r="2087" spans="3:12">
      <c r="C2087" s="1" t="s">
        <v>1364</v>
      </c>
      <c r="D2087" s="1">
        <v>0</v>
      </c>
      <c r="E2087" s="1" t="s">
        <v>31</v>
      </c>
      <c r="F2087" s="12" t="s">
        <v>282</v>
      </c>
      <c r="G2087" s="12" t="s">
        <v>1854</v>
      </c>
      <c r="H2087" s="1" t="s">
        <v>188</v>
      </c>
      <c r="I2087" s="12" t="s">
        <v>1765</v>
      </c>
      <c r="J2087" s="12" t="s">
        <v>1814</v>
      </c>
      <c r="K2087" s="1" t="s">
        <v>1329</v>
      </c>
      <c r="L2087" s="1" t="s">
        <v>279</v>
      </c>
    </row>
    <row r="2088" spans="3:12">
      <c r="C2088" s="1" t="s">
        <v>1365</v>
      </c>
      <c r="D2088" s="1">
        <v>0</v>
      </c>
      <c r="E2088" s="1" t="s">
        <v>31</v>
      </c>
      <c r="F2088" s="12" t="s">
        <v>282</v>
      </c>
      <c r="G2088" s="12" t="s">
        <v>1854</v>
      </c>
      <c r="H2088" s="1" t="s">
        <v>188</v>
      </c>
      <c r="I2088" s="12" t="s">
        <v>1765</v>
      </c>
      <c r="J2088" s="12" t="s">
        <v>1814</v>
      </c>
      <c r="K2088" s="1" t="s">
        <v>1329</v>
      </c>
      <c r="L2088" s="1" t="s">
        <v>279</v>
      </c>
    </row>
    <row r="2089" spans="3:12">
      <c r="C2089" s="1" t="s">
        <v>1366</v>
      </c>
      <c r="D2089" s="1">
        <v>0</v>
      </c>
      <c r="E2089" s="1" t="s">
        <v>31</v>
      </c>
      <c r="F2089" s="12" t="s">
        <v>282</v>
      </c>
      <c r="G2089" s="12" t="s">
        <v>1854</v>
      </c>
      <c r="H2089" s="1" t="s">
        <v>188</v>
      </c>
      <c r="I2089" s="12" t="s">
        <v>1765</v>
      </c>
      <c r="J2089" s="12" t="s">
        <v>1814</v>
      </c>
      <c r="K2089" s="1" t="s">
        <v>1329</v>
      </c>
      <c r="L2089" s="1" t="s">
        <v>279</v>
      </c>
    </row>
    <row r="2090" spans="3:12">
      <c r="C2090" s="1" t="s">
        <v>1837</v>
      </c>
      <c r="D2090" s="1">
        <v>0</v>
      </c>
      <c r="E2090" s="1" t="s">
        <v>31</v>
      </c>
      <c r="F2090" s="12" t="s">
        <v>282</v>
      </c>
      <c r="G2090" s="12" t="s">
        <v>1854</v>
      </c>
      <c r="H2090" s="1" t="s">
        <v>188</v>
      </c>
      <c r="I2090" s="12" t="s">
        <v>1765</v>
      </c>
      <c r="J2090" s="12" t="s">
        <v>1814</v>
      </c>
      <c r="K2090" s="1" t="s">
        <v>1329</v>
      </c>
      <c r="L2090" s="1" t="s">
        <v>279</v>
      </c>
    </row>
    <row r="2091" spans="3:12">
      <c r="C2091" s="1" t="s">
        <v>1838</v>
      </c>
      <c r="D2091" s="1">
        <v>0</v>
      </c>
      <c r="E2091" s="1" t="s">
        <v>31</v>
      </c>
      <c r="F2091" s="12" t="s">
        <v>282</v>
      </c>
      <c r="G2091" s="12" t="s">
        <v>1854</v>
      </c>
      <c r="H2091" s="1" t="s">
        <v>188</v>
      </c>
      <c r="I2091" s="12" t="s">
        <v>1765</v>
      </c>
      <c r="J2091" s="12" t="s">
        <v>1814</v>
      </c>
      <c r="K2091" s="1" t="s">
        <v>1329</v>
      </c>
      <c r="L2091" s="1" t="s">
        <v>279</v>
      </c>
    </row>
    <row r="2092" spans="3:12">
      <c r="C2092" s="1" t="s">
        <v>1839</v>
      </c>
      <c r="D2092" s="1">
        <v>0</v>
      </c>
      <c r="E2092" s="1" t="s">
        <v>31</v>
      </c>
      <c r="F2092" s="12" t="s">
        <v>282</v>
      </c>
      <c r="G2092" s="12" t="s">
        <v>1854</v>
      </c>
      <c r="H2092" s="1" t="s">
        <v>188</v>
      </c>
      <c r="I2092" s="12" t="s">
        <v>1765</v>
      </c>
      <c r="J2092" s="12" t="s">
        <v>1814</v>
      </c>
      <c r="K2092" s="1" t="s">
        <v>1329</v>
      </c>
      <c r="L2092" s="1" t="s">
        <v>279</v>
      </c>
    </row>
    <row r="2093" spans="3:12">
      <c r="C2093" s="1" t="s">
        <v>1840</v>
      </c>
      <c r="D2093" s="1">
        <v>0</v>
      </c>
      <c r="E2093" s="1" t="s">
        <v>31</v>
      </c>
      <c r="F2093" s="12" t="s">
        <v>282</v>
      </c>
      <c r="G2093" s="12" t="s">
        <v>1854</v>
      </c>
      <c r="H2093" s="1" t="s">
        <v>188</v>
      </c>
      <c r="I2093" s="12" t="s">
        <v>1765</v>
      </c>
      <c r="J2093" s="12" t="s">
        <v>1814</v>
      </c>
      <c r="K2093" s="1" t="s">
        <v>1329</v>
      </c>
      <c r="L2093" s="1" t="s">
        <v>279</v>
      </c>
    </row>
    <row r="2094" spans="3:12">
      <c r="C2094" s="1" t="s">
        <v>1367</v>
      </c>
      <c r="D2094" s="1">
        <v>0</v>
      </c>
      <c r="E2094" s="1" t="s">
        <v>31</v>
      </c>
      <c r="F2094" s="12" t="s">
        <v>282</v>
      </c>
      <c r="G2094" s="12" t="s">
        <v>1854</v>
      </c>
      <c r="H2094" s="1" t="s">
        <v>188</v>
      </c>
      <c r="I2094" s="12" t="s">
        <v>1765</v>
      </c>
      <c r="J2094" s="12" t="s">
        <v>1814</v>
      </c>
      <c r="K2094" s="1" t="s">
        <v>1329</v>
      </c>
      <c r="L2094" s="1" t="s">
        <v>279</v>
      </c>
    </row>
    <row r="2095" spans="3:12">
      <c r="C2095" s="1" t="s">
        <v>1841</v>
      </c>
      <c r="D2095" s="1">
        <v>0</v>
      </c>
      <c r="E2095" s="1" t="s">
        <v>31</v>
      </c>
      <c r="F2095" s="12" t="s">
        <v>282</v>
      </c>
      <c r="G2095" s="12" t="s">
        <v>1854</v>
      </c>
      <c r="H2095" s="1" t="s">
        <v>188</v>
      </c>
      <c r="I2095" s="12" t="s">
        <v>1765</v>
      </c>
      <c r="J2095" s="12" t="s">
        <v>1814</v>
      </c>
      <c r="K2095" s="1" t="s">
        <v>1329</v>
      </c>
      <c r="L2095" s="1" t="s">
        <v>279</v>
      </c>
    </row>
    <row r="2096" spans="3:12">
      <c r="C2096" s="1" t="s">
        <v>1842</v>
      </c>
      <c r="D2096" s="1">
        <v>0</v>
      </c>
      <c r="E2096" s="1" t="s">
        <v>31</v>
      </c>
      <c r="F2096" s="12" t="s">
        <v>282</v>
      </c>
      <c r="G2096" s="12" t="s">
        <v>1854</v>
      </c>
      <c r="H2096" s="1" t="s">
        <v>188</v>
      </c>
      <c r="I2096" s="12" t="s">
        <v>1765</v>
      </c>
      <c r="J2096" s="12" t="s">
        <v>1814</v>
      </c>
      <c r="K2096" s="1" t="s">
        <v>1329</v>
      </c>
      <c r="L2096" s="1" t="s">
        <v>279</v>
      </c>
    </row>
    <row r="2097" spans="3:12">
      <c r="C2097" s="1" t="s">
        <v>1843</v>
      </c>
      <c r="D2097" s="1">
        <v>0</v>
      </c>
      <c r="E2097" s="1" t="s">
        <v>31</v>
      </c>
      <c r="F2097" s="12" t="s">
        <v>282</v>
      </c>
      <c r="G2097" s="12" t="s">
        <v>1854</v>
      </c>
      <c r="H2097" s="1" t="s">
        <v>188</v>
      </c>
      <c r="I2097" s="12" t="s">
        <v>1765</v>
      </c>
      <c r="J2097" s="12" t="s">
        <v>1814</v>
      </c>
      <c r="K2097" s="1" t="s">
        <v>1329</v>
      </c>
      <c r="L2097" s="1" t="s">
        <v>279</v>
      </c>
    </row>
    <row r="2098" spans="3:12">
      <c r="C2098" s="1" t="s">
        <v>1844</v>
      </c>
      <c r="D2098" s="1">
        <v>0</v>
      </c>
      <c r="E2098" s="1" t="s">
        <v>31</v>
      </c>
      <c r="F2098" s="12" t="s">
        <v>282</v>
      </c>
      <c r="G2098" s="12" t="s">
        <v>1854</v>
      </c>
      <c r="H2098" s="1" t="s">
        <v>188</v>
      </c>
      <c r="I2098" s="12" t="s">
        <v>1765</v>
      </c>
      <c r="J2098" s="12" t="s">
        <v>1814</v>
      </c>
      <c r="K2098" s="1" t="s">
        <v>1329</v>
      </c>
      <c r="L2098" s="1" t="s">
        <v>279</v>
      </c>
    </row>
    <row r="2099" spans="3:12">
      <c r="C2099" s="1" t="s">
        <v>1368</v>
      </c>
      <c r="D2099" s="1">
        <v>0</v>
      </c>
      <c r="E2099" s="1" t="s">
        <v>31</v>
      </c>
      <c r="F2099" s="12" t="s">
        <v>282</v>
      </c>
      <c r="G2099" s="12" t="s">
        <v>1854</v>
      </c>
      <c r="H2099" s="1" t="s">
        <v>188</v>
      </c>
      <c r="I2099" s="12" t="s">
        <v>1765</v>
      </c>
      <c r="J2099" s="12" t="s">
        <v>1814</v>
      </c>
      <c r="K2099" s="1" t="s">
        <v>1329</v>
      </c>
      <c r="L2099" s="1" t="s">
        <v>279</v>
      </c>
    </row>
    <row r="2100" spans="3:12">
      <c r="C2100" s="1" t="s">
        <v>1845</v>
      </c>
      <c r="D2100" s="1">
        <v>0</v>
      </c>
      <c r="E2100" s="1" t="s">
        <v>31</v>
      </c>
      <c r="F2100" s="12" t="s">
        <v>282</v>
      </c>
      <c r="G2100" s="12" t="s">
        <v>1854</v>
      </c>
      <c r="H2100" s="1" t="s">
        <v>188</v>
      </c>
      <c r="I2100" s="12" t="s">
        <v>1765</v>
      </c>
      <c r="J2100" s="12" t="s">
        <v>1814</v>
      </c>
      <c r="K2100" s="1" t="s">
        <v>1329</v>
      </c>
      <c r="L2100" s="1" t="s">
        <v>279</v>
      </c>
    </row>
    <row r="2101" spans="3:12">
      <c r="C2101" s="1" t="s">
        <v>1369</v>
      </c>
      <c r="D2101" s="1">
        <v>0</v>
      </c>
      <c r="E2101" s="1" t="s">
        <v>31</v>
      </c>
      <c r="F2101" s="12" t="s">
        <v>282</v>
      </c>
      <c r="G2101" s="12" t="s">
        <v>1854</v>
      </c>
      <c r="H2101" s="1" t="s">
        <v>188</v>
      </c>
      <c r="I2101" s="12" t="s">
        <v>1765</v>
      </c>
      <c r="J2101" s="12" t="s">
        <v>1814</v>
      </c>
      <c r="K2101" s="1" t="s">
        <v>1329</v>
      </c>
      <c r="L2101" s="1" t="s">
        <v>279</v>
      </c>
    </row>
    <row r="2102" spans="3:12">
      <c r="C2102" s="1" t="s">
        <v>1370</v>
      </c>
      <c r="D2102" s="1">
        <v>0</v>
      </c>
      <c r="E2102" s="1" t="s">
        <v>31</v>
      </c>
      <c r="F2102" s="12" t="s">
        <v>282</v>
      </c>
      <c r="G2102" s="12" t="s">
        <v>1854</v>
      </c>
      <c r="H2102" s="1" t="s">
        <v>188</v>
      </c>
      <c r="I2102" s="12" t="s">
        <v>1765</v>
      </c>
      <c r="J2102" s="12" t="s">
        <v>1814</v>
      </c>
      <c r="K2102" s="1" t="s">
        <v>1329</v>
      </c>
      <c r="L2102" s="1" t="s">
        <v>279</v>
      </c>
    </row>
    <row r="2103" spans="3:12">
      <c r="C2103" s="1" t="s">
        <v>1371</v>
      </c>
      <c r="D2103" s="1">
        <v>0</v>
      </c>
      <c r="E2103" s="1" t="s">
        <v>31</v>
      </c>
      <c r="F2103" s="12" t="s">
        <v>282</v>
      </c>
      <c r="G2103" s="12" t="s">
        <v>1854</v>
      </c>
      <c r="H2103" s="1" t="s">
        <v>188</v>
      </c>
      <c r="I2103" s="12" t="s">
        <v>1765</v>
      </c>
      <c r="J2103" s="12" t="s">
        <v>1814</v>
      </c>
      <c r="K2103" s="1" t="s">
        <v>1329</v>
      </c>
      <c r="L2103" s="1" t="s">
        <v>279</v>
      </c>
    </row>
    <row r="2104" spans="3:12">
      <c r="C2104" s="1" t="s">
        <v>1372</v>
      </c>
      <c r="D2104" s="1">
        <v>0</v>
      </c>
      <c r="E2104" s="1" t="s">
        <v>31</v>
      </c>
      <c r="F2104" s="12" t="s">
        <v>282</v>
      </c>
      <c r="G2104" s="12" t="s">
        <v>1854</v>
      </c>
      <c r="H2104" s="1" t="s">
        <v>188</v>
      </c>
      <c r="I2104" s="12" t="s">
        <v>1765</v>
      </c>
      <c r="J2104" s="12" t="s">
        <v>1814</v>
      </c>
      <c r="K2104" s="1" t="s">
        <v>1329</v>
      </c>
      <c r="L2104" s="1" t="s">
        <v>279</v>
      </c>
    </row>
    <row r="2105" spans="3:12">
      <c r="C2105" s="1" t="s">
        <v>1373</v>
      </c>
      <c r="D2105" s="1">
        <v>0</v>
      </c>
      <c r="E2105" s="1" t="s">
        <v>31</v>
      </c>
      <c r="F2105" s="12" t="s">
        <v>282</v>
      </c>
      <c r="G2105" s="12" t="s">
        <v>1854</v>
      </c>
      <c r="H2105" s="1" t="s">
        <v>188</v>
      </c>
      <c r="I2105" s="12" t="s">
        <v>1765</v>
      </c>
      <c r="J2105" s="12" t="s">
        <v>1814</v>
      </c>
      <c r="K2105" s="1" t="s">
        <v>1329</v>
      </c>
      <c r="L2105" s="1" t="s">
        <v>279</v>
      </c>
    </row>
    <row r="2106" spans="3:12">
      <c r="C2106" s="1" t="s">
        <v>1374</v>
      </c>
      <c r="D2106" s="1">
        <v>0</v>
      </c>
      <c r="E2106" s="1" t="s">
        <v>31</v>
      </c>
      <c r="F2106" s="12" t="s">
        <v>282</v>
      </c>
      <c r="G2106" s="12" t="s">
        <v>1854</v>
      </c>
      <c r="H2106" s="1" t="s">
        <v>188</v>
      </c>
      <c r="I2106" s="12" t="s">
        <v>1765</v>
      </c>
      <c r="J2106" s="12" t="s">
        <v>1814</v>
      </c>
      <c r="K2106" s="1" t="s">
        <v>1329</v>
      </c>
      <c r="L2106" s="1" t="s">
        <v>279</v>
      </c>
    </row>
    <row r="2107" spans="3:12">
      <c r="C2107" s="1" t="s">
        <v>1375</v>
      </c>
      <c r="D2107" s="1">
        <v>0</v>
      </c>
      <c r="E2107" s="1" t="s">
        <v>31</v>
      </c>
      <c r="F2107" s="12" t="s">
        <v>282</v>
      </c>
      <c r="G2107" s="12" t="s">
        <v>1854</v>
      </c>
      <c r="H2107" s="1" t="s">
        <v>188</v>
      </c>
      <c r="I2107" s="12" t="s">
        <v>1765</v>
      </c>
      <c r="J2107" s="12" t="s">
        <v>1814</v>
      </c>
      <c r="K2107" s="1" t="s">
        <v>1329</v>
      </c>
      <c r="L2107" s="1" t="s">
        <v>279</v>
      </c>
    </row>
    <row r="2108" spans="3:12">
      <c r="C2108" s="1" t="s">
        <v>1376</v>
      </c>
      <c r="D2108" s="1">
        <v>0</v>
      </c>
      <c r="E2108" s="1" t="s">
        <v>31</v>
      </c>
      <c r="F2108" s="12" t="s">
        <v>282</v>
      </c>
      <c r="G2108" s="12" t="s">
        <v>1854</v>
      </c>
      <c r="H2108" s="1" t="s">
        <v>188</v>
      </c>
      <c r="I2108" s="12" t="s">
        <v>1765</v>
      </c>
      <c r="J2108" s="12" t="s">
        <v>1814</v>
      </c>
      <c r="K2108" s="1" t="s">
        <v>1329</v>
      </c>
      <c r="L2108" s="1" t="s">
        <v>279</v>
      </c>
    </row>
    <row r="2109" spans="3:12">
      <c r="C2109" s="1" t="s">
        <v>1377</v>
      </c>
      <c r="D2109" s="1">
        <v>0</v>
      </c>
      <c r="E2109" s="1" t="s">
        <v>31</v>
      </c>
      <c r="F2109" s="12" t="s">
        <v>282</v>
      </c>
      <c r="G2109" s="12" t="s">
        <v>1854</v>
      </c>
      <c r="H2109" s="1" t="s">
        <v>188</v>
      </c>
      <c r="I2109" s="12" t="s">
        <v>1765</v>
      </c>
      <c r="J2109" s="12" t="s">
        <v>1814</v>
      </c>
      <c r="K2109" s="1" t="s">
        <v>1329</v>
      </c>
      <c r="L2109" s="1" t="s">
        <v>279</v>
      </c>
    </row>
    <row r="2110" spans="3:12">
      <c r="C2110" s="1" t="s">
        <v>1378</v>
      </c>
      <c r="D2110" s="1">
        <v>0</v>
      </c>
      <c r="E2110" s="1" t="s">
        <v>31</v>
      </c>
      <c r="F2110" s="12" t="s">
        <v>282</v>
      </c>
      <c r="G2110" s="12" t="s">
        <v>1854</v>
      </c>
      <c r="H2110" s="1" t="s">
        <v>188</v>
      </c>
      <c r="I2110" s="12" t="s">
        <v>1765</v>
      </c>
      <c r="J2110" s="12" t="s">
        <v>1814</v>
      </c>
      <c r="K2110" s="1" t="s">
        <v>1329</v>
      </c>
      <c r="L2110" s="1" t="s">
        <v>279</v>
      </c>
    </row>
    <row r="2111" spans="3:12">
      <c r="C2111" s="1" t="s">
        <v>1379</v>
      </c>
      <c r="D2111" s="1">
        <v>0</v>
      </c>
      <c r="E2111" s="1" t="s">
        <v>31</v>
      </c>
      <c r="F2111" s="12" t="s">
        <v>282</v>
      </c>
      <c r="G2111" s="12" t="s">
        <v>1854</v>
      </c>
      <c r="H2111" s="1" t="s">
        <v>188</v>
      </c>
      <c r="I2111" s="12" t="s">
        <v>1765</v>
      </c>
      <c r="J2111" s="12" t="s">
        <v>1814</v>
      </c>
      <c r="K2111" s="1" t="s">
        <v>1329</v>
      </c>
      <c r="L2111" s="1" t="s">
        <v>279</v>
      </c>
    </row>
    <row r="2112" spans="3:12">
      <c r="C2112" s="1" t="s">
        <v>1380</v>
      </c>
      <c r="D2112" s="1">
        <v>0</v>
      </c>
      <c r="E2112" s="1" t="s">
        <v>31</v>
      </c>
      <c r="F2112" s="12" t="s">
        <v>282</v>
      </c>
      <c r="G2112" s="12" t="s">
        <v>1854</v>
      </c>
      <c r="H2112" s="1" t="s">
        <v>188</v>
      </c>
      <c r="I2112" s="12" t="s">
        <v>1765</v>
      </c>
      <c r="J2112" s="12" t="s">
        <v>1814</v>
      </c>
      <c r="K2112" s="1" t="s">
        <v>1329</v>
      </c>
      <c r="L2112" s="1" t="s">
        <v>279</v>
      </c>
    </row>
    <row r="2113" spans="3:12">
      <c r="C2113" s="1" t="s">
        <v>1381</v>
      </c>
      <c r="D2113" s="1">
        <v>0</v>
      </c>
      <c r="E2113" s="1" t="s">
        <v>31</v>
      </c>
      <c r="F2113" s="12" t="s">
        <v>282</v>
      </c>
      <c r="G2113" s="12" t="s">
        <v>1854</v>
      </c>
      <c r="H2113" s="1" t="s">
        <v>188</v>
      </c>
      <c r="I2113" s="12" t="s">
        <v>1765</v>
      </c>
      <c r="J2113" s="12" t="s">
        <v>1814</v>
      </c>
      <c r="K2113" s="1" t="s">
        <v>1329</v>
      </c>
      <c r="L2113" s="1" t="s">
        <v>279</v>
      </c>
    </row>
    <row r="2114" spans="3:12">
      <c r="C2114" s="1" t="s">
        <v>1382</v>
      </c>
      <c r="D2114" s="1">
        <v>0</v>
      </c>
      <c r="E2114" s="1" t="s">
        <v>31</v>
      </c>
      <c r="F2114" s="12" t="s">
        <v>282</v>
      </c>
      <c r="G2114" s="12" t="s">
        <v>1854</v>
      </c>
      <c r="H2114" s="1" t="s">
        <v>188</v>
      </c>
      <c r="I2114" s="12" t="s">
        <v>1765</v>
      </c>
      <c r="J2114" s="12" t="s">
        <v>1814</v>
      </c>
      <c r="K2114" s="1" t="s">
        <v>1329</v>
      </c>
      <c r="L2114" s="1" t="s">
        <v>279</v>
      </c>
    </row>
    <row r="2115" spans="3:12">
      <c r="C2115" s="1" t="s">
        <v>1383</v>
      </c>
      <c r="D2115" s="1">
        <v>0</v>
      </c>
      <c r="E2115" s="1" t="s">
        <v>31</v>
      </c>
      <c r="F2115" s="12" t="s">
        <v>282</v>
      </c>
      <c r="G2115" s="12" t="s">
        <v>1854</v>
      </c>
      <c r="H2115" s="1" t="s">
        <v>188</v>
      </c>
      <c r="I2115" s="12" t="s">
        <v>1765</v>
      </c>
      <c r="J2115" s="12" t="s">
        <v>1814</v>
      </c>
      <c r="K2115" s="1" t="s">
        <v>1329</v>
      </c>
      <c r="L2115" s="1" t="s">
        <v>279</v>
      </c>
    </row>
    <row r="2116" spans="3:12">
      <c r="C2116" s="1" t="s">
        <v>1846</v>
      </c>
      <c r="D2116" s="1">
        <v>0</v>
      </c>
      <c r="E2116" s="1" t="s">
        <v>31</v>
      </c>
      <c r="F2116" s="12" t="s">
        <v>282</v>
      </c>
      <c r="G2116" s="12" t="s">
        <v>1854</v>
      </c>
      <c r="H2116" s="1" t="s">
        <v>188</v>
      </c>
      <c r="I2116" s="12" t="s">
        <v>1765</v>
      </c>
      <c r="J2116" s="12" t="s">
        <v>1814</v>
      </c>
      <c r="K2116" s="1" t="s">
        <v>1329</v>
      </c>
      <c r="L2116" s="1" t="s">
        <v>279</v>
      </c>
    </row>
    <row r="2117" spans="3:12">
      <c r="C2117" s="1" t="s">
        <v>1384</v>
      </c>
      <c r="D2117" s="1">
        <v>0</v>
      </c>
      <c r="E2117" s="1" t="s">
        <v>31</v>
      </c>
      <c r="F2117" s="12" t="s">
        <v>282</v>
      </c>
      <c r="G2117" s="12" t="s">
        <v>1854</v>
      </c>
      <c r="H2117" s="1" t="s">
        <v>188</v>
      </c>
      <c r="I2117" s="12" t="s">
        <v>1765</v>
      </c>
      <c r="J2117" s="12" t="s">
        <v>1814</v>
      </c>
      <c r="K2117" s="1" t="s">
        <v>1329</v>
      </c>
      <c r="L2117" s="1" t="s">
        <v>279</v>
      </c>
    </row>
    <row r="2118" spans="3:12">
      <c r="C2118" s="1" t="s">
        <v>1824</v>
      </c>
      <c r="D2118" s="1">
        <v>0</v>
      </c>
      <c r="E2118" s="1" t="s">
        <v>31</v>
      </c>
      <c r="F2118" s="12" t="s">
        <v>282</v>
      </c>
      <c r="G2118" s="12" t="s">
        <v>1854</v>
      </c>
      <c r="H2118" s="1" t="s">
        <v>188</v>
      </c>
      <c r="I2118" s="12" t="s">
        <v>1765</v>
      </c>
      <c r="J2118" s="12" t="s">
        <v>1814</v>
      </c>
      <c r="K2118" s="1" t="s">
        <v>1329</v>
      </c>
      <c r="L2118" s="1" t="s">
        <v>1341</v>
      </c>
    </row>
    <row r="2119" spans="3:12">
      <c r="C2119" s="1" t="s">
        <v>1346</v>
      </c>
      <c r="D2119" s="1">
        <v>0</v>
      </c>
      <c r="E2119" s="1" t="s">
        <v>31</v>
      </c>
      <c r="F2119" s="12" t="s">
        <v>282</v>
      </c>
      <c r="G2119" s="12" t="s">
        <v>1854</v>
      </c>
      <c r="H2119" s="1" t="s">
        <v>188</v>
      </c>
      <c r="I2119" s="12" t="s">
        <v>1765</v>
      </c>
      <c r="J2119" s="12" t="s">
        <v>1814</v>
      </c>
      <c r="K2119" s="1" t="s">
        <v>1329</v>
      </c>
      <c r="L2119" s="1" t="s">
        <v>1341</v>
      </c>
    </row>
    <row r="2120" spans="3:12">
      <c r="C2120" s="1" t="s">
        <v>1825</v>
      </c>
      <c r="D2120" s="1">
        <v>0</v>
      </c>
      <c r="E2120" s="1" t="s">
        <v>31</v>
      </c>
      <c r="F2120" s="12" t="s">
        <v>282</v>
      </c>
      <c r="G2120" s="12" t="s">
        <v>1854</v>
      </c>
      <c r="H2120" s="1" t="s">
        <v>188</v>
      </c>
      <c r="I2120" s="12" t="s">
        <v>1765</v>
      </c>
      <c r="J2120" s="12" t="s">
        <v>1814</v>
      </c>
      <c r="K2120" s="1" t="s">
        <v>1329</v>
      </c>
      <c r="L2120" s="1" t="s">
        <v>1341</v>
      </c>
    </row>
    <row r="2121" spans="3:12">
      <c r="C2121" s="1" t="s">
        <v>1826</v>
      </c>
      <c r="D2121" s="1">
        <v>0</v>
      </c>
      <c r="E2121" s="1" t="s">
        <v>31</v>
      </c>
      <c r="F2121" s="12" t="s">
        <v>282</v>
      </c>
      <c r="G2121" s="12" t="s">
        <v>1854</v>
      </c>
      <c r="H2121" s="1" t="s">
        <v>188</v>
      </c>
      <c r="I2121" s="12" t="s">
        <v>1765</v>
      </c>
      <c r="J2121" s="12" t="s">
        <v>1814</v>
      </c>
      <c r="K2121" s="1" t="s">
        <v>1329</v>
      </c>
      <c r="L2121" s="1" t="s">
        <v>1341</v>
      </c>
    </row>
    <row r="2122" spans="3:12">
      <c r="C2122" s="1" t="s">
        <v>292</v>
      </c>
      <c r="D2122" s="1">
        <v>0</v>
      </c>
      <c r="E2122" s="1" t="s">
        <v>31</v>
      </c>
      <c r="F2122" s="12" t="s">
        <v>282</v>
      </c>
      <c r="G2122" s="12" t="s">
        <v>1854</v>
      </c>
      <c r="H2122" s="1" t="s">
        <v>188</v>
      </c>
      <c r="I2122" s="12" t="s">
        <v>1765</v>
      </c>
      <c r="J2122" s="12" t="s">
        <v>1814</v>
      </c>
      <c r="K2122" s="1" t="s">
        <v>1329</v>
      </c>
      <c r="L2122" s="1" t="s">
        <v>1341</v>
      </c>
    </row>
    <row r="2123" spans="3:12">
      <c r="C2123" s="1" t="s">
        <v>294</v>
      </c>
      <c r="D2123" s="1">
        <v>0</v>
      </c>
      <c r="E2123" s="1" t="s">
        <v>31</v>
      </c>
      <c r="F2123" s="12" t="s">
        <v>282</v>
      </c>
      <c r="G2123" s="12" t="s">
        <v>1854</v>
      </c>
      <c r="H2123" s="1" t="s">
        <v>188</v>
      </c>
      <c r="I2123" s="12" t="s">
        <v>1765</v>
      </c>
      <c r="J2123" s="12" t="s">
        <v>1814</v>
      </c>
      <c r="K2123" s="1" t="s">
        <v>1329</v>
      </c>
      <c r="L2123" s="1" t="s">
        <v>1341</v>
      </c>
    </row>
    <row r="2124" spans="3:12">
      <c r="C2124" s="1" t="s">
        <v>1345</v>
      </c>
      <c r="D2124" s="1">
        <v>0</v>
      </c>
      <c r="E2124" s="1" t="s">
        <v>31</v>
      </c>
      <c r="F2124" s="12" t="s">
        <v>282</v>
      </c>
      <c r="G2124" s="12" t="s">
        <v>1854</v>
      </c>
      <c r="H2124" s="1" t="s">
        <v>188</v>
      </c>
      <c r="I2124" s="12" t="s">
        <v>1765</v>
      </c>
      <c r="J2124" s="12" t="s">
        <v>1814</v>
      </c>
      <c r="K2124" s="1" t="s">
        <v>1329</v>
      </c>
      <c r="L2124" s="1" t="s">
        <v>1341</v>
      </c>
    </row>
    <row r="2125" spans="3:12">
      <c r="C2125" s="1" t="s">
        <v>1347</v>
      </c>
      <c r="D2125" s="1">
        <v>0</v>
      </c>
      <c r="E2125" s="1" t="s">
        <v>31</v>
      </c>
      <c r="F2125" s="12" t="s">
        <v>282</v>
      </c>
      <c r="G2125" s="12" t="s">
        <v>1854</v>
      </c>
      <c r="H2125" s="1" t="s">
        <v>188</v>
      </c>
      <c r="I2125" s="12" t="s">
        <v>1765</v>
      </c>
      <c r="J2125" s="12" t="s">
        <v>1814</v>
      </c>
      <c r="K2125" s="1" t="s">
        <v>1329</v>
      </c>
      <c r="L2125" s="1" t="s">
        <v>1341</v>
      </c>
    </row>
    <row r="2126" spans="3:12">
      <c r="C2126" s="1" t="s">
        <v>1348</v>
      </c>
      <c r="D2126" s="1">
        <v>0</v>
      </c>
      <c r="E2126" s="1" t="s">
        <v>31</v>
      </c>
      <c r="F2126" s="12" t="s">
        <v>282</v>
      </c>
      <c r="G2126" s="12" t="s">
        <v>1854</v>
      </c>
      <c r="H2126" s="1" t="s">
        <v>188</v>
      </c>
      <c r="I2126" s="12" t="s">
        <v>1765</v>
      </c>
      <c r="J2126" s="12" t="s">
        <v>1814</v>
      </c>
      <c r="K2126" s="1" t="s">
        <v>1329</v>
      </c>
      <c r="L2126" s="1" t="s">
        <v>1341</v>
      </c>
    </row>
    <row r="2127" spans="3:12">
      <c r="C2127" s="1" t="s">
        <v>1349</v>
      </c>
      <c r="D2127" s="1">
        <v>0</v>
      </c>
      <c r="E2127" s="1" t="s">
        <v>31</v>
      </c>
      <c r="F2127" s="12" t="s">
        <v>282</v>
      </c>
      <c r="G2127" s="12" t="s">
        <v>1854</v>
      </c>
      <c r="H2127" s="1" t="s">
        <v>188</v>
      </c>
      <c r="I2127" s="12" t="s">
        <v>1765</v>
      </c>
      <c r="J2127" s="12" t="s">
        <v>1814</v>
      </c>
      <c r="K2127" s="1" t="s">
        <v>1329</v>
      </c>
      <c r="L2127" s="1" t="s">
        <v>1341</v>
      </c>
    </row>
    <row r="2128" spans="3:12">
      <c r="C2128" s="1" t="s">
        <v>1350</v>
      </c>
      <c r="D2128" s="1">
        <v>0</v>
      </c>
      <c r="E2128" s="1" t="s">
        <v>31</v>
      </c>
      <c r="F2128" s="12" t="s">
        <v>282</v>
      </c>
      <c r="G2128" s="12" t="s">
        <v>1854</v>
      </c>
      <c r="H2128" s="1" t="s">
        <v>188</v>
      </c>
      <c r="I2128" s="12" t="s">
        <v>1765</v>
      </c>
      <c r="J2128" s="12" t="s">
        <v>1814</v>
      </c>
      <c r="K2128" s="1" t="s">
        <v>1329</v>
      </c>
      <c r="L2128" s="1" t="s">
        <v>1341</v>
      </c>
    </row>
    <row r="2129" spans="3:12">
      <c r="C2129" s="1" t="s">
        <v>1351</v>
      </c>
      <c r="D2129" s="1">
        <v>0</v>
      </c>
      <c r="E2129" s="1" t="s">
        <v>31</v>
      </c>
      <c r="F2129" s="12" t="s">
        <v>282</v>
      </c>
      <c r="G2129" s="12" t="s">
        <v>1854</v>
      </c>
      <c r="H2129" s="1" t="s">
        <v>188</v>
      </c>
      <c r="I2129" s="12" t="s">
        <v>1765</v>
      </c>
      <c r="J2129" s="12" t="s">
        <v>1814</v>
      </c>
      <c r="K2129" s="1" t="s">
        <v>1329</v>
      </c>
      <c r="L2129" s="1" t="s">
        <v>1341</v>
      </c>
    </row>
    <row r="2130" spans="3:12">
      <c r="C2130" s="1" t="s">
        <v>1352</v>
      </c>
      <c r="D2130" s="1">
        <v>0</v>
      </c>
      <c r="E2130" s="1" t="s">
        <v>31</v>
      </c>
      <c r="F2130" s="12" t="s">
        <v>282</v>
      </c>
      <c r="G2130" s="12" t="s">
        <v>1854</v>
      </c>
      <c r="H2130" s="1" t="s">
        <v>188</v>
      </c>
      <c r="I2130" s="12" t="s">
        <v>1765</v>
      </c>
      <c r="J2130" s="12" t="s">
        <v>1814</v>
      </c>
      <c r="K2130" s="1" t="s">
        <v>1329</v>
      </c>
      <c r="L2130" s="1" t="s">
        <v>1341</v>
      </c>
    </row>
    <row r="2131" spans="3:12">
      <c r="C2131" s="1" t="s">
        <v>1353</v>
      </c>
      <c r="D2131" s="1">
        <v>0</v>
      </c>
      <c r="E2131" s="1" t="s">
        <v>31</v>
      </c>
      <c r="F2131" s="12" t="s">
        <v>282</v>
      </c>
      <c r="G2131" s="12" t="s">
        <v>1854</v>
      </c>
      <c r="H2131" s="1" t="s">
        <v>188</v>
      </c>
      <c r="I2131" s="12" t="s">
        <v>1765</v>
      </c>
      <c r="J2131" s="12" t="s">
        <v>1814</v>
      </c>
      <c r="K2131" s="1" t="s">
        <v>1329</v>
      </c>
      <c r="L2131" s="1" t="s">
        <v>1341</v>
      </c>
    </row>
    <row r="2132" spans="3:12">
      <c r="C2132" s="1" t="s">
        <v>1354</v>
      </c>
      <c r="D2132" s="1">
        <v>0</v>
      </c>
      <c r="E2132" s="1" t="s">
        <v>31</v>
      </c>
      <c r="F2132" s="12" t="s">
        <v>282</v>
      </c>
      <c r="G2132" s="12" t="s">
        <v>1854</v>
      </c>
      <c r="H2132" s="1" t="s">
        <v>188</v>
      </c>
      <c r="I2132" s="12" t="s">
        <v>1765</v>
      </c>
      <c r="J2132" s="12" t="s">
        <v>1814</v>
      </c>
      <c r="K2132" s="1" t="s">
        <v>1329</v>
      </c>
      <c r="L2132" s="1" t="s">
        <v>1341</v>
      </c>
    </row>
    <row r="2133" spans="3:12">
      <c r="C2133" s="1" t="s">
        <v>1355</v>
      </c>
      <c r="D2133" s="1">
        <v>0</v>
      </c>
      <c r="E2133" s="1" t="s">
        <v>31</v>
      </c>
      <c r="F2133" s="12" t="s">
        <v>282</v>
      </c>
      <c r="G2133" s="12" t="s">
        <v>1854</v>
      </c>
      <c r="H2133" s="1" t="s">
        <v>188</v>
      </c>
      <c r="I2133" s="12" t="s">
        <v>1765</v>
      </c>
      <c r="J2133" s="12" t="s">
        <v>1814</v>
      </c>
      <c r="K2133" s="1" t="s">
        <v>1329</v>
      </c>
      <c r="L2133" s="1" t="s">
        <v>1341</v>
      </c>
    </row>
    <row r="2134" spans="3:12">
      <c r="C2134" s="1" t="s">
        <v>1356</v>
      </c>
      <c r="D2134" s="1">
        <v>0</v>
      </c>
      <c r="E2134" s="1" t="s">
        <v>31</v>
      </c>
      <c r="F2134" s="12" t="s">
        <v>282</v>
      </c>
      <c r="G2134" s="12" t="s">
        <v>1854</v>
      </c>
      <c r="H2134" s="1" t="s">
        <v>188</v>
      </c>
      <c r="I2134" s="12" t="s">
        <v>1765</v>
      </c>
      <c r="J2134" s="12" t="s">
        <v>1814</v>
      </c>
      <c r="K2134" s="1" t="s">
        <v>1329</v>
      </c>
      <c r="L2134" s="1" t="s">
        <v>1341</v>
      </c>
    </row>
    <row r="2135" spans="3:12">
      <c r="C2135" s="1" t="s">
        <v>1357</v>
      </c>
      <c r="D2135" s="1">
        <v>0</v>
      </c>
      <c r="E2135" s="1" t="s">
        <v>31</v>
      </c>
      <c r="F2135" s="12" t="s">
        <v>282</v>
      </c>
      <c r="G2135" s="12" t="s">
        <v>1854</v>
      </c>
      <c r="H2135" s="1" t="s">
        <v>188</v>
      </c>
      <c r="I2135" s="12" t="s">
        <v>1765</v>
      </c>
      <c r="J2135" s="12" t="s">
        <v>1814</v>
      </c>
      <c r="K2135" s="1" t="s">
        <v>1329</v>
      </c>
      <c r="L2135" s="1" t="s">
        <v>1341</v>
      </c>
    </row>
    <row r="2136" spans="3:12">
      <c r="C2136" s="1" t="s">
        <v>1358</v>
      </c>
      <c r="D2136" s="1">
        <v>0</v>
      </c>
      <c r="E2136" s="1" t="s">
        <v>31</v>
      </c>
      <c r="F2136" s="12" t="s">
        <v>282</v>
      </c>
      <c r="G2136" s="12" t="s">
        <v>1854</v>
      </c>
      <c r="H2136" s="1" t="s">
        <v>188</v>
      </c>
      <c r="I2136" s="12" t="s">
        <v>1765</v>
      </c>
      <c r="J2136" s="12" t="s">
        <v>1814</v>
      </c>
      <c r="K2136" s="1" t="s">
        <v>1329</v>
      </c>
      <c r="L2136" s="1" t="s">
        <v>1341</v>
      </c>
    </row>
    <row r="2137" spans="3:12">
      <c r="C2137" s="1" t="s">
        <v>1359</v>
      </c>
      <c r="D2137" s="1">
        <v>0</v>
      </c>
      <c r="E2137" s="1" t="s">
        <v>31</v>
      </c>
      <c r="F2137" s="12" t="s">
        <v>282</v>
      </c>
      <c r="G2137" s="12" t="s">
        <v>1854</v>
      </c>
      <c r="H2137" s="1" t="s">
        <v>188</v>
      </c>
      <c r="I2137" s="12" t="s">
        <v>1765</v>
      </c>
      <c r="J2137" s="12" t="s">
        <v>1814</v>
      </c>
      <c r="K2137" s="1" t="s">
        <v>1329</v>
      </c>
      <c r="L2137" s="1" t="s">
        <v>1341</v>
      </c>
    </row>
    <row r="2138" spans="3:12">
      <c r="C2138" s="1" t="s">
        <v>1360</v>
      </c>
      <c r="D2138" s="1">
        <v>0</v>
      </c>
      <c r="E2138" s="1" t="s">
        <v>31</v>
      </c>
      <c r="F2138" s="12" t="s">
        <v>282</v>
      </c>
      <c r="G2138" s="12" t="s">
        <v>1854</v>
      </c>
      <c r="H2138" s="1" t="s">
        <v>188</v>
      </c>
      <c r="I2138" s="12" t="s">
        <v>1765</v>
      </c>
      <c r="J2138" s="12" t="s">
        <v>1814</v>
      </c>
      <c r="K2138" s="1" t="s">
        <v>1329</v>
      </c>
      <c r="L2138" s="1" t="s">
        <v>1341</v>
      </c>
    </row>
    <row r="2139" spans="3:12">
      <c r="C2139" s="1" t="s">
        <v>1361</v>
      </c>
      <c r="D2139" s="1">
        <v>0</v>
      </c>
      <c r="E2139" s="1" t="s">
        <v>31</v>
      </c>
      <c r="F2139" s="12" t="s">
        <v>282</v>
      </c>
      <c r="G2139" s="12" t="s">
        <v>1854</v>
      </c>
      <c r="H2139" s="1" t="s">
        <v>188</v>
      </c>
      <c r="I2139" s="12" t="s">
        <v>1765</v>
      </c>
      <c r="J2139" s="12" t="s">
        <v>1814</v>
      </c>
      <c r="K2139" s="1" t="s">
        <v>1329</v>
      </c>
      <c r="L2139" s="1" t="s">
        <v>1341</v>
      </c>
    </row>
    <row r="2140" spans="3:12">
      <c r="C2140" s="1" t="s">
        <v>1362</v>
      </c>
      <c r="D2140" s="1">
        <v>0</v>
      </c>
      <c r="E2140" s="1" t="s">
        <v>31</v>
      </c>
      <c r="F2140" s="12" t="s">
        <v>282</v>
      </c>
      <c r="G2140" s="12" t="s">
        <v>1854</v>
      </c>
      <c r="H2140" s="1" t="s">
        <v>188</v>
      </c>
      <c r="I2140" s="12" t="s">
        <v>1765</v>
      </c>
      <c r="J2140" s="12" t="s">
        <v>1814</v>
      </c>
      <c r="K2140" s="1" t="s">
        <v>1329</v>
      </c>
      <c r="L2140" s="1" t="s">
        <v>1341</v>
      </c>
    </row>
    <row r="2141" spans="3:12">
      <c r="C2141" s="1" t="s">
        <v>1363</v>
      </c>
      <c r="D2141" s="1">
        <v>0</v>
      </c>
      <c r="E2141" s="1" t="s">
        <v>31</v>
      </c>
      <c r="F2141" s="12" t="s">
        <v>282</v>
      </c>
      <c r="G2141" s="12" t="s">
        <v>1854</v>
      </c>
      <c r="H2141" s="1" t="s">
        <v>188</v>
      </c>
      <c r="I2141" s="12" t="s">
        <v>1765</v>
      </c>
      <c r="J2141" s="12" t="s">
        <v>1814</v>
      </c>
      <c r="K2141" s="1" t="s">
        <v>1329</v>
      </c>
      <c r="L2141" s="1" t="s">
        <v>1341</v>
      </c>
    </row>
    <row r="2142" spans="3:12">
      <c r="C2142" s="1" t="s">
        <v>1364</v>
      </c>
      <c r="D2142" s="1">
        <v>0</v>
      </c>
      <c r="E2142" s="1" t="s">
        <v>31</v>
      </c>
      <c r="F2142" s="12" t="s">
        <v>282</v>
      </c>
      <c r="G2142" s="12" t="s">
        <v>1854</v>
      </c>
      <c r="H2142" s="1" t="s">
        <v>188</v>
      </c>
      <c r="I2142" s="12" t="s">
        <v>1765</v>
      </c>
      <c r="J2142" s="12" t="s">
        <v>1814</v>
      </c>
      <c r="K2142" s="1" t="s">
        <v>1329</v>
      </c>
      <c r="L2142" s="1" t="s">
        <v>1341</v>
      </c>
    </row>
    <row r="2143" spans="3:12">
      <c r="C2143" s="1" t="s">
        <v>1365</v>
      </c>
      <c r="D2143" s="1">
        <v>0</v>
      </c>
      <c r="E2143" s="1" t="s">
        <v>31</v>
      </c>
      <c r="F2143" s="12" t="s">
        <v>282</v>
      </c>
      <c r="G2143" s="12" t="s">
        <v>1854</v>
      </c>
      <c r="H2143" s="1" t="s">
        <v>188</v>
      </c>
      <c r="I2143" s="12" t="s">
        <v>1765</v>
      </c>
      <c r="J2143" s="12" t="s">
        <v>1814</v>
      </c>
      <c r="K2143" s="1" t="s">
        <v>1329</v>
      </c>
      <c r="L2143" s="1" t="s">
        <v>1341</v>
      </c>
    </row>
    <row r="2144" spans="3:12">
      <c r="C2144" s="1" t="s">
        <v>1366</v>
      </c>
      <c r="D2144" s="1">
        <v>0</v>
      </c>
      <c r="E2144" s="1" t="s">
        <v>31</v>
      </c>
      <c r="F2144" s="12" t="s">
        <v>282</v>
      </c>
      <c r="G2144" s="12" t="s">
        <v>1854</v>
      </c>
      <c r="H2144" s="1" t="s">
        <v>188</v>
      </c>
      <c r="I2144" s="12" t="s">
        <v>1765</v>
      </c>
      <c r="J2144" s="12" t="s">
        <v>1814</v>
      </c>
      <c r="K2144" s="1" t="s">
        <v>1329</v>
      </c>
      <c r="L2144" s="1" t="s">
        <v>1341</v>
      </c>
    </row>
    <row r="2145" spans="3:12">
      <c r="C2145" s="1" t="s">
        <v>1837</v>
      </c>
      <c r="D2145" s="1">
        <v>0</v>
      </c>
      <c r="E2145" s="1" t="s">
        <v>31</v>
      </c>
      <c r="F2145" s="12" t="s">
        <v>282</v>
      </c>
      <c r="G2145" s="12" t="s">
        <v>1854</v>
      </c>
      <c r="H2145" s="1" t="s">
        <v>188</v>
      </c>
      <c r="I2145" s="12" t="s">
        <v>1765</v>
      </c>
      <c r="J2145" s="12" t="s">
        <v>1814</v>
      </c>
      <c r="K2145" s="1" t="s">
        <v>1329</v>
      </c>
      <c r="L2145" s="1" t="s">
        <v>1341</v>
      </c>
    </row>
    <row r="2146" spans="3:12">
      <c r="C2146" s="1" t="s">
        <v>1838</v>
      </c>
      <c r="D2146" s="1">
        <v>0</v>
      </c>
      <c r="E2146" s="1" t="s">
        <v>31</v>
      </c>
      <c r="F2146" s="12" t="s">
        <v>282</v>
      </c>
      <c r="G2146" s="12" t="s">
        <v>1854</v>
      </c>
      <c r="H2146" s="1" t="s">
        <v>188</v>
      </c>
      <c r="I2146" s="12" t="s">
        <v>1765</v>
      </c>
      <c r="J2146" s="12" t="s">
        <v>1814</v>
      </c>
      <c r="K2146" s="1" t="s">
        <v>1329</v>
      </c>
      <c r="L2146" s="1" t="s">
        <v>1341</v>
      </c>
    </row>
    <row r="2147" spans="3:12">
      <c r="C2147" s="1" t="s">
        <v>1839</v>
      </c>
      <c r="D2147" s="1">
        <v>0</v>
      </c>
      <c r="E2147" s="1" t="s">
        <v>31</v>
      </c>
      <c r="F2147" s="12" t="s">
        <v>282</v>
      </c>
      <c r="G2147" s="12" t="s">
        <v>1854</v>
      </c>
      <c r="H2147" s="1" t="s">
        <v>188</v>
      </c>
      <c r="I2147" s="12" t="s">
        <v>1765</v>
      </c>
      <c r="J2147" s="12" t="s">
        <v>1814</v>
      </c>
      <c r="K2147" s="1" t="s">
        <v>1329</v>
      </c>
      <c r="L2147" s="1" t="s">
        <v>1341</v>
      </c>
    </row>
    <row r="2148" spans="3:12">
      <c r="C2148" s="1" t="s">
        <v>1840</v>
      </c>
      <c r="D2148" s="1">
        <v>0</v>
      </c>
      <c r="E2148" s="1" t="s">
        <v>31</v>
      </c>
      <c r="F2148" s="12" t="s">
        <v>282</v>
      </c>
      <c r="G2148" s="12" t="s">
        <v>1854</v>
      </c>
      <c r="H2148" s="1" t="s">
        <v>188</v>
      </c>
      <c r="I2148" s="12" t="s">
        <v>1765</v>
      </c>
      <c r="J2148" s="12" t="s">
        <v>1814</v>
      </c>
      <c r="K2148" s="1" t="s">
        <v>1329</v>
      </c>
      <c r="L2148" s="1" t="s">
        <v>1341</v>
      </c>
    </row>
    <row r="2149" spans="3:12">
      <c r="C2149" s="1" t="s">
        <v>1367</v>
      </c>
      <c r="D2149" s="1">
        <v>0</v>
      </c>
      <c r="E2149" s="1" t="s">
        <v>31</v>
      </c>
      <c r="F2149" s="12" t="s">
        <v>282</v>
      </c>
      <c r="G2149" s="12" t="s">
        <v>1854</v>
      </c>
      <c r="H2149" s="1" t="s">
        <v>188</v>
      </c>
      <c r="I2149" s="12" t="s">
        <v>1765</v>
      </c>
      <c r="J2149" s="12" t="s">
        <v>1814</v>
      </c>
      <c r="K2149" s="1" t="s">
        <v>1329</v>
      </c>
      <c r="L2149" s="1" t="s">
        <v>1341</v>
      </c>
    </row>
    <row r="2150" spans="3:12">
      <c r="C2150" s="1" t="s">
        <v>1841</v>
      </c>
      <c r="D2150" s="1">
        <v>0</v>
      </c>
      <c r="E2150" s="1" t="s">
        <v>31</v>
      </c>
      <c r="F2150" s="12" t="s">
        <v>282</v>
      </c>
      <c r="G2150" s="12" t="s">
        <v>1854</v>
      </c>
      <c r="H2150" s="1" t="s">
        <v>188</v>
      </c>
      <c r="I2150" s="12" t="s">
        <v>1765</v>
      </c>
      <c r="J2150" s="12" t="s">
        <v>1814</v>
      </c>
      <c r="K2150" s="1" t="s">
        <v>1329</v>
      </c>
      <c r="L2150" s="1" t="s">
        <v>1341</v>
      </c>
    </row>
    <row r="2151" spans="3:12">
      <c r="C2151" s="1" t="s">
        <v>1842</v>
      </c>
      <c r="D2151" s="1">
        <v>0</v>
      </c>
      <c r="E2151" s="1" t="s">
        <v>31</v>
      </c>
      <c r="F2151" s="12" t="s">
        <v>282</v>
      </c>
      <c r="G2151" s="12" t="s">
        <v>1854</v>
      </c>
      <c r="H2151" s="1" t="s">
        <v>188</v>
      </c>
      <c r="I2151" s="12" t="s">
        <v>1765</v>
      </c>
      <c r="J2151" s="12" t="s">
        <v>1814</v>
      </c>
      <c r="K2151" s="1" t="s">
        <v>1329</v>
      </c>
      <c r="L2151" s="1" t="s">
        <v>1341</v>
      </c>
    </row>
    <row r="2152" spans="3:12">
      <c r="C2152" s="1" t="s">
        <v>1843</v>
      </c>
      <c r="D2152" s="1">
        <v>0</v>
      </c>
      <c r="E2152" s="1" t="s">
        <v>31</v>
      </c>
      <c r="F2152" s="12" t="s">
        <v>282</v>
      </c>
      <c r="G2152" s="12" t="s">
        <v>1854</v>
      </c>
      <c r="H2152" s="1" t="s">
        <v>188</v>
      </c>
      <c r="I2152" s="12" t="s">
        <v>1765</v>
      </c>
      <c r="J2152" s="12" t="s">
        <v>1814</v>
      </c>
      <c r="K2152" s="1" t="s">
        <v>1329</v>
      </c>
      <c r="L2152" s="1" t="s">
        <v>1341</v>
      </c>
    </row>
    <row r="2153" spans="3:12">
      <c r="C2153" s="1" t="s">
        <v>1844</v>
      </c>
      <c r="D2153" s="1">
        <v>0</v>
      </c>
      <c r="E2153" s="1" t="s">
        <v>31</v>
      </c>
      <c r="F2153" s="12" t="s">
        <v>282</v>
      </c>
      <c r="G2153" s="12" t="s">
        <v>1854</v>
      </c>
      <c r="H2153" s="1" t="s">
        <v>188</v>
      </c>
      <c r="I2153" s="12" t="s">
        <v>1765</v>
      </c>
      <c r="J2153" s="12" t="s">
        <v>1814</v>
      </c>
      <c r="K2153" s="1" t="s">
        <v>1329</v>
      </c>
      <c r="L2153" s="1" t="s">
        <v>1341</v>
      </c>
    </row>
    <row r="2154" spans="3:12">
      <c r="C2154" s="1" t="s">
        <v>1368</v>
      </c>
      <c r="D2154" s="1">
        <v>0</v>
      </c>
      <c r="E2154" s="1" t="s">
        <v>31</v>
      </c>
      <c r="F2154" s="12" t="s">
        <v>282</v>
      </c>
      <c r="G2154" s="12" t="s">
        <v>1854</v>
      </c>
      <c r="H2154" s="1" t="s">
        <v>188</v>
      </c>
      <c r="I2154" s="12" t="s">
        <v>1765</v>
      </c>
      <c r="J2154" s="12" t="s">
        <v>1814</v>
      </c>
      <c r="K2154" s="1" t="s">
        <v>1329</v>
      </c>
      <c r="L2154" s="1" t="s">
        <v>1341</v>
      </c>
    </row>
    <row r="2155" spans="3:12">
      <c r="C2155" s="1" t="s">
        <v>1845</v>
      </c>
      <c r="D2155" s="1">
        <v>0</v>
      </c>
      <c r="E2155" s="1" t="s">
        <v>31</v>
      </c>
      <c r="F2155" s="12" t="s">
        <v>282</v>
      </c>
      <c r="G2155" s="12" t="s">
        <v>1854</v>
      </c>
      <c r="H2155" s="1" t="s">
        <v>188</v>
      </c>
      <c r="I2155" s="12" t="s">
        <v>1765</v>
      </c>
      <c r="J2155" s="12" t="s">
        <v>1814</v>
      </c>
      <c r="K2155" s="1" t="s">
        <v>1329</v>
      </c>
      <c r="L2155" s="1" t="s">
        <v>1341</v>
      </c>
    </row>
    <row r="2156" spans="3:12">
      <c r="C2156" s="1" t="s">
        <v>1369</v>
      </c>
      <c r="D2156" s="1">
        <v>0</v>
      </c>
      <c r="E2156" s="1" t="s">
        <v>31</v>
      </c>
      <c r="F2156" s="12" t="s">
        <v>282</v>
      </c>
      <c r="G2156" s="12" t="s">
        <v>1854</v>
      </c>
      <c r="H2156" s="1" t="s">
        <v>188</v>
      </c>
      <c r="I2156" s="12" t="s">
        <v>1765</v>
      </c>
      <c r="J2156" s="12" t="s">
        <v>1814</v>
      </c>
      <c r="K2156" s="1" t="s">
        <v>1329</v>
      </c>
      <c r="L2156" s="1" t="s">
        <v>1341</v>
      </c>
    </row>
    <row r="2157" spans="3:12">
      <c r="C2157" s="1" t="s">
        <v>1370</v>
      </c>
      <c r="D2157" s="1">
        <v>0</v>
      </c>
      <c r="E2157" s="1" t="s">
        <v>31</v>
      </c>
      <c r="F2157" s="12" t="s">
        <v>282</v>
      </c>
      <c r="G2157" s="12" t="s">
        <v>1854</v>
      </c>
      <c r="H2157" s="1" t="s">
        <v>188</v>
      </c>
      <c r="I2157" s="12" t="s">
        <v>1765</v>
      </c>
      <c r="J2157" s="12" t="s">
        <v>1814</v>
      </c>
      <c r="K2157" s="1" t="s">
        <v>1329</v>
      </c>
      <c r="L2157" s="1" t="s">
        <v>1341</v>
      </c>
    </row>
    <row r="2158" spans="3:12">
      <c r="C2158" s="1" t="s">
        <v>1371</v>
      </c>
      <c r="D2158" s="1">
        <v>0</v>
      </c>
      <c r="E2158" s="1" t="s">
        <v>31</v>
      </c>
      <c r="F2158" s="12" t="s">
        <v>282</v>
      </c>
      <c r="G2158" s="12" t="s">
        <v>1854</v>
      </c>
      <c r="H2158" s="1" t="s">
        <v>188</v>
      </c>
      <c r="I2158" s="12" t="s">
        <v>1765</v>
      </c>
      <c r="J2158" s="12" t="s">
        <v>1814</v>
      </c>
      <c r="K2158" s="1" t="s">
        <v>1329</v>
      </c>
      <c r="L2158" s="1" t="s">
        <v>1341</v>
      </c>
    </row>
    <row r="2159" spans="3:12">
      <c r="C2159" s="1" t="s">
        <v>1372</v>
      </c>
      <c r="D2159" s="1">
        <v>0</v>
      </c>
      <c r="E2159" s="1" t="s">
        <v>31</v>
      </c>
      <c r="F2159" s="12" t="s">
        <v>282</v>
      </c>
      <c r="G2159" s="12" t="s">
        <v>1854</v>
      </c>
      <c r="H2159" s="1" t="s">
        <v>188</v>
      </c>
      <c r="I2159" s="12" t="s">
        <v>1765</v>
      </c>
      <c r="J2159" s="12" t="s">
        <v>1814</v>
      </c>
      <c r="K2159" s="1" t="s">
        <v>1329</v>
      </c>
      <c r="L2159" s="1" t="s">
        <v>1341</v>
      </c>
    </row>
    <row r="2160" spans="3:12">
      <c r="C2160" s="1" t="s">
        <v>1373</v>
      </c>
      <c r="D2160" s="1">
        <v>0</v>
      </c>
      <c r="E2160" s="1" t="s">
        <v>31</v>
      </c>
      <c r="F2160" s="12" t="s">
        <v>282</v>
      </c>
      <c r="G2160" s="12" t="s">
        <v>1854</v>
      </c>
      <c r="H2160" s="1" t="s">
        <v>188</v>
      </c>
      <c r="I2160" s="12" t="s">
        <v>1765</v>
      </c>
      <c r="J2160" s="12" t="s">
        <v>1814</v>
      </c>
      <c r="K2160" s="1" t="s">
        <v>1329</v>
      </c>
      <c r="L2160" s="1" t="s">
        <v>1341</v>
      </c>
    </row>
    <row r="2161" spans="3:12">
      <c r="C2161" s="1" t="s">
        <v>1374</v>
      </c>
      <c r="D2161" s="1">
        <v>0</v>
      </c>
      <c r="E2161" s="1" t="s">
        <v>31</v>
      </c>
      <c r="F2161" s="12" t="s">
        <v>282</v>
      </c>
      <c r="G2161" s="12" t="s">
        <v>1854</v>
      </c>
      <c r="H2161" s="1" t="s">
        <v>188</v>
      </c>
      <c r="I2161" s="12" t="s">
        <v>1765</v>
      </c>
      <c r="J2161" s="12" t="s">
        <v>1814</v>
      </c>
      <c r="K2161" s="1" t="s">
        <v>1329</v>
      </c>
      <c r="L2161" s="1" t="s">
        <v>1341</v>
      </c>
    </row>
    <row r="2162" spans="3:12">
      <c r="C2162" s="1" t="s">
        <v>1375</v>
      </c>
      <c r="D2162" s="1">
        <v>0</v>
      </c>
      <c r="E2162" s="1" t="s">
        <v>31</v>
      </c>
      <c r="F2162" s="12" t="s">
        <v>282</v>
      </c>
      <c r="G2162" s="12" t="s">
        <v>1854</v>
      </c>
      <c r="H2162" s="1" t="s">
        <v>188</v>
      </c>
      <c r="I2162" s="12" t="s">
        <v>1765</v>
      </c>
      <c r="J2162" s="12" t="s">
        <v>1814</v>
      </c>
      <c r="K2162" s="1" t="s">
        <v>1329</v>
      </c>
      <c r="L2162" s="1" t="s">
        <v>1341</v>
      </c>
    </row>
    <row r="2163" spans="3:12">
      <c r="C2163" s="1" t="s">
        <v>1376</v>
      </c>
      <c r="D2163" s="1">
        <v>0</v>
      </c>
      <c r="E2163" s="1" t="s">
        <v>31</v>
      </c>
      <c r="F2163" s="12" t="s">
        <v>282</v>
      </c>
      <c r="G2163" s="12" t="s">
        <v>1854</v>
      </c>
      <c r="H2163" s="1" t="s">
        <v>188</v>
      </c>
      <c r="I2163" s="12" t="s">
        <v>1765</v>
      </c>
      <c r="J2163" s="12" t="s">
        <v>1814</v>
      </c>
      <c r="K2163" s="1" t="s">
        <v>1329</v>
      </c>
      <c r="L2163" s="1" t="s">
        <v>1341</v>
      </c>
    </row>
    <row r="2164" spans="3:12">
      <c r="C2164" s="1" t="s">
        <v>1377</v>
      </c>
      <c r="D2164" s="1">
        <v>0</v>
      </c>
      <c r="E2164" s="1" t="s">
        <v>31</v>
      </c>
      <c r="F2164" s="12" t="s">
        <v>282</v>
      </c>
      <c r="G2164" s="12" t="s">
        <v>1854</v>
      </c>
      <c r="H2164" s="1" t="s">
        <v>188</v>
      </c>
      <c r="I2164" s="12" t="s">
        <v>1765</v>
      </c>
      <c r="J2164" s="12" t="s">
        <v>1814</v>
      </c>
      <c r="K2164" s="1" t="s">
        <v>1329</v>
      </c>
      <c r="L2164" s="1" t="s">
        <v>1341</v>
      </c>
    </row>
    <row r="2165" spans="3:12">
      <c r="C2165" s="1" t="s">
        <v>1378</v>
      </c>
      <c r="D2165" s="1">
        <v>0</v>
      </c>
      <c r="E2165" s="1" t="s">
        <v>31</v>
      </c>
      <c r="F2165" s="12" t="s">
        <v>282</v>
      </c>
      <c r="G2165" s="12" t="s">
        <v>1854</v>
      </c>
      <c r="H2165" s="1" t="s">
        <v>188</v>
      </c>
      <c r="I2165" s="12" t="s">
        <v>1765</v>
      </c>
      <c r="J2165" s="12" t="s">
        <v>1814</v>
      </c>
      <c r="K2165" s="1" t="s">
        <v>1329</v>
      </c>
      <c r="L2165" s="1" t="s">
        <v>1341</v>
      </c>
    </row>
    <row r="2166" spans="3:12">
      <c r="C2166" s="1" t="s">
        <v>1379</v>
      </c>
      <c r="D2166" s="1">
        <v>0</v>
      </c>
      <c r="E2166" s="1" t="s">
        <v>31</v>
      </c>
      <c r="F2166" s="12" t="s">
        <v>282</v>
      </c>
      <c r="G2166" s="12" t="s">
        <v>1854</v>
      </c>
      <c r="H2166" s="1" t="s">
        <v>188</v>
      </c>
      <c r="I2166" s="12" t="s">
        <v>1765</v>
      </c>
      <c r="J2166" s="12" t="s">
        <v>1814</v>
      </c>
      <c r="K2166" s="1" t="s">
        <v>1329</v>
      </c>
      <c r="L2166" s="1" t="s">
        <v>1341</v>
      </c>
    </row>
    <row r="2167" spans="3:12">
      <c r="C2167" s="1" t="s">
        <v>1380</v>
      </c>
      <c r="D2167" s="1">
        <v>0</v>
      </c>
      <c r="E2167" s="1" t="s">
        <v>31</v>
      </c>
      <c r="F2167" s="12" t="s">
        <v>282</v>
      </c>
      <c r="G2167" s="12" t="s">
        <v>1854</v>
      </c>
      <c r="H2167" s="1" t="s">
        <v>188</v>
      </c>
      <c r="I2167" s="12" t="s">
        <v>1765</v>
      </c>
      <c r="J2167" s="12" t="s">
        <v>1814</v>
      </c>
      <c r="K2167" s="1" t="s">
        <v>1329</v>
      </c>
      <c r="L2167" s="1" t="s">
        <v>1341</v>
      </c>
    </row>
    <row r="2168" spans="3:12">
      <c r="C2168" s="1" t="s">
        <v>1381</v>
      </c>
      <c r="D2168" s="1">
        <v>0</v>
      </c>
      <c r="E2168" s="1" t="s">
        <v>31</v>
      </c>
      <c r="F2168" s="12" t="s">
        <v>282</v>
      </c>
      <c r="G2168" s="12" t="s">
        <v>1854</v>
      </c>
      <c r="H2168" s="1" t="s">
        <v>188</v>
      </c>
      <c r="I2168" s="12" t="s">
        <v>1765</v>
      </c>
      <c r="J2168" s="12" t="s">
        <v>1814</v>
      </c>
      <c r="K2168" s="1" t="s">
        <v>1329</v>
      </c>
      <c r="L2168" s="1" t="s">
        <v>1341</v>
      </c>
    </row>
    <row r="2169" spans="3:12">
      <c r="C2169" s="1" t="s">
        <v>1382</v>
      </c>
      <c r="D2169" s="1">
        <v>0</v>
      </c>
      <c r="E2169" s="1" t="s">
        <v>31</v>
      </c>
      <c r="F2169" s="12" t="s">
        <v>282</v>
      </c>
      <c r="G2169" s="12" t="s">
        <v>1854</v>
      </c>
      <c r="H2169" s="1" t="s">
        <v>188</v>
      </c>
      <c r="I2169" s="12" t="s">
        <v>1765</v>
      </c>
      <c r="J2169" s="12" t="s">
        <v>1814</v>
      </c>
      <c r="K2169" s="1" t="s">
        <v>1329</v>
      </c>
      <c r="L2169" s="1" t="s">
        <v>1341</v>
      </c>
    </row>
    <row r="2170" spans="3:12">
      <c r="C2170" s="1" t="s">
        <v>1383</v>
      </c>
      <c r="D2170" s="1">
        <v>0</v>
      </c>
      <c r="E2170" s="1" t="s">
        <v>31</v>
      </c>
      <c r="F2170" s="12" t="s">
        <v>282</v>
      </c>
      <c r="G2170" s="12" t="s">
        <v>1854</v>
      </c>
      <c r="H2170" s="1" t="s">
        <v>188</v>
      </c>
      <c r="I2170" s="12" t="s">
        <v>1765</v>
      </c>
      <c r="J2170" s="12" t="s">
        <v>1814</v>
      </c>
      <c r="K2170" s="1" t="s">
        <v>1329</v>
      </c>
      <c r="L2170" s="1" t="s">
        <v>1341</v>
      </c>
    </row>
    <row r="2171" spans="3:12">
      <c r="C2171" s="1" t="s">
        <v>1846</v>
      </c>
      <c r="D2171" s="1">
        <v>0</v>
      </c>
      <c r="E2171" s="1" t="s">
        <v>31</v>
      </c>
      <c r="F2171" s="12" t="s">
        <v>282</v>
      </c>
      <c r="G2171" s="12" t="s">
        <v>1854</v>
      </c>
      <c r="H2171" s="1" t="s">
        <v>188</v>
      </c>
      <c r="I2171" s="12" t="s">
        <v>1765</v>
      </c>
      <c r="J2171" s="12" t="s">
        <v>1814</v>
      </c>
      <c r="K2171" s="1" t="s">
        <v>1329</v>
      </c>
      <c r="L2171" s="1" t="s">
        <v>1341</v>
      </c>
    </row>
    <row r="2172" spans="3:12">
      <c r="C2172" s="1" t="s">
        <v>1384</v>
      </c>
      <c r="D2172" s="1">
        <v>0</v>
      </c>
      <c r="E2172" s="1" t="s">
        <v>31</v>
      </c>
      <c r="F2172" s="12" t="s">
        <v>282</v>
      </c>
      <c r="G2172" s="12" t="s">
        <v>1854</v>
      </c>
      <c r="H2172" s="1" t="s">
        <v>188</v>
      </c>
      <c r="I2172" s="12" t="s">
        <v>1765</v>
      </c>
      <c r="J2172" s="12" t="s">
        <v>1814</v>
      </c>
      <c r="K2172" s="1" t="s">
        <v>1329</v>
      </c>
      <c r="L2172" s="1" t="s">
        <v>1341</v>
      </c>
    </row>
    <row r="2173" spans="3:12">
      <c r="C2173" s="1" t="s">
        <v>1824</v>
      </c>
      <c r="D2173" s="1">
        <v>0</v>
      </c>
      <c r="E2173" s="1" t="s">
        <v>31</v>
      </c>
      <c r="F2173" s="12" t="s">
        <v>282</v>
      </c>
      <c r="G2173" s="12" t="s">
        <v>1854</v>
      </c>
      <c r="H2173" s="1" t="s">
        <v>188</v>
      </c>
      <c r="I2173" s="12" t="s">
        <v>1765</v>
      </c>
      <c r="J2173" s="12" t="s">
        <v>1814</v>
      </c>
      <c r="K2173" s="1" t="s">
        <v>1329</v>
      </c>
      <c r="L2173" s="1" t="s">
        <v>1342</v>
      </c>
    </row>
    <row r="2174" spans="3:12">
      <c r="C2174" s="1" t="s">
        <v>1346</v>
      </c>
      <c r="D2174" s="1">
        <v>0</v>
      </c>
      <c r="E2174" s="1" t="s">
        <v>31</v>
      </c>
      <c r="F2174" s="12" t="s">
        <v>282</v>
      </c>
      <c r="G2174" s="12" t="s">
        <v>1854</v>
      </c>
      <c r="H2174" s="1" t="s">
        <v>188</v>
      </c>
      <c r="I2174" s="12" t="s">
        <v>1765</v>
      </c>
      <c r="J2174" s="12" t="s">
        <v>1814</v>
      </c>
      <c r="K2174" s="1" t="s">
        <v>1329</v>
      </c>
      <c r="L2174" s="1" t="s">
        <v>1342</v>
      </c>
    </row>
    <row r="2175" spans="3:12">
      <c r="C2175" s="1" t="s">
        <v>1825</v>
      </c>
      <c r="D2175" s="1">
        <v>0</v>
      </c>
      <c r="E2175" s="1" t="s">
        <v>31</v>
      </c>
      <c r="F2175" s="12" t="s">
        <v>282</v>
      </c>
      <c r="G2175" s="12" t="s">
        <v>1854</v>
      </c>
      <c r="H2175" s="1" t="s">
        <v>188</v>
      </c>
      <c r="I2175" s="12" t="s">
        <v>1765</v>
      </c>
      <c r="J2175" s="12" t="s">
        <v>1814</v>
      </c>
      <c r="K2175" s="1" t="s">
        <v>1329</v>
      </c>
      <c r="L2175" s="1" t="s">
        <v>1342</v>
      </c>
    </row>
    <row r="2176" spans="3:12">
      <c r="C2176" s="1" t="s">
        <v>1826</v>
      </c>
      <c r="D2176" s="1">
        <v>0</v>
      </c>
      <c r="E2176" s="1" t="s">
        <v>31</v>
      </c>
      <c r="F2176" s="12" t="s">
        <v>282</v>
      </c>
      <c r="G2176" s="12" t="s">
        <v>1854</v>
      </c>
      <c r="H2176" s="1" t="s">
        <v>188</v>
      </c>
      <c r="I2176" s="12" t="s">
        <v>1765</v>
      </c>
      <c r="J2176" s="12" t="s">
        <v>1814</v>
      </c>
      <c r="K2176" s="1" t="s">
        <v>1329</v>
      </c>
      <c r="L2176" s="1" t="s">
        <v>1342</v>
      </c>
    </row>
    <row r="2177" spans="3:12">
      <c r="C2177" s="1" t="s">
        <v>292</v>
      </c>
      <c r="D2177" s="1">
        <v>0</v>
      </c>
      <c r="E2177" s="1" t="s">
        <v>31</v>
      </c>
      <c r="F2177" s="12" t="s">
        <v>282</v>
      </c>
      <c r="G2177" s="12" t="s">
        <v>1854</v>
      </c>
      <c r="H2177" s="1" t="s">
        <v>188</v>
      </c>
      <c r="I2177" s="12" t="s">
        <v>1765</v>
      </c>
      <c r="J2177" s="12" t="s">
        <v>1814</v>
      </c>
      <c r="K2177" s="1" t="s">
        <v>1329</v>
      </c>
      <c r="L2177" s="1" t="s">
        <v>1342</v>
      </c>
    </row>
    <row r="2178" spans="3:12">
      <c r="C2178" s="1" t="s">
        <v>294</v>
      </c>
      <c r="D2178" s="1">
        <v>0</v>
      </c>
      <c r="E2178" s="1" t="s">
        <v>31</v>
      </c>
      <c r="F2178" s="12" t="s">
        <v>282</v>
      </c>
      <c r="G2178" s="12" t="s">
        <v>1854</v>
      </c>
      <c r="H2178" s="1" t="s">
        <v>188</v>
      </c>
      <c r="I2178" s="12" t="s">
        <v>1765</v>
      </c>
      <c r="J2178" s="12" t="s">
        <v>1814</v>
      </c>
      <c r="K2178" s="1" t="s">
        <v>1329</v>
      </c>
      <c r="L2178" s="1" t="s">
        <v>1342</v>
      </c>
    </row>
    <row r="2179" spans="3:12">
      <c r="C2179" s="1" t="s">
        <v>1345</v>
      </c>
      <c r="D2179" s="1">
        <v>0</v>
      </c>
      <c r="E2179" s="1" t="s">
        <v>31</v>
      </c>
      <c r="F2179" s="12" t="s">
        <v>282</v>
      </c>
      <c r="G2179" s="12" t="s">
        <v>1854</v>
      </c>
      <c r="H2179" s="1" t="s">
        <v>188</v>
      </c>
      <c r="I2179" s="12" t="s">
        <v>1765</v>
      </c>
      <c r="J2179" s="12" t="s">
        <v>1814</v>
      </c>
      <c r="K2179" s="1" t="s">
        <v>1329</v>
      </c>
      <c r="L2179" s="1" t="s">
        <v>1342</v>
      </c>
    </row>
    <row r="2180" spans="3:12">
      <c r="C2180" s="1" t="s">
        <v>1347</v>
      </c>
      <c r="D2180" s="1">
        <v>0</v>
      </c>
      <c r="E2180" s="1" t="s">
        <v>31</v>
      </c>
      <c r="F2180" s="12" t="s">
        <v>282</v>
      </c>
      <c r="G2180" s="12" t="s">
        <v>1854</v>
      </c>
      <c r="H2180" s="1" t="s">
        <v>188</v>
      </c>
      <c r="I2180" s="12" t="s">
        <v>1765</v>
      </c>
      <c r="J2180" s="12" t="s">
        <v>1814</v>
      </c>
      <c r="K2180" s="1" t="s">
        <v>1329</v>
      </c>
      <c r="L2180" s="1" t="s">
        <v>1342</v>
      </c>
    </row>
    <row r="2181" spans="3:12">
      <c r="C2181" s="1" t="s">
        <v>1348</v>
      </c>
      <c r="D2181" s="1">
        <v>0</v>
      </c>
      <c r="E2181" s="1" t="s">
        <v>31</v>
      </c>
      <c r="F2181" s="12" t="s">
        <v>282</v>
      </c>
      <c r="G2181" s="12" t="s">
        <v>1854</v>
      </c>
      <c r="H2181" s="1" t="s">
        <v>188</v>
      </c>
      <c r="I2181" s="12" t="s">
        <v>1765</v>
      </c>
      <c r="J2181" s="12" t="s">
        <v>1814</v>
      </c>
      <c r="K2181" s="1" t="s">
        <v>1329</v>
      </c>
      <c r="L2181" s="1" t="s">
        <v>1342</v>
      </c>
    </row>
    <row r="2182" spans="3:12">
      <c r="C2182" s="1" t="s">
        <v>1349</v>
      </c>
      <c r="D2182" s="1">
        <v>0</v>
      </c>
      <c r="E2182" s="1" t="s">
        <v>31</v>
      </c>
      <c r="F2182" s="12" t="s">
        <v>282</v>
      </c>
      <c r="G2182" s="12" t="s">
        <v>1854</v>
      </c>
      <c r="H2182" s="1" t="s">
        <v>188</v>
      </c>
      <c r="I2182" s="12" t="s">
        <v>1765</v>
      </c>
      <c r="J2182" s="12" t="s">
        <v>1814</v>
      </c>
      <c r="K2182" s="1" t="s">
        <v>1329</v>
      </c>
      <c r="L2182" s="1" t="s">
        <v>1342</v>
      </c>
    </row>
    <row r="2183" spans="3:12">
      <c r="C2183" s="1" t="s">
        <v>1350</v>
      </c>
      <c r="D2183" s="1">
        <v>0</v>
      </c>
      <c r="E2183" s="1" t="s">
        <v>31</v>
      </c>
      <c r="F2183" s="12" t="s">
        <v>282</v>
      </c>
      <c r="G2183" s="12" t="s">
        <v>1854</v>
      </c>
      <c r="H2183" s="1" t="s">
        <v>188</v>
      </c>
      <c r="I2183" s="12" t="s">
        <v>1765</v>
      </c>
      <c r="J2183" s="12" t="s">
        <v>1814</v>
      </c>
      <c r="K2183" s="1" t="s">
        <v>1329</v>
      </c>
      <c r="L2183" s="1" t="s">
        <v>1342</v>
      </c>
    </row>
    <row r="2184" spans="3:12">
      <c r="C2184" s="1" t="s">
        <v>1351</v>
      </c>
      <c r="D2184" s="1">
        <v>0</v>
      </c>
      <c r="E2184" s="1" t="s">
        <v>31</v>
      </c>
      <c r="F2184" s="12" t="s">
        <v>282</v>
      </c>
      <c r="G2184" s="12" t="s">
        <v>1854</v>
      </c>
      <c r="H2184" s="1" t="s">
        <v>188</v>
      </c>
      <c r="I2184" s="12" t="s">
        <v>1765</v>
      </c>
      <c r="J2184" s="12" t="s">
        <v>1814</v>
      </c>
      <c r="K2184" s="1" t="s">
        <v>1329</v>
      </c>
      <c r="L2184" s="1" t="s">
        <v>1342</v>
      </c>
    </row>
    <row r="2185" spans="3:12">
      <c r="C2185" s="1" t="s">
        <v>1352</v>
      </c>
      <c r="D2185" s="1">
        <v>0</v>
      </c>
      <c r="E2185" s="1" t="s">
        <v>31</v>
      </c>
      <c r="F2185" s="12" t="s">
        <v>282</v>
      </c>
      <c r="G2185" s="12" t="s">
        <v>1854</v>
      </c>
      <c r="H2185" s="1" t="s">
        <v>188</v>
      </c>
      <c r="I2185" s="12" t="s">
        <v>1765</v>
      </c>
      <c r="J2185" s="12" t="s">
        <v>1814</v>
      </c>
      <c r="K2185" s="1" t="s">
        <v>1329</v>
      </c>
      <c r="L2185" s="1" t="s">
        <v>1342</v>
      </c>
    </row>
    <row r="2186" spans="3:12">
      <c r="C2186" s="1" t="s">
        <v>1353</v>
      </c>
      <c r="D2186" s="1">
        <v>0</v>
      </c>
      <c r="E2186" s="1" t="s">
        <v>31</v>
      </c>
      <c r="F2186" s="12" t="s">
        <v>282</v>
      </c>
      <c r="G2186" s="12" t="s">
        <v>1854</v>
      </c>
      <c r="H2186" s="1" t="s">
        <v>188</v>
      </c>
      <c r="I2186" s="12" t="s">
        <v>1765</v>
      </c>
      <c r="J2186" s="12" t="s">
        <v>1814</v>
      </c>
      <c r="K2186" s="1" t="s">
        <v>1329</v>
      </c>
      <c r="L2186" s="1" t="s">
        <v>1342</v>
      </c>
    </row>
    <row r="2187" spans="3:12">
      <c r="C2187" s="1" t="s">
        <v>1354</v>
      </c>
      <c r="D2187" s="1">
        <v>0</v>
      </c>
      <c r="E2187" s="1" t="s">
        <v>31</v>
      </c>
      <c r="F2187" s="12" t="s">
        <v>282</v>
      </c>
      <c r="G2187" s="12" t="s">
        <v>1854</v>
      </c>
      <c r="H2187" s="1" t="s">
        <v>188</v>
      </c>
      <c r="I2187" s="12" t="s">
        <v>1765</v>
      </c>
      <c r="J2187" s="12" t="s">
        <v>1814</v>
      </c>
      <c r="K2187" s="1" t="s">
        <v>1329</v>
      </c>
      <c r="L2187" s="1" t="s">
        <v>1342</v>
      </c>
    </row>
    <row r="2188" spans="3:12">
      <c r="C2188" s="1" t="s">
        <v>1355</v>
      </c>
      <c r="D2188" s="1">
        <v>0</v>
      </c>
      <c r="E2188" s="1" t="s">
        <v>31</v>
      </c>
      <c r="F2188" s="12" t="s">
        <v>282</v>
      </c>
      <c r="G2188" s="12" t="s">
        <v>1854</v>
      </c>
      <c r="H2188" s="1" t="s">
        <v>188</v>
      </c>
      <c r="I2188" s="12" t="s">
        <v>1765</v>
      </c>
      <c r="J2188" s="12" t="s">
        <v>1814</v>
      </c>
      <c r="K2188" s="1" t="s">
        <v>1329</v>
      </c>
      <c r="L2188" s="1" t="s">
        <v>1342</v>
      </c>
    </row>
    <row r="2189" spans="3:12">
      <c r="C2189" s="1" t="s">
        <v>1356</v>
      </c>
      <c r="D2189" s="1">
        <v>0</v>
      </c>
      <c r="E2189" s="1" t="s">
        <v>31</v>
      </c>
      <c r="F2189" s="12" t="s">
        <v>282</v>
      </c>
      <c r="G2189" s="12" t="s">
        <v>1854</v>
      </c>
      <c r="H2189" s="1" t="s">
        <v>188</v>
      </c>
      <c r="I2189" s="12" t="s">
        <v>1765</v>
      </c>
      <c r="J2189" s="12" t="s">
        <v>1814</v>
      </c>
      <c r="K2189" s="1" t="s">
        <v>1329</v>
      </c>
      <c r="L2189" s="1" t="s">
        <v>1342</v>
      </c>
    </row>
    <row r="2190" spans="3:12">
      <c r="C2190" s="1" t="s">
        <v>1357</v>
      </c>
      <c r="D2190" s="1">
        <v>0</v>
      </c>
      <c r="E2190" s="1" t="s">
        <v>31</v>
      </c>
      <c r="F2190" s="12" t="s">
        <v>282</v>
      </c>
      <c r="G2190" s="12" t="s">
        <v>1854</v>
      </c>
      <c r="H2190" s="1" t="s">
        <v>188</v>
      </c>
      <c r="I2190" s="12" t="s">
        <v>1765</v>
      </c>
      <c r="J2190" s="12" t="s">
        <v>1814</v>
      </c>
      <c r="K2190" s="1" t="s">
        <v>1329</v>
      </c>
      <c r="L2190" s="1" t="s">
        <v>1342</v>
      </c>
    </row>
    <row r="2191" spans="3:12">
      <c r="C2191" s="1" t="s">
        <v>1358</v>
      </c>
      <c r="D2191" s="1">
        <v>0</v>
      </c>
      <c r="E2191" s="1" t="s">
        <v>31</v>
      </c>
      <c r="F2191" s="12" t="s">
        <v>282</v>
      </c>
      <c r="G2191" s="12" t="s">
        <v>1854</v>
      </c>
      <c r="H2191" s="1" t="s">
        <v>188</v>
      </c>
      <c r="I2191" s="12" t="s">
        <v>1765</v>
      </c>
      <c r="J2191" s="12" t="s">
        <v>1814</v>
      </c>
      <c r="K2191" s="1" t="s">
        <v>1329</v>
      </c>
      <c r="L2191" s="1" t="s">
        <v>1342</v>
      </c>
    </row>
    <row r="2192" spans="3:12">
      <c r="C2192" s="1" t="s">
        <v>1359</v>
      </c>
      <c r="D2192" s="1">
        <v>0</v>
      </c>
      <c r="E2192" s="1" t="s">
        <v>31</v>
      </c>
      <c r="F2192" s="12" t="s">
        <v>282</v>
      </c>
      <c r="G2192" s="12" t="s">
        <v>1854</v>
      </c>
      <c r="H2192" s="1" t="s">
        <v>188</v>
      </c>
      <c r="I2192" s="12" t="s">
        <v>1765</v>
      </c>
      <c r="J2192" s="12" t="s">
        <v>1814</v>
      </c>
      <c r="K2192" s="1" t="s">
        <v>1329</v>
      </c>
      <c r="L2192" s="1" t="s">
        <v>1342</v>
      </c>
    </row>
    <row r="2193" spans="3:12">
      <c r="C2193" s="1" t="s">
        <v>1360</v>
      </c>
      <c r="D2193" s="1">
        <v>0</v>
      </c>
      <c r="E2193" s="1" t="s">
        <v>31</v>
      </c>
      <c r="F2193" s="12" t="s">
        <v>282</v>
      </c>
      <c r="G2193" s="12" t="s">
        <v>1854</v>
      </c>
      <c r="H2193" s="1" t="s">
        <v>188</v>
      </c>
      <c r="I2193" s="12" t="s">
        <v>1765</v>
      </c>
      <c r="J2193" s="12" t="s">
        <v>1814</v>
      </c>
      <c r="K2193" s="1" t="s">
        <v>1329</v>
      </c>
      <c r="L2193" s="1" t="s">
        <v>1342</v>
      </c>
    </row>
    <row r="2194" spans="3:12">
      <c r="C2194" s="1" t="s">
        <v>1361</v>
      </c>
      <c r="D2194" s="1">
        <v>0</v>
      </c>
      <c r="E2194" s="1" t="s">
        <v>31</v>
      </c>
      <c r="F2194" s="12" t="s">
        <v>282</v>
      </c>
      <c r="G2194" s="12" t="s">
        <v>1854</v>
      </c>
      <c r="H2194" s="1" t="s">
        <v>188</v>
      </c>
      <c r="I2194" s="12" t="s">
        <v>1765</v>
      </c>
      <c r="J2194" s="12" t="s">
        <v>1814</v>
      </c>
      <c r="K2194" s="1" t="s">
        <v>1329</v>
      </c>
      <c r="L2194" s="1" t="s">
        <v>1342</v>
      </c>
    </row>
    <row r="2195" spans="3:12">
      <c r="C2195" s="1" t="s">
        <v>1362</v>
      </c>
      <c r="D2195" s="1">
        <v>0</v>
      </c>
      <c r="E2195" s="1" t="s">
        <v>31</v>
      </c>
      <c r="F2195" s="12" t="s">
        <v>282</v>
      </c>
      <c r="G2195" s="12" t="s">
        <v>1854</v>
      </c>
      <c r="H2195" s="1" t="s">
        <v>188</v>
      </c>
      <c r="I2195" s="12" t="s">
        <v>1765</v>
      </c>
      <c r="J2195" s="12" t="s">
        <v>1814</v>
      </c>
      <c r="K2195" s="1" t="s">
        <v>1329</v>
      </c>
      <c r="L2195" s="1" t="s">
        <v>1342</v>
      </c>
    </row>
    <row r="2196" spans="3:12">
      <c r="C2196" s="1" t="s">
        <v>1363</v>
      </c>
      <c r="D2196" s="1">
        <v>0</v>
      </c>
      <c r="E2196" s="1" t="s">
        <v>31</v>
      </c>
      <c r="F2196" s="12" t="s">
        <v>282</v>
      </c>
      <c r="G2196" s="12" t="s">
        <v>1854</v>
      </c>
      <c r="H2196" s="1" t="s">
        <v>188</v>
      </c>
      <c r="I2196" s="12" t="s">
        <v>1765</v>
      </c>
      <c r="J2196" s="12" t="s">
        <v>1814</v>
      </c>
      <c r="K2196" s="1" t="s">
        <v>1329</v>
      </c>
      <c r="L2196" s="1" t="s">
        <v>1342</v>
      </c>
    </row>
    <row r="2197" spans="3:12">
      <c r="C2197" s="1" t="s">
        <v>1364</v>
      </c>
      <c r="D2197" s="1">
        <v>0</v>
      </c>
      <c r="E2197" s="1" t="s">
        <v>31</v>
      </c>
      <c r="F2197" s="12" t="s">
        <v>282</v>
      </c>
      <c r="G2197" s="12" t="s">
        <v>1854</v>
      </c>
      <c r="H2197" s="1" t="s">
        <v>188</v>
      </c>
      <c r="I2197" s="12" t="s">
        <v>1765</v>
      </c>
      <c r="J2197" s="12" t="s">
        <v>1814</v>
      </c>
      <c r="K2197" s="1" t="s">
        <v>1329</v>
      </c>
      <c r="L2197" s="1" t="s">
        <v>1342</v>
      </c>
    </row>
    <row r="2198" spans="3:12">
      <c r="C2198" s="1" t="s">
        <v>1365</v>
      </c>
      <c r="D2198" s="1">
        <v>0</v>
      </c>
      <c r="E2198" s="1" t="s">
        <v>31</v>
      </c>
      <c r="F2198" s="12" t="s">
        <v>282</v>
      </c>
      <c r="G2198" s="12" t="s">
        <v>1854</v>
      </c>
      <c r="H2198" s="1" t="s">
        <v>188</v>
      </c>
      <c r="I2198" s="12" t="s">
        <v>1765</v>
      </c>
      <c r="J2198" s="12" t="s">
        <v>1814</v>
      </c>
      <c r="K2198" s="1" t="s">
        <v>1329</v>
      </c>
      <c r="L2198" s="1" t="s">
        <v>1342</v>
      </c>
    </row>
    <row r="2199" spans="3:12">
      <c r="C2199" s="1" t="s">
        <v>1366</v>
      </c>
      <c r="D2199" s="1">
        <v>0</v>
      </c>
      <c r="E2199" s="1" t="s">
        <v>31</v>
      </c>
      <c r="F2199" s="12" t="s">
        <v>282</v>
      </c>
      <c r="G2199" s="12" t="s">
        <v>1854</v>
      </c>
      <c r="H2199" s="1" t="s">
        <v>188</v>
      </c>
      <c r="I2199" s="12" t="s">
        <v>1765</v>
      </c>
      <c r="J2199" s="12" t="s">
        <v>1814</v>
      </c>
      <c r="K2199" s="1" t="s">
        <v>1329</v>
      </c>
      <c r="L2199" s="1" t="s">
        <v>1342</v>
      </c>
    </row>
    <row r="2200" spans="3:12">
      <c r="C2200" s="1" t="s">
        <v>1837</v>
      </c>
      <c r="D2200" s="1">
        <v>0</v>
      </c>
      <c r="E2200" s="1" t="s">
        <v>31</v>
      </c>
      <c r="F2200" s="12" t="s">
        <v>282</v>
      </c>
      <c r="G2200" s="12" t="s">
        <v>1854</v>
      </c>
      <c r="H2200" s="1" t="s">
        <v>188</v>
      </c>
      <c r="I2200" s="12" t="s">
        <v>1765</v>
      </c>
      <c r="J2200" s="12" t="s">
        <v>1814</v>
      </c>
      <c r="K2200" s="1" t="s">
        <v>1329</v>
      </c>
      <c r="L2200" s="1" t="s">
        <v>1342</v>
      </c>
    </row>
    <row r="2201" spans="3:12">
      <c r="C2201" s="1" t="s">
        <v>1838</v>
      </c>
      <c r="D2201" s="1">
        <v>0</v>
      </c>
      <c r="E2201" s="1" t="s">
        <v>31</v>
      </c>
      <c r="F2201" s="12" t="s">
        <v>282</v>
      </c>
      <c r="G2201" s="12" t="s">
        <v>1854</v>
      </c>
      <c r="H2201" s="1" t="s">
        <v>188</v>
      </c>
      <c r="I2201" s="12" t="s">
        <v>1765</v>
      </c>
      <c r="J2201" s="12" t="s">
        <v>1814</v>
      </c>
      <c r="K2201" s="1" t="s">
        <v>1329</v>
      </c>
      <c r="L2201" s="1" t="s">
        <v>1342</v>
      </c>
    </row>
    <row r="2202" spans="3:12">
      <c r="C2202" s="1" t="s">
        <v>1839</v>
      </c>
      <c r="D2202" s="1">
        <v>0</v>
      </c>
      <c r="E2202" s="1" t="s">
        <v>31</v>
      </c>
      <c r="F2202" s="12" t="s">
        <v>282</v>
      </c>
      <c r="G2202" s="12" t="s">
        <v>1854</v>
      </c>
      <c r="H2202" s="1" t="s">
        <v>188</v>
      </c>
      <c r="I2202" s="12" t="s">
        <v>1765</v>
      </c>
      <c r="J2202" s="12" t="s">
        <v>1814</v>
      </c>
      <c r="K2202" s="1" t="s">
        <v>1329</v>
      </c>
      <c r="L2202" s="1" t="s">
        <v>1342</v>
      </c>
    </row>
    <row r="2203" spans="3:12">
      <c r="C2203" s="1" t="s">
        <v>1840</v>
      </c>
      <c r="D2203" s="1">
        <v>0</v>
      </c>
      <c r="E2203" s="1" t="s">
        <v>31</v>
      </c>
      <c r="F2203" s="12" t="s">
        <v>282</v>
      </c>
      <c r="G2203" s="12" t="s">
        <v>1854</v>
      </c>
      <c r="H2203" s="1" t="s">
        <v>188</v>
      </c>
      <c r="I2203" s="12" t="s">
        <v>1765</v>
      </c>
      <c r="J2203" s="12" t="s">
        <v>1814</v>
      </c>
      <c r="K2203" s="1" t="s">
        <v>1329</v>
      </c>
      <c r="L2203" s="1" t="s">
        <v>1342</v>
      </c>
    </row>
    <row r="2204" spans="3:12">
      <c r="C2204" s="1" t="s">
        <v>1367</v>
      </c>
      <c r="D2204" s="1">
        <v>0</v>
      </c>
      <c r="E2204" s="1" t="s">
        <v>31</v>
      </c>
      <c r="F2204" s="12" t="s">
        <v>282</v>
      </c>
      <c r="G2204" s="12" t="s">
        <v>1854</v>
      </c>
      <c r="H2204" s="1" t="s">
        <v>188</v>
      </c>
      <c r="I2204" s="12" t="s">
        <v>1765</v>
      </c>
      <c r="J2204" s="12" t="s">
        <v>1814</v>
      </c>
      <c r="K2204" s="1" t="s">
        <v>1329</v>
      </c>
      <c r="L2204" s="1" t="s">
        <v>1342</v>
      </c>
    </row>
    <row r="2205" spans="3:12">
      <c r="C2205" s="1" t="s">
        <v>1841</v>
      </c>
      <c r="D2205" s="1">
        <v>0</v>
      </c>
      <c r="E2205" s="1" t="s">
        <v>31</v>
      </c>
      <c r="F2205" s="12" t="s">
        <v>282</v>
      </c>
      <c r="G2205" s="12" t="s">
        <v>1854</v>
      </c>
      <c r="H2205" s="1" t="s">
        <v>188</v>
      </c>
      <c r="I2205" s="12" t="s">
        <v>1765</v>
      </c>
      <c r="J2205" s="12" t="s">
        <v>1814</v>
      </c>
      <c r="K2205" s="1" t="s">
        <v>1329</v>
      </c>
      <c r="L2205" s="1" t="s">
        <v>1342</v>
      </c>
    </row>
    <row r="2206" spans="3:12">
      <c r="C2206" s="1" t="s">
        <v>1842</v>
      </c>
      <c r="D2206" s="1">
        <v>0</v>
      </c>
      <c r="E2206" s="1" t="s">
        <v>31</v>
      </c>
      <c r="F2206" s="12" t="s">
        <v>282</v>
      </c>
      <c r="G2206" s="12" t="s">
        <v>1854</v>
      </c>
      <c r="H2206" s="1" t="s">
        <v>188</v>
      </c>
      <c r="I2206" s="12" t="s">
        <v>1765</v>
      </c>
      <c r="J2206" s="12" t="s">
        <v>1814</v>
      </c>
      <c r="K2206" s="1" t="s">
        <v>1329</v>
      </c>
      <c r="L2206" s="1" t="s">
        <v>1342</v>
      </c>
    </row>
    <row r="2207" spans="3:12">
      <c r="C2207" s="1" t="s">
        <v>1843</v>
      </c>
      <c r="D2207" s="1">
        <v>0</v>
      </c>
      <c r="E2207" s="1" t="s">
        <v>31</v>
      </c>
      <c r="F2207" s="12" t="s">
        <v>282</v>
      </c>
      <c r="G2207" s="12" t="s">
        <v>1854</v>
      </c>
      <c r="H2207" s="1" t="s">
        <v>188</v>
      </c>
      <c r="I2207" s="12" t="s">
        <v>1765</v>
      </c>
      <c r="J2207" s="12" t="s">
        <v>1814</v>
      </c>
      <c r="K2207" s="1" t="s">
        <v>1329</v>
      </c>
      <c r="L2207" s="1" t="s">
        <v>1342</v>
      </c>
    </row>
    <row r="2208" spans="3:12">
      <c r="C2208" s="1" t="s">
        <v>1844</v>
      </c>
      <c r="D2208" s="1">
        <v>0</v>
      </c>
      <c r="E2208" s="1" t="s">
        <v>31</v>
      </c>
      <c r="F2208" s="12" t="s">
        <v>282</v>
      </c>
      <c r="G2208" s="12" t="s">
        <v>1854</v>
      </c>
      <c r="H2208" s="1" t="s">
        <v>188</v>
      </c>
      <c r="I2208" s="12" t="s">
        <v>1765</v>
      </c>
      <c r="J2208" s="12" t="s">
        <v>1814</v>
      </c>
      <c r="K2208" s="1" t="s">
        <v>1329</v>
      </c>
      <c r="L2208" s="1" t="s">
        <v>1342</v>
      </c>
    </row>
    <row r="2209" spans="3:12">
      <c r="C2209" s="1" t="s">
        <v>1368</v>
      </c>
      <c r="D2209" s="1">
        <v>0</v>
      </c>
      <c r="E2209" s="1" t="s">
        <v>31</v>
      </c>
      <c r="F2209" s="12" t="s">
        <v>282</v>
      </c>
      <c r="G2209" s="12" t="s">
        <v>1854</v>
      </c>
      <c r="H2209" s="1" t="s">
        <v>188</v>
      </c>
      <c r="I2209" s="12" t="s">
        <v>1765</v>
      </c>
      <c r="J2209" s="12" t="s">
        <v>1814</v>
      </c>
      <c r="K2209" s="1" t="s">
        <v>1329</v>
      </c>
      <c r="L2209" s="1" t="s">
        <v>1342</v>
      </c>
    </row>
    <row r="2210" spans="3:12">
      <c r="C2210" s="1" t="s">
        <v>1845</v>
      </c>
      <c r="D2210" s="1">
        <v>0</v>
      </c>
      <c r="E2210" s="1" t="s">
        <v>31</v>
      </c>
      <c r="F2210" s="12" t="s">
        <v>282</v>
      </c>
      <c r="G2210" s="12" t="s">
        <v>1854</v>
      </c>
      <c r="H2210" s="1" t="s">
        <v>188</v>
      </c>
      <c r="I2210" s="12" t="s">
        <v>1765</v>
      </c>
      <c r="J2210" s="12" t="s">
        <v>1814</v>
      </c>
      <c r="K2210" s="1" t="s">
        <v>1329</v>
      </c>
      <c r="L2210" s="1" t="s">
        <v>1342</v>
      </c>
    </row>
    <row r="2211" spans="3:12">
      <c r="C2211" s="1" t="s">
        <v>1369</v>
      </c>
      <c r="D2211" s="1">
        <v>0</v>
      </c>
      <c r="E2211" s="1" t="s">
        <v>31</v>
      </c>
      <c r="F2211" s="12" t="s">
        <v>282</v>
      </c>
      <c r="G2211" s="12" t="s">
        <v>1854</v>
      </c>
      <c r="H2211" s="1" t="s">
        <v>188</v>
      </c>
      <c r="I2211" s="12" t="s">
        <v>1765</v>
      </c>
      <c r="J2211" s="12" t="s">
        <v>1814</v>
      </c>
      <c r="K2211" s="1" t="s">
        <v>1329</v>
      </c>
      <c r="L2211" s="1" t="s">
        <v>1342</v>
      </c>
    </row>
    <row r="2212" spans="3:12">
      <c r="C2212" s="1" t="s">
        <v>1370</v>
      </c>
      <c r="D2212" s="1">
        <v>0</v>
      </c>
      <c r="E2212" s="1" t="s">
        <v>31</v>
      </c>
      <c r="F2212" s="12" t="s">
        <v>282</v>
      </c>
      <c r="G2212" s="12" t="s">
        <v>1854</v>
      </c>
      <c r="H2212" s="1" t="s">
        <v>188</v>
      </c>
      <c r="I2212" s="12" t="s">
        <v>1765</v>
      </c>
      <c r="J2212" s="12" t="s">
        <v>1814</v>
      </c>
      <c r="K2212" s="1" t="s">
        <v>1329</v>
      </c>
      <c r="L2212" s="1" t="s">
        <v>1342</v>
      </c>
    </row>
    <row r="2213" spans="3:12">
      <c r="C2213" s="1" t="s">
        <v>1371</v>
      </c>
      <c r="D2213" s="1">
        <v>0</v>
      </c>
      <c r="E2213" s="1" t="s">
        <v>31</v>
      </c>
      <c r="F2213" s="12" t="s">
        <v>282</v>
      </c>
      <c r="G2213" s="12" t="s">
        <v>1854</v>
      </c>
      <c r="H2213" s="1" t="s">
        <v>188</v>
      </c>
      <c r="I2213" s="12" t="s">
        <v>1765</v>
      </c>
      <c r="J2213" s="12" t="s">
        <v>1814</v>
      </c>
      <c r="K2213" s="1" t="s">
        <v>1329</v>
      </c>
      <c r="L2213" s="1" t="s">
        <v>1342</v>
      </c>
    </row>
    <row r="2214" spans="3:12">
      <c r="C2214" s="1" t="s">
        <v>1372</v>
      </c>
      <c r="D2214" s="1">
        <v>0</v>
      </c>
      <c r="E2214" s="1" t="s">
        <v>31</v>
      </c>
      <c r="F2214" s="12" t="s">
        <v>282</v>
      </c>
      <c r="G2214" s="12" t="s">
        <v>1854</v>
      </c>
      <c r="H2214" s="1" t="s">
        <v>188</v>
      </c>
      <c r="I2214" s="12" t="s">
        <v>1765</v>
      </c>
      <c r="J2214" s="12" t="s">
        <v>1814</v>
      </c>
      <c r="K2214" s="1" t="s">
        <v>1329</v>
      </c>
      <c r="L2214" s="1" t="s">
        <v>1342</v>
      </c>
    </row>
    <row r="2215" spans="3:12">
      <c r="C2215" s="1" t="s">
        <v>1373</v>
      </c>
      <c r="D2215" s="1">
        <v>0</v>
      </c>
      <c r="E2215" s="1" t="s">
        <v>31</v>
      </c>
      <c r="F2215" s="12" t="s">
        <v>282</v>
      </c>
      <c r="G2215" s="12" t="s">
        <v>1854</v>
      </c>
      <c r="H2215" s="1" t="s">
        <v>188</v>
      </c>
      <c r="I2215" s="12" t="s">
        <v>1765</v>
      </c>
      <c r="J2215" s="12" t="s">
        <v>1814</v>
      </c>
      <c r="K2215" s="1" t="s">
        <v>1329</v>
      </c>
      <c r="L2215" s="1" t="s">
        <v>1342</v>
      </c>
    </row>
    <row r="2216" spans="3:12">
      <c r="C2216" s="1" t="s">
        <v>1374</v>
      </c>
      <c r="D2216" s="1">
        <v>0</v>
      </c>
      <c r="E2216" s="1" t="s">
        <v>31</v>
      </c>
      <c r="F2216" s="12" t="s">
        <v>282</v>
      </c>
      <c r="G2216" s="12" t="s">
        <v>1854</v>
      </c>
      <c r="H2216" s="1" t="s">
        <v>188</v>
      </c>
      <c r="I2216" s="12" t="s">
        <v>1765</v>
      </c>
      <c r="J2216" s="12" t="s">
        <v>1814</v>
      </c>
      <c r="K2216" s="1" t="s">
        <v>1329</v>
      </c>
      <c r="L2216" s="1" t="s">
        <v>1342</v>
      </c>
    </row>
    <row r="2217" spans="3:12">
      <c r="C2217" s="1" t="s">
        <v>1375</v>
      </c>
      <c r="D2217" s="1">
        <v>0</v>
      </c>
      <c r="E2217" s="1" t="s">
        <v>31</v>
      </c>
      <c r="F2217" s="12" t="s">
        <v>282</v>
      </c>
      <c r="G2217" s="12" t="s">
        <v>1854</v>
      </c>
      <c r="H2217" s="1" t="s">
        <v>188</v>
      </c>
      <c r="I2217" s="12" t="s">
        <v>1765</v>
      </c>
      <c r="J2217" s="12" t="s">
        <v>1814</v>
      </c>
      <c r="K2217" s="1" t="s">
        <v>1329</v>
      </c>
      <c r="L2217" s="1" t="s">
        <v>1342</v>
      </c>
    </row>
    <row r="2218" spans="3:12">
      <c r="C2218" s="1" t="s">
        <v>1376</v>
      </c>
      <c r="D2218" s="1">
        <v>0</v>
      </c>
      <c r="E2218" s="1" t="s">
        <v>31</v>
      </c>
      <c r="F2218" s="12" t="s">
        <v>282</v>
      </c>
      <c r="G2218" s="12" t="s">
        <v>1854</v>
      </c>
      <c r="H2218" s="1" t="s">
        <v>188</v>
      </c>
      <c r="I2218" s="12" t="s">
        <v>1765</v>
      </c>
      <c r="J2218" s="12" t="s">
        <v>1814</v>
      </c>
      <c r="K2218" s="1" t="s">
        <v>1329</v>
      </c>
      <c r="L2218" s="1" t="s">
        <v>1342</v>
      </c>
    </row>
    <row r="2219" spans="3:12">
      <c r="C2219" s="1" t="s">
        <v>1377</v>
      </c>
      <c r="D2219" s="1">
        <v>0</v>
      </c>
      <c r="E2219" s="1" t="s">
        <v>31</v>
      </c>
      <c r="F2219" s="12" t="s">
        <v>282</v>
      </c>
      <c r="G2219" s="12" t="s">
        <v>1854</v>
      </c>
      <c r="H2219" s="1" t="s">
        <v>188</v>
      </c>
      <c r="I2219" s="12" t="s">
        <v>1765</v>
      </c>
      <c r="J2219" s="12" t="s">
        <v>1814</v>
      </c>
      <c r="K2219" s="1" t="s">
        <v>1329</v>
      </c>
      <c r="L2219" s="1" t="s">
        <v>1342</v>
      </c>
    </row>
    <row r="2220" spans="3:12">
      <c r="C2220" s="1" t="s">
        <v>1378</v>
      </c>
      <c r="D2220" s="1">
        <v>0</v>
      </c>
      <c r="E2220" s="1" t="s">
        <v>31</v>
      </c>
      <c r="F2220" s="12" t="s">
        <v>282</v>
      </c>
      <c r="G2220" s="12" t="s">
        <v>1854</v>
      </c>
      <c r="H2220" s="1" t="s">
        <v>188</v>
      </c>
      <c r="I2220" s="12" t="s">
        <v>1765</v>
      </c>
      <c r="J2220" s="12" t="s">
        <v>1814</v>
      </c>
      <c r="K2220" s="1" t="s">
        <v>1329</v>
      </c>
      <c r="L2220" s="1" t="s">
        <v>1342</v>
      </c>
    </row>
    <row r="2221" spans="3:12">
      <c r="C2221" s="1" t="s">
        <v>1379</v>
      </c>
      <c r="D2221" s="1">
        <v>0</v>
      </c>
      <c r="E2221" s="1" t="s">
        <v>31</v>
      </c>
      <c r="F2221" s="12" t="s">
        <v>282</v>
      </c>
      <c r="G2221" s="12" t="s">
        <v>1854</v>
      </c>
      <c r="H2221" s="1" t="s">
        <v>188</v>
      </c>
      <c r="I2221" s="12" t="s">
        <v>1765</v>
      </c>
      <c r="J2221" s="12" t="s">
        <v>1814</v>
      </c>
      <c r="K2221" s="1" t="s">
        <v>1329</v>
      </c>
      <c r="L2221" s="1" t="s">
        <v>1342</v>
      </c>
    </row>
    <row r="2222" spans="3:12">
      <c r="C2222" s="1" t="s">
        <v>1380</v>
      </c>
      <c r="D2222" s="1">
        <v>0</v>
      </c>
      <c r="E2222" s="1" t="s">
        <v>31</v>
      </c>
      <c r="F2222" s="12" t="s">
        <v>282</v>
      </c>
      <c r="G2222" s="12" t="s">
        <v>1854</v>
      </c>
      <c r="H2222" s="1" t="s">
        <v>188</v>
      </c>
      <c r="I2222" s="12" t="s">
        <v>1765</v>
      </c>
      <c r="J2222" s="12" t="s">
        <v>1814</v>
      </c>
      <c r="K2222" s="1" t="s">
        <v>1329</v>
      </c>
      <c r="L2222" s="1" t="s">
        <v>1342</v>
      </c>
    </row>
    <row r="2223" spans="3:12">
      <c r="C2223" s="1" t="s">
        <v>1381</v>
      </c>
      <c r="D2223" s="1">
        <v>0</v>
      </c>
      <c r="E2223" s="1" t="s">
        <v>31</v>
      </c>
      <c r="F2223" s="12" t="s">
        <v>282</v>
      </c>
      <c r="G2223" s="12" t="s">
        <v>1854</v>
      </c>
      <c r="H2223" s="1" t="s">
        <v>188</v>
      </c>
      <c r="I2223" s="12" t="s">
        <v>1765</v>
      </c>
      <c r="J2223" s="12" t="s">
        <v>1814</v>
      </c>
      <c r="K2223" s="1" t="s">
        <v>1329</v>
      </c>
      <c r="L2223" s="1" t="s">
        <v>1342</v>
      </c>
    </row>
    <row r="2224" spans="3:12">
      <c r="C2224" s="1" t="s">
        <v>1382</v>
      </c>
      <c r="D2224" s="1">
        <v>0</v>
      </c>
      <c r="E2224" s="1" t="s">
        <v>31</v>
      </c>
      <c r="F2224" s="12" t="s">
        <v>282</v>
      </c>
      <c r="G2224" s="12" t="s">
        <v>1854</v>
      </c>
      <c r="H2224" s="1" t="s">
        <v>188</v>
      </c>
      <c r="I2224" s="12" t="s">
        <v>1765</v>
      </c>
      <c r="J2224" s="12" t="s">
        <v>1814</v>
      </c>
      <c r="K2224" s="1" t="s">
        <v>1329</v>
      </c>
      <c r="L2224" s="1" t="s">
        <v>1342</v>
      </c>
    </row>
    <row r="2225" spans="3:12">
      <c r="C2225" s="1" t="s">
        <v>1383</v>
      </c>
      <c r="D2225" s="1">
        <v>0</v>
      </c>
      <c r="E2225" s="1" t="s">
        <v>31</v>
      </c>
      <c r="F2225" s="12" t="s">
        <v>282</v>
      </c>
      <c r="G2225" s="12" t="s">
        <v>1854</v>
      </c>
      <c r="H2225" s="1" t="s">
        <v>188</v>
      </c>
      <c r="I2225" s="12" t="s">
        <v>1765</v>
      </c>
      <c r="J2225" s="12" t="s">
        <v>1814</v>
      </c>
      <c r="K2225" s="1" t="s">
        <v>1329</v>
      </c>
      <c r="L2225" s="1" t="s">
        <v>1342</v>
      </c>
    </row>
    <row r="2226" spans="3:12">
      <c r="C2226" s="1" t="s">
        <v>1846</v>
      </c>
      <c r="D2226" s="1">
        <v>0</v>
      </c>
      <c r="E2226" s="1" t="s">
        <v>31</v>
      </c>
      <c r="F2226" s="12" t="s">
        <v>282</v>
      </c>
      <c r="G2226" s="12" t="s">
        <v>1854</v>
      </c>
      <c r="H2226" s="1" t="s">
        <v>188</v>
      </c>
      <c r="I2226" s="12" t="s">
        <v>1765</v>
      </c>
      <c r="J2226" s="12" t="s">
        <v>1814</v>
      </c>
      <c r="K2226" s="1" t="s">
        <v>1329</v>
      </c>
      <c r="L2226" s="1" t="s">
        <v>1342</v>
      </c>
    </row>
    <row r="2227" spans="3:12">
      <c r="C2227" s="1" t="s">
        <v>1384</v>
      </c>
      <c r="D2227" s="1">
        <v>0</v>
      </c>
      <c r="E2227" s="1" t="s">
        <v>31</v>
      </c>
      <c r="F2227" s="12" t="s">
        <v>282</v>
      </c>
      <c r="G2227" s="12" t="s">
        <v>1854</v>
      </c>
      <c r="H2227" s="1" t="s">
        <v>188</v>
      </c>
      <c r="I2227" s="12" t="s">
        <v>1765</v>
      </c>
      <c r="J2227" s="12" t="s">
        <v>1814</v>
      </c>
      <c r="K2227" s="1" t="s">
        <v>1329</v>
      </c>
      <c r="L2227" s="1" t="s">
        <v>1342</v>
      </c>
    </row>
    <row r="2228" spans="3:12">
      <c r="C2228" s="1" t="s">
        <v>1824</v>
      </c>
      <c r="D2228" s="1">
        <v>0</v>
      </c>
      <c r="E2228" s="1" t="s">
        <v>31</v>
      </c>
      <c r="F2228" s="12" t="s">
        <v>282</v>
      </c>
      <c r="G2228" s="12" t="s">
        <v>1854</v>
      </c>
      <c r="H2228" s="1" t="s">
        <v>188</v>
      </c>
      <c r="I2228" s="12" t="s">
        <v>1765</v>
      </c>
      <c r="J2228" s="12" t="s">
        <v>1814</v>
      </c>
      <c r="K2228" s="1" t="s">
        <v>1329</v>
      </c>
      <c r="L2228" s="1" t="s">
        <v>1343</v>
      </c>
    </row>
    <row r="2229" spans="3:12">
      <c r="C2229" s="1" t="s">
        <v>1346</v>
      </c>
      <c r="D2229" s="1">
        <v>0</v>
      </c>
      <c r="E2229" s="1" t="s">
        <v>31</v>
      </c>
      <c r="F2229" s="12" t="s">
        <v>282</v>
      </c>
      <c r="G2229" s="12" t="s">
        <v>1854</v>
      </c>
      <c r="H2229" s="1" t="s">
        <v>188</v>
      </c>
      <c r="I2229" s="12" t="s">
        <v>1765</v>
      </c>
      <c r="J2229" s="12" t="s">
        <v>1814</v>
      </c>
      <c r="K2229" s="1" t="s">
        <v>1329</v>
      </c>
      <c r="L2229" s="1" t="s">
        <v>1343</v>
      </c>
    </row>
    <row r="2230" spans="3:12">
      <c r="C2230" s="1" t="s">
        <v>1825</v>
      </c>
      <c r="D2230" s="1">
        <v>0</v>
      </c>
      <c r="E2230" s="1" t="s">
        <v>31</v>
      </c>
      <c r="F2230" s="12" t="s">
        <v>282</v>
      </c>
      <c r="G2230" s="12" t="s">
        <v>1854</v>
      </c>
      <c r="H2230" s="1" t="s">
        <v>188</v>
      </c>
      <c r="I2230" s="12" t="s">
        <v>1765</v>
      </c>
      <c r="J2230" s="12" t="s">
        <v>1814</v>
      </c>
      <c r="K2230" s="1" t="s">
        <v>1329</v>
      </c>
      <c r="L2230" s="1" t="s">
        <v>1343</v>
      </c>
    </row>
    <row r="2231" spans="3:12">
      <c r="C2231" s="1" t="s">
        <v>1826</v>
      </c>
      <c r="D2231" s="1">
        <v>0</v>
      </c>
      <c r="E2231" s="1" t="s">
        <v>31</v>
      </c>
      <c r="F2231" s="12" t="s">
        <v>282</v>
      </c>
      <c r="G2231" s="12" t="s">
        <v>1854</v>
      </c>
      <c r="H2231" s="1" t="s">
        <v>188</v>
      </c>
      <c r="I2231" s="12" t="s">
        <v>1765</v>
      </c>
      <c r="J2231" s="12" t="s">
        <v>1814</v>
      </c>
      <c r="K2231" s="1" t="s">
        <v>1329</v>
      </c>
      <c r="L2231" s="1" t="s">
        <v>1343</v>
      </c>
    </row>
    <row r="2232" spans="3:12">
      <c r="C2232" s="1" t="s">
        <v>292</v>
      </c>
      <c r="D2232" s="1">
        <v>0</v>
      </c>
      <c r="E2232" s="1" t="s">
        <v>31</v>
      </c>
      <c r="F2232" s="12" t="s">
        <v>282</v>
      </c>
      <c r="G2232" s="12" t="s">
        <v>1854</v>
      </c>
      <c r="H2232" s="1" t="s">
        <v>188</v>
      </c>
      <c r="I2232" s="12" t="s">
        <v>1765</v>
      </c>
      <c r="J2232" s="12" t="s">
        <v>1814</v>
      </c>
      <c r="K2232" s="1" t="s">
        <v>1329</v>
      </c>
      <c r="L2232" s="1" t="s">
        <v>1343</v>
      </c>
    </row>
    <row r="2233" spans="3:12">
      <c r="C2233" s="1" t="s">
        <v>294</v>
      </c>
      <c r="D2233" s="1">
        <v>0</v>
      </c>
      <c r="E2233" s="1" t="s">
        <v>31</v>
      </c>
      <c r="F2233" s="12" t="s">
        <v>282</v>
      </c>
      <c r="G2233" s="12" t="s">
        <v>1854</v>
      </c>
      <c r="H2233" s="1" t="s">
        <v>188</v>
      </c>
      <c r="I2233" s="12" t="s">
        <v>1765</v>
      </c>
      <c r="J2233" s="12" t="s">
        <v>1814</v>
      </c>
      <c r="K2233" s="1" t="s">
        <v>1329</v>
      </c>
      <c r="L2233" s="1" t="s">
        <v>1343</v>
      </c>
    </row>
    <row r="2234" spans="3:12">
      <c r="C2234" s="1" t="s">
        <v>1345</v>
      </c>
      <c r="D2234" s="1">
        <v>0</v>
      </c>
      <c r="E2234" s="1" t="s">
        <v>31</v>
      </c>
      <c r="F2234" s="12" t="s">
        <v>282</v>
      </c>
      <c r="G2234" s="12" t="s">
        <v>1854</v>
      </c>
      <c r="H2234" s="1" t="s">
        <v>188</v>
      </c>
      <c r="I2234" s="12" t="s">
        <v>1765</v>
      </c>
      <c r="J2234" s="12" t="s">
        <v>1814</v>
      </c>
      <c r="K2234" s="1" t="s">
        <v>1329</v>
      </c>
      <c r="L2234" s="1" t="s">
        <v>1343</v>
      </c>
    </row>
    <row r="2235" spans="3:12">
      <c r="C2235" s="1" t="s">
        <v>1347</v>
      </c>
      <c r="D2235" s="1">
        <v>0</v>
      </c>
      <c r="E2235" s="1" t="s">
        <v>31</v>
      </c>
      <c r="F2235" s="12" t="s">
        <v>282</v>
      </c>
      <c r="G2235" s="12" t="s">
        <v>1854</v>
      </c>
      <c r="H2235" s="1" t="s">
        <v>188</v>
      </c>
      <c r="I2235" s="12" t="s">
        <v>1765</v>
      </c>
      <c r="J2235" s="12" t="s">
        <v>1814</v>
      </c>
      <c r="K2235" s="1" t="s">
        <v>1329</v>
      </c>
      <c r="L2235" s="1" t="s">
        <v>1343</v>
      </c>
    </row>
    <row r="2236" spans="3:12">
      <c r="C2236" s="1" t="s">
        <v>1348</v>
      </c>
      <c r="D2236" s="1">
        <v>0</v>
      </c>
      <c r="E2236" s="1" t="s">
        <v>31</v>
      </c>
      <c r="F2236" s="12" t="s">
        <v>282</v>
      </c>
      <c r="G2236" s="12" t="s">
        <v>1854</v>
      </c>
      <c r="H2236" s="1" t="s">
        <v>188</v>
      </c>
      <c r="I2236" s="12" t="s">
        <v>1765</v>
      </c>
      <c r="J2236" s="12" t="s">
        <v>1814</v>
      </c>
      <c r="K2236" s="1" t="s">
        <v>1329</v>
      </c>
      <c r="L2236" s="1" t="s">
        <v>1343</v>
      </c>
    </row>
    <row r="2237" spans="3:12">
      <c r="C2237" s="1" t="s">
        <v>1349</v>
      </c>
      <c r="D2237" s="1">
        <v>0</v>
      </c>
      <c r="E2237" s="1" t="s">
        <v>31</v>
      </c>
      <c r="F2237" s="12" t="s">
        <v>282</v>
      </c>
      <c r="G2237" s="12" t="s">
        <v>1854</v>
      </c>
      <c r="H2237" s="1" t="s">
        <v>188</v>
      </c>
      <c r="I2237" s="12" t="s">
        <v>1765</v>
      </c>
      <c r="J2237" s="12" t="s">
        <v>1814</v>
      </c>
      <c r="K2237" s="1" t="s">
        <v>1329</v>
      </c>
      <c r="L2237" s="1" t="s">
        <v>1343</v>
      </c>
    </row>
    <row r="2238" spans="3:12">
      <c r="C2238" s="1" t="s">
        <v>1350</v>
      </c>
      <c r="D2238" s="1">
        <v>0</v>
      </c>
      <c r="E2238" s="1" t="s">
        <v>31</v>
      </c>
      <c r="F2238" s="12" t="s">
        <v>282</v>
      </c>
      <c r="G2238" s="12" t="s">
        <v>1854</v>
      </c>
      <c r="H2238" s="1" t="s">
        <v>188</v>
      </c>
      <c r="I2238" s="12" t="s">
        <v>1765</v>
      </c>
      <c r="J2238" s="12" t="s">
        <v>1814</v>
      </c>
      <c r="K2238" s="1" t="s">
        <v>1329</v>
      </c>
      <c r="L2238" s="1" t="s">
        <v>1343</v>
      </c>
    </row>
    <row r="2239" spans="3:12">
      <c r="C2239" s="1" t="s">
        <v>1351</v>
      </c>
      <c r="D2239" s="1">
        <v>0</v>
      </c>
      <c r="E2239" s="1" t="s">
        <v>31</v>
      </c>
      <c r="F2239" s="12" t="s">
        <v>282</v>
      </c>
      <c r="G2239" s="12" t="s">
        <v>1854</v>
      </c>
      <c r="H2239" s="1" t="s">
        <v>188</v>
      </c>
      <c r="I2239" s="12" t="s">
        <v>1765</v>
      </c>
      <c r="J2239" s="12" t="s">
        <v>1814</v>
      </c>
      <c r="K2239" s="1" t="s">
        <v>1329</v>
      </c>
      <c r="L2239" s="1" t="s">
        <v>1343</v>
      </c>
    </row>
    <row r="2240" spans="3:12">
      <c r="C2240" s="1" t="s">
        <v>1352</v>
      </c>
      <c r="D2240" s="1">
        <v>0</v>
      </c>
      <c r="E2240" s="1" t="s">
        <v>31</v>
      </c>
      <c r="F2240" s="12" t="s">
        <v>282</v>
      </c>
      <c r="G2240" s="12" t="s">
        <v>1854</v>
      </c>
      <c r="H2240" s="1" t="s">
        <v>188</v>
      </c>
      <c r="I2240" s="12" t="s">
        <v>1765</v>
      </c>
      <c r="J2240" s="12" t="s">
        <v>1814</v>
      </c>
      <c r="K2240" s="1" t="s">
        <v>1329</v>
      </c>
      <c r="L2240" s="1" t="s">
        <v>1343</v>
      </c>
    </row>
    <row r="2241" spans="3:12">
      <c r="C2241" s="1" t="s">
        <v>1353</v>
      </c>
      <c r="D2241" s="1">
        <v>0</v>
      </c>
      <c r="E2241" s="1" t="s">
        <v>31</v>
      </c>
      <c r="F2241" s="12" t="s">
        <v>282</v>
      </c>
      <c r="G2241" s="12" t="s">
        <v>1854</v>
      </c>
      <c r="H2241" s="1" t="s">
        <v>188</v>
      </c>
      <c r="I2241" s="12" t="s">
        <v>1765</v>
      </c>
      <c r="J2241" s="12" t="s">
        <v>1814</v>
      </c>
      <c r="K2241" s="1" t="s">
        <v>1329</v>
      </c>
      <c r="L2241" s="1" t="s">
        <v>1343</v>
      </c>
    </row>
    <row r="2242" spans="3:12">
      <c r="C2242" s="1" t="s">
        <v>1354</v>
      </c>
      <c r="D2242" s="1">
        <v>0</v>
      </c>
      <c r="E2242" s="1" t="s">
        <v>31</v>
      </c>
      <c r="F2242" s="12" t="s">
        <v>282</v>
      </c>
      <c r="G2242" s="12" t="s">
        <v>1854</v>
      </c>
      <c r="H2242" s="1" t="s">
        <v>188</v>
      </c>
      <c r="I2242" s="12" t="s">
        <v>1765</v>
      </c>
      <c r="J2242" s="12" t="s">
        <v>1814</v>
      </c>
      <c r="K2242" s="1" t="s">
        <v>1329</v>
      </c>
      <c r="L2242" s="1" t="s">
        <v>1343</v>
      </c>
    </row>
    <row r="2243" spans="3:12">
      <c r="C2243" s="1" t="s">
        <v>1355</v>
      </c>
      <c r="D2243" s="1">
        <v>0</v>
      </c>
      <c r="E2243" s="1" t="s">
        <v>31</v>
      </c>
      <c r="F2243" s="12" t="s">
        <v>282</v>
      </c>
      <c r="G2243" s="12" t="s">
        <v>1854</v>
      </c>
      <c r="H2243" s="1" t="s">
        <v>188</v>
      </c>
      <c r="I2243" s="12" t="s">
        <v>1765</v>
      </c>
      <c r="J2243" s="12" t="s">
        <v>1814</v>
      </c>
      <c r="K2243" s="1" t="s">
        <v>1329</v>
      </c>
      <c r="L2243" s="1" t="s">
        <v>1343</v>
      </c>
    </row>
    <row r="2244" spans="3:12">
      <c r="C2244" s="1" t="s">
        <v>1356</v>
      </c>
      <c r="D2244" s="1">
        <v>0</v>
      </c>
      <c r="E2244" s="1" t="s">
        <v>31</v>
      </c>
      <c r="F2244" s="12" t="s">
        <v>282</v>
      </c>
      <c r="G2244" s="12" t="s">
        <v>1854</v>
      </c>
      <c r="H2244" s="1" t="s">
        <v>188</v>
      </c>
      <c r="I2244" s="12" t="s">
        <v>1765</v>
      </c>
      <c r="J2244" s="12" t="s">
        <v>1814</v>
      </c>
      <c r="K2244" s="1" t="s">
        <v>1329</v>
      </c>
      <c r="L2244" s="1" t="s">
        <v>1343</v>
      </c>
    </row>
    <row r="2245" spans="3:12">
      <c r="C2245" s="1" t="s">
        <v>1357</v>
      </c>
      <c r="D2245" s="1">
        <v>0</v>
      </c>
      <c r="E2245" s="1" t="s">
        <v>31</v>
      </c>
      <c r="F2245" s="12" t="s">
        <v>282</v>
      </c>
      <c r="G2245" s="12" t="s">
        <v>1854</v>
      </c>
      <c r="H2245" s="1" t="s">
        <v>188</v>
      </c>
      <c r="I2245" s="12" t="s">
        <v>1765</v>
      </c>
      <c r="J2245" s="12" t="s">
        <v>1814</v>
      </c>
      <c r="K2245" s="1" t="s">
        <v>1329</v>
      </c>
      <c r="L2245" s="1" t="s">
        <v>1343</v>
      </c>
    </row>
    <row r="2246" spans="3:12">
      <c r="C2246" s="1" t="s">
        <v>1358</v>
      </c>
      <c r="D2246" s="1">
        <v>0</v>
      </c>
      <c r="E2246" s="1" t="s">
        <v>31</v>
      </c>
      <c r="F2246" s="12" t="s">
        <v>282</v>
      </c>
      <c r="G2246" s="12" t="s">
        <v>1854</v>
      </c>
      <c r="H2246" s="1" t="s">
        <v>188</v>
      </c>
      <c r="I2246" s="12" t="s">
        <v>1765</v>
      </c>
      <c r="J2246" s="12" t="s">
        <v>1814</v>
      </c>
      <c r="K2246" s="1" t="s">
        <v>1329</v>
      </c>
      <c r="L2246" s="1" t="s">
        <v>1343</v>
      </c>
    </row>
    <row r="2247" spans="3:12">
      <c r="C2247" s="1" t="s">
        <v>1359</v>
      </c>
      <c r="D2247" s="1">
        <v>0</v>
      </c>
      <c r="E2247" s="1" t="s">
        <v>31</v>
      </c>
      <c r="F2247" s="12" t="s">
        <v>282</v>
      </c>
      <c r="G2247" s="12" t="s">
        <v>1854</v>
      </c>
      <c r="H2247" s="1" t="s">
        <v>188</v>
      </c>
      <c r="I2247" s="12" t="s">
        <v>1765</v>
      </c>
      <c r="J2247" s="12" t="s">
        <v>1814</v>
      </c>
      <c r="K2247" s="1" t="s">
        <v>1329</v>
      </c>
      <c r="L2247" s="1" t="s">
        <v>1343</v>
      </c>
    </row>
    <row r="2248" spans="3:12">
      <c r="C2248" s="1" t="s">
        <v>1360</v>
      </c>
      <c r="D2248" s="1">
        <v>0</v>
      </c>
      <c r="E2248" s="1" t="s">
        <v>31</v>
      </c>
      <c r="F2248" s="12" t="s">
        <v>282</v>
      </c>
      <c r="G2248" s="12" t="s">
        <v>1854</v>
      </c>
      <c r="H2248" s="1" t="s">
        <v>188</v>
      </c>
      <c r="I2248" s="12" t="s">
        <v>1765</v>
      </c>
      <c r="J2248" s="12" t="s">
        <v>1814</v>
      </c>
      <c r="K2248" s="1" t="s">
        <v>1329</v>
      </c>
      <c r="L2248" s="1" t="s">
        <v>1343</v>
      </c>
    </row>
    <row r="2249" spans="3:12">
      <c r="C2249" s="1" t="s">
        <v>1361</v>
      </c>
      <c r="D2249" s="1">
        <v>0</v>
      </c>
      <c r="E2249" s="1" t="s">
        <v>31</v>
      </c>
      <c r="F2249" s="12" t="s">
        <v>282</v>
      </c>
      <c r="G2249" s="12" t="s">
        <v>1854</v>
      </c>
      <c r="H2249" s="1" t="s">
        <v>188</v>
      </c>
      <c r="I2249" s="12" t="s">
        <v>1765</v>
      </c>
      <c r="J2249" s="12" t="s">
        <v>1814</v>
      </c>
      <c r="K2249" s="1" t="s">
        <v>1329</v>
      </c>
      <c r="L2249" s="1" t="s">
        <v>1343</v>
      </c>
    </row>
    <row r="2250" spans="3:12">
      <c r="C2250" s="1" t="s">
        <v>1362</v>
      </c>
      <c r="D2250" s="1">
        <v>0</v>
      </c>
      <c r="E2250" s="1" t="s">
        <v>31</v>
      </c>
      <c r="F2250" s="12" t="s">
        <v>282</v>
      </c>
      <c r="G2250" s="12" t="s">
        <v>1854</v>
      </c>
      <c r="H2250" s="1" t="s">
        <v>188</v>
      </c>
      <c r="I2250" s="12" t="s">
        <v>1765</v>
      </c>
      <c r="J2250" s="12" t="s">
        <v>1814</v>
      </c>
      <c r="K2250" s="1" t="s">
        <v>1329</v>
      </c>
      <c r="L2250" s="1" t="s">
        <v>1343</v>
      </c>
    </row>
    <row r="2251" spans="3:12">
      <c r="C2251" s="1" t="s">
        <v>1363</v>
      </c>
      <c r="D2251" s="1">
        <v>0</v>
      </c>
      <c r="E2251" s="1" t="s">
        <v>31</v>
      </c>
      <c r="F2251" s="12" t="s">
        <v>282</v>
      </c>
      <c r="G2251" s="12" t="s">
        <v>1854</v>
      </c>
      <c r="H2251" s="1" t="s">
        <v>188</v>
      </c>
      <c r="I2251" s="12" t="s">
        <v>1765</v>
      </c>
      <c r="J2251" s="12" t="s">
        <v>1814</v>
      </c>
      <c r="K2251" s="1" t="s">
        <v>1329</v>
      </c>
      <c r="L2251" s="1" t="s">
        <v>1343</v>
      </c>
    </row>
    <row r="2252" spans="3:12">
      <c r="C2252" s="1" t="s">
        <v>1364</v>
      </c>
      <c r="D2252" s="1">
        <v>0</v>
      </c>
      <c r="E2252" s="1" t="s">
        <v>31</v>
      </c>
      <c r="F2252" s="12" t="s">
        <v>282</v>
      </c>
      <c r="G2252" s="12" t="s">
        <v>1854</v>
      </c>
      <c r="H2252" s="1" t="s">
        <v>188</v>
      </c>
      <c r="I2252" s="12" t="s">
        <v>1765</v>
      </c>
      <c r="J2252" s="12" t="s">
        <v>1814</v>
      </c>
      <c r="K2252" s="1" t="s">
        <v>1329</v>
      </c>
      <c r="L2252" s="1" t="s">
        <v>1343</v>
      </c>
    </row>
    <row r="2253" spans="3:12">
      <c r="C2253" s="1" t="s">
        <v>1365</v>
      </c>
      <c r="D2253" s="1">
        <v>0</v>
      </c>
      <c r="E2253" s="1" t="s">
        <v>31</v>
      </c>
      <c r="F2253" s="12" t="s">
        <v>282</v>
      </c>
      <c r="G2253" s="12" t="s">
        <v>1854</v>
      </c>
      <c r="H2253" s="1" t="s">
        <v>188</v>
      </c>
      <c r="I2253" s="12" t="s">
        <v>1765</v>
      </c>
      <c r="J2253" s="12" t="s">
        <v>1814</v>
      </c>
      <c r="K2253" s="1" t="s">
        <v>1329</v>
      </c>
      <c r="L2253" s="1" t="s">
        <v>1343</v>
      </c>
    </row>
    <row r="2254" spans="3:12">
      <c r="C2254" s="1" t="s">
        <v>1366</v>
      </c>
      <c r="D2254" s="1">
        <v>0</v>
      </c>
      <c r="E2254" s="1" t="s">
        <v>31</v>
      </c>
      <c r="F2254" s="12" t="s">
        <v>282</v>
      </c>
      <c r="G2254" s="12" t="s">
        <v>1854</v>
      </c>
      <c r="H2254" s="1" t="s">
        <v>188</v>
      </c>
      <c r="I2254" s="12" t="s">
        <v>1765</v>
      </c>
      <c r="J2254" s="12" t="s">
        <v>1814</v>
      </c>
      <c r="K2254" s="1" t="s">
        <v>1329</v>
      </c>
      <c r="L2254" s="1" t="s">
        <v>1343</v>
      </c>
    </row>
    <row r="2255" spans="3:12">
      <c r="C2255" s="1" t="s">
        <v>1837</v>
      </c>
      <c r="D2255" s="1">
        <v>0</v>
      </c>
      <c r="E2255" s="1" t="s">
        <v>31</v>
      </c>
      <c r="F2255" s="12" t="s">
        <v>282</v>
      </c>
      <c r="G2255" s="12" t="s">
        <v>1854</v>
      </c>
      <c r="H2255" s="1" t="s">
        <v>188</v>
      </c>
      <c r="I2255" s="12" t="s">
        <v>1765</v>
      </c>
      <c r="J2255" s="12" t="s">
        <v>1814</v>
      </c>
      <c r="K2255" s="1" t="s">
        <v>1329</v>
      </c>
      <c r="L2255" s="1" t="s">
        <v>1343</v>
      </c>
    </row>
    <row r="2256" spans="3:12">
      <c r="C2256" s="1" t="s">
        <v>1838</v>
      </c>
      <c r="D2256" s="1">
        <v>0</v>
      </c>
      <c r="E2256" s="1" t="s">
        <v>31</v>
      </c>
      <c r="F2256" s="12" t="s">
        <v>282</v>
      </c>
      <c r="G2256" s="12" t="s">
        <v>1854</v>
      </c>
      <c r="H2256" s="1" t="s">
        <v>188</v>
      </c>
      <c r="I2256" s="12" t="s">
        <v>1765</v>
      </c>
      <c r="J2256" s="12" t="s">
        <v>1814</v>
      </c>
      <c r="K2256" s="1" t="s">
        <v>1329</v>
      </c>
      <c r="L2256" s="1" t="s">
        <v>1343</v>
      </c>
    </row>
    <row r="2257" spans="3:12">
      <c r="C2257" s="1" t="s">
        <v>1839</v>
      </c>
      <c r="D2257" s="1">
        <v>0</v>
      </c>
      <c r="E2257" s="1" t="s">
        <v>31</v>
      </c>
      <c r="F2257" s="12" t="s">
        <v>282</v>
      </c>
      <c r="G2257" s="12" t="s">
        <v>1854</v>
      </c>
      <c r="H2257" s="1" t="s">
        <v>188</v>
      </c>
      <c r="I2257" s="12" t="s">
        <v>1765</v>
      </c>
      <c r="J2257" s="12" t="s">
        <v>1814</v>
      </c>
      <c r="K2257" s="1" t="s">
        <v>1329</v>
      </c>
      <c r="L2257" s="1" t="s">
        <v>1343</v>
      </c>
    </row>
    <row r="2258" spans="3:12">
      <c r="C2258" s="1" t="s">
        <v>1840</v>
      </c>
      <c r="D2258" s="1">
        <v>0</v>
      </c>
      <c r="E2258" s="1" t="s">
        <v>31</v>
      </c>
      <c r="F2258" s="12" t="s">
        <v>282</v>
      </c>
      <c r="G2258" s="12" t="s">
        <v>1854</v>
      </c>
      <c r="H2258" s="1" t="s">
        <v>188</v>
      </c>
      <c r="I2258" s="12" t="s">
        <v>1765</v>
      </c>
      <c r="J2258" s="12" t="s">
        <v>1814</v>
      </c>
      <c r="K2258" s="1" t="s">
        <v>1329</v>
      </c>
      <c r="L2258" s="1" t="s">
        <v>1343</v>
      </c>
    </row>
    <row r="2259" spans="3:12">
      <c r="C2259" s="1" t="s">
        <v>1367</v>
      </c>
      <c r="D2259" s="1">
        <v>0</v>
      </c>
      <c r="E2259" s="1" t="s">
        <v>31</v>
      </c>
      <c r="F2259" s="12" t="s">
        <v>282</v>
      </c>
      <c r="G2259" s="12" t="s">
        <v>1854</v>
      </c>
      <c r="H2259" s="1" t="s">
        <v>188</v>
      </c>
      <c r="I2259" s="12" t="s">
        <v>1765</v>
      </c>
      <c r="J2259" s="12" t="s">
        <v>1814</v>
      </c>
      <c r="K2259" s="1" t="s">
        <v>1329</v>
      </c>
      <c r="L2259" s="1" t="s">
        <v>1343</v>
      </c>
    </row>
    <row r="2260" spans="3:12">
      <c r="C2260" s="1" t="s">
        <v>1841</v>
      </c>
      <c r="D2260" s="1">
        <v>0</v>
      </c>
      <c r="E2260" s="1" t="s">
        <v>31</v>
      </c>
      <c r="F2260" s="12" t="s">
        <v>282</v>
      </c>
      <c r="G2260" s="12" t="s">
        <v>1854</v>
      </c>
      <c r="H2260" s="1" t="s">
        <v>188</v>
      </c>
      <c r="I2260" s="12" t="s">
        <v>1765</v>
      </c>
      <c r="J2260" s="12" t="s">
        <v>1814</v>
      </c>
      <c r="K2260" s="1" t="s">
        <v>1329</v>
      </c>
      <c r="L2260" s="1" t="s">
        <v>1343</v>
      </c>
    </row>
    <row r="2261" spans="3:12">
      <c r="C2261" s="1" t="s">
        <v>1842</v>
      </c>
      <c r="D2261" s="1">
        <v>0</v>
      </c>
      <c r="E2261" s="1" t="s">
        <v>31</v>
      </c>
      <c r="F2261" s="12" t="s">
        <v>282</v>
      </c>
      <c r="G2261" s="12" t="s">
        <v>1854</v>
      </c>
      <c r="H2261" s="1" t="s">
        <v>188</v>
      </c>
      <c r="I2261" s="12" t="s">
        <v>1765</v>
      </c>
      <c r="J2261" s="12" t="s">
        <v>1814</v>
      </c>
      <c r="K2261" s="1" t="s">
        <v>1329</v>
      </c>
      <c r="L2261" s="1" t="s">
        <v>1343</v>
      </c>
    </row>
    <row r="2262" spans="3:12">
      <c r="C2262" s="1" t="s">
        <v>1843</v>
      </c>
      <c r="D2262" s="1">
        <v>0</v>
      </c>
      <c r="E2262" s="1" t="s">
        <v>31</v>
      </c>
      <c r="F2262" s="12" t="s">
        <v>282</v>
      </c>
      <c r="G2262" s="12" t="s">
        <v>1854</v>
      </c>
      <c r="H2262" s="1" t="s">
        <v>188</v>
      </c>
      <c r="I2262" s="12" t="s">
        <v>1765</v>
      </c>
      <c r="J2262" s="12" t="s">
        <v>1814</v>
      </c>
      <c r="K2262" s="1" t="s">
        <v>1329</v>
      </c>
      <c r="L2262" s="1" t="s">
        <v>1343</v>
      </c>
    </row>
    <row r="2263" spans="3:12">
      <c r="C2263" s="1" t="s">
        <v>1844</v>
      </c>
      <c r="D2263" s="1">
        <v>0</v>
      </c>
      <c r="E2263" s="1" t="s">
        <v>31</v>
      </c>
      <c r="F2263" s="12" t="s">
        <v>282</v>
      </c>
      <c r="G2263" s="12" t="s">
        <v>1854</v>
      </c>
      <c r="H2263" s="1" t="s">
        <v>188</v>
      </c>
      <c r="I2263" s="12" t="s">
        <v>1765</v>
      </c>
      <c r="J2263" s="12" t="s">
        <v>1814</v>
      </c>
      <c r="K2263" s="1" t="s">
        <v>1329</v>
      </c>
      <c r="L2263" s="1" t="s">
        <v>1343</v>
      </c>
    </row>
    <row r="2264" spans="3:12">
      <c r="C2264" s="1" t="s">
        <v>1368</v>
      </c>
      <c r="D2264" s="1">
        <v>0</v>
      </c>
      <c r="E2264" s="1" t="s">
        <v>31</v>
      </c>
      <c r="F2264" s="12" t="s">
        <v>282</v>
      </c>
      <c r="G2264" s="12" t="s">
        <v>1854</v>
      </c>
      <c r="H2264" s="1" t="s">
        <v>188</v>
      </c>
      <c r="I2264" s="12" t="s">
        <v>1765</v>
      </c>
      <c r="J2264" s="12" t="s">
        <v>1814</v>
      </c>
      <c r="K2264" s="1" t="s">
        <v>1329</v>
      </c>
      <c r="L2264" s="1" t="s">
        <v>1343</v>
      </c>
    </row>
    <row r="2265" spans="3:12">
      <c r="C2265" s="1" t="s">
        <v>1845</v>
      </c>
      <c r="D2265" s="1">
        <v>0</v>
      </c>
      <c r="E2265" s="1" t="s">
        <v>31</v>
      </c>
      <c r="F2265" s="12" t="s">
        <v>282</v>
      </c>
      <c r="G2265" s="12" t="s">
        <v>1854</v>
      </c>
      <c r="H2265" s="1" t="s">
        <v>188</v>
      </c>
      <c r="I2265" s="12" t="s">
        <v>1765</v>
      </c>
      <c r="J2265" s="12" t="s">
        <v>1814</v>
      </c>
      <c r="K2265" s="1" t="s">
        <v>1329</v>
      </c>
      <c r="L2265" s="1" t="s">
        <v>1343</v>
      </c>
    </row>
    <row r="2266" spans="3:12">
      <c r="C2266" s="1" t="s">
        <v>1369</v>
      </c>
      <c r="D2266" s="1">
        <v>0</v>
      </c>
      <c r="E2266" s="1" t="s">
        <v>31</v>
      </c>
      <c r="F2266" s="12" t="s">
        <v>282</v>
      </c>
      <c r="G2266" s="12" t="s">
        <v>1854</v>
      </c>
      <c r="H2266" s="1" t="s">
        <v>188</v>
      </c>
      <c r="I2266" s="12" t="s">
        <v>1765</v>
      </c>
      <c r="J2266" s="12" t="s">
        <v>1814</v>
      </c>
      <c r="K2266" s="1" t="s">
        <v>1329</v>
      </c>
      <c r="L2266" s="1" t="s">
        <v>1343</v>
      </c>
    </row>
    <row r="2267" spans="3:12">
      <c r="C2267" s="1" t="s">
        <v>1370</v>
      </c>
      <c r="D2267" s="1">
        <v>0</v>
      </c>
      <c r="E2267" s="1" t="s">
        <v>31</v>
      </c>
      <c r="F2267" s="12" t="s">
        <v>282</v>
      </c>
      <c r="G2267" s="12" t="s">
        <v>1854</v>
      </c>
      <c r="H2267" s="1" t="s">
        <v>188</v>
      </c>
      <c r="I2267" s="12" t="s">
        <v>1765</v>
      </c>
      <c r="J2267" s="12" t="s">
        <v>1814</v>
      </c>
      <c r="K2267" s="1" t="s">
        <v>1329</v>
      </c>
      <c r="L2267" s="1" t="s">
        <v>1343</v>
      </c>
    </row>
    <row r="2268" spans="3:12">
      <c r="C2268" s="1" t="s">
        <v>1371</v>
      </c>
      <c r="D2268" s="1">
        <v>0</v>
      </c>
      <c r="E2268" s="1" t="s">
        <v>31</v>
      </c>
      <c r="F2268" s="12" t="s">
        <v>282</v>
      </c>
      <c r="G2268" s="12" t="s">
        <v>1854</v>
      </c>
      <c r="H2268" s="1" t="s">
        <v>188</v>
      </c>
      <c r="I2268" s="12" t="s">
        <v>1765</v>
      </c>
      <c r="J2268" s="12" t="s">
        <v>1814</v>
      </c>
      <c r="K2268" s="1" t="s">
        <v>1329</v>
      </c>
      <c r="L2268" s="1" t="s">
        <v>1343</v>
      </c>
    </row>
    <row r="2269" spans="3:12">
      <c r="C2269" s="1" t="s">
        <v>1372</v>
      </c>
      <c r="D2269" s="1">
        <v>0</v>
      </c>
      <c r="E2269" s="1" t="s">
        <v>31</v>
      </c>
      <c r="F2269" s="12" t="s">
        <v>282</v>
      </c>
      <c r="G2269" s="12" t="s">
        <v>1854</v>
      </c>
      <c r="H2269" s="1" t="s">
        <v>188</v>
      </c>
      <c r="I2269" s="12" t="s">
        <v>1765</v>
      </c>
      <c r="J2269" s="12" t="s">
        <v>1814</v>
      </c>
      <c r="K2269" s="1" t="s">
        <v>1329</v>
      </c>
      <c r="L2269" s="1" t="s">
        <v>1343</v>
      </c>
    </row>
    <row r="2270" spans="3:12">
      <c r="C2270" s="1" t="s">
        <v>1373</v>
      </c>
      <c r="D2270" s="1">
        <v>0</v>
      </c>
      <c r="E2270" s="1" t="s">
        <v>31</v>
      </c>
      <c r="F2270" s="12" t="s">
        <v>282</v>
      </c>
      <c r="G2270" s="12" t="s">
        <v>1854</v>
      </c>
      <c r="H2270" s="1" t="s">
        <v>188</v>
      </c>
      <c r="I2270" s="12" t="s">
        <v>1765</v>
      </c>
      <c r="J2270" s="12" t="s">
        <v>1814</v>
      </c>
      <c r="K2270" s="1" t="s">
        <v>1329</v>
      </c>
      <c r="L2270" s="1" t="s">
        <v>1343</v>
      </c>
    </row>
    <row r="2271" spans="3:12">
      <c r="C2271" s="1" t="s">
        <v>1374</v>
      </c>
      <c r="D2271" s="1">
        <v>0</v>
      </c>
      <c r="E2271" s="1" t="s">
        <v>31</v>
      </c>
      <c r="F2271" s="12" t="s">
        <v>282</v>
      </c>
      <c r="G2271" s="12" t="s">
        <v>1854</v>
      </c>
      <c r="H2271" s="1" t="s">
        <v>188</v>
      </c>
      <c r="I2271" s="12" t="s">
        <v>1765</v>
      </c>
      <c r="J2271" s="12" t="s">
        <v>1814</v>
      </c>
      <c r="K2271" s="1" t="s">
        <v>1329</v>
      </c>
      <c r="L2271" s="1" t="s">
        <v>1343</v>
      </c>
    </row>
    <row r="2272" spans="3:12">
      <c r="C2272" s="1" t="s">
        <v>1375</v>
      </c>
      <c r="D2272" s="1">
        <v>0</v>
      </c>
      <c r="E2272" s="1" t="s">
        <v>31</v>
      </c>
      <c r="F2272" s="12" t="s">
        <v>282</v>
      </c>
      <c r="G2272" s="12" t="s">
        <v>1854</v>
      </c>
      <c r="H2272" s="1" t="s">
        <v>188</v>
      </c>
      <c r="I2272" s="12" t="s">
        <v>1765</v>
      </c>
      <c r="J2272" s="12" t="s">
        <v>1814</v>
      </c>
      <c r="K2272" s="1" t="s">
        <v>1329</v>
      </c>
      <c r="L2272" s="1" t="s">
        <v>1343</v>
      </c>
    </row>
    <row r="2273" spans="3:12">
      <c r="C2273" s="1" t="s">
        <v>1376</v>
      </c>
      <c r="D2273" s="1">
        <v>0</v>
      </c>
      <c r="E2273" s="1" t="s">
        <v>31</v>
      </c>
      <c r="F2273" s="12" t="s">
        <v>282</v>
      </c>
      <c r="G2273" s="12" t="s">
        <v>1854</v>
      </c>
      <c r="H2273" s="1" t="s">
        <v>188</v>
      </c>
      <c r="I2273" s="12" t="s">
        <v>1765</v>
      </c>
      <c r="J2273" s="12" t="s">
        <v>1814</v>
      </c>
      <c r="K2273" s="1" t="s">
        <v>1329</v>
      </c>
      <c r="L2273" s="1" t="s">
        <v>1343</v>
      </c>
    </row>
    <row r="2274" spans="3:12">
      <c r="C2274" s="1" t="s">
        <v>1377</v>
      </c>
      <c r="D2274" s="1">
        <v>0</v>
      </c>
      <c r="E2274" s="1" t="s">
        <v>31</v>
      </c>
      <c r="F2274" s="12" t="s">
        <v>282</v>
      </c>
      <c r="G2274" s="12" t="s">
        <v>1854</v>
      </c>
      <c r="H2274" s="1" t="s">
        <v>188</v>
      </c>
      <c r="I2274" s="12" t="s">
        <v>1765</v>
      </c>
      <c r="J2274" s="12" t="s">
        <v>1814</v>
      </c>
      <c r="K2274" s="1" t="s">
        <v>1329</v>
      </c>
      <c r="L2274" s="1" t="s">
        <v>1343</v>
      </c>
    </row>
    <row r="2275" spans="3:12">
      <c r="C2275" s="1" t="s">
        <v>1378</v>
      </c>
      <c r="D2275" s="1">
        <v>0</v>
      </c>
      <c r="E2275" s="1" t="s">
        <v>31</v>
      </c>
      <c r="F2275" s="12" t="s">
        <v>282</v>
      </c>
      <c r="G2275" s="12" t="s">
        <v>1854</v>
      </c>
      <c r="H2275" s="1" t="s">
        <v>188</v>
      </c>
      <c r="I2275" s="12" t="s">
        <v>1765</v>
      </c>
      <c r="J2275" s="12" t="s">
        <v>1814</v>
      </c>
      <c r="K2275" s="1" t="s">
        <v>1329</v>
      </c>
      <c r="L2275" s="1" t="s">
        <v>1343</v>
      </c>
    </row>
    <row r="2276" spans="3:12">
      <c r="C2276" s="1" t="s">
        <v>1379</v>
      </c>
      <c r="D2276" s="1">
        <v>0</v>
      </c>
      <c r="E2276" s="1" t="s">
        <v>31</v>
      </c>
      <c r="F2276" s="12" t="s">
        <v>282</v>
      </c>
      <c r="G2276" s="12" t="s">
        <v>1854</v>
      </c>
      <c r="H2276" s="1" t="s">
        <v>188</v>
      </c>
      <c r="I2276" s="12" t="s">
        <v>1765</v>
      </c>
      <c r="J2276" s="12" t="s">
        <v>1814</v>
      </c>
      <c r="K2276" s="1" t="s">
        <v>1329</v>
      </c>
      <c r="L2276" s="1" t="s">
        <v>1343</v>
      </c>
    </row>
    <row r="2277" spans="3:12">
      <c r="C2277" s="1" t="s">
        <v>1380</v>
      </c>
      <c r="D2277" s="1">
        <v>0</v>
      </c>
      <c r="E2277" s="1" t="s">
        <v>31</v>
      </c>
      <c r="F2277" s="12" t="s">
        <v>282</v>
      </c>
      <c r="G2277" s="12" t="s">
        <v>1854</v>
      </c>
      <c r="H2277" s="1" t="s">
        <v>188</v>
      </c>
      <c r="I2277" s="12" t="s">
        <v>1765</v>
      </c>
      <c r="J2277" s="12" t="s">
        <v>1814</v>
      </c>
      <c r="K2277" s="1" t="s">
        <v>1329</v>
      </c>
      <c r="L2277" s="1" t="s">
        <v>1343</v>
      </c>
    </row>
    <row r="2278" spans="3:12">
      <c r="C2278" s="1" t="s">
        <v>1381</v>
      </c>
      <c r="D2278" s="1">
        <v>0</v>
      </c>
      <c r="E2278" s="1" t="s">
        <v>31</v>
      </c>
      <c r="F2278" s="12" t="s">
        <v>282</v>
      </c>
      <c r="G2278" s="12" t="s">
        <v>1854</v>
      </c>
      <c r="H2278" s="1" t="s">
        <v>188</v>
      </c>
      <c r="I2278" s="12" t="s">
        <v>1765</v>
      </c>
      <c r="J2278" s="12" t="s">
        <v>1814</v>
      </c>
      <c r="K2278" s="1" t="s">
        <v>1329</v>
      </c>
      <c r="L2278" s="1" t="s">
        <v>1343</v>
      </c>
    </row>
    <row r="2279" spans="3:12">
      <c r="C2279" s="1" t="s">
        <v>1382</v>
      </c>
      <c r="D2279" s="1">
        <v>0</v>
      </c>
      <c r="E2279" s="1" t="s">
        <v>31</v>
      </c>
      <c r="F2279" s="12" t="s">
        <v>282</v>
      </c>
      <c r="G2279" s="12" t="s">
        <v>1854</v>
      </c>
      <c r="H2279" s="1" t="s">
        <v>188</v>
      </c>
      <c r="I2279" s="12" t="s">
        <v>1765</v>
      </c>
      <c r="J2279" s="12" t="s">
        <v>1814</v>
      </c>
      <c r="K2279" s="1" t="s">
        <v>1329</v>
      </c>
      <c r="L2279" s="1" t="s">
        <v>1343</v>
      </c>
    </row>
    <row r="2280" spans="3:12">
      <c r="C2280" s="1" t="s">
        <v>1383</v>
      </c>
      <c r="D2280" s="1">
        <v>0</v>
      </c>
      <c r="E2280" s="1" t="s">
        <v>31</v>
      </c>
      <c r="F2280" s="12" t="s">
        <v>282</v>
      </c>
      <c r="G2280" s="12" t="s">
        <v>1854</v>
      </c>
      <c r="H2280" s="1" t="s">
        <v>188</v>
      </c>
      <c r="I2280" s="12" t="s">
        <v>1765</v>
      </c>
      <c r="J2280" s="12" t="s">
        <v>1814</v>
      </c>
      <c r="K2280" s="1" t="s">
        <v>1329</v>
      </c>
      <c r="L2280" s="1" t="s">
        <v>1343</v>
      </c>
    </row>
    <row r="2281" spans="3:12">
      <c r="C2281" s="1" t="s">
        <v>1846</v>
      </c>
      <c r="D2281" s="1">
        <v>0</v>
      </c>
      <c r="E2281" s="1" t="s">
        <v>31</v>
      </c>
      <c r="F2281" s="12" t="s">
        <v>282</v>
      </c>
      <c r="G2281" s="12" t="s">
        <v>1854</v>
      </c>
      <c r="H2281" s="1" t="s">
        <v>188</v>
      </c>
      <c r="I2281" s="12" t="s">
        <v>1765</v>
      </c>
      <c r="J2281" s="12" t="s">
        <v>1814</v>
      </c>
      <c r="K2281" s="1" t="s">
        <v>1329</v>
      </c>
      <c r="L2281" s="1" t="s">
        <v>1343</v>
      </c>
    </row>
    <row r="2282" spans="3:12">
      <c r="C2282" s="1" t="s">
        <v>1384</v>
      </c>
      <c r="D2282" s="1">
        <v>0</v>
      </c>
      <c r="E2282" s="1" t="s">
        <v>31</v>
      </c>
      <c r="F2282" s="12" t="s">
        <v>282</v>
      </c>
      <c r="G2282" s="12" t="s">
        <v>1854</v>
      </c>
      <c r="H2282" s="1" t="s">
        <v>188</v>
      </c>
      <c r="I2282" s="12" t="s">
        <v>1765</v>
      </c>
      <c r="J2282" s="12" t="s">
        <v>1814</v>
      </c>
      <c r="K2282" s="1" t="s">
        <v>1329</v>
      </c>
      <c r="L2282" s="1" t="s">
        <v>1343</v>
      </c>
    </row>
    <row r="2283" spans="3:12">
      <c r="C2283" s="1" t="s">
        <v>1824</v>
      </c>
      <c r="D2283" s="1">
        <v>0</v>
      </c>
      <c r="E2283" s="1" t="s">
        <v>31</v>
      </c>
      <c r="F2283" s="12" t="s">
        <v>282</v>
      </c>
      <c r="G2283" s="12" t="s">
        <v>1854</v>
      </c>
      <c r="H2283" s="1" t="s">
        <v>188</v>
      </c>
      <c r="I2283" s="12" t="s">
        <v>1765</v>
      </c>
      <c r="J2283" s="12" t="s">
        <v>1814</v>
      </c>
      <c r="K2283" s="1" t="s">
        <v>1329</v>
      </c>
      <c r="L2283" s="1" t="s">
        <v>1344</v>
      </c>
    </row>
    <row r="2284" spans="3:12">
      <c r="C2284" s="1" t="s">
        <v>1346</v>
      </c>
      <c r="D2284" s="1">
        <v>0</v>
      </c>
      <c r="E2284" s="1" t="s">
        <v>31</v>
      </c>
      <c r="F2284" s="12" t="s">
        <v>282</v>
      </c>
      <c r="G2284" s="12" t="s">
        <v>1854</v>
      </c>
      <c r="H2284" s="1" t="s">
        <v>188</v>
      </c>
      <c r="I2284" s="12" t="s">
        <v>1765</v>
      </c>
      <c r="J2284" s="12" t="s">
        <v>1814</v>
      </c>
      <c r="K2284" s="1" t="s">
        <v>1329</v>
      </c>
      <c r="L2284" s="1" t="s">
        <v>1344</v>
      </c>
    </row>
    <row r="2285" spans="3:12">
      <c r="C2285" s="1" t="s">
        <v>1825</v>
      </c>
      <c r="D2285" s="1">
        <v>0</v>
      </c>
      <c r="E2285" s="1" t="s">
        <v>31</v>
      </c>
      <c r="F2285" s="12" t="s">
        <v>282</v>
      </c>
      <c r="G2285" s="12" t="s">
        <v>1854</v>
      </c>
      <c r="H2285" s="1" t="s">
        <v>188</v>
      </c>
      <c r="I2285" s="12" t="s">
        <v>1765</v>
      </c>
      <c r="J2285" s="12" t="s">
        <v>1814</v>
      </c>
      <c r="K2285" s="1" t="s">
        <v>1329</v>
      </c>
      <c r="L2285" s="1" t="s">
        <v>1344</v>
      </c>
    </row>
    <row r="2286" spans="3:12">
      <c r="C2286" s="1" t="s">
        <v>1826</v>
      </c>
      <c r="D2286" s="1">
        <v>0</v>
      </c>
      <c r="E2286" s="1" t="s">
        <v>31</v>
      </c>
      <c r="F2286" s="12" t="s">
        <v>282</v>
      </c>
      <c r="G2286" s="12" t="s">
        <v>1854</v>
      </c>
      <c r="H2286" s="1" t="s">
        <v>188</v>
      </c>
      <c r="I2286" s="12" t="s">
        <v>1765</v>
      </c>
      <c r="J2286" s="12" t="s">
        <v>1814</v>
      </c>
      <c r="K2286" s="1" t="s">
        <v>1329</v>
      </c>
      <c r="L2286" s="1" t="s">
        <v>1344</v>
      </c>
    </row>
    <row r="2287" spans="3:12">
      <c r="C2287" s="1" t="s">
        <v>292</v>
      </c>
      <c r="D2287" s="1">
        <v>0</v>
      </c>
      <c r="E2287" s="1" t="s">
        <v>31</v>
      </c>
      <c r="F2287" s="12" t="s">
        <v>282</v>
      </c>
      <c r="G2287" s="12" t="s">
        <v>1854</v>
      </c>
      <c r="H2287" s="1" t="s">
        <v>188</v>
      </c>
      <c r="I2287" s="12" t="s">
        <v>1765</v>
      </c>
      <c r="J2287" s="12" t="s">
        <v>1814</v>
      </c>
      <c r="K2287" s="1" t="s">
        <v>1329</v>
      </c>
      <c r="L2287" s="1" t="s">
        <v>1344</v>
      </c>
    </row>
    <row r="2288" spans="3:12">
      <c r="C2288" s="1" t="s">
        <v>294</v>
      </c>
      <c r="D2288" s="1">
        <v>0</v>
      </c>
      <c r="E2288" s="1" t="s">
        <v>31</v>
      </c>
      <c r="F2288" s="12" t="s">
        <v>282</v>
      </c>
      <c r="G2288" s="12" t="s">
        <v>1854</v>
      </c>
      <c r="H2288" s="1" t="s">
        <v>188</v>
      </c>
      <c r="I2288" s="12" t="s">
        <v>1765</v>
      </c>
      <c r="J2288" s="12" t="s">
        <v>1814</v>
      </c>
      <c r="K2288" s="1" t="s">
        <v>1329</v>
      </c>
      <c r="L2288" s="1" t="s">
        <v>1344</v>
      </c>
    </row>
    <row r="2289" spans="3:12">
      <c r="C2289" s="1" t="s">
        <v>1345</v>
      </c>
      <c r="D2289" s="1">
        <v>0</v>
      </c>
      <c r="E2289" s="1" t="s">
        <v>31</v>
      </c>
      <c r="F2289" s="12" t="s">
        <v>282</v>
      </c>
      <c r="G2289" s="12" t="s">
        <v>1854</v>
      </c>
      <c r="H2289" s="1" t="s">
        <v>188</v>
      </c>
      <c r="I2289" s="12" t="s">
        <v>1765</v>
      </c>
      <c r="J2289" s="12" t="s">
        <v>1814</v>
      </c>
      <c r="K2289" s="1" t="s">
        <v>1329</v>
      </c>
      <c r="L2289" s="1" t="s">
        <v>1344</v>
      </c>
    </row>
    <row r="2290" spans="3:12">
      <c r="C2290" s="1" t="s">
        <v>1347</v>
      </c>
      <c r="D2290" s="1">
        <v>0</v>
      </c>
      <c r="E2290" s="1" t="s">
        <v>31</v>
      </c>
      <c r="F2290" s="12" t="s">
        <v>282</v>
      </c>
      <c r="G2290" s="12" t="s">
        <v>1854</v>
      </c>
      <c r="H2290" s="1" t="s">
        <v>188</v>
      </c>
      <c r="I2290" s="12" t="s">
        <v>1765</v>
      </c>
      <c r="J2290" s="12" t="s">
        <v>1814</v>
      </c>
      <c r="K2290" s="1" t="s">
        <v>1329</v>
      </c>
      <c r="L2290" s="1" t="s">
        <v>1344</v>
      </c>
    </row>
    <row r="2291" spans="3:12">
      <c r="C2291" s="1" t="s">
        <v>1348</v>
      </c>
      <c r="D2291" s="1">
        <v>0</v>
      </c>
      <c r="E2291" s="1" t="s">
        <v>31</v>
      </c>
      <c r="F2291" s="12" t="s">
        <v>282</v>
      </c>
      <c r="G2291" s="12" t="s">
        <v>1854</v>
      </c>
      <c r="H2291" s="1" t="s">
        <v>188</v>
      </c>
      <c r="I2291" s="12" t="s">
        <v>1765</v>
      </c>
      <c r="J2291" s="12" t="s">
        <v>1814</v>
      </c>
      <c r="K2291" s="1" t="s">
        <v>1329</v>
      </c>
      <c r="L2291" s="1" t="s">
        <v>1344</v>
      </c>
    </row>
    <row r="2292" spans="3:12">
      <c r="C2292" s="1" t="s">
        <v>1349</v>
      </c>
      <c r="D2292" s="1">
        <v>0</v>
      </c>
      <c r="E2292" s="1" t="s">
        <v>31</v>
      </c>
      <c r="F2292" s="12" t="s">
        <v>282</v>
      </c>
      <c r="G2292" s="12" t="s">
        <v>1854</v>
      </c>
      <c r="H2292" s="1" t="s">
        <v>188</v>
      </c>
      <c r="I2292" s="12" t="s">
        <v>1765</v>
      </c>
      <c r="J2292" s="12" t="s">
        <v>1814</v>
      </c>
      <c r="K2292" s="1" t="s">
        <v>1329</v>
      </c>
      <c r="L2292" s="1" t="s">
        <v>1344</v>
      </c>
    </row>
    <row r="2293" spans="3:12">
      <c r="C2293" s="1" t="s">
        <v>1350</v>
      </c>
      <c r="D2293" s="1">
        <v>0</v>
      </c>
      <c r="E2293" s="1" t="s">
        <v>31</v>
      </c>
      <c r="F2293" s="12" t="s">
        <v>282</v>
      </c>
      <c r="G2293" s="12" t="s">
        <v>1854</v>
      </c>
      <c r="H2293" s="1" t="s">
        <v>188</v>
      </c>
      <c r="I2293" s="12" t="s">
        <v>1765</v>
      </c>
      <c r="J2293" s="12" t="s">
        <v>1814</v>
      </c>
      <c r="K2293" s="1" t="s">
        <v>1329</v>
      </c>
      <c r="L2293" s="1" t="s">
        <v>1344</v>
      </c>
    </row>
    <row r="2294" spans="3:12">
      <c r="C2294" s="1" t="s">
        <v>1351</v>
      </c>
      <c r="D2294" s="1">
        <v>0</v>
      </c>
      <c r="E2294" s="1" t="s">
        <v>31</v>
      </c>
      <c r="F2294" s="12" t="s">
        <v>282</v>
      </c>
      <c r="G2294" s="12" t="s">
        <v>1854</v>
      </c>
      <c r="H2294" s="1" t="s">
        <v>188</v>
      </c>
      <c r="I2294" s="12" t="s">
        <v>1765</v>
      </c>
      <c r="J2294" s="12" t="s">
        <v>1814</v>
      </c>
      <c r="K2294" s="1" t="s">
        <v>1329</v>
      </c>
      <c r="L2294" s="1" t="s">
        <v>1344</v>
      </c>
    </row>
    <row r="2295" spans="3:12">
      <c r="C2295" s="1" t="s">
        <v>1352</v>
      </c>
      <c r="D2295" s="1">
        <v>0</v>
      </c>
      <c r="E2295" s="1" t="s">
        <v>31</v>
      </c>
      <c r="F2295" s="12" t="s">
        <v>282</v>
      </c>
      <c r="G2295" s="12" t="s">
        <v>1854</v>
      </c>
      <c r="H2295" s="1" t="s">
        <v>188</v>
      </c>
      <c r="I2295" s="12" t="s">
        <v>1765</v>
      </c>
      <c r="J2295" s="12" t="s">
        <v>1814</v>
      </c>
      <c r="K2295" s="1" t="s">
        <v>1329</v>
      </c>
      <c r="L2295" s="1" t="s">
        <v>1344</v>
      </c>
    </row>
    <row r="2296" spans="3:12">
      <c r="C2296" s="1" t="s">
        <v>1353</v>
      </c>
      <c r="D2296" s="1">
        <v>0</v>
      </c>
      <c r="E2296" s="1" t="s">
        <v>31</v>
      </c>
      <c r="F2296" s="12" t="s">
        <v>282</v>
      </c>
      <c r="G2296" s="12" t="s">
        <v>1854</v>
      </c>
      <c r="H2296" s="1" t="s">
        <v>188</v>
      </c>
      <c r="I2296" s="12" t="s">
        <v>1765</v>
      </c>
      <c r="J2296" s="12" t="s">
        <v>1814</v>
      </c>
      <c r="K2296" s="1" t="s">
        <v>1329</v>
      </c>
      <c r="L2296" s="1" t="s">
        <v>1344</v>
      </c>
    </row>
    <row r="2297" spans="3:12">
      <c r="C2297" s="1" t="s">
        <v>1354</v>
      </c>
      <c r="D2297" s="1">
        <v>0</v>
      </c>
      <c r="E2297" s="1" t="s">
        <v>31</v>
      </c>
      <c r="F2297" s="12" t="s">
        <v>282</v>
      </c>
      <c r="G2297" s="12" t="s">
        <v>1854</v>
      </c>
      <c r="H2297" s="1" t="s">
        <v>188</v>
      </c>
      <c r="I2297" s="12" t="s">
        <v>1765</v>
      </c>
      <c r="J2297" s="12" t="s">
        <v>1814</v>
      </c>
      <c r="K2297" s="1" t="s">
        <v>1329</v>
      </c>
      <c r="L2297" s="1" t="s">
        <v>1344</v>
      </c>
    </row>
    <row r="2298" spans="3:12">
      <c r="C2298" s="1" t="s">
        <v>1355</v>
      </c>
      <c r="D2298" s="1">
        <v>0</v>
      </c>
      <c r="E2298" s="1" t="s">
        <v>31</v>
      </c>
      <c r="F2298" s="12" t="s">
        <v>282</v>
      </c>
      <c r="G2298" s="12" t="s">
        <v>1854</v>
      </c>
      <c r="H2298" s="1" t="s">
        <v>188</v>
      </c>
      <c r="I2298" s="12" t="s">
        <v>1765</v>
      </c>
      <c r="J2298" s="12" t="s">
        <v>1814</v>
      </c>
      <c r="K2298" s="1" t="s">
        <v>1329</v>
      </c>
      <c r="L2298" s="1" t="s">
        <v>1344</v>
      </c>
    </row>
    <row r="2299" spans="3:12">
      <c r="C2299" s="1" t="s">
        <v>1356</v>
      </c>
      <c r="D2299" s="1">
        <v>0</v>
      </c>
      <c r="E2299" s="1" t="s">
        <v>31</v>
      </c>
      <c r="F2299" s="12" t="s">
        <v>282</v>
      </c>
      <c r="G2299" s="12" t="s">
        <v>1854</v>
      </c>
      <c r="H2299" s="1" t="s">
        <v>188</v>
      </c>
      <c r="I2299" s="12" t="s">
        <v>1765</v>
      </c>
      <c r="J2299" s="12" t="s">
        <v>1814</v>
      </c>
      <c r="K2299" s="1" t="s">
        <v>1329</v>
      </c>
      <c r="L2299" s="1" t="s">
        <v>1344</v>
      </c>
    </row>
    <row r="2300" spans="3:12">
      <c r="C2300" s="1" t="s">
        <v>1357</v>
      </c>
      <c r="D2300" s="1">
        <v>0</v>
      </c>
      <c r="E2300" s="1" t="s">
        <v>31</v>
      </c>
      <c r="F2300" s="12" t="s">
        <v>282</v>
      </c>
      <c r="G2300" s="12" t="s">
        <v>1854</v>
      </c>
      <c r="H2300" s="1" t="s">
        <v>188</v>
      </c>
      <c r="I2300" s="12" t="s">
        <v>1765</v>
      </c>
      <c r="J2300" s="12" t="s">
        <v>1814</v>
      </c>
      <c r="K2300" s="1" t="s">
        <v>1329</v>
      </c>
      <c r="L2300" s="1" t="s">
        <v>1344</v>
      </c>
    </row>
    <row r="2301" spans="3:12">
      <c r="C2301" s="1" t="s">
        <v>1358</v>
      </c>
      <c r="D2301" s="1">
        <v>0</v>
      </c>
      <c r="E2301" s="1" t="s">
        <v>31</v>
      </c>
      <c r="F2301" s="12" t="s">
        <v>282</v>
      </c>
      <c r="G2301" s="12" t="s">
        <v>1854</v>
      </c>
      <c r="H2301" s="1" t="s">
        <v>188</v>
      </c>
      <c r="I2301" s="12" t="s">
        <v>1765</v>
      </c>
      <c r="J2301" s="12" t="s">
        <v>1814</v>
      </c>
      <c r="K2301" s="1" t="s">
        <v>1329</v>
      </c>
      <c r="L2301" s="1" t="s">
        <v>1344</v>
      </c>
    </row>
    <row r="2302" spans="3:12">
      <c r="C2302" s="1" t="s">
        <v>1359</v>
      </c>
      <c r="D2302" s="1">
        <v>0</v>
      </c>
      <c r="E2302" s="1" t="s">
        <v>31</v>
      </c>
      <c r="F2302" s="12" t="s">
        <v>282</v>
      </c>
      <c r="G2302" s="12" t="s">
        <v>1854</v>
      </c>
      <c r="H2302" s="1" t="s">
        <v>188</v>
      </c>
      <c r="I2302" s="12" t="s">
        <v>1765</v>
      </c>
      <c r="J2302" s="12" t="s">
        <v>1814</v>
      </c>
      <c r="K2302" s="1" t="s">
        <v>1329</v>
      </c>
      <c r="L2302" s="1" t="s">
        <v>1344</v>
      </c>
    </row>
    <row r="2303" spans="3:12">
      <c r="C2303" s="1" t="s">
        <v>1360</v>
      </c>
      <c r="D2303" s="1">
        <v>0</v>
      </c>
      <c r="E2303" s="1" t="s">
        <v>31</v>
      </c>
      <c r="F2303" s="12" t="s">
        <v>282</v>
      </c>
      <c r="G2303" s="12" t="s">
        <v>1854</v>
      </c>
      <c r="H2303" s="1" t="s">
        <v>188</v>
      </c>
      <c r="I2303" s="12" t="s">
        <v>1765</v>
      </c>
      <c r="J2303" s="12" t="s">
        <v>1814</v>
      </c>
      <c r="K2303" s="1" t="s">
        <v>1329</v>
      </c>
      <c r="L2303" s="1" t="s">
        <v>1344</v>
      </c>
    </row>
    <row r="2304" spans="3:12">
      <c r="C2304" s="1" t="s">
        <v>1361</v>
      </c>
      <c r="D2304" s="1">
        <v>0</v>
      </c>
      <c r="E2304" s="1" t="s">
        <v>31</v>
      </c>
      <c r="F2304" s="12" t="s">
        <v>282</v>
      </c>
      <c r="G2304" s="12" t="s">
        <v>1854</v>
      </c>
      <c r="H2304" s="1" t="s">
        <v>188</v>
      </c>
      <c r="I2304" s="12" t="s">
        <v>1765</v>
      </c>
      <c r="J2304" s="12" t="s">
        <v>1814</v>
      </c>
      <c r="K2304" s="1" t="s">
        <v>1329</v>
      </c>
      <c r="L2304" s="1" t="s">
        <v>1344</v>
      </c>
    </row>
    <row r="2305" spans="3:12">
      <c r="C2305" s="1" t="s">
        <v>1362</v>
      </c>
      <c r="D2305" s="1">
        <v>0</v>
      </c>
      <c r="E2305" s="1" t="s">
        <v>31</v>
      </c>
      <c r="F2305" s="12" t="s">
        <v>282</v>
      </c>
      <c r="G2305" s="12" t="s">
        <v>1854</v>
      </c>
      <c r="H2305" s="1" t="s">
        <v>188</v>
      </c>
      <c r="I2305" s="12" t="s">
        <v>1765</v>
      </c>
      <c r="J2305" s="12" t="s">
        <v>1814</v>
      </c>
      <c r="K2305" s="1" t="s">
        <v>1329</v>
      </c>
      <c r="L2305" s="1" t="s">
        <v>1344</v>
      </c>
    </row>
    <row r="2306" spans="3:12">
      <c r="C2306" s="1" t="s">
        <v>1363</v>
      </c>
      <c r="D2306" s="1">
        <v>0</v>
      </c>
      <c r="E2306" s="1" t="s">
        <v>31</v>
      </c>
      <c r="F2306" s="12" t="s">
        <v>282</v>
      </c>
      <c r="G2306" s="12" t="s">
        <v>1854</v>
      </c>
      <c r="H2306" s="1" t="s">
        <v>188</v>
      </c>
      <c r="I2306" s="12" t="s">
        <v>1765</v>
      </c>
      <c r="J2306" s="12" t="s">
        <v>1814</v>
      </c>
      <c r="K2306" s="1" t="s">
        <v>1329</v>
      </c>
      <c r="L2306" s="1" t="s">
        <v>1344</v>
      </c>
    </row>
    <row r="2307" spans="3:12">
      <c r="C2307" s="1" t="s">
        <v>1364</v>
      </c>
      <c r="D2307" s="1">
        <v>0</v>
      </c>
      <c r="E2307" s="1" t="s">
        <v>31</v>
      </c>
      <c r="F2307" s="12" t="s">
        <v>282</v>
      </c>
      <c r="G2307" s="12" t="s">
        <v>1854</v>
      </c>
      <c r="H2307" s="1" t="s">
        <v>188</v>
      </c>
      <c r="I2307" s="12" t="s">
        <v>1765</v>
      </c>
      <c r="J2307" s="12" t="s">
        <v>1814</v>
      </c>
      <c r="K2307" s="1" t="s">
        <v>1329</v>
      </c>
      <c r="L2307" s="1" t="s">
        <v>1344</v>
      </c>
    </row>
    <row r="2308" spans="3:12">
      <c r="C2308" s="1" t="s">
        <v>1365</v>
      </c>
      <c r="D2308" s="1">
        <v>0</v>
      </c>
      <c r="E2308" s="1" t="s">
        <v>31</v>
      </c>
      <c r="F2308" s="12" t="s">
        <v>282</v>
      </c>
      <c r="G2308" s="12" t="s">
        <v>1854</v>
      </c>
      <c r="H2308" s="1" t="s">
        <v>188</v>
      </c>
      <c r="I2308" s="12" t="s">
        <v>1765</v>
      </c>
      <c r="J2308" s="12" t="s">
        <v>1814</v>
      </c>
      <c r="K2308" s="1" t="s">
        <v>1329</v>
      </c>
      <c r="L2308" s="1" t="s">
        <v>1344</v>
      </c>
    </row>
    <row r="2309" spans="3:12">
      <c r="C2309" s="1" t="s">
        <v>1366</v>
      </c>
      <c r="D2309" s="1">
        <v>0</v>
      </c>
      <c r="E2309" s="1" t="s">
        <v>31</v>
      </c>
      <c r="F2309" s="12" t="s">
        <v>282</v>
      </c>
      <c r="G2309" s="12" t="s">
        <v>1854</v>
      </c>
      <c r="H2309" s="1" t="s">
        <v>188</v>
      </c>
      <c r="I2309" s="12" t="s">
        <v>1765</v>
      </c>
      <c r="J2309" s="12" t="s">
        <v>1814</v>
      </c>
      <c r="K2309" s="1" t="s">
        <v>1329</v>
      </c>
      <c r="L2309" s="1" t="s">
        <v>1344</v>
      </c>
    </row>
    <row r="2310" spans="3:12">
      <c r="C2310" s="1" t="s">
        <v>1837</v>
      </c>
      <c r="D2310" s="1">
        <v>0</v>
      </c>
      <c r="E2310" s="1" t="s">
        <v>31</v>
      </c>
      <c r="F2310" s="12" t="s">
        <v>282</v>
      </c>
      <c r="G2310" s="12" t="s">
        <v>1854</v>
      </c>
      <c r="H2310" s="1" t="s">
        <v>188</v>
      </c>
      <c r="I2310" s="12" t="s">
        <v>1765</v>
      </c>
      <c r="J2310" s="12" t="s">
        <v>1814</v>
      </c>
      <c r="K2310" s="1" t="s">
        <v>1329</v>
      </c>
      <c r="L2310" s="1" t="s">
        <v>1344</v>
      </c>
    </row>
    <row r="2311" spans="3:12">
      <c r="C2311" s="1" t="s">
        <v>1838</v>
      </c>
      <c r="D2311" s="1">
        <v>0</v>
      </c>
      <c r="E2311" s="1" t="s">
        <v>31</v>
      </c>
      <c r="F2311" s="12" t="s">
        <v>282</v>
      </c>
      <c r="G2311" s="12" t="s">
        <v>1854</v>
      </c>
      <c r="H2311" s="1" t="s">
        <v>188</v>
      </c>
      <c r="I2311" s="12" t="s">
        <v>1765</v>
      </c>
      <c r="J2311" s="12" t="s">
        <v>1814</v>
      </c>
      <c r="K2311" s="1" t="s">
        <v>1329</v>
      </c>
      <c r="L2311" s="1" t="s">
        <v>1344</v>
      </c>
    </row>
    <row r="2312" spans="3:12">
      <c r="C2312" s="1" t="s">
        <v>1839</v>
      </c>
      <c r="D2312" s="1">
        <v>0</v>
      </c>
      <c r="E2312" s="1" t="s">
        <v>31</v>
      </c>
      <c r="F2312" s="12" t="s">
        <v>282</v>
      </c>
      <c r="G2312" s="12" t="s">
        <v>1854</v>
      </c>
      <c r="H2312" s="1" t="s">
        <v>188</v>
      </c>
      <c r="I2312" s="12" t="s">
        <v>1765</v>
      </c>
      <c r="J2312" s="12" t="s">
        <v>1814</v>
      </c>
      <c r="K2312" s="1" t="s">
        <v>1329</v>
      </c>
      <c r="L2312" s="1" t="s">
        <v>1344</v>
      </c>
    </row>
    <row r="2313" spans="3:12">
      <c r="C2313" s="1" t="s">
        <v>1840</v>
      </c>
      <c r="D2313" s="1">
        <v>0</v>
      </c>
      <c r="E2313" s="1" t="s">
        <v>31</v>
      </c>
      <c r="F2313" s="12" t="s">
        <v>282</v>
      </c>
      <c r="G2313" s="12" t="s">
        <v>1854</v>
      </c>
      <c r="H2313" s="1" t="s">
        <v>188</v>
      </c>
      <c r="I2313" s="12" t="s">
        <v>1765</v>
      </c>
      <c r="J2313" s="12" t="s">
        <v>1814</v>
      </c>
      <c r="K2313" s="1" t="s">
        <v>1329</v>
      </c>
      <c r="L2313" s="1" t="s">
        <v>1344</v>
      </c>
    </row>
    <row r="2314" spans="3:12">
      <c r="C2314" s="1" t="s">
        <v>1367</v>
      </c>
      <c r="D2314" s="1">
        <v>0</v>
      </c>
      <c r="E2314" s="1" t="s">
        <v>31</v>
      </c>
      <c r="F2314" s="12" t="s">
        <v>282</v>
      </c>
      <c r="G2314" s="12" t="s">
        <v>1854</v>
      </c>
      <c r="H2314" s="1" t="s">
        <v>188</v>
      </c>
      <c r="I2314" s="12" t="s">
        <v>1765</v>
      </c>
      <c r="J2314" s="12" t="s">
        <v>1814</v>
      </c>
      <c r="K2314" s="1" t="s">
        <v>1329</v>
      </c>
      <c r="L2314" s="1" t="s">
        <v>1344</v>
      </c>
    </row>
    <row r="2315" spans="3:12">
      <c r="C2315" s="1" t="s">
        <v>1841</v>
      </c>
      <c r="D2315" s="1">
        <v>0</v>
      </c>
      <c r="E2315" s="1" t="s">
        <v>31</v>
      </c>
      <c r="F2315" s="12" t="s">
        <v>282</v>
      </c>
      <c r="G2315" s="12" t="s">
        <v>1854</v>
      </c>
      <c r="H2315" s="1" t="s">
        <v>188</v>
      </c>
      <c r="I2315" s="12" t="s">
        <v>1765</v>
      </c>
      <c r="J2315" s="12" t="s">
        <v>1814</v>
      </c>
      <c r="K2315" s="1" t="s">
        <v>1329</v>
      </c>
      <c r="L2315" s="1" t="s">
        <v>1344</v>
      </c>
    </row>
    <row r="2316" spans="3:12">
      <c r="C2316" s="1" t="s">
        <v>1842</v>
      </c>
      <c r="D2316" s="1">
        <v>0</v>
      </c>
      <c r="E2316" s="1" t="s">
        <v>31</v>
      </c>
      <c r="F2316" s="12" t="s">
        <v>282</v>
      </c>
      <c r="G2316" s="12" t="s">
        <v>1854</v>
      </c>
      <c r="H2316" s="1" t="s">
        <v>188</v>
      </c>
      <c r="I2316" s="12" t="s">
        <v>1765</v>
      </c>
      <c r="J2316" s="12" t="s">
        <v>1814</v>
      </c>
      <c r="K2316" s="1" t="s">
        <v>1329</v>
      </c>
      <c r="L2316" s="1" t="s">
        <v>1344</v>
      </c>
    </row>
    <row r="2317" spans="3:12">
      <c r="C2317" s="1" t="s">
        <v>1843</v>
      </c>
      <c r="D2317" s="1">
        <v>0</v>
      </c>
      <c r="E2317" s="1" t="s">
        <v>31</v>
      </c>
      <c r="F2317" s="12" t="s">
        <v>282</v>
      </c>
      <c r="G2317" s="12" t="s">
        <v>1854</v>
      </c>
      <c r="H2317" s="1" t="s">
        <v>188</v>
      </c>
      <c r="I2317" s="12" t="s">
        <v>1765</v>
      </c>
      <c r="J2317" s="12" t="s">
        <v>1814</v>
      </c>
      <c r="K2317" s="1" t="s">
        <v>1329</v>
      </c>
      <c r="L2317" s="1" t="s">
        <v>1344</v>
      </c>
    </row>
    <row r="2318" spans="3:12">
      <c r="C2318" s="1" t="s">
        <v>1844</v>
      </c>
      <c r="D2318" s="1">
        <v>0</v>
      </c>
      <c r="E2318" s="1" t="s">
        <v>31</v>
      </c>
      <c r="F2318" s="12" t="s">
        <v>282</v>
      </c>
      <c r="G2318" s="12" t="s">
        <v>1854</v>
      </c>
      <c r="H2318" s="1" t="s">
        <v>188</v>
      </c>
      <c r="I2318" s="12" t="s">
        <v>1765</v>
      </c>
      <c r="J2318" s="12" t="s">
        <v>1814</v>
      </c>
      <c r="K2318" s="1" t="s">
        <v>1329</v>
      </c>
      <c r="L2318" s="1" t="s">
        <v>1344</v>
      </c>
    </row>
    <row r="2319" spans="3:12">
      <c r="C2319" s="1" t="s">
        <v>1368</v>
      </c>
      <c r="D2319" s="1">
        <v>0</v>
      </c>
      <c r="E2319" s="1" t="s">
        <v>31</v>
      </c>
      <c r="F2319" s="12" t="s">
        <v>282</v>
      </c>
      <c r="G2319" s="12" t="s">
        <v>1854</v>
      </c>
      <c r="H2319" s="1" t="s">
        <v>188</v>
      </c>
      <c r="I2319" s="12" t="s">
        <v>1765</v>
      </c>
      <c r="J2319" s="12" t="s">
        <v>1814</v>
      </c>
      <c r="K2319" s="1" t="s">
        <v>1329</v>
      </c>
      <c r="L2319" s="1" t="s">
        <v>1344</v>
      </c>
    </row>
    <row r="2320" spans="3:12">
      <c r="C2320" s="1" t="s">
        <v>1845</v>
      </c>
      <c r="D2320" s="1">
        <v>0</v>
      </c>
      <c r="E2320" s="1" t="s">
        <v>31</v>
      </c>
      <c r="F2320" s="12" t="s">
        <v>282</v>
      </c>
      <c r="G2320" s="12" t="s">
        <v>1854</v>
      </c>
      <c r="H2320" s="1" t="s">
        <v>188</v>
      </c>
      <c r="I2320" s="12" t="s">
        <v>1765</v>
      </c>
      <c r="J2320" s="12" t="s">
        <v>1814</v>
      </c>
      <c r="K2320" s="1" t="s">
        <v>1329</v>
      </c>
      <c r="L2320" s="1" t="s">
        <v>1344</v>
      </c>
    </row>
    <row r="2321" spans="3:12">
      <c r="C2321" s="1" t="s">
        <v>1369</v>
      </c>
      <c r="D2321" s="1">
        <v>0</v>
      </c>
      <c r="E2321" s="1" t="s">
        <v>31</v>
      </c>
      <c r="F2321" s="12" t="s">
        <v>282</v>
      </c>
      <c r="G2321" s="12" t="s">
        <v>1854</v>
      </c>
      <c r="H2321" s="1" t="s">
        <v>188</v>
      </c>
      <c r="I2321" s="12" t="s">
        <v>1765</v>
      </c>
      <c r="J2321" s="12" t="s">
        <v>1814</v>
      </c>
      <c r="K2321" s="1" t="s">
        <v>1329</v>
      </c>
      <c r="L2321" s="1" t="s">
        <v>1344</v>
      </c>
    </row>
    <row r="2322" spans="3:12">
      <c r="C2322" s="1" t="s">
        <v>1370</v>
      </c>
      <c r="D2322" s="1">
        <v>0</v>
      </c>
      <c r="E2322" s="1" t="s">
        <v>31</v>
      </c>
      <c r="F2322" s="12" t="s">
        <v>282</v>
      </c>
      <c r="G2322" s="12" t="s">
        <v>1854</v>
      </c>
      <c r="H2322" s="1" t="s">
        <v>188</v>
      </c>
      <c r="I2322" s="12" t="s">
        <v>1765</v>
      </c>
      <c r="J2322" s="12" t="s">
        <v>1814</v>
      </c>
      <c r="K2322" s="1" t="s">
        <v>1329</v>
      </c>
      <c r="L2322" s="1" t="s">
        <v>1344</v>
      </c>
    </row>
    <row r="2323" spans="3:12">
      <c r="C2323" s="1" t="s">
        <v>1371</v>
      </c>
      <c r="D2323" s="1">
        <v>0</v>
      </c>
      <c r="E2323" s="1" t="s">
        <v>31</v>
      </c>
      <c r="F2323" s="12" t="s">
        <v>282</v>
      </c>
      <c r="G2323" s="12" t="s">
        <v>1854</v>
      </c>
      <c r="H2323" s="1" t="s">
        <v>188</v>
      </c>
      <c r="I2323" s="12" t="s">
        <v>1765</v>
      </c>
      <c r="J2323" s="12" t="s">
        <v>1814</v>
      </c>
      <c r="K2323" s="1" t="s">
        <v>1329</v>
      </c>
      <c r="L2323" s="1" t="s">
        <v>1344</v>
      </c>
    </row>
    <row r="2324" spans="3:12">
      <c r="C2324" s="1" t="s">
        <v>1372</v>
      </c>
      <c r="D2324" s="1">
        <v>0</v>
      </c>
      <c r="E2324" s="1" t="s">
        <v>31</v>
      </c>
      <c r="F2324" s="12" t="s">
        <v>282</v>
      </c>
      <c r="G2324" s="12" t="s">
        <v>1854</v>
      </c>
      <c r="H2324" s="1" t="s">
        <v>188</v>
      </c>
      <c r="I2324" s="12" t="s">
        <v>1765</v>
      </c>
      <c r="J2324" s="12" t="s">
        <v>1814</v>
      </c>
      <c r="K2324" s="1" t="s">
        <v>1329</v>
      </c>
      <c r="L2324" s="1" t="s">
        <v>1344</v>
      </c>
    </row>
    <row r="2325" spans="3:12">
      <c r="C2325" s="1" t="s">
        <v>1373</v>
      </c>
      <c r="D2325" s="1">
        <v>0</v>
      </c>
      <c r="E2325" s="1" t="s">
        <v>31</v>
      </c>
      <c r="F2325" s="12" t="s">
        <v>282</v>
      </c>
      <c r="G2325" s="12" t="s">
        <v>1854</v>
      </c>
      <c r="H2325" s="1" t="s">
        <v>188</v>
      </c>
      <c r="I2325" s="12" t="s">
        <v>1765</v>
      </c>
      <c r="J2325" s="12" t="s">
        <v>1814</v>
      </c>
      <c r="K2325" s="1" t="s">
        <v>1329</v>
      </c>
      <c r="L2325" s="1" t="s">
        <v>1344</v>
      </c>
    </row>
    <row r="2326" spans="3:12">
      <c r="C2326" s="1" t="s">
        <v>1374</v>
      </c>
      <c r="D2326" s="1">
        <v>0</v>
      </c>
      <c r="E2326" s="1" t="s">
        <v>31</v>
      </c>
      <c r="F2326" s="12" t="s">
        <v>282</v>
      </c>
      <c r="G2326" s="12" t="s">
        <v>1854</v>
      </c>
      <c r="H2326" s="1" t="s">
        <v>188</v>
      </c>
      <c r="I2326" s="12" t="s">
        <v>1765</v>
      </c>
      <c r="J2326" s="12" t="s">
        <v>1814</v>
      </c>
      <c r="K2326" s="1" t="s">
        <v>1329</v>
      </c>
      <c r="L2326" s="1" t="s">
        <v>1344</v>
      </c>
    </row>
    <row r="2327" spans="3:12">
      <c r="C2327" s="1" t="s">
        <v>1375</v>
      </c>
      <c r="D2327" s="1">
        <v>0</v>
      </c>
      <c r="E2327" s="1" t="s">
        <v>31</v>
      </c>
      <c r="F2327" s="12" t="s">
        <v>282</v>
      </c>
      <c r="G2327" s="12" t="s">
        <v>1854</v>
      </c>
      <c r="H2327" s="1" t="s">
        <v>188</v>
      </c>
      <c r="I2327" s="12" t="s">
        <v>1765</v>
      </c>
      <c r="J2327" s="12" t="s">
        <v>1814</v>
      </c>
      <c r="K2327" s="1" t="s">
        <v>1329</v>
      </c>
      <c r="L2327" s="1" t="s">
        <v>1344</v>
      </c>
    </row>
    <row r="2328" spans="3:12">
      <c r="C2328" s="1" t="s">
        <v>1376</v>
      </c>
      <c r="D2328" s="1">
        <v>0</v>
      </c>
      <c r="E2328" s="1" t="s">
        <v>31</v>
      </c>
      <c r="F2328" s="12" t="s">
        <v>282</v>
      </c>
      <c r="G2328" s="12" t="s">
        <v>1854</v>
      </c>
      <c r="H2328" s="1" t="s">
        <v>188</v>
      </c>
      <c r="I2328" s="12" t="s">
        <v>1765</v>
      </c>
      <c r="J2328" s="12" t="s">
        <v>1814</v>
      </c>
      <c r="K2328" s="1" t="s">
        <v>1329</v>
      </c>
      <c r="L2328" s="1" t="s">
        <v>1344</v>
      </c>
    </row>
    <row r="2329" spans="3:12">
      <c r="C2329" s="1" t="s">
        <v>1377</v>
      </c>
      <c r="D2329" s="1">
        <v>0</v>
      </c>
      <c r="E2329" s="1" t="s">
        <v>31</v>
      </c>
      <c r="F2329" s="12" t="s">
        <v>282</v>
      </c>
      <c r="G2329" s="12" t="s">
        <v>1854</v>
      </c>
      <c r="H2329" s="1" t="s">
        <v>188</v>
      </c>
      <c r="I2329" s="12" t="s">
        <v>1765</v>
      </c>
      <c r="J2329" s="12" t="s">
        <v>1814</v>
      </c>
      <c r="K2329" s="1" t="s">
        <v>1329</v>
      </c>
      <c r="L2329" s="1" t="s">
        <v>1344</v>
      </c>
    </row>
    <row r="2330" spans="3:12">
      <c r="C2330" s="1" t="s">
        <v>1378</v>
      </c>
      <c r="D2330" s="1">
        <v>0</v>
      </c>
      <c r="E2330" s="1" t="s">
        <v>31</v>
      </c>
      <c r="F2330" s="12" t="s">
        <v>282</v>
      </c>
      <c r="G2330" s="12" t="s">
        <v>1854</v>
      </c>
      <c r="H2330" s="1" t="s">
        <v>188</v>
      </c>
      <c r="I2330" s="12" t="s">
        <v>1765</v>
      </c>
      <c r="J2330" s="12" t="s">
        <v>1814</v>
      </c>
      <c r="K2330" s="1" t="s">
        <v>1329</v>
      </c>
      <c r="L2330" s="1" t="s">
        <v>1344</v>
      </c>
    </row>
    <row r="2331" spans="3:12">
      <c r="C2331" s="1" t="s">
        <v>1379</v>
      </c>
      <c r="D2331" s="1">
        <v>0</v>
      </c>
      <c r="E2331" s="1" t="s">
        <v>31</v>
      </c>
      <c r="F2331" s="12" t="s">
        <v>282</v>
      </c>
      <c r="G2331" s="12" t="s">
        <v>1854</v>
      </c>
      <c r="H2331" s="1" t="s">
        <v>188</v>
      </c>
      <c r="I2331" s="12" t="s">
        <v>1765</v>
      </c>
      <c r="J2331" s="12" t="s">
        <v>1814</v>
      </c>
      <c r="K2331" s="1" t="s">
        <v>1329</v>
      </c>
      <c r="L2331" s="1" t="s">
        <v>1344</v>
      </c>
    </row>
    <row r="2332" spans="3:12">
      <c r="C2332" s="1" t="s">
        <v>1380</v>
      </c>
      <c r="D2332" s="1">
        <v>0</v>
      </c>
      <c r="E2332" s="1" t="s">
        <v>31</v>
      </c>
      <c r="F2332" s="12" t="s">
        <v>282</v>
      </c>
      <c r="G2332" s="12" t="s">
        <v>1854</v>
      </c>
      <c r="H2332" s="1" t="s">
        <v>188</v>
      </c>
      <c r="I2332" s="12" t="s">
        <v>1765</v>
      </c>
      <c r="J2332" s="12" t="s">
        <v>1814</v>
      </c>
      <c r="K2332" s="1" t="s">
        <v>1329</v>
      </c>
      <c r="L2332" s="1" t="s">
        <v>1344</v>
      </c>
    </row>
    <row r="2333" spans="3:12">
      <c r="C2333" s="1" t="s">
        <v>1381</v>
      </c>
      <c r="D2333" s="1">
        <v>0</v>
      </c>
      <c r="E2333" s="1" t="s">
        <v>31</v>
      </c>
      <c r="F2333" s="12" t="s">
        <v>282</v>
      </c>
      <c r="G2333" s="12" t="s">
        <v>1854</v>
      </c>
      <c r="H2333" s="1" t="s">
        <v>188</v>
      </c>
      <c r="I2333" s="12" t="s">
        <v>1765</v>
      </c>
      <c r="J2333" s="12" t="s">
        <v>1814</v>
      </c>
      <c r="K2333" s="1" t="s">
        <v>1329</v>
      </c>
      <c r="L2333" s="1" t="s">
        <v>1344</v>
      </c>
    </row>
    <row r="2334" spans="3:12">
      <c r="C2334" s="1" t="s">
        <v>1382</v>
      </c>
      <c r="D2334" s="1">
        <v>0</v>
      </c>
      <c r="E2334" s="1" t="s">
        <v>31</v>
      </c>
      <c r="F2334" s="12" t="s">
        <v>282</v>
      </c>
      <c r="G2334" s="12" t="s">
        <v>1854</v>
      </c>
      <c r="H2334" s="1" t="s">
        <v>188</v>
      </c>
      <c r="I2334" s="12" t="s">
        <v>1765</v>
      </c>
      <c r="J2334" s="12" t="s">
        <v>1814</v>
      </c>
      <c r="K2334" s="1" t="s">
        <v>1329</v>
      </c>
      <c r="L2334" s="1" t="s">
        <v>1344</v>
      </c>
    </row>
    <row r="2335" spans="3:12">
      <c r="C2335" s="1" t="s">
        <v>1383</v>
      </c>
      <c r="D2335" s="1">
        <v>0</v>
      </c>
      <c r="E2335" s="1" t="s">
        <v>31</v>
      </c>
      <c r="F2335" s="12" t="s">
        <v>282</v>
      </c>
      <c r="G2335" s="12" t="s">
        <v>1854</v>
      </c>
      <c r="H2335" s="1" t="s">
        <v>188</v>
      </c>
      <c r="I2335" s="12" t="s">
        <v>1765</v>
      </c>
      <c r="J2335" s="12" t="s">
        <v>1814</v>
      </c>
      <c r="K2335" s="1" t="s">
        <v>1329</v>
      </c>
      <c r="L2335" s="1" t="s">
        <v>1344</v>
      </c>
    </row>
    <row r="2336" spans="3:12">
      <c r="C2336" s="1" t="s">
        <v>1846</v>
      </c>
      <c r="D2336" s="1">
        <v>0</v>
      </c>
      <c r="E2336" s="1" t="s">
        <v>31</v>
      </c>
      <c r="F2336" s="12" t="s">
        <v>282</v>
      </c>
      <c r="G2336" s="12" t="s">
        <v>1854</v>
      </c>
      <c r="H2336" s="1" t="s">
        <v>188</v>
      </c>
      <c r="I2336" s="12" t="s">
        <v>1765</v>
      </c>
      <c r="J2336" s="12" t="s">
        <v>1814</v>
      </c>
      <c r="K2336" s="1" t="s">
        <v>1329</v>
      </c>
      <c r="L2336" s="1" t="s">
        <v>1344</v>
      </c>
    </row>
    <row r="2337" spans="3:12">
      <c r="C2337" s="1" t="s">
        <v>1384</v>
      </c>
      <c r="D2337" s="1">
        <v>0</v>
      </c>
      <c r="E2337" s="1" t="s">
        <v>31</v>
      </c>
      <c r="F2337" s="12" t="s">
        <v>282</v>
      </c>
      <c r="G2337" s="12" t="s">
        <v>1854</v>
      </c>
      <c r="H2337" s="1" t="s">
        <v>188</v>
      </c>
      <c r="I2337" s="12" t="s">
        <v>1765</v>
      </c>
      <c r="J2337" s="12" t="s">
        <v>1814</v>
      </c>
      <c r="K2337" s="1" t="s">
        <v>1329</v>
      </c>
      <c r="L2337" s="1" t="s">
        <v>1344</v>
      </c>
    </row>
    <row r="2338" spans="3:12">
      <c r="C2338" s="1" t="s">
        <v>1389</v>
      </c>
      <c r="D2338" s="1">
        <v>0</v>
      </c>
      <c r="E2338" s="1" t="s">
        <v>31</v>
      </c>
      <c r="F2338" s="12" t="s">
        <v>282</v>
      </c>
      <c r="G2338" s="12" t="s">
        <v>1854</v>
      </c>
      <c r="H2338" s="1" t="s">
        <v>188</v>
      </c>
      <c r="I2338" s="12" t="s">
        <v>1765</v>
      </c>
      <c r="J2338" s="12" t="s">
        <v>1814</v>
      </c>
      <c r="K2338" s="1" t="s">
        <v>1387</v>
      </c>
      <c r="L2338" s="1" t="s">
        <v>274</v>
      </c>
    </row>
    <row r="2339" spans="3:12">
      <c r="C2339" s="1" t="s">
        <v>1390</v>
      </c>
      <c r="D2339" s="1">
        <v>0</v>
      </c>
      <c r="E2339" s="1" t="s">
        <v>31</v>
      </c>
      <c r="F2339" s="12" t="s">
        <v>282</v>
      </c>
      <c r="G2339" s="12" t="s">
        <v>1854</v>
      </c>
      <c r="H2339" s="1" t="s">
        <v>188</v>
      </c>
      <c r="I2339" s="12" t="s">
        <v>1765</v>
      </c>
      <c r="J2339" s="12" t="s">
        <v>1814</v>
      </c>
      <c r="K2339" s="1" t="s">
        <v>1387</v>
      </c>
      <c r="L2339" s="1" t="s">
        <v>274</v>
      </c>
    </row>
    <row r="2340" spans="3:12">
      <c r="C2340" s="1" t="s">
        <v>1389</v>
      </c>
      <c r="D2340" s="1">
        <v>0</v>
      </c>
      <c r="E2340" s="1" t="s">
        <v>31</v>
      </c>
      <c r="F2340" s="12" t="s">
        <v>282</v>
      </c>
      <c r="G2340" s="12" t="s">
        <v>1854</v>
      </c>
      <c r="H2340" s="1" t="s">
        <v>188</v>
      </c>
      <c r="I2340" s="12" t="s">
        <v>1765</v>
      </c>
      <c r="J2340" s="12" t="s">
        <v>1814</v>
      </c>
      <c r="K2340" s="1" t="s">
        <v>1387</v>
      </c>
      <c r="L2340" s="1" t="s">
        <v>275</v>
      </c>
    </row>
    <row r="2341" spans="3:12">
      <c r="C2341" s="1" t="s">
        <v>1390</v>
      </c>
      <c r="D2341" s="1">
        <v>0</v>
      </c>
      <c r="E2341" s="1" t="s">
        <v>31</v>
      </c>
      <c r="F2341" s="12" t="s">
        <v>282</v>
      </c>
      <c r="G2341" s="12" t="s">
        <v>1854</v>
      </c>
      <c r="H2341" s="1" t="s">
        <v>188</v>
      </c>
      <c r="I2341" s="12" t="s">
        <v>1765</v>
      </c>
      <c r="J2341" s="12" t="s">
        <v>1814</v>
      </c>
      <c r="K2341" s="1" t="s">
        <v>1387</v>
      </c>
      <c r="L2341" s="1" t="s">
        <v>275</v>
      </c>
    </row>
    <row r="2342" spans="3:12">
      <c r="C2342" s="1" t="s">
        <v>1389</v>
      </c>
      <c r="D2342" s="1">
        <v>0</v>
      </c>
      <c r="E2342" s="1" t="s">
        <v>31</v>
      </c>
      <c r="F2342" s="12" t="s">
        <v>282</v>
      </c>
      <c r="G2342" s="12" t="s">
        <v>1854</v>
      </c>
      <c r="H2342" s="1" t="s">
        <v>188</v>
      </c>
      <c r="I2342" s="12" t="s">
        <v>1765</v>
      </c>
      <c r="J2342" s="12" t="s">
        <v>1814</v>
      </c>
      <c r="K2342" s="1" t="s">
        <v>1387</v>
      </c>
      <c r="L2342" s="1" t="s">
        <v>276</v>
      </c>
    </row>
    <row r="2343" spans="3:12">
      <c r="C2343" s="1" t="s">
        <v>1390</v>
      </c>
      <c r="D2343" s="1">
        <v>0</v>
      </c>
      <c r="E2343" s="1" t="s">
        <v>31</v>
      </c>
      <c r="F2343" s="12" t="s">
        <v>282</v>
      </c>
      <c r="G2343" s="12" t="s">
        <v>1854</v>
      </c>
      <c r="H2343" s="1" t="s">
        <v>188</v>
      </c>
      <c r="I2343" s="12" t="s">
        <v>1765</v>
      </c>
      <c r="J2343" s="12" t="s">
        <v>1814</v>
      </c>
      <c r="K2343" s="1" t="s">
        <v>1387</v>
      </c>
      <c r="L2343" s="1" t="s">
        <v>276</v>
      </c>
    </row>
    <row r="2344" spans="3:12">
      <c r="C2344" s="1" t="s">
        <v>1389</v>
      </c>
      <c r="D2344" s="1">
        <v>0</v>
      </c>
      <c r="E2344" s="1" t="s">
        <v>31</v>
      </c>
      <c r="F2344" s="12" t="s">
        <v>282</v>
      </c>
      <c r="G2344" s="12" t="s">
        <v>1854</v>
      </c>
      <c r="H2344" s="1" t="s">
        <v>188</v>
      </c>
      <c r="I2344" s="12" t="s">
        <v>1765</v>
      </c>
      <c r="J2344" s="12" t="s">
        <v>1814</v>
      </c>
      <c r="K2344" s="1" t="s">
        <v>1387</v>
      </c>
      <c r="L2344" s="1" t="s">
        <v>277</v>
      </c>
    </row>
    <row r="2345" spans="3:12">
      <c r="C2345" s="1" t="s">
        <v>1390</v>
      </c>
      <c r="D2345" s="1">
        <v>0</v>
      </c>
      <c r="E2345" s="1" t="s">
        <v>31</v>
      </c>
      <c r="F2345" s="12" t="s">
        <v>282</v>
      </c>
      <c r="G2345" s="12" t="s">
        <v>1854</v>
      </c>
      <c r="H2345" s="1" t="s">
        <v>188</v>
      </c>
      <c r="I2345" s="12" t="s">
        <v>1765</v>
      </c>
      <c r="J2345" s="12" t="s">
        <v>1814</v>
      </c>
      <c r="K2345" s="1" t="s">
        <v>1387</v>
      </c>
      <c r="L2345" s="1" t="s">
        <v>277</v>
      </c>
    </row>
    <row r="2346" spans="3:12">
      <c r="C2346" s="1" t="s">
        <v>1389</v>
      </c>
      <c r="D2346" s="1">
        <v>0</v>
      </c>
      <c r="E2346" s="1" t="s">
        <v>31</v>
      </c>
      <c r="F2346" s="12" t="s">
        <v>282</v>
      </c>
      <c r="G2346" s="12" t="s">
        <v>1854</v>
      </c>
      <c r="H2346" s="1" t="s">
        <v>188</v>
      </c>
      <c r="I2346" s="12" t="s">
        <v>1765</v>
      </c>
      <c r="J2346" s="12" t="s">
        <v>1814</v>
      </c>
      <c r="K2346" s="1" t="s">
        <v>1387</v>
      </c>
      <c r="L2346" s="1" t="s">
        <v>278</v>
      </c>
    </row>
    <row r="2347" spans="3:12">
      <c r="C2347" s="1" t="s">
        <v>1390</v>
      </c>
      <c r="D2347" s="1">
        <v>0</v>
      </c>
      <c r="E2347" s="1" t="s">
        <v>31</v>
      </c>
      <c r="F2347" s="12" t="s">
        <v>282</v>
      </c>
      <c r="G2347" s="12" t="s">
        <v>1854</v>
      </c>
      <c r="H2347" s="1" t="s">
        <v>188</v>
      </c>
      <c r="I2347" s="12" t="s">
        <v>1765</v>
      </c>
      <c r="J2347" s="12" t="s">
        <v>1814</v>
      </c>
      <c r="K2347" s="1" t="s">
        <v>1387</v>
      </c>
      <c r="L2347" s="1" t="s">
        <v>278</v>
      </c>
    </row>
    <row r="2348" spans="3:12">
      <c r="C2348" s="1" t="s">
        <v>1389</v>
      </c>
      <c r="D2348" s="1">
        <v>0</v>
      </c>
      <c r="E2348" s="1" t="s">
        <v>31</v>
      </c>
      <c r="F2348" s="12" t="s">
        <v>282</v>
      </c>
      <c r="G2348" s="12" t="s">
        <v>1854</v>
      </c>
      <c r="H2348" s="1" t="s">
        <v>188</v>
      </c>
      <c r="I2348" s="12" t="s">
        <v>1765</v>
      </c>
      <c r="J2348" s="12" t="s">
        <v>1814</v>
      </c>
      <c r="K2348" s="1" t="s">
        <v>1387</v>
      </c>
      <c r="L2348" s="1" t="s">
        <v>279</v>
      </c>
    </row>
    <row r="2349" spans="3:12">
      <c r="C2349" s="1" t="s">
        <v>1390</v>
      </c>
      <c r="D2349" s="1">
        <v>0</v>
      </c>
      <c r="E2349" s="1" t="s">
        <v>31</v>
      </c>
      <c r="F2349" s="12" t="s">
        <v>282</v>
      </c>
      <c r="G2349" s="12" t="s">
        <v>1854</v>
      </c>
      <c r="H2349" s="1" t="s">
        <v>188</v>
      </c>
      <c r="I2349" s="12" t="s">
        <v>1765</v>
      </c>
      <c r="J2349" s="12" t="s">
        <v>1814</v>
      </c>
      <c r="K2349" s="1" t="s">
        <v>1387</v>
      </c>
      <c r="L2349" s="1" t="s">
        <v>279</v>
      </c>
    </row>
    <row r="2350" spans="3:12">
      <c r="C2350" s="1" t="s">
        <v>1389</v>
      </c>
      <c r="D2350" s="1">
        <v>0</v>
      </c>
      <c r="E2350" s="1" t="s">
        <v>31</v>
      </c>
      <c r="F2350" s="12" t="s">
        <v>282</v>
      </c>
      <c r="G2350" s="12" t="s">
        <v>1854</v>
      </c>
      <c r="H2350" s="1" t="s">
        <v>188</v>
      </c>
      <c r="I2350" s="12" t="s">
        <v>1765</v>
      </c>
      <c r="J2350" s="12" t="s">
        <v>1814</v>
      </c>
      <c r="K2350" s="1" t="s">
        <v>1387</v>
      </c>
      <c r="L2350" s="1" t="s">
        <v>1341</v>
      </c>
    </row>
    <row r="2351" spans="3:12">
      <c r="C2351" s="1" t="s">
        <v>1390</v>
      </c>
      <c r="D2351" s="1">
        <v>0</v>
      </c>
      <c r="E2351" s="1" t="s">
        <v>31</v>
      </c>
      <c r="F2351" s="12" t="s">
        <v>282</v>
      </c>
      <c r="G2351" s="12" t="s">
        <v>1854</v>
      </c>
      <c r="H2351" s="1" t="s">
        <v>188</v>
      </c>
      <c r="I2351" s="12" t="s">
        <v>1765</v>
      </c>
      <c r="J2351" s="12" t="s">
        <v>1814</v>
      </c>
      <c r="K2351" s="1" t="s">
        <v>1387</v>
      </c>
      <c r="L2351" s="1" t="s">
        <v>1341</v>
      </c>
    </row>
    <row r="2352" spans="3:12">
      <c r="C2352" s="1" t="s">
        <v>1389</v>
      </c>
      <c r="D2352" s="1">
        <v>0</v>
      </c>
      <c r="E2352" s="1" t="s">
        <v>31</v>
      </c>
      <c r="F2352" s="12" t="s">
        <v>282</v>
      </c>
      <c r="G2352" s="12" t="s">
        <v>1854</v>
      </c>
      <c r="H2352" s="1" t="s">
        <v>188</v>
      </c>
      <c r="I2352" s="12" t="s">
        <v>1765</v>
      </c>
      <c r="J2352" s="12" t="s">
        <v>1814</v>
      </c>
      <c r="K2352" s="1" t="s">
        <v>1387</v>
      </c>
      <c r="L2352" s="1" t="s">
        <v>1342</v>
      </c>
    </row>
    <row r="2353" spans="3:12">
      <c r="C2353" s="1" t="s">
        <v>1390</v>
      </c>
      <c r="D2353" s="1">
        <v>0</v>
      </c>
      <c r="E2353" s="1" t="s">
        <v>31</v>
      </c>
      <c r="F2353" s="12" t="s">
        <v>282</v>
      </c>
      <c r="G2353" s="12" t="s">
        <v>1854</v>
      </c>
      <c r="H2353" s="1" t="s">
        <v>188</v>
      </c>
      <c r="I2353" s="12" t="s">
        <v>1765</v>
      </c>
      <c r="J2353" s="12" t="s">
        <v>1814</v>
      </c>
      <c r="K2353" s="1" t="s">
        <v>1387</v>
      </c>
      <c r="L2353" s="1" t="s">
        <v>1342</v>
      </c>
    </row>
    <row r="2354" spans="3:12">
      <c r="C2354" s="1" t="s">
        <v>1389</v>
      </c>
      <c r="D2354" s="1">
        <v>0</v>
      </c>
      <c r="E2354" s="1" t="s">
        <v>31</v>
      </c>
      <c r="F2354" s="12" t="s">
        <v>282</v>
      </c>
      <c r="G2354" s="12" t="s">
        <v>1854</v>
      </c>
      <c r="H2354" s="1" t="s">
        <v>188</v>
      </c>
      <c r="I2354" s="12" t="s">
        <v>1765</v>
      </c>
      <c r="J2354" s="12" t="s">
        <v>1814</v>
      </c>
      <c r="K2354" s="1" t="s">
        <v>1387</v>
      </c>
      <c r="L2354" s="1" t="s">
        <v>1343</v>
      </c>
    </row>
    <row r="2355" spans="3:12">
      <c r="C2355" s="1" t="s">
        <v>1390</v>
      </c>
      <c r="D2355" s="1">
        <v>0</v>
      </c>
      <c r="E2355" s="1" t="s">
        <v>31</v>
      </c>
      <c r="F2355" s="12" t="s">
        <v>282</v>
      </c>
      <c r="G2355" s="12" t="s">
        <v>1854</v>
      </c>
      <c r="H2355" s="1" t="s">
        <v>188</v>
      </c>
      <c r="I2355" s="12" t="s">
        <v>1765</v>
      </c>
      <c r="J2355" s="12" t="s">
        <v>1814</v>
      </c>
      <c r="K2355" s="1" t="s">
        <v>1387</v>
      </c>
      <c r="L2355" s="1" t="s">
        <v>1343</v>
      </c>
    </row>
    <row r="2356" spans="3:12">
      <c r="C2356" s="1" t="s">
        <v>1389</v>
      </c>
      <c r="D2356" s="1">
        <v>0</v>
      </c>
      <c r="E2356" s="1" t="s">
        <v>31</v>
      </c>
      <c r="F2356" s="12" t="s">
        <v>282</v>
      </c>
      <c r="G2356" s="12" t="s">
        <v>1854</v>
      </c>
      <c r="H2356" s="1" t="s">
        <v>188</v>
      </c>
      <c r="I2356" s="12" t="s">
        <v>1765</v>
      </c>
      <c r="J2356" s="12" t="s">
        <v>1814</v>
      </c>
      <c r="K2356" s="1" t="s">
        <v>1387</v>
      </c>
      <c r="L2356" s="1" t="s">
        <v>1344</v>
      </c>
    </row>
    <row r="2357" spans="3:12">
      <c r="C2357" s="1" t="s">
        <v>1390</v>
      </c>
      <c r="D2357" s="1">
        <v>0</v>
      </c>
      <c r="E2357" s="1" t="s">
        <v>31</v>
      </c>
      <c r="F2357" s="12" t="s">
        <v>282</v>
      </c>
      <c r="G2357" s="12" t="s">
        <v>1854</v>
      </c>
      <c r="H2357" s="1" t="s">
        <v>188</v>
      </c>
      <c r="I2357" s="12" t="s">
        <v>1765</v>
      </c>
      <c r="J2357" s="12" t="s">
        <v>1814</v>
      </c>
      <c r="K2357" s="1" t="s">
        <v>1387</v>
      </c>
      <c r="L2357" s="1" t="s">
        <v>1344</v>
      </c>
    </row>
    <row r="2358" spans="3:12">
      <c r="C2358" s="1" t="s">
        <v>1422</v>
      </c>
      <c r="D2358" s="1">
        <v>0</v>
      </c>
      <c r="E2358" s="1" t="s">
        <v>31</v>
      </c>
      <c r="F2358" s="12" t="s">
        <v>282</v>
      </c>
      <c r="G2358" s="12" t="s">
        <v>1854</v>
      </c>
      <c r="H2358" s="1" t="s">
        <v>188</v>
      </c>
      <c r="I2358" s="12" t="s">
        <v>1765</v>
      </c>
      <c r="J2358" s="12" t="s">
        <v>1814</v>
      </c>
      <c r="K2358" s="1" t="s">
        <v>1392</v>
      </c>
      <c r="L2358" s="1" t="s">
        <v>1330</v>
      </c>
    </row>
    <row r="2359" spans="3:12">
      <c r="C2359" s="1" t="s">
        <v>1422</v>
      </c>
      <c r="D2359" s="1">
        <v>0</v>
      </c>
      <c r="E2359" s="1" t="s">
        <v>31</v>
      </c>
      <c r="F2359" s="12" t="s">
        <v>282</v>
      </c>
      <c r="G2359" s="12" t="s">
        <v>1854</v>
      </c>
      <c r="H2359" s="1" t="s">
        <v>188</v>
      </c>
      <c r="I2359" s="12" t="s">
        <v>1765</v>
      </c>
      <c r="J2359" s="12" t="s">
        <v>1814</v>
      </c>
      <c r="K2359" s="1" t="s">
        <v>1392</v>
      </c>
      <c r="L2359" s="1" t="s">
        <v>1331</v>
      </c>
    </row>
    <row r="2360" spans="3:12">
      <c r="C2360" s="1" t="s">
        <v>1422</v>
      </c>
      <c r="D2360" s="1">
        <v>0</v>
      </c>
      <c r="E2360" s="1" t="s">
        <v>31</v>
      </c>
      <c r="F2360" s="12" t="s">
        <v>282</v>
      </c>
      <c r="G2360" s="12" t="s">
        <v>1854</v>
      </c>
      <c r="H2360" s="1" t="s">
        <v>188</v>
      </c>
      <c r="I2360" s="12" t="s">
        <v>1765</v>
      </c>
      <c r="J2360" s="12" t="s">
        <v>1814</v>
      </c>
      <c r="K2360" s="1" t="s">
        <v>1392</v>
      </c>
      <c r="L2360" s="1" t="s">
        <v>1332</v>
      </c>
    </row>
    <row r="2361" spans="3:12">
      <c r="C2361" s="1" t="s">
        <v>1422</v>
      </c>
      <c r="D2361" s="1">
        <v>0</v>
      </c>
      <c r="E2361" s="1" t="s">
        <v>31</v>
      </c>
      <c r="F2361" s="12" t="s">
        <v>282</v>
      </c>
      <c r="G2361" s="12" t="s">
        <v>1854</v>
      </c>
      <c r="H2361" s="1" t="s">
        <v>188</v>
      </c>
      <c r="I2361" s="12" t="s">
        <v>1765</v>
      </c>
      <c r="J2361" s="12" t="s">
        <v>1814</v>
      </c>
      <c r="K2361" s="1" t="s">
        <v>1392</v>
      </c>
      <c r="L2361" s="1" t="s">
        <v>1333</v>
      </c>
    </row>
    <row r="2362" spans="3:12">
      <c r="C2362" s="1" t="s">
        <v>1422</v>
      </c>
      <c r="D2362" s="1">
        <v>0</v>
      </c>
      <c r="E2362" s="1" t="s">
        <v>31</v>
      </c>
      <c r="F2362" s="12" t="s">
        <v>282</v>
      </c>
      <c r="G2362" s="12" t="s">
        <v>1854</v>
      </c>
      <c r="H2362" s="1" t="s">
        <v>188</v>
      </c>
      <c r="I2362" s="12" t="s">
        <v>1765</v>
      </c>
      <c r="J2362" s="12" t="s">
        <v>1814</v>
      </c>
      <c r="K2362" s="1" t="s">
        <v>1392</v>
      </c>
      <c r="L2362" s="1" t="s">
        <v>1393</v>
      </c>
    </row>
    <row r="2363" spans="3:12">
      <c r="C2363" s="1" t="s">
        <v>1422</v>
      </c>
      <c r="D2363" s="1">
        <v>0</v>
      </c>
      <c r="E2363" s="1" t="s">
        <v>31</v>
      </c>
      <c r="F2363" s="12" t="s">
        <v>282</v>
      </c>
      <c r="G2363" s="12" t="s">
        <v>1854</v>
      </c>
      <c r="H2363" s="1" t="s">
        <v>188</v>
      </c>
      <c r="I2363" s="12" t="s">
        <v>1765</v>
      </c>
      <c r="J2363" s="12" t="s">
        <v>1814</v>
      </c>
      <c r="K2363" s="1" t="s">
        <v>1392</v>
      </c>
      <c r="L2363" s="1" t="s">
        <v>1334</v>
      </c>
    </row>
    <row r="2364" spans="3:12">
      <c r="C2364" s="1" t="s">
        <v>1422</v>
      </c>
      <c r="D2364" s="1">
        <v>0</v>
      </c>
      <c r="E2364" s="1" t="s">
        <v>31</v>
      </c>
      <c r="F2364" s="12" t="s">
        <v>282</v>
      </c>
      <c r="G2364" s="12" t="s">
        <v>1854</v>
      </c>
      <c r="H2364" s="1" t="s">
        <v>188</v>
      </c>
      <c r="I2364" s="12" t="s">
        <v>1765</v>
      </c>
      <c r="J2364" s="12" t="s">
        <v>1814</v>
      </c>
      <c r="K2364" s="1" t="s">
        <v>1392</v>
      </c>
      <c r="L2364" s="1" t="s">
        <v>1335</v>
      </c>
    </row>
    <row r="2365" spans="3:12">
      <c r="C2365" s="1" t="s">
        <v>1422</v>
      </c>
      <c r="D2365" s="1">
        <v>0</v>
      </c>
      <c r="E2365" s="1" t="s">
        <v>31</v>
      </c>
      <c r="F2365" s="12" t="s">
        <v>282</v>
      </c>
      <c r="G2365" s="12" t="s">
        <v>1854</v>
      </c>
      <c r="H2365" s="1" t="s">
        <v>188</v>
      </c>
      <c r="I2365" s="12" t="s">
        <v>1765</v>
      </c>
      <c r="J2365" s="12" t="s">
        <v>1814</v>
      </c>
      <c r="K2365" s="1" t="s">
        <v>1392</v>
      </c>
      <c r="L2365" s="1" t="s">
        <v>1336</v>
      </c>
    </row>
    <row r="2366" spans="3:12">
      <c r="C2366" s="1" t="s">
        <v>1422</v>
      </c>
      <c r="D2366" s="1">
        <v>0</v>
      </c>
      <c r="E2366" s="1" t="s">
        <v>31</v>
      </c>
      <c r="F2366" s="12" t="s">
        <v>282</v>
      </c>
      <c r="G2366" s="12" t="s">
        <v>1854</v>
      </c>
      <c r="H2366" s="1" t="s">
        <v>188</v>
      </c>
      <c r="I2366" s="12" t="s">
        <v>1765</v>
      </c>
      <c r="J2366" s="12" t="s">
        <v>1814</v>
      </c>
      <c r="K2366" s="1" t="s">
        <v>1392</v>
      </c>
      <c r="L2366" s="1" t="s">
        <v>1337</v>
      </c>
    </row>
    <row r="2367" spans="3:12">
      <c r="C2367" s="1" t="s">
        <v>1422</v>
      </c>
      <c r="D2367" s="1">
        <v>0</v>
      </c>
      <c r="E2367" s="1" t="s">
        <v>31</v>
      </c>
      <c r="F2367" s="12" t="s">
        <v>282</v>
      </c>
      <c r="G2367" s="12" t="s">
        <v>1854</v>
      </c>
      <c r="H2367" s="1" t="s">
        <v>188</v>
      </c>
      <c r="I2367" s="12" t="s">
        <v>1765</v>
      </c>
      <c r="J2367" s="12" t="s">
        <v>1814</v>
      </c>
      <c r="K2367" s="1" t="s">
        <v>1392</v>
      </c>
      <c r="L2367" s="1" t="s">
        <v>1394</v>
      </c>
    </row>
    <row r="2368" spans="3:12">
      <c r="C2368" s="1" t="s">
        <v>1422</v>
      </c>
      <c r="D2368" s="1">
        <v>0</v>
      </c>
      <c r="E2368" s="1" t="s">
        <v>31</v>
      </c>
      <c r="F2368" s="12" t="s">
        <v>282</v>
      </c>
      <c r="G2368" s="12" t="s">
        <v>1854</v>
      </c>
      <c r="H2368" s="1" t="s">
        <v>188</v>
      </c>
      <c r="I2368" s="12" t="s">
        <v>1765</v>
      </c>
      <c r="J2368" s="12" t="s">
        <v>1814</v>
      </c>
      <c r="K2368" s="1" t="s">
        <v>1392</v>
      </c>
      <c r="L2368" s="1" t="s">
        <v>1338</v>
      </c>
    </row>
    <row r="2369" spans="3:12">
      <c r="C2369" s="1" t="s">
        <v>1422</v>
      </c>
      <c r="D2369" s="1">
        <v>0</v>
      </c>
      <c r="E2369" s="1" t="s">
        <v>31</v>
      </c>
      <c r="F2369" s="12" t="s">
        <v>282</v>
      </c>
      <c r="G2369" s="12" t="s">
        <v>1854</v>
      </c>
      <c r="H2369" s="1" t="s">
        <v>188</v>
      </c>
      <c r="I2369" s="12" t="s">
        <v>1765</v>
      </c>
      <c r="J2369" s="12" t="s">
        <v>1814</v>
      </c>
      <c r="K2369" s="1" t="s">
        <v>1392</v>
      </c>
      <c r="L2369" s="1" t="s">
        <v>277</v>
      </c>
    </row>
    <row r="2370" spans="3:12">
      <c r="C2370" s="1" t="s">
        <v>1422</v>
      </c>
      <c r="D2370" s="1">
        <v>0</v>
      </c>
      <c r="E2370" s="1" t="s">
        <v>31</v>
      </c>
      <c r="F2370" s="12" t="s">
        <v>282</v>
      </c>
      <c r="G2370" s="12" t="s">
        <v>1854</v>
      </c>
      <c r="H2370" s="1" t="s">
        <v>188</v>
      </c>
      <c r="I2370" s="12" t="s">
        <v>1765</v>
      </c>
      <c r="J2370" s="12" t="s">
        <v>1814</v>
      </c>
      <c r="K2370" s="1" t="s">
        <v>1392</v>
      </c>
      <c r="L2370" s="1" t="s">
        <v>1395</v>
      </c>
    </row>
    <row r="2371" spans="3:12">
      <c r="C2371" s="1" t="s">
        <v>1422</v>
      </c>
      <c r="D2371" s="1">
        <v>0</v>
      </c>
      <c r="E2371" s="1" t="s">
        <v>31</v>
      </c>
      <c r="F2371" s="12" t="s">
        <v>282</v>
      </c>
      <c r="G2371" s="12" t="s">
        <v>1854</v>
      </c>
      <c r="H2371" s="1" t="s">
        <v>188</v>
      </c>
      <c r="I2371" s="12" t="s">
        <v>1765</v>
      </c>
      <c r="J2371" s="12" t="s">
        <v>1814</v>
      </c>
      <c r="K2371" s="1" t="s">
        <v>1392</v>
      </c>
      <c r="L2371" s="1" t="s">
        <v>1396</v>
      </c>
    </row>
    <row r="2372" spans="3:12">
      <c r="C2372" s="1" t="s">
        <v>1422</v>
      </c>
      <c r="D2372" s="1">
        <v>0</v>
      </c>
      <c r="E2372" s="1" t="s">
        <v>31</v>
      </c>
      <c r="F2372" s="12" t="s">
        <v>282</v>
      </c>
      <c r="G2372" s="12" t="s">
        <v>1854</v>
      </c>
      <c r="H2372" s="1" t="s">
        <v>188</v>
      </c>
      <c r="I2372" s="12" t="s">
        <v>1765</v>
      </c>
      <c r="J2372" s="12" t="s">
        <v>1814</v>
      </c>
      <c r="K2372" s="1" t="s">
        <v>1392</v>
      </c>
      <c r="L2372" s="1" t="s">
        <v>1339</v>
      </c>
    </row>
    <row r="2373" spans="3:12">
      <c r="C2373" s="1" t="s">
        <v>1422</v>
      </c>
      <c r="D2373" s="1">
        <v>0</v>
      </c>
      <c r="E2373" s="1" t="s">
        <v>31</v>
      </c>
      <c r="F2373" s="12" t="s">
        <v>282</v>
      </c>
      <c r="G2373" s="12" t="s">
        <v>1854</v>
      </c>
      <c r="H2373" s="1" t="s">
        <v>188</v>
      </c>
      <c r="I2373" s="12" t="s">
        <v>1765</v>
      </c>
      <c r="J2373" s="12" t="s">
        <v>1814</v>
      </c>
      <c r="K2373" s="1" t="s">
        <v>1392</v>
      </c>
      <c r="L2373" s="1" t="s">
        <v>1340</v>
      </c>
    </row>
    <row r="2374" spans="3:12">
      <c r="C2374" s="1" t="s">
        <v>1422</v>
      </c>
      <c r="D2374" s="1">
        <v>0</v>
      </c>
      <c r="E2374" s="1" t="s">
        <v>31</v>
      </c>
      <c r="F2374" s="12" t="s">
        <v>282</v>
      </c>
      <c r="G2374" s="12" t="s">
        <v>1854</v>
      </c>
      <c r="H2374" s="1" t="s">
        <v>188</v>
      </c>
      <c r="I2374" s="12" t="s">
        <v>1765</v>
      </c>
      <c r="J2374" s="12" t="s">
        <v>1814</v>
      </c>
      <c r="K2374" s="1" t="s">
        <v>1392</v>
      </c>
      <c r="L2374" s="1" t="s">
        <v>1397</v>
      </c>
    </row>
    <row r="2375" spans="3:12">
      <c r="C2375" s="1" t="s">
        <v>1422</v>
      </c>
      <c r="D2375" s="1">
        <v>0</v>
      </c>
      <c r="E2375" s="1" t="s">
        <v>31</v>
      </c>
      <c r="F2375" s="12" t="s">
        <v>282</v>
      </c>
      <c r="G2375" s="12" t="s">
        <v>1854</v>
      </c>
      <c r="H2375" s="1" t="s">
        <v>188</v>
      </c>
      <c r="I2375" s="12" t="s">
        <v>1765</v>
      </c>
      <c r="J2375" s="12" t="s">
        <v>1814</v>
      </c>
      <c r="K2375" s="1" t="s">
        <v>1392</v>
      </c>
      <c r="L2375" s="1" t="s">
        <v>278</v>
      </c>
    </row>
    <row r="2376" spans="3:12">
      <c r="C2376" s="1" t="s">
        <v>1422</v>
      </c>
      <c r="D2376" s="1">
        <v>0</v>
      </c>
      <c r="E2376" s="1" t="s">
        <v>31</v>
      </c>
      <c r="F2376" s="12" t="s">
        <v>282</v>
      </c>
      <c r="G2376" s="12" t="s">
        <v>1854</v>
      </c>
      <c r="H2376" s="1" t="s">
        <v>188</v>
      </c>
      <c r="I2376" s="12" t="s">
        <v>1765</v>
      </c>
      <c r="J2376" s="12" t="s">
        <v>1814</v>
      </c>
      <c r="K2376" s="1" t="s">
        <v>1392</v>
      </c>
      <c r="L2376" s="1" t="s">
        <v>1398</v>
      </c>
    </row>
    <row r="2377" spans="3:12">
      <c r="C2377" s="1" t="s">
        <v>1422</v>
      </c>
      <c r="D2377" s="1">
        <v>0</v>
      </c>
      <c r="E2377" s="1" t="s">
        <v>31</v>
      </c>
      <c r="F2377" s="12" t="s">
        <v>282</v>
      </c>
      <c r="G2377" s="12" t="s">
        <v>1854</v>
      </c>
      <c r="H2377" s="1" t="s">
        <v>188</v>
      </c>
      <c r="I2377" s="12" t="s">
        <v>1765</v>
      </c>
      <c r="J2377" s="12" t="s">
        <v>1814</v>
      </c>
      <c r="K2377" s="1" t="s">
        <v>1392</v>
      </c>
      <c r="L2377" s="1" t="s">
        <v>1399</v>
      </c>
    </row>
    <row r="2378" spans="3:12">
      <c r="C2378" s="1" t="s">
        <v>1422</v>
      </c>
      <c r="D2378" s="1">
        <v>0</v>
      </c>
      <c r="E2378" s="1" t="s">
        <v>31</v>
      </c>
      <c r="F2378" s="12" t="s">
        <v>282</v>
      </c>
      <c r="G2378" s="12" t="s">
        <v>1854</v>
      </c>
      <c r="H2378" s="1" t="s">
        <v>188</v>
      </c>
      <c r="I2378" s="12" t="s">
        <v>1765</v>
      </c>
      <c r="J2378" s="12" t="s">
        <v>1814</v>
      </c>
      <c r="K2378" s="1" t="s">
        <v>1392</v>
      </c>
      <c r="L2378" s="1" t="s">
        <v>1400</v>
      </c>
    </row>
    <row r="2379" spans="3:12">
      <c r="C2379" s="1" t="s">
        <v>1422</v>
      </c>
      <c r="D2379" s="1">
        <v>0</v>
      </c>
      <c r="E2379" s="1" t="s">
        <v>31</v>
      </c>
      <c r="F2379" s="12" t="s">
        <v>282</v>
      </c>
      <c r="G2379" s="12" t="s">
        <v>1854</v>
      </c>
      <c r="H2379" s="1" t="s">
        <v>188</v>
      </c>
      <c r="I2379" s="12" t="s">
        <v>1765</v>
      </c>
      <c r="J2379" s="12" t="s">
        <v>1814</v>
      </c>
      <c r="K2379" s="1" t="s">
        <v>1392</v>
      </c>
      <c r="L2379" s="1" t="s">
        <v>1401</v>
      </c>
    </row>
    <row r="2380" spans="3:12">
      <c r="C2380" s="1" t="s">
        <v>1422</v>
      </c>
      <c r="D2380" s="1">
        <v>0</v>
      </c>
      <c r="E2380" s="1" t="s">
        <v>31</v>
      </c>
      <c r="F2380" s="12" t="s">
        <v>282</v>
      </c>
      <c r="G2380" s="12" t="s">
        <v>1854</v>
      </c>
      <c r="H2380" s="1" t="s">
        <v>188</v>
      </c>
      <c r="I2380" s="12" t="s">
        <v>1765</v>
      </c>
      <c r="J2380" s="12" t="s">
        <v>1814</v>
      </c>
      <c r="K2380" s="1" t="s">
        <v>1392</v>
      </c>
      <c r="L2380" s="1" t="s">
        <v>279</v>
      </c>
    </row>
    <row r="2381" spans="3:12">
      <c r="C2381" s="1" t="s">
        <v>1422</v>
      </c>
      <c r="D2381" s="1">
        <v>0</v>
      </c>
      <c r="E2381" s="1" t="s">
        <v>31</v>
      </c>
      <c r="F2381" s="12" t="s">
        <v>282</v>
      </c>
      <c r="G2381" s="12" t="s">
        <v>1854</v>
      </c>
      <c r="H2381" s="1" t="s">
        <v>188</v>
      </c>
      <c r="I2381" s="12" t="s">
        <v>1765</v>
      </c>
      <c r="J2381" s="12" t="s">
        <v>1814</v>
      </c>
      <c r="K2381" s="1" t="s">
        <v>1392</v>
      </c>
      <c r="L2381" s="1" t="s">
        <v>1404</v>
      </c>
    </row>
    <row r="2382" spans="3:12">
      <c r="C2382" s="1" t="s">
        <v>1422</v>
      </c>
      <c r="D2382" s="1">
        <v>0</v>
      </c>
      <c r="E2382" s="1" t="s">
        <v>31</v>
      </c>
      <c r="F2382" s="12" t="s">
        <v>282</v>
      </c>
      <c r="G2382" s="12" t="s">
        <v>1854</v>
      </c>
      <c r="H2382" s="1" t="s">
        <v>188</v>
      </c>
      <c r="I2382" s="12" t="s">
        <v>1765</v>
      </c>
      <c r="J2382" s="12" t="s">
        <v>1814</v>
      </c>
      <c r="K2382" s="1" t="s">
        <v>1392</v>
      </c>
      <c r="L2382" s="1" t="s">
        <v>1403</v>
      </c>
    </row>
    <row r="2383" spans="3:12">
      <c r="C2383" s="1" t="s">
        <v>1422</v>
      </c>
      <c r="D2383" s="1">
        <v>0</v>
      </c>
      <c r="E2383" s="1" t="s">
        <v>31</v>
      </c>
      <c r="F2383" s="12" t="s">
        <v>282</v>
      </c>
      <c r="G2383" s="12" t="s">
        <v>1854</v>
      </c>
      <c r="H2383" s="1" t="s">
        <v>188</v>
      </c>
      <c r="I2383" s="12" t="s">
        <v>1765</v>
      </c>
      <c r="J2383" s="12" t="s">
        <v>1814</v>
      </c>
      <c r="K2383" s="1" t="s">
        <v>1392</v>
      </c>
      <c r="L2383" s="1" t="s">
        <v>1402</v>
      </c>
    </row>
    <row r="2384" spans="3:12">
      <c r="C2384" s="1" t="s">
        <v>1422</v>
      </c>
      <c r="D2384" s="1">
        <v>0</v>
      </c>
      <c r="E2384" s="1" t="s">
        <v>31</v>
      </c>
      <c r="F2384" s="12" t="s">
        <v>282</v>
      </c>
      <c r="G2384" s="12" t="s">
        <v>1854</v>
      </c>
      <c r="H2384" s="1" t="s">
        <v>188</v>
      </c>
      <c r="I2384" s="12" t="s">
        <v>1765</v>
      </c>
      <c r="J2384" s="12" t="s">
        <v>1814</v>
      </c>
      <c r="K2384" s="1" t="s">
        <v>1392</v>
      </c>
      <c r="L2384" s="1" t="s">
        <v>1405</v>
      </c>
    </row>
    <row r="2385" spans="3:12">
      <c r="C2385" s="1" t="s">
        <v>1422</v>
      </c>
      <c r="D2385" s="1">
        <v>0</v>
      </c>
      <c r="E2385" s="1" t="s">
        <v>31</v>
      </c>
      <c r="F2385" s="12" t="s">
        <v>282</v>
      </c>
      <c r="G2385" s="12" t="s">
        <v>1854</v>
      </c>
      <c r="H2385" s="1" t="s">
        <v>188</v>
      </c>
      <c r="I2385" s="12" t="s">
        <v>1765</v>
      </c>
      <c r="J2385" s="12" t="s">
        <v>1814</v>
      </c>
      <c r="K2385" s="1" t="s">
        <v>1392</v>
      </c>
      <c r="L2385" s="1" t="s">
        <v>274</v>
      </c>
    </row>
    <row r="2386" spans="3:12">
      <c r="C2386" s="1" t="s">
        <v>1422</v>
      </c>
      <c r="D2386" s="1">
        <v>0</v>
      </c>
      <c r="E2386" s="1" t="s">
        <v>31</v>
      </c>
      <c r="F2386" s="12" t="s">
        <v>282</v>
      </c>
      <c r="G2386" s="12" t="s">
        <v>1854</v>
      </c>
      <c r="H2386" s="1" t="s">
        <v>188</v>
      </c>
      <c r="I2386" s="12" t="s">
        <v>1765</v>
      </c>
      <c r="J2386" s="12" t="s">
        <v>1814</v>
      </c>
      <c r="K2386" s="1" t="s">
        <v>1392</v>
      </c>
      <c r="L2386" s="1" t="s">
        <v>1406</v>
      </c>
    </row>
    <row r="2387" spans="3:12">
      <c r="C2387" s="1" t="s">
        <v>1422</v>
      </c>
      <c r="D2387" s="1">
        <v>0</v>
      </c>
      <c r="E2387" s="1" t="s">
        <v>31</v>
      </c>
      <c r="F2387" s="12" t="s">
        <v>282</v>
      </c>
      <c r="G2387" s="12" t="s">
        <v>1854</v>
      </c>
      <c r="H2387" s="1" t="s">
        <v>188</v>
      </c>
      <c r="I2387" s="12" t="s">
        <v>1765</v>
      </c>
      <c r="J2387" s="12" t="s">
        <v>1814</v>
      </c>
      <c r="K2387" s="1" t="s">
        <v>1392</v>
      </c>
      <c r="L2387" s="1" t="s">
        <v>1407</v>
      </c>
    </row>
    <row r="2388" spans="3:12">
      <c r="C2388" s="1" t="s">
        <v>1422</v>
      </c>
      <c r="D2388" s="1">
        <v>0</v>
      </c>
      <c r="E2388" s="1" t="s">
        <v>31</v>
      </c>
      <c r="F2388" s="12" t="s">
        <v>282</v>
      </c>
      <c r="G2388" s="12" t="s">
        <v>1854</v>
      </c>
      <c r="H2388" s="1" t="s">
        <v>188</v>
      </c>
      <c r="I2388" s="12" t="s">
        <v>1765</v>
      </c>
      <c r="J2388" s="12" t="s">
        <v>1814</v>
      </c>
      <c r="K2388" s="1" t="s">
        <v>1392</v>
      </c>
      <c r="L2388" s="1" t="s">
        <v>1408</v>
      </c>
    </row>
    <row r="2389" spans="3:12">
      <c r="C2389" s="1" t="s">
        <v>1422</v>
      </c>
      <c r="D2389" s="1">
        <v>0</v>
      </c>
      <c r="E2389" s="1" t="s">
        <v>31</v>
      </c>
      <c r="F2389" s="12" t="s">
        <v>282</v>
      </c>
      <c r="G2389" s="12" t="s">
        <v>1854</v>
      </c>
      <c r="H2389" s="1" t="s">
        <v>188</v>
      </c>
      <c r="I2389" s="12" t="s">
        <v>1765</v>
      </c>
      <c r="J2389" s="12" t="s">
        <v>1814</v>
      </c>
      <c r="K2389" s="1" t="s">
        <v>1392</v>
      </c>
      <c r="L2389" s="1" t="s">
        <v>1409</v>
      </c>
    </row>
    <row r="2390" spans="3:12">
      <c r="C2390" s="1" t="s">
        <v>1422</v>
      </c>
      <c r="D2390" s="1">
        <v>0</v>
      </c>
      <c r="E2390" s="1" t="s">
        <v>31</v>
      </c>
      <c r="F2390" s="12" t="s">
        <v>282</v>
      </c>
      <c r="G2390" s="12" t="s">
        <v>1854</v>
      </c>
      <c r="H2390" s="1" t="s">
        <v>188</v>
      </c>
      <c r="I2390" s="12" t="s">
        <v>1765</v>
      </c>
      <c r="J2390" s="12" t="s">
        <v>1814</v>
      </c>
      <c r="K2390" s="1" t="s">
        <v>1392</v>
      </c>
      <c r="L2390" s="1" t="s">
        <v>275</v>
      </c>
    </row>
    <row r="2391" spans="3:12">
      <c r="C2391" s="1" t="s">
        <v>1422</v>
      </c>
      <c r="D2391" s="1">
        <v>0</v>
      </c>
      <c r="E2391" s="1" t="s">
        <v>31</v>
      </c>
      <c r="F2391" s="12" t="s">
        <v>282</v>
      </c>
      <c r="G2391" s="12" t="s">
        <v>1854</v>
      </c>
      <c r="H2391" s="1" t="s">
        <v>188</v>
      </c>
      <c r="I2391" s="12" t="s">
        <v>1765</v>
      </c>
      <c r="J2391" s="12" t="s">
        <v>1814</v>
      </c>
      <c r="K2391" s="1" t="s">
        <v>1392</v>
      </c>
      <c r="L2391" s="1" t="s">
        <v>1410</v>
      </c>
    </row>
    <row r="2392" spans="3:12">
      <c r="C2392" s="1" t="s">
        <v>1422</v>
      </c>
      <c r="D2392" s="1">
        <v>0</v>
      </c>
      <c r="E2392" s="1" t="s">
        <v>31</v>
      </c>
      <c r="F2392" s="12" t="s">
        <v>282</v>
      </c>
      <c r="G2392" s="12" t="s">
        <v>1854</v>
      </c>
      <c r="H2392" s="1" t="s">
        <v>188</v>
      </c>
      <c r="I2392" s="12" t="s">
        <v>1765</v>
      </c>
      <c r="J2392" s="12" t="s">
        <v>1814</v>
      </c>
      <c r="K2392" s="1" t="s">
        <v>1392</v>
      </c>
      <c r="L2392" s="1" t="s">
        <v>1411</v>
      </c>
    </row>
    <row r="2393" spans="3:12">
      <c r="C2393" s="1" t="s">
        <v>1422</v>
      </c>
      <c r="D2393" s="1">
        <v>0</v>
      </c>
      <c r="E2393" s="1" t="s">
        <v>31</v>
      </c>
      <c r="F2393" s="12" t="s">
        <v>282</v>
      </c>
      <c r="G2393" s="12" t="s">
        <v>1854</v>
      </c>
      <c r="H2393" s="1" t="s">
        <v>188</v>
      </c>
      <c r="I2393" s="12" t="s">
        <v>1765</v>
      </c>
      <c r="J2393" s="12" t="s">
        <v>1814</v>
      </c>
      <c r="K2393" s="1" t="s">
        <v>1392</v>
      </c>
      <c r="L2393" s="1" t="s">
        <v>1412</v>
      </c>
    </row>
    <row r="2394" spans="3:12">
      <c r="C2394" s="1" t="s">
        <v>1422</v>
      </c>
      <c r="D2394" s="1">
        <v>0</v>
      </c>
      <c r="E2394" s="1" t="s">
        <v>31</v>
      </c>
      <c r="F2394" s="12" t="s">
        <v>282</v>
      </c>
      <c r="G2394" s="12" t="s">
        <v>1854</v>
      </c>
      <c r="H2394" s="1" t="s">
        <v>188</v>
      </c>
      <c r="I2394" s="12" t="s">
        <v>1765</v>
      </c>
      <c r="J2394" s="12" t="s">
        <v>1814</v>
      </c>
      <c r="K2394" s="1" t="s">
        <v>1392</v>
      </c>
      <c r="L2394" s="1" t="s">
        <v>1413</v>
      </c>
    </row>
    <row r="2395" spans="3:12">
      <c r="C2395" s="1" t="s">
        <v>1422</v>
      </c>
      <c r="D2395" s="1">
        <v>0</v>
      </c>
      <c r="E2395" s="1" t="s">
        <v>31</v>
      </c>
      <c r="F2395" s="12" t="s">
        <v>282</v>
      </c>
      <c r="G2395" s="12" t="s">
        <v>1854</v>
      </c>
      <c r="H2395" s="1" t="s">
        <v>188</v>
      </c>
      <c r="I2395" s="12" t="s">
        <v>1765</v>
      </c>
      <c r="J2395" s="12" t="s">
        <v>1814</v>
      </c>
      <c r="K2395" s="1" t="s">
        <v>1392</v>
      </c>
      <c r="L2395" s="1" t="s">
        <v>1414</v>
      </c>
    </row>
    <row r="2396" spans="3:12">
      <c r="C2396" s="1" t="s">
        <v>1422</v>
      </c>
      <c r="D2396" s="1">
        <v>0</v>
      </c>
      <c r="E2396" s="1" t="s">
        <v>31</v>
      </c>
      <c r="F2396" s="12" t="s">
        <v>282</v>
      </c>
      <c r="G2396" s="12" t="s">
        <v>1854</v>
      </c>
      <c r="H2396" s="1" t="s">
        <v>188</v>
      </c>
      <c r="I2396" s="12" t="s">
        <v>1765</v>
      </c>
      <c r="J2396" s="12" t="s">
        <v>1814</v>
      </c>
      <c r="K2396" s="1" t="s">
        <v>1392</v>
      </c>
      <c r="L2396" s="1" t="s">
        <v>1415</v>
      </c>
    </row>
    <row r="2397" spans="3:12">
      <c r="C2397" s="1" t="s">
        <v>1422</v>
      </c>
      <c r="D2397" s="1">
        <v>0</v>
      </c>
      <c r="E2397" s="1" t="s">
        <v>31</v>
      </c>
      <c r="F2397" s="12" t="s">
        <v>282</v>
      </c>
      <c r="G2397" s="12" t="s">
        <v>1854</v>
      </c>
      <c r="H2397" s="1" t="s">
        <v>188</v>
      </c>
      <c r="I2397" s="12" t="s">
        <v>1765</v>
      </c>
      <c r="J2397" s="12" t="s">
        <v>1814</v>
      </c>
      <c r="K2397" s="1" t="s">
        <v>1392</v>
      </c>
      <c r="L2397" s="1" t="s">
        <v>1416</v>
      </c>
    </row>
    <row r="2398" spans="3:12">
      <c r="C2398" s="1" t="s">
        <v>1422</v>
      </c>
      <c r="D2398" s="1">
        <v>0</v>
      </c>
      <c r="E2398" s="1" t="s">
        <v>31</v>
      </c>
      <c r="F2398" s="12" t="s">
        <v>282</v>
      </c>
      <c r="G2398" s="12" t="s">
        <v>1854</v>
      </c>
      <c r="H2398" s="1" t="s">
        <v>188</v>
      </c>
      <c r="I2398" s="12" t="s">
        <v>1765</v>
      </c>
      <c r="J2398" s="12" t="s">
        <v>1814</v>
      </c>
      <c r="K2398" s="1" t="s">
        <v>1392</v>
      </c>
      <c r="L2398" s="1" t="s">
        <v>1417</v>
      </c>
    </row>
    <row r="2399" spans="3:12">
      <c r="C2399" s="1" t="s">
        <v>1422</v>
      </c>
      <c r="D2399" s="1">
        <v>0</v>
      </c>
      <c r="E2399" s="1" t="s">
        <v>31</v>
      </c>
      <c r="F2399" s="12" t="s">
        <v>282</v>
      </c>
      <c r="G2399" s="12" t="s">
        <v>1854</v>
      </c>
      <c r="H2399" s="1" t="s">
        <v>188</v>
      </c>
      <c r="I2399" s="12" t="s">
        <v>1765</v>
      </c>
      <c r="J2399" s="12" t="s">
        <v>1814</v>
      </c>
      <c r="K2399" s="1" t="s">
        <v>1392</v>
      </c>
      <c r="L2399" s="1" t="s">
        <v>1418</v>
      </c>
    </row>
    <row r="2400" spans="3:12">
      <c r="C2400" s="1" t="s">
        <v>1422</v>
      </c>
      <c r="D2400" s="1">
        <v>0</v>
      </c>
      <c r="E2400" s="1" t="s">
        <v>31</v>
      </c>
      <c r="F2400" s="12" t="s">
        <v>282</v>
      </c>
      <c r="G2400" s="12" t="s">
        <v>1854</v>
      </c>
      <c r="H2400" s="1" t="s">
        <v>188</v>
      </c>
      <c r="I2400" s="12" t="s">
        <v>1765</v>
      </c>
      <c r="J2400" s="12" t="s">
        <v>1814</v>
      </c>
      <c r="K2400" s="1" t="s">
        <v>1392</v>
      </c>
      <c r="L2400" s="1" t="s">
        <v>1419</v>
      </c>
    </row>
    <row r="2401" spans="3:12">
      <c r="C2401" s="1" t="s">
        <v>1422</v>
      </c>
      <c r="D2401" s="1">
        <v>0</v>
      </c>
      <c r="E2401" s="1" t="s">
        <v>31</v>
      </c>
      <c r="F2401" s="12" t="s">
        <v>282</v>
      </c>
      <c r="G2401" s="12" t="s">
        <v>1854</v>
      </c>
      <c r="H2401" s="1" t="s">
        <v>188</v>
      </c>
      <c r="I2401" s="12" t="s">
        <v>1765</v>
      </c>
      <c r="J2401" s="12" t="s">
        <v>1814</v>
      </c>
      <c r="K2401" s="1" t="s">
        <v>1392</v>
      </c>
      <c r="L2401" s="1" t="s">
        <v>1420</v>
      </c>
    </row>
    <row r="2402" spans="3:12">
      <c r="C2402" s="1" t="s">
        <v>1422</v>
      </c>
      <c r="D2402" s="1">
        <v>0</v>
      </c>
      <c r="E2402" s="1" t="s">
        <v>31</v>
      </c>
      <c r="F2402" s="12" t="s">
        <v>282</v>
      </c>
      <c r="G2402" s="12" t="s">
        <v>1854</v>
      </c>
      <c r="H2402" s="1" t="s">
        <v>188</v>
      </c>
      <c r="I2402" s="12" t="s">
        <v>1765</v>
      </c>
      <c r="J2402" s="12" t="s">
        <v>1814</v>
      </c>
      <c r="K2402" s="1" t="s">
        <v>1392</v>
      </c>
      <c r="L2402" s="1" t="s">
        <v>1421</v>
      </c>
    </row>
    <row r="2403" spans="3:12">
      <c r="C2403" s="1" t="s">
        <v>1422</v>
      </c>
      <c r="D2403" s="1">
        <v>0</v>
      </c>
      <c r="E2403" s="1" t="s">
        <v>31</v>
      </c>
      <c r="F2403" s="12" t="s">
        <v>282</v>
      </c>
      <c r="G2403" s="12" t="s">
        <v>1854</v>
      </c>
      <c r="H2403" s="1" t="s">
        <v>188</v>
      </c>
      <c r="I2403" s="12" t="s">
        <v>1765</v>
      </c>
      <c r="J2403" s="12" t="s">
        <v>1814</v>
      </c>
      <c r="K2403" s="1" t="s">
        <v>1392</v>
      </c>
      <c r="L2403" s="1" t="s">
        <v>276</v>
      </c>
    </row>
    <row r="2404" spans="3:12">
      <c r="C2404" s="1" t="s">
        <v>1422</v>
      </c>
      <c r="D2404" s="1">
        <v>0</v>
      </c>
      <c r="E2404" s="1" t="s">
        <v>31</v>
      </c>
      <c r="F2404" s="12" t="s">
        <v>282</v>
      </c>
      <c r="G2404" s="12" t="s">
        <v>1854</v>
      </c>
      <c r="H2404" s="1" t="s">
        <v>188</v>
      </c>
      <c r="I2404" s="12" t="s">
        <v>1765</v>
      </c>
      <c r="J2404" s="12" t="s">
        <v>1814</v>
      </c>
      <c r="K2404" s="1" t="s">
        <v>1392</v>
      </c>
      <c r="L2404" s="1" t="s">
        <v>755</v>
      </c>
    </row>
    <row r="2405" spans="3:12">
      <c r="C2405" s="1" t="s">
        <v>1422</v>
      </c>
      <c r="D2405" s="1">
        <v>0</v>
      </c>
      <c r="E2405" s="1" t="s">
        <v>31</v>
      </c>
      <c r="F2405" s="12" t="s">
        <v>282</v>
      </c>
      <c r="G2405" s="12" t="s">
        <v>1854</v>
      </c>
      <c r="H2405" s="1" t="s">
        <v>188</v>
      </c>
      <c r="I2405" s="12" t="s">
        <v>1765</v>
      </c>
      <c r="J2405" s="12" t="s">
        <v>1814</v>
      </c>
      <c r="K2405" s="1" t="s">
        <v>1392</v>
      </c>
      <c r="L2405" s="1" t="s">
        <v>756</v>
      </c>
    </row>
    <row r="2406" spans="3:12">
      <c r="C2406" s="1" t="s">
        <v>1422</v>
      </c>
      <c r="D2406" s="1">
        <v>0</v>
      </c>
      <c r="E2406" s="1" t="s">
        <v>31</v>
      </c>
      <c r="F2406" s="12" t="s">
        <v>282</v>
      </c>
      <c r="G2406" s="12" t="s">
        <v>1854</v>
      </c>
      <c r="H2406" s="1" t="s">
        <v>188</v>
      </c>
      <c r="I2406" s="12" t="s">
        <v>1765</v>
      </c>
      <c r="J2406" s="12" t="s">
        <v>1814</v>
      </c>
      <c r="K2406" s="1" t="s">
        <v>1392</v>
      </c>
      <c r="L2406" s="1" t="s">
        <v>757</v>
      </c>
    </row>
    <row r="2407" spans="3:12">
      <c r="C2407" s="1" t="s">
        <v>1446</v>
      </c>
      <c r="D2407" s="1">
        <v>0</v>
      </c>
      <c r="E2407" s="1" t="s">
        <v>31</v>
      </c>
      <c r="F2407" s="12" t="s">
        <v>282</v>
      </c>
      <c r="G2407" s="12" t="s">
        <v>1854</v>
      </c>
      <c r="H2407" s="1" t="s">
        <v>188</v>
      </c>
      <c r="I2407" s="12" t="s">
        <v>1765</v>
      </c>
      <c r="J2407" s="12" t="s">
        <v>1814</v>
      </c>
      <c r="K2407" s="1" t="s">
        <v>1424</v>
      </c>
      <c r="L2407" s="1" t="s">
        <v>669</v>
      </c>
    </row>
    <row r="2408" spans="3:12">
      <c r="C2408" s="1" t="s">
        <v>1447</v>
      </c>
      <c r="D2408" s="1">
        <v>0</v>
      </c>
      <c r="E2408" s="1" t="s">
        <v>31</v>
      </c>
      <c r="F2408" s="12" t="s">
        <v>282</v>
      </c>
      <c r="G2408" s="12" t="s">
        <v>1854</v>
      </c>
      <c r="H2408" s="1" t="s">
        <v>188</v>
      </c>
      <c r="I2408" s="12" t="s">
        <v>1765</v>
      </c>
      <c r="J2408" s="12" t="s">
        <v>1814</v>
      </c>
      <c r="K2408" s="1" t="s">
        <v>1424</v>
      </c>
      <c r="L2408" s="1" t="s">
        <v>669</v>
      </c>
    </row>
    <row r="2409" spans="3:12">
      <c r="C2409" s="1" t="s">
        <v>1434</v>
      </c>
      <c r="D2409" s="1">
        <v>0</v>
      </c>
      <c r="E2409" s="1" t="s">
        <v>31</v>
      </c>
      <c r="F2409" s="12" t="s">
        <v>282</v>
      </c>
      <c r="G2409" s="12" t="s">
        <v>1854</v>
      </c>
      <c r="H2409" s="1" t="s">
        <v>188</v>
      </c>
      <c r="I2409" s="12" t="s">
        <v>1765</v>
      </c>
      <c r="J2409" s="12" t="s">
        <v>1814</v>
      </c>
      <c r="K2409" s="1" t="s">
        <v>1424</v>
      </c>
      <c r="L2409" s="1" t="s">
        <v>669</v>
      </c>
    </row>
    <row r="2410" spans="3:12">
      <c r="C2410" s="1" t="s">
        <v>1435</v>
      </c>
      <c r="D2410" s="1">
        <v>0</v>
      </c>
      <c r="E2410" s="1" t="s">
        <v>31</v>
      </c>
      <c r="F2410" s="12" t="s">
        <v>282</v>
      </c>
      <c r="G2410" s="12" t="s">
        <v>1854</v>
      </c>
      <c r="H2410" s="1" t="s">
        <v>188</v>
      </c>
      <c r="I2410" s="12" t="s">
        <v>1765</v>
      </c>
      <c r="J2410" s="12" t="s">
        <v>1814</v>
      </c>
      <c r="K2410" s="1" t="s">
        <v>1424</v>
      </c>
      <c r="L2410" s="1" t="s">
        <v>669</v>
      </c>
    </row>
    <row r="2411" spans="3:12">
      <c r="C2411" s="1" t="s">
        <v>1436</v>
      </c>
      <c r="D2411" s="1">
        <v>0</v>
      </c>
      <c r="E2411" s="1" t="s">
        <v>31</v>
      </c>
      <c r="F2411" s="12" t="s">
        <v>282</v>
      </c>
      <c r="G2411" s="12" t="s">
        <v>1854</v>
      </c>
      <c r="H2411" s="1" t="s">
        <v>188</v>
      </c>
      <c r="I2411" s="12" t="s">
        <v>1765</v>
      </c>
      <c r="J2411" s="12" t="s">
        <v>1814</v>
      </c>
      <c r="K2411" s="1" t="s">
        <v>1424</v>
      </c>
      <c r="L2411" s="1" t="s">
        <v>669</v>
      </c>
    </row>
    <row r="2412" spans="3:12">
      <c r="C2412" s="1" t="s">
        <v>1437</v>
      </c>
      <c r="D2412" s="1">
        <v>0</v>
      </c>
      <c r="E2412" s="1" t="s">
        <v>31</v>
      </c>
      <c r="F2412" s="12" t="s">
        <v>282</v>
      </c>
      <c r="G2412" s="12" t="s">
        <v>1854</v>
      </c>
      <c r="H2412" s="1" t="s">
        <v>188</v>
      </c>
      <c r="I2412" s="12" t="s">
        <v>1765</v>
      </c>
      <c r="J2412" s="12" t="s">
        <v>1814</v>
      </c>
      <c r="K2412" s="1" t="s">
        <v>1424</v>
      </c>
      <c r="L2412" s="1" t="s">
        <v>669</v>
      </c>
    </row>
    <row r="2413" spans="3:12">
      <c r="C2413" s="1" t="s">
        <v>1438</v>
      </c>
      <c r="D2413" s="1">
        <v>0</v>
      </c>
      <c r="E2413" s="1" t="s">
        <v>31</v>
      </c>
      <c r="F2413" s="12" t="s">
        <v>282</v>
      </c>
      <c r="G2413" s="12" t="s">
        <v>1854</v>
      </c>
      <c r="H2413" s="1" t="s">
        <v>188</v>
      </c>
      <c r="I2413" s="12" t="s">
        <v>1765</v>
      </c>
      <c r="J2413" s="12" t="s">
        <v>1814</v>
      </c>
      <c r="K2413" s="1" t="s">
        <v>1424</v>
      </c>
      <c r="L2413" s="1" t="s">
        <v>669</v>
      </c>
    </row>
    <row r="2414" spans="3:12">
      <c r="C2414" s="1" t="s">
        <v>1439</v>
      </c>
      <c r="D2414" s="1">
        <v>0</v>
      </c>
      <c r="E2414" s="1" t="s">
        <v>31</v>
      </c>
      <c r="F2414" s="12" t="s">
        <v>282</v>
      </c>
      <c r="G2414" s="12" t="s">
        <v>1854</v>
      </c>
      <c r="H2414" s="1" t="s">
        <v>188</v>
      </c>
      <c r="I2414" s="12" t="s">
        <v>1765</v>
      </c>
      <c r="J2414" s="12" t="s">
        <v>1814</v>
      </c>
      <c r="K2414" s="1" t="s">
        <v>1424</v>
      </c>
      <c r="L2414" s="1" t="s">
        <v>669</v>
      </c>
    </row>
    <row r="2415" spans="3:12">
      <c r="C2415" s="1" t="s">
        <v>1440</v>
      </c>
      <c r="D2415" s="1">
        <v>0</v>
      </c>
      <c r="E2415" s="1" t="s">
        <v>31</v>
      </c>
      <c r="F2415" s="12" t="s">
        <v>282</v>
      </c>
      <c r="G2415" s="12" t="s">
        <v>1854</v>
      </c>
      <c r="H2415" s="1" t="s">
        <v>188</v>
      </c>
      <c r="I2415" s="12" t="s">
        <v>1765</v>
      </c>
      <c r="J2415" s="12" t="s">
        <v>1814</v>
      </c>
      <c r="K2415" s="1" t="s">
        <v>1424</v>
      </c>
      <c r="L2415" s="1" t="s">
        <v>669</v>
      </c>
    </row>
    <row r="2416" spans="3:12">
      <c r="C2416" s="1" t="s">
        <v>1441</v>
      </c>
      <c r="D2416" s="1">
        <v>0</v>
      </c>
      <c r="E2416" s="1" t="s">
        <v>31</v>
      </c>
      <c r="F2416" s="12" t="s">
        <v>282</v>
      </c>
      <c r="G2416" s="12" t="s">
        <v>1854</v>
      </c>
      <c r="H2416" s="1" t="s">
        <v>188</v>
      </c>
      <c r="I2416" s="12" t="s">
        <v>1765</v>
      </c>
      <c r="J2416" s="12" t="s">
        <v>1814</v>
      </c>
      <c r="K2416" s="1" t="s">
        <v>1424</v>
      </c>
      <c r="L2416" s="1" t="s">
        <v>669</v>
      </c>
    </row>
    <row r="2417" spans="3:12">
      <c r="C2417" s="1" t="s">
        <v>1442</v>
      </c>
      <c r="D2417" s="1">
        <v>0</v>
      </c>
      <c r="E2417" s="1" t="s">
        <v>31</v>
      </c>
      <c r="F2417" s="12" t="s">
        <v>282</v>
      </c>
      <c r="G2417" s="12" t="s">
        <v>1854</v>
      </c>
      <c r="H2417" s="1" t="s">
        <v>188</v>
      </c>
      <c r="I2417" s="12" t="s">
        <v>1765</v>
      </c>
      <c r="J2417" s="12" t="s">
        <v>1814</v>
      </c>
      <c r="K2417" s="1" t="s">
        <v>1424</v>
      </c>
      <c r="L2417" s="1" t="s">
        <v>669</v>
      </c>
    </row>
    <row r="2418" spans="3:12">
      <c r="C2418" s="1" t="s">
        <v>1443</v>
      </c>
      <c r="D2418" s="1">
        <v>0</v>
      </c>
      <c r="E2418" s="1" t="s">
        <v>31</v>
      </c>
      <c r="F2418" s="12" t="s">
        <v>282</v>
      </c>
      <c r="G2418" s="12" t="s">
        <v>1854</v>
      </c>
      <c r="H2418" s="1" t="s">
        <v>188</v>
      </c>
      <c r="I2418" s="12" t="s">
        <v>1765</v>
      </c>
      <c r="J2418" s="12" t="s">
        <v>1814</v>
      </c>
      <c r="K2418" s="1" t="s">
        <v>1424</v>
      </c>
      <c r="L2418" s="1" t="s">
        <v>669</v>
      </c>
    </row>
    <row r="2419" spans="3:12">
      <c r="C2419" s="1" t="s">
        <v>1444</v>
      </c>
      <c r="D2419" s="1">
        <v>0</v>
      </c>
      <c r="E2419" s="1" t="s">
        <v>31</v>
      </c>
      <c r="F2419" s="12" t="s">
        <v>282</v>
      </c>
      <c r="G2419" s="12" t="s">
        <v>1854</v>
      </c>
      <c r="H2419" s="1" t="s">
        <v>188</v>
      </c>
      <c r="I2419" s="12" t="s">
        <v>1765</v>
      </c>
      <c r="J2419" s="12" t="s">
        <v>1814</v>
      </c>
      <c r="K2419" s="1" t="s">
        <v>1424</v>
      </c>
      <c r="L2419" s="1" t="s">
        <v>669</v>
      </c>
    </row>
    <row r="2420" spans="3:12">
      <c r="C2420" s="1" t="s">
        <v>1445</v>
      </c>
      <c r="D2420" s="1">
        <v>0</v>
      </c>
      <c r="E2420" s="1" t="s">
        <v>31</v>
      </c>
      <c r="F2420" s="12" t="s">
        <v>282</v>
      </c>
      <c r="G2420" s="12" t="s">
        <v>1854</v>
      </c>
      <c r="H2420" s="1" t="s">
        <v>188</v>
      </c>
      <c r="I2420" s="12" t="s">
        <v>1765</v>
      </c>
      <c r="J2420" s="12" t="s">
        <v>1814</v>
      </c>
      <c r="K2420" s="1" t="s">
        <v>1424</v>
      </c>
      <c r="L2420" s="1" t="s">
        <v>669</v>
      </c>
    </row>
    <row r="2421" spans="3:12">
      <c r="C2421" s="1" t="s">
        <v>1449</v>
      </c>
      <c r="D2421" s="1">
        <v>0</v>
      </c>
      <c r="E2421" s="1" t="s">
        <v>31</v>
      </c>
      <c r="F2421" s="12" t="s">
        <v>282</v>
      </c>
      <c r="G2421" s="12" t="s">
        <v>1854</v>
      </c>
      <c r="H2421" s="1" t="s">
        <v>188</v>
      </c>
      <c r="I2421" s="12" t="s">
        <v>1765</v>
      </c>
      <c r="J2421" s="12" t="s">
        <v>1814</v>
      </c>
      <c r="K2421" s="1" t="s">
        <v>1424</v>
      </c>
      <c r="L2421" s="1" t="s">
        <v>669</v>
      </c>
    </row>
    <row r="2422" spans="3:12">
      <c r="C2422" s="1" t="s">
        <v>1450</v>
      </c>
      <c r="D2422" s="1">
        <v>0</v>
      </c>
      <c r="E2422" s="1" t="s">
        <v>31</v>
      </c>
      <c r="F2422" s="12" t="s">
        <v>282</v>
      </c>
      <c r="G2422" s="12" t="s">
        <v>1854</v>
      </c>
      <c r="H2422" s="1" t="s">
        <v>188</v>
      </c>
      <c r="I2422" s="12" t="s">
        <v>1765</v>
      </c>
      <c r="J2422" s="12" t="s">
        <v>1814</v>
      </c>
      <c r="K2422" s="1" t="s">
        <v>1424</v>
      </c>
      <c r="L2422" s="1" t="s">
        <v>669</v>
      </c>
    </row>
    <row r="2423" spans="3:12">
      <c r="C2423" s="1" t="s">
        <v>1453</v>
      </c>
      <c r="D2423" s="1">
        <v>0</v>
      </c>
      <c r="E2423" s="1" t="s">
        <v>31</v>
      </c>
      <c r="F2423" s="12" t="s">
        <v>282</v>
      </c>
      <c r="G2423" s="12" t="s">
        <v>1854</v>
      </c>
      <c r="H2423" s="1" t="s">
        <v>188</v>
      </c>
      <c r="I2423" s="12" t="s">
        <v>1765</v>
      </c>
      <c r="J2423" s="12" t="s">
        <v>1814</v>
      </c>
      <c r="K2423" s="1" t="s">
        <v>1424</v>
      </c>
      <c r="L2423" s="1" t="s">
        <v>669</v>
      </c>
    </row>
    <row r="2424" spans="3:12">
      <c r="C2424" s="1" t="s">
        <v>1454</v>
      </c>
      <c r="D2424" s="1">
        <v>0</v>
      </c>
      <c r="E2424" s="1" t="s">
        <v>31</v>
      </c>
      <c r="F2424" s="12" t="s">
        <v>282</v>
      </c>
      <c r="G2424" s="12" t="s">
        <v>1854</v>
      </c>
      <c r="H2424" s="1" t="s">
        <v>188</v>
      </c>
      <c r="I2424" s="12" t="s">
        <v>1765</v>
      </c>
      <c r="J2424" s="12" t="s">
        <v>1814</v>
      </c>
      <c r="K2424" s="1" t="s">
        <v>1424</v>
      </c>
      <c r="L2424" s="1" t="s">
        <v>669</v>
      </c>
    </row>
    <row r="2425" spans="3:12">
      <c r="C2425" s="1" t="s">
        <v>1455</v>
      </c>
      <c r="D2425" s="1">
        <v>0</v>
      </c>
      <c r="E2425" s="1" t="s">
        <v>31</v>
      </c>
      <c r="F2425" s="12" t="s">
        <v>282</v>
      </c>
      <c r="G2425" s="12" t="s">
        <v>1854</v>
      </c>
      <c r="H2425" s="1" t="s">
        <v>188</v>
      </c>
      <c r="I2425" s="12" t="s">
        <v>1765</v>
      </c>
      <c r="J2425" s="12" t="s">
        <v>1814</v>
      </c>
      <c r="K2425" s="1" t="s">
        <v>1424</v>
      </c>
      <c r="L2425" s="1" t="s">
        <v>669</v>
      </c>
    </row>
    <row r="2426" spans="3:12">
      <c r="C2426" s="1" t="s">
        <v>1456</v>
      </c>
      <c r="D2426" s="1">
        <v>0</v>
      </c>
      <c r="E2426" s="1" t="s">
        <v>31</v>
      </c>
      <c r="F2426" s="12" t="s">
        <v>282</v>
      </c>
      <c r="G2426" s="12" t="s">
        <v>1854</v>
      </c>
      <c r="H2426" s="1" t="s">
        <v>188</v>
      </c>
      <c r="I2426" s="12" t="s">
        <v>1765</v>
      </c>
      <c r="J2426" s="12" t="s">
        <v>1814</v>
      </c>
      <c r="K2426" s="1" t="s">
        <v>1424</v>
      </c>
      <c r="L2426" s="1" t="s">
        <v>669</v>
      </c>
    </row>
    <row r="2427" spans="3:12">
      <c r="C2427" s="1" t="s">
        <v>1457</v>
      </c>
      <c r="D2427" s="1">
        <v>0</v>
      </c>
      <c r="E2427" s="1" t="s">
        <v>31</v>
      </c>
      <c r="F2427" s="12" t="s">
        <v>282</v>
      </c>
      <c r="G2427" s="12" t="s">
        <v>1854</v>
      </c>
      <c r="H2427" s="1" t="s">
        <v>188</v>
      </c>
      <c r="I2427" s="12" t="s">
        <v>1765</v>
      </c>
      <c r="J2427" s="12" t="s">
        <v>1814</v>
      </c>
      <c r="K2427" s="1" t="s">
        <v>1424</v>
      </c>
      <c r="L2427" s="1" t="s">
        <v>669</v>
      </c>
    </row>
    <row r="2428" spans="3:12">
      <c r="C2428" s="1" t="s">
        <v>1458</v>
      </c>
      <c r="D2428" s="1">
        <v>0</v>
      </c>
      <c r="E2428" s="1" t="s">
        <v>31</v>
      </c>
      <c r="F2428" s="12" t="s">
        <v>282</v>
      </c>
      <c r="G2428" s="12" t="s">
        <v>1854</v>
      </c>
      <c r="H2428" s="1" t="s">
        <v>188</v>
      </c>
      <c r="I2428" s="12" t="s">
        <v>1765</v>
      </c>
      <c r="J2428" s="12" t="s">
        <v>1814</v>
      </c>
      <c r="K2428" s="1" t="s">
        <v>1424</v>
      </c>
      <c r="L2428" s="1" t="s">
        <v>669</v>
      </c>
    </row>
    <row r="2429" spans="3:12">
      <c r="C2429" s="1" t="s">
        <v>1459</v>
      </c>
      <c r="D2429" s="1">
        <v>0</v>
      </c>
      <c r="E2429" s="1" t="s">
        <v>31</v>
      </c>
      <c r="F2429" s="12" t="s">
        <v>282</v>
      </c>
      <c r="G2429" s="12" t="s">
        <v>1854</v>
      </c>
      <c r="H2429" s="1" t="s">
        <v>188</v>
      </c>
      <c r="I2429" s="12" t="s">
        <v>1765</v>
      </c>
      <c r="J2429" s="12" t="s">
        <v>1814</v>
      </c>
      <c r="K2429" s="1" t="s">
        <v>1424</v>
      </c>
      <c r="L2429" s="1" t="s">
        <v>669</v>
      </c>
    </row>
    <row r="2430" spans="3:12">
      <c r="C2430" s="1" t="s">
        <v>1460</v>
      </c>
      <c r="D2430" s="1">
        <v>0</v>
      </c>
      <c r="E2430" s="1" t="s">
        <v>31</v>
      </c>
      <c r="F2430" s="12" t="s">
        <v>282</v>
      </c>
      <c r="G2430" s="12" t="s">
        <v>1854</v>
      </c>
      <c r="H2430" s="1" t="s">
        <v>188</v>
      </c>
      <c r="I2430" s="12" t="s">
        <v>1765</v>
      </c>
      <c r="J2430" s="12" t="s">
        <v>1814</v>
      </c>
      <c r="K2430" s="1" t="s">
        <v>1424</v>
      </c>
      <c r="L2430" s="1" t="s">
        <v>669</v>
      </c>
    </row>
    <row r="2431" spans="3:12">
      <c r="C2431" s="1" t="s">
        <v>1461</v>
      </c>
      <c r="D2431" s="1">
        <v>0</v>
      </c>
      <c r="E2431" s="1" t="s">
        <v>31</v>
      </c>
      <c r="F2431" s="12" t="s">
        <v>282</v>
      </c>
      <c r="G2431" s="12" t="s">
        <v>1854</v>
      </c>
      <c r="H2431" s="1" t="s">
        <v>188</v>
      </c>
      <c r="I2431" s="12" t="s">
        <v>1765</v>
      </c>
      <c r="J2431" s="12" t="s">
        <v>1814</v>
      </c>
      <c r="K2431" s="1" t="s">
        <v>1424</v>
      </c>
      <c r="L2431" s="1" t="s">
        <v>669</v>
      </c>
    </row>
    <row r="2432" spans="3:12">
      <c r="C2432" s="1" t="s">
        <v>1462</v>
      </c>
      <c r="D2432" s="1">
        <v>0</v>
      </c>
      <c r="E2432" s="1" t="s">
        <v>31</v>
      </c>
      <c r="F2432" s="12" t="s">
        <v>282</v>
      </c>
      <c r="G2432" s="12" t="s">
        <v>1854</v>
      </c>
      <c r="H2432" s="1" t="s">
        <v>188</v>
      </c>
      <c r="I2432" s="12" t="s">
        <v>1765</v>
      </c>
      <c r="J2432" s="12" t="s">
        <v>1814</v>
      </c>
      <c r="K2432" s="1" t="s">
        <v>1424</v>
      </c>
      <c r="L2432" s="1" t="s">
        <v>669</v>
      </c>
    </row>
    <row r="2433" spans="3:12">
      <c r="C2433" s="1" t="s">
        <v>1463</v>
      </c>
      <c r="D2433" s="1">
        <v>0</v>
      </c>
      <c r="E2433" s="1" t="s">
        <v>31</v>
      </c>
      <c r="F2433" s="12" t="s">
        <v>282</v>
      </c>
      <c r="G2433" s="12" t="s">
        <v>1854</v>
      </c>
      <c r="H2433" s="1" t="s">
        <v>188</v>
      </c>
      <c r="I2433" s="12" t="s">
        <v>1765</v>
      </c>
      <c r="J2433" s="12" t="s">
        <v>1814</v>
      </c>
      <c r="K2433" s="1" t="s">
        <v>1424</v>
      </c>
      <c r="L2433" s="1" t="s">
        <v>669</v>
      </c>
    </row>
    <row r="2434" spans="3:12">
      <c r="C2434" s="1" t="s">
        <v>1464</v>
      </c>
      <c r="D2434" s="1">
        <v>0</v>
      </c>
      <c r="E2434" s="1" t="s">
        <v>31</v>
      </c>
      <c r="F2434" s="12" t="s">
        <v>282</v>
      </c>
      <c r="G2434" s="12" t="s">
        <v>1854</v>
      </c>
      <c r="H2434" s="1" t="s">
        <v>188</v>
      </c>
      <c r="I2434" s="12" t="s">
        <v>1765</v>
      </c>
      <c r="J2434" s="12" t="s">
        <v>1814</v>
      </c>
      <c r="K2434" s="1" t="s">
        <v>1424</v>
      </c>
      <c r="L2434" s="1" t="s">
        <v>669</v>
      </c>
    </row>
    <row r="2435" spans="3:12">
      <c r="C2435" s="1" t="s">
        <v>1446</v>
      </c>
      <c r="D2435" s="1">
        <v>0</v>
      </c>
      <c r="E2435" s="1" t="s">
        <v>31</v>
      </c>
      <c r="F2435" s="12" t="s">
        <v>282</v>
      </c>
      <c r="G2435" s="12" t="s">
        <v>1854</v>
      </c>
      <c r="H2435" s="1" t="s">
        <v>188</v>
      </c>
      <c r="I2435" s="12" t="s">
        <v>1765</v>
      </c>
      <c r="J2435" s="12" t="s">
        <v>1814</v>
      </c>
      <c r="K2435" s="1" t="s">
        <v>1424</v>
      </c>
      <c r="L2435" s="1" t="s">
        <v>1425</v>
      </c>
    </row>
    <row r="2436" spans="3:12">
      <c r="C2436" s="1" t="s">
        <v>1447</v>
      </c>
      <c r="D2436" s="1">
        <v>0</v>
      </c>
      <c r="E2436" s="1" t="s">
        <v>31</v>
      </c>
      <c r="F2436" s="12" t="s">
        <v>282</v>
      </c>
      <c r="G2436" s="12" t="s">
        <v>1854</v>
      </c>
      <c r="H2436" s="1" t="s">
        <v>188</v>
      </c>
      <c r="I2436" s="12" t="s">
        <v>1765</v>
      </c>
      <c r="J2436" s="12" t="s">
        <v>1814</v>
      </c>
      <c r="K2436" s="1" t="s">
        <v>1424</v>
      </c>
      <c r="L2436" s="1" t="s">
        <v>1425</v>
      </c>
    </row>
    <row r="2437" spans="3:12">
      <c r="C2437" s="1" t="s">
        <v>1434</v>
      </c>
      <c r="D2437" s="1">
        <v>0</v>
      </c>
      <c r="E2437" s="1" t="s">
        <v>31</v>
      </c>
      <c r="F2437" s="12" t="s">
        <v>282</v>
      </c>
      <c r="G2437" s="12" t="s">
        <v>1854</v>
      </c>
      <c r="H2437" s="1" t="s">
        <v>188</v>
      </c>
      <c r="I2437" s="12" t="s">
        <v>1765</v>
      </c>
      <c r="J2437" s="12" t="s">
        <v>1814</v>
      </c>
      <c r="K2437" s="1" t="s">
        <v>1424</v>
      </c>
      <c r="L2437" s="1" t="s">
        <v>1425</v>
      </c>
    </row>
    <row r="2438" spans="3:12">
      <c r="C2438" s="1" t="s">
        <v>1435</v>
      </c>
      <c r="D2438" s="1">
        <v>0</v>
      </c>
      <c r="E2438" s="1" t="s">
        <v>31</v>
      </c>
      <c r="F2438" s="12" t="s">
        <v>282</v>
      </c>
      <c r="G2438" s="12" t="s">
        <v>1854</v>
      </c>
      <c r="H2438" s="1" t="s">
        <v>188</v>
      </c>
      <c r="I2438" s="12" t="s">
        <v>1765</v>
      </c>
      <c r="J2438" s="12" t="s">
        <v>1814</v>
      </c>
      <c r="K2438" s="1" t="s">
        <v>1424</v>
      </c>
      <c r="L2438" s="1" t="s">
        <v>1425</v>
      </c>
    </row>
    <row r="2439" spans="3:12">
      <c r="C2439" s="1" t="s">
        <v>1436</v>
      </c>
      <c r="D2439" s="1">
        <v>0</v>
      </c>
      <c r="E2439" s="1" t="s">
        <v>31</v>
      </c>
      <c r="F2439" s="12" t="s">
        <v>282</v>
      </c>
      <c r="G2439" s="12" t="s">
        <v>1854</v>
      </c>
      <c r="H2439" s="1" t="s">
        <v>188</v>
      </c>
      <c r="I2439" s="12" t="s">
        <v>1765</v>
      </c>
      <c r="J2439" s="12" t="s">
        <v>1814</v>
      </c>
      <c r="K2439" s="1" t="s">
        <v>1424</v>
      </c>
      <c r="L2439" s="1" t="s">
        <v>1425</v>
      </c>
    </row>
    <row r="2440" spans="3:12">
      <c r="C2440" s="1" t="s">
        <v>1437</v>
      </c>
      <c r="D2440" s="1">
        <v>0</v>
      </c>
      <c r="E2440" s="1" t="s">
        <v>31</v>
      </c>
      <c r="F2440" s="12" t="s">
        <v>282</v>
      </c>
      <c r="G2440" s="12" t="s">
        <v>1854</v>
      </c>
      <c r="H2440" s="1" t="s">
        <v>188</v>
      </c>
      <c r="I2440" s="12" t="s">
        <v>1765</v>
      </c>
      <c r="J2440" s="12" t="s">
        <v>1814</v>
      </c>
      <c r="K2440" s="1" t="s">
        <v>1424</v>
      </c>
      <c r="L2440" s="1" t="s">
        <v>1425</v>
      </c>
    </row>
    <row r="2441" spans="3:12">
      <c r="C2441" s="1" t="s">
        <v>1438</v>
      </c>
      <c r="D2441" s="1">
        <v>0</v>
      </c>
      <c r="E2441" s="1" t="s">
        <v>31</v>
      </c>
      <c r="F2441" s="12" t="s">
        <v>282</v>
      </c>
      <c r="G2441" s="12" t="s">
        <v>1854</v>
      </c>
      <c r="H2441" s="1" t="s">
        <v>188</v>
      </c>
      <c r="I2441" s="12" t="s">
        <v>1765</v>
      </c>
      <c r="J2441" s="12" t="s">
        <v>1814</v>
      </c>
      <c r="K2441" s="1" t="s">
        <v>1424</v>
      </c>
      <c r="L2441" s="1" t="s">
        <v>1425</v>
      </c>
    </row>
    <row r="2442" spans="3:12">
      <c r="C2442" s="1" t="s">
        <v>1439</v>
      </c>
      <c r="D2442" s="1">
        <v>0</v>
      </c>
      <c r="E2442" s="1" t="s">
        <v>31</v>
      </c>
      <c r="F2442" s="12" t="s">
        <v>282</v>
      </c>
      <c r="G2442" s="12" t="s">
        <v>1854</v>
      </c>
      <c r="H2442" s="1" t="s">
        <v>188</v>
      </c>
      <c r="I2442" s="12" t="s">
        <v>1765</v>
      </c>
      <c r="J2442" s="12" t="s">
        <v>1814</v>
      </c>
      <c r="K2442" s="1" t="s">
        <v>1424</v>
      </c>
      <c r="L2442" s="1" t="s">
        <v>1425</v>
      </c>
    </row>
    <row r="2443" spans="3:12">
      <c r="C2443" s="1" t="s">
        <v>1440</v>
      </c>
      <c r="D2443" s="1">
        <v>0</v>
      </c>
      <c r="E2443" s="1" t="s">
        <v>31</v>
      </c>
      <c r="F2443" s="12" t="s">
        <v>282</v>
      </c>
      <c r="G2443" s="12" t="s">
        <v>1854</v>
      </c>
      <c r="H2443" s="1" t="s">
        <v>188</v>
      </c>
      <c r="I2443" s="12" t="s">
        <v>1765</v>
      </c>
      <c r="J2443" s="12" t="s">
        <v>1814</v>
      </c>
      <c r="K2443" s="1" t="s">
        <v>1424</v>
      </c>
      <c r="L2443" s="1" t="s">
        <v>1425</v>
      </c>
    </row>
    <row r="2444" spans="3:12">
      <c r="C2444" s="1" t="s">
        <v>1441</v>
      </c>
      <c r="D2444" s="1">
        <v>0</v>
      </c>
      <c r="E2444" s="1" t="s">
        <v>31</v>
      </c>
      <c r="F2444" s="12" t="s">
        <v>282</v>
      </c>
      <c r="G2444" s="12" t="s">
        <v>1854</v>
      </c>
      <c r="H2444" s="1" t="s">
        <v>188</v>
      </c>
      <c r="I2444" s="12" t="s">
        <v>1765</v>
      </c>
      <c r="J2444" s="12" t="s">
        <v>1814</v>
      </c>
      <c r="K2444" s="1" t="s">
        <v>1424</v>
      </c>
      <c r="L2444" s="1" t="s">
        <v>1425</v>
      </c>
    </row>
    <row r="2445" spans="3:12">
      <c r="C2445" s="1" t="s">
        <v>1442</v>
      </c>
      <c r="D2445" s="1">
        <v>0</v>
      </c>
      <c r="E2445" s="1" t="s">
        <v>31</v>
      </c>
      <c r="F2445" s="12" t="s">
        <v>282</v>
      </c>
      <c r="G2445" s="12" t="s">
        <v>1854</v>
      </c>
      <c r="H2445" s="1" t="s">
        <v>188</v>
      </c>
      <c r="I2445" s="12" t="s">
        <v>1765</v>
      </c>
      <c r="J2445" s="12" t="s">
        <v>1814</v>
      </c>
      <c r="K2445" s="1" t="s">
        <v>1424</v>
      </c>
      <c r="L2445" s="1" t="s">
        <v>1425</v>
      </c>
    </row>
    <row r="2446" spans="3:12">
      <c r="C2446" s="1" t="s">
        <v>1443</v>
      </c>
      <c r="D2446" s="1">
        <v>0</v>
      </c>
      <c r="E2446" s="1" t="s">
        <v>31</v>
      </c>
      <c r="F2446" s="12" t="s">
        <v>282</v>
      </c>
      <c r="G2446" s="12" t="s">
        <v>1854</v>
      </c>
      <c r="H2446" s="1" t="s">
        <v>188</v>
      </c>
      <c r="I2446" s="12" t="s">
        <v>1765</v>
      </c>
      <c r="J2446" s="12" t="s">
        <v>1814</v>
      </c>
      <c r="K2446" s="1" t="s">
        <v>1424</v>
      </c>
      <c r="L2446" s="1" t="s">
        <v>1425</v>
      </c>
    </row>
    <row r="2447" spans="3:12">
      <c r="C2447" s="1" t="s">
        <v>1444</v>
      </c>
      <c r="D2447" s="1">
        <v>0</v>
      </c>
      <c r="E2447" s="1" t="s">
        <v>31</v>
      </c>
      <c r="F2447" s="12" t="s">
        <v>282</v>
      </c>
      <c r="G2447" s="12" t="s">
        <v>1854</v>
      </c>
      <c r="H2447" s="1" t="s">
        <v>188</v>
      </c>
      <c r="I2447" s="12" t="s">
        <v>1765</v>
      </c>
      <c r="J2447" s="12" t="s">
        <v>1814</v>
      </c>
      <c r="K2447" s="1" t="s">
        <v>1424</v>
      </c>
      <c r="L2447" s="1" t="s">
        <v>1425</v>
      </c>
    </row>
    <row r="2448" spans="3:12">
      <c r="C2448" s="1" t="s">
        <v>1445</v>
      </c>
      <c r="D2448" s="1">
        <v>0</v>
      </c>
      <c r="E2448" s="1" t="s">
        <v>31</v>
      </c>
      <c r="F2448" s="12" t="s">
        <v>282</v>
      </c>
      <c r="G2448" s="12" t="s">
        <v>1854</v>
      </c>
      <c r="H2448" s="1" t="s">
        <v>188</v>
      </c>
      <c r="I2448" s="12" t="s">
        <v>1765</v>
      </c>
      <c r="J2448" s="12" t="s">
        <v>1814</v>
      </c>
      <c r="K2448" s="1" t="s">
        <v>1424</v>
      </c>
      <c r="L2448" s="1" t="s">
        <v>1425</v>
      </c>
    </row>
    <row r="2449" spans="3:12">
      <c r="C2449" s="1" t="s">
        <v>1449</v>
      </c>
      <c r="D2449" s="1">
        <v>0</v>
      </c>
      <c r="E2449" s="1" t="s">
        <v>31</v>
      </c>
      <c r="F2449" s="12" t="s">
        <v>282</v>
      </c>
      <c r="G2449" s="12" t="s">
        <v>1854</v>
      </c>
      <c r="H2449" s="1" t="s">
        <v>188</v>
      </c>
      <c r="I2449" s="12" t="s">
        <v>1765</v>
      </c>
      <c r="J2449" s="12" t="s">
        <v>1814</v>
      </c>
      <c r="K2449" s="1" t="s">
        <v>1424</v>
      </c>
      <c r="L2449" s="1" t="s">
        <v>1425</v>
      </c>
    </row>
    <row r="2450" spans="3:12">
      <c r="C2450" s="1" t="s">
        <v>1450</v>
      </c>
      <c r="D2450" s="1">
        <v>0</v>
      </c>
      <c r="E2450" s="1" t="s">
        <v>31</v>
      </c>
      <c r="F2450" s="12" t="s">
        <v>282</v>
      </c>
      <c r="G2450" s="12" t="s">
        <v>1854</v>
      </c>
      <c r="H2450" s="1" t="s">
        <v>188</v>
      </c>
      <c r="I2450" s="12" t="s">
        <v>1765</v>
      </c>
      <c r="J2450" s="12" t="s">
        <v>1814</v>
      </c>
      <c r="K2450" s="1" t="s">
        <v>1424</v>
      </c>
      <c r="L2450" s="1" t="s">
        <v>1425</v>
      </c>
    </row>
    <row r="2451" spans="3:12">
      <c r="C2451" s="1" t="s">
        <v>1453</v>
      </c>
      <c r="D2451" s="1">
        <v>0</v>
      </c>
      <c r="E2451" s="1" t="s">
        <v>31</v>
      </c>
      <c r="F2451" s="12" t="s">
        <v>282</v>
      </c>
      <c r="G2451" s="12" t="s">
        <v>1854</v>
      </c>
      <c r="H2451" s="1" t="s">
        <v>188</v>
      </c>
      <c r="I2451" s="12" t="s">
        <v>1765</v>
      </c>
      <c r="J2451" s="12" t="s">
        <v>1814</v>
      </c>
      <c r="K2451" s="1" t="s">
        <v>1424</v>
      </c>
      <c r="L2451" s="1" t="s">
        <v>1425</v>
      </c>
    </row>
    <row r="2452" spans="3:12">
      <c r="C2452" s="1" t="s">
        <v>1454</v>
      </c>
      <c r="D2452" s="1">
        <v>0</v>
      </c>
      <c r="E2452" s="1" t="s">
        <v>31</v>
      </c>
      <c r="F2452" s="12" t="s">
        <v>282</v>
      </c>
      <c r="G2452" s="12" t="s">
        <v>1854</v>
      </c>
      <c r="H2452" s="1" t="s">
        <v>188</v>
      </c>
      <c r="I2452" s="12" t="s">
        <v>1765</v>
      </c>
      <c r="J2452" s="12" t="s">
        <v>1814</v>
      </c>
      <c r="K2452" s="1" t="s">
        <v>1424</v>
      </c>
      <c r="L2452" s="1" t="s">
        <v>1425</v>
      </c>
    </row>
    <row r="2453" spans="3:12">
      <c r="C2453" s="1" t="s">
        <v>1455</v>
      </c>
      <c r="D2453" s="1">
        <v>0</v>
      </c>
      <c r="E2453" s="1" t="s">
        <v>31</v>
      </c>
      <c r="F2453" s="12" t="s">
        <v>282</v>
      </c>
      <c r="G2453" s="12" t="s">
        <v>1854</v>
      </c>
      <c r="H2453" s="1" t="s">
        <v>188</v>
      </c>
      <c r="I2453" s="12" t="s">
        <v>1765</v>
      </c>
      <c r="J2453" s="12" t="s">
        <v>1814</v>
      </c>
      <c r="K2453" s="1" t="s">
        <v>1424</v>
      </c>
      <c r="L2453" s="1" t="s">
        <v>1425</v>
      </c>
    </row>
    <row r="2454" spans="3:12">
      <c r="C2454" s="1" t="s">
        <v>1456</v>
      </c>
      <c r="D2454" s="1">
        <v>0</v>
      </c>
      <c r="E2454" s="1" t="s">
        <v>31</v>
      </c>
      <c r="F2454" s="12" t="s">
        <v>282</v>
      </c>
      <c r="G2454" s="12" t="s">
        <v>1854</v>
      </c>
      <c r="H2454" s="1" t="s">
        <v>188</v>
      </c>
      <c r="I2454" s="12" t="s">
        <v>1765</v>
      </c>
      <c r="J2454" s="12" t="s">
        <v>1814</v>
      </c>
      <c r="K2454" s="1" t="s">
        <v>1424</v>
      </c>
      <c r="L2454" s="1" t="s">
        <v>1425</v>
      </c>
    </row>
    <row r="2455" spans="3:12">
      <c r="C2455" s="1" t="s">
        <v>1457</v>
      </c>
      <c r="D2455" s="1">
        <v>0</v>
      </c>
      <c r="E2455" s="1" t="s">
        <v>31</v>
      </c>
      <c r="F2455" s="12" t="s">
        <v>282</v>
      </c>
      <c r="G2455" s="12" t="s">
        <v>1854</v>
      </c>
      <c r="H2455" s="1" t="s">
        <v>188</v>
      </c>
      <c r="I2455" s="12" t="s">
        <v>1765</v>
      </c>
      <c r="J2455" s="12" t="s">
        <v>1814</v>
      </c>
      <c r="K2455" s="1" t="s">
        <v>1424</v>
      </c>
      <c r="L2455" s="1" t="s">
        <v>1425</v>
      </c>
    </row>
    <row r="2456" spans="3:12">
      <c r="C2456" s="1" t="s">
        <v>1458</v>
      </c>
      <c r="D2456" s="1">
        <v>0</v>
      </c>
      <c r="E2456" s="1" t="s">
        <v>31</v>
      </c>
      <c r="F2456" s="12" t="s">
        <v>282</v>
      </c>
      <c r="G2456" s="12" t="s">
        <v>1854</v>
      </c>
      <c r="H2456" s="1" t="s">
        <v>188</v>
      </c>
      <c r="I2456" s="12" t="s">
        <v>1765</v>
      </c>
      <c r="J2456" s="12" t="s">
        <v>1814</v>
      </c>
      <c r="K2456" s="1" t="s">
        <v>1424</v>
      </c>
      <c r="L2456" s="1" t="s">
        <v>1425</v>
      </c>
    </row>
    <row r="2457" spans="3:12">
      <c r="C2457" s="1" t="s">
        <v>1459</v>
      </c>
      <c r="D2457" s="1">
        <v>0</v>
      </c>
      <c r="E2457" s="1" t="s">
        <v>31</v>
      </c>
      <c r="F2457" s="12" t="s">
        <v>282</v>
      </c>
      <c r="G2457" s="12" t="s">
        <v>1854</v>
      </c>
      <c r="H2457" s="1" t="s">
        <v>188</v>
      </c>
      <c r="I2457" s="12" t="s">
        <v>1765</v>
      </c>
      <c r="J2457" s="12" t="s">
        <v>1814</v>
      </c>
      <c r="K2457" s="1" t="s">
        <v>1424</v>
      </c>
      <c r="L2457" s="1" t="s">
        <v>1425</v>
      </c>
    </row>
    <row r="2458" spans="3:12">
      <c r="C2458" s="1" t="s">
        <v>1460</v>
      </c>
      <c r="D2458" s="1">
        <v>0</v>
      </c>
      <c r="E2458" s="1" t="s">
        <v>31</v>
      </c>
      <c r="F2458" s="12" t="s">
        <v>282</v>
      </c>
      <c r="G2458" s="12" t="s">
        <v>1854</v>
      </c>
      <c r="H2458" s="1" t="s">
        <v>188</v>
      </c>
      <c r="I2458" s="12" t="s">
        <v>1765</v>
      </c>
      <c r="J2458" s="12" t="s">
        <v>1814</v>
      </c>
      <c r="K2458" s="1" t="s">
        <v>1424</v>
      </c>
      <c r="L2458" s="1" t="s">
        <v>1425</v>
      </c>
    </row>
    <row r="2459" spans="3:12">
      <c r="C2459" s="1" t="s">
        <v>1461</v>
      </c>
      <c r="D2459" s="1">
        <v>0</v>
      </c>
      <c r="E2459" s="1" t="s">
        <v>31</v>
      </c>
      <c r="F2459" s="12" t="s">
        <v>282</v>
      </c>
      <c r="G2459" s="12" t="s">
        <v>1854</v>
      </c>
      <c r="H2459" s="1" t="s">
        <v>188</v>
      </c>
      <c r="I2459" s="12" t="s">
        <v>1765</v>
      </c>
      <c r="J2459" s="12" t="s">
        <v>1814</v>
      </c>
      <c r="K2459" s="1" t="s">
        <v>1424</v>
      </c>
      <c r="L2459" s="1" t="s">
        <v>1425</v>
      </c>
    </row>
    <row r="2460" spans="3:12">
      <c r="C2460" s="1" t="s">
        <v>1462</v>
      </c>
      <c r="D2460" s="1">
        <v>0</v>
      </c>
      <c r="E2460" s="1" t="s">
        <v>31</v>
      </c>
      <c r="F2460" s="12" t="s">
        <v>282</v>
      </c>
      <c r="G2460" s="12" t="s">
        <v>1854</v>
      </c>
      <c r="H2460" s="1" t="s">
        <v>188</v>
      </c>
      <c r="I2460" s="12" t="s">
        <v>1765</v>
      </c>
      <c r="J2460" s="12" t="s">
        <v>1814</v>
      </c>
      <c r="K2460" s="1" t="s">
        <v>1424</v>
      </c>
      <c r="L2460" s="1" t="s">
        <v>1425</v>
      </c>
    </row>
    <row r="2461" spans="3:12">
      <c r="C2461" s="1" t="s">
        <v>1463</v>
      </c>
      <c r="D2461" s="1">
        <v>0</v>
      </c>
      <c r="E2461" s="1" t="s">
        <v>31</v>
      </c>
      <c r="F2461" s="12" t="s">
        <v>282</v>
      </c>
      <c r="G2461" s="12" t="s">
        <v>1854</v>
      </c>
      <c r="H2461" s="1" t="s">
        <v>188</v>
      </c>
      <c r="I2461" s="12" t="s">
        <v>1765</v>
      </c>
      <c r="J2461" s="12" t="s">
        <v>1814</v>
      </c>
      <c r="K2461" s="1" t="s">
        <v>1424</v>
      </c>
      <c r="L2461" s="1" t="s">
        <v>1425</v>
      </c>
    </row>
    <row r="2462" spans="3:12">
      <c r="C2462" s="1" t="s">
        <v>1464</v>
      </c>
      <c r="D2462" s="1">
        <v>0</v>
      </c>
      <c r="E2462" s="1" t="s">
        <v>31</v>
      </c>
      <c r="F2462" s="12" t="s">
        <v>282</v>
      </c>
      <c r="G2462" s="12" t="s">
        <v>1854</v>
      </c>
      <c r="H2462" s="1" t="s">
        <v>188</v>
      </c>
      <c r="I2462" s="12" t="s">
        <v>1765</v>
      </c>
      <c r="J2462" s="12" t="s">
        <v>1814</v>
      </c>
      <c r="K2462" s="1" t="s">
        <v>1424</v>
      </c>
      <c r="L2462" s="1" t="s">
        <v>1425</v>
      </c>
    </row>
    <row r="2463" spans="3:12">
      <c r="C2463" s="1" t="s">
        <v>1446</v>
      </c>
      <c r="D2463" s="1">
        <v>0</v>
      </c>
      <c r="E2463" s="1" t="s">
        <v>31</v>
      </c>
      <c r="F2463" s="12" t="s">
        <v>282</v>
      </c>
      <c r="G2463" s="12" t="s">
        <v>1854</v>
      </c>
      <c r="H2463" s="1" t="s">
        <v>188</v>
      </c>
      <c r="I2463" s="12" t="s">
        <v>1765</v>
      </c>
      <c r="J2463" s="12" t="s">
        <v>1814</v>
      </c>
      <c r="K2463" s="1" t="s">
        <v>1424</v>
      </c>
      <c r="L2463" s="1" t="s">
        <v>1426</v>
      </c>
    </row>
    <row r="2464" spans="3:12">
      <c r="C2464" s="1" t="s">
        <v>1447</v>
      </c>
      <c r="D2464" s="1">
        <v>0</v>
      </c>
      <c r="E2464" s="1" t="s">
        <v>31</v>
      </c>
      <c r="F2464" s="12" t="s">
        <v>282</v>
      </c>
      <c r="G2464" s="12" t="s">
        <v>1854</v>
      </c>
      <c r="H2464" s="1" t="s">
        <v>188</v>
      </c>
      <c r="I2464" s="12" t="s">
        <v>1765</v>
      </c>
      <c r="J2464" s="12" t="s">
        <v>1814</v>
      </c>
      <c r="K2464" s="1" t="s">
        <v>1424</v>
      </c>
      <c r="L2464" s="1" t="s">
        <v>1426</v>
      </c>
    </row>
    <row r="2465" spans="3:12">
      <c r="C2465" s="1" t="s">
        <v>1434</v>
      </c>
      <c r="D2465" s="1">
        <v>0</v>
      </c>
      <c r="E2465" s="1" t="s">
        <v>31</v>
      </c>
      <c r="F2465" s="12" t="s">
        <v>282</v>
      </c>
      <c r="G2465" s="12" t="s">
        <v>1854</v>
      </c>
      <c r="H2465" s="1" t="s">
        <v>188</v>
      </c>
      <c r="I2465" s="12" t="s">
        <v>1765</v>
      </c>
      <c r="J2465" s="12" t="s">
        <v>1814</v>
      </c>
      <c r="K2465" s="1" t="s">
        <v>1424</v>
      </c>
      <c r="L2465" s="1" t="s">
        <v>1426</v>
      </c>
    </row>
    <row r="2466" spans="3:12">
      <c r="C2466" s="1" t="s">
        <v>1435</v>
      </c>
      <c r="D2466" s="1">
        <v>0</v>
      </c>
      <c r="E2466" s="1" t="s">
        <v>31</v>
      </c>
      <c r="F2466" s="12" t="s">
        <v>282</v>
      </c>
      <c r="G2466" s="12" t="s">
        <v>1854</v>
      </c>
      <c r="H2466" s="1" t="s">
        <v>188</v>
      </c>
      <c r="I2466" s="12" t="s">
        <v>1765</v>
      </c>
      <c r="J2466" s="12" t="s">
        <v>1814</v>
      </c>
      <c r="K2466" s="1" t="s">
        <v>1424</v>
      </c>
      <c r="L2466" s="1" t="s">
        <v>1426</v>
      </c>
    </row>
    <row r="2467" spans="3:12">
      <c r="C2467" s="1" t="s">
        <v>1436</v>
      </c>
      <c r="D2467" s="1">
        <v>0</v>
      </c>
      <c r="E2467" s="1" t="s">
        <v>31</v>
      </c>
      <c r="F2467" s="12" t="s">
        <v>282</v>
      </c>
      <c r="G2467" s="12" t="s">
        <v>1854</v>
      </c>
      <c r="H2467" s="1" t="s">
        <v>188</v>
      </c>
      <c r="I2467" s="12" t="s">
        <v>1765</v>
      </c>
      <c r="J2467" s="12" t="s">
        <v>1814</v>
      </c>
      <c r="K2467" s="1" t="s">
        <v>1424</v>
      </c>
      <c r="L2467" s="1" t="s">
        <v>1426</v>
      </c>
    </row>
    <row r="2468" spans="3:12">
      <c r="C2468" s="1" t="s">
        <v>1437</v>
      </c>
      <c r="D2468" s="1">
        <v>0</v>
      </c>
      <c r="E2468" s="1" t="s">
        <v>31</v>
      </c>
      <c r="F2468" s="12" t="s">
        <v>282</v>
      </c>
      <c r="G2468" s="12" t="s">
        <v>1854</v>
      </c>
      <c r="H2468" s="1" t="s">
        <v>188</v>
      </c>
      <c r="I2468" s="12" t="s">
        <v>1765</v>
      </c>
      <c r="J2468" s="12" t="s">
        <v>1814</v>
      </c>
      <c r="K2468" s="1" t="s">
        <v>1424</v>
      </c>
      <c r="L2468" s="1" t="s">
        <v>1426</v>
      </c>
    </row>
    <row r="2469" spans="3:12">
      <c r="C2469" s="1" t="s">
        <v>1438</v>
      </c>
      <c r="D2469" s="1">
        <v>0</v>
      </c>
      <c r="E2469" s="1" t="s">
        <v>31</v>
      </c>
      <c r="F2469" s="12" t="s">
        <v>282</v>
      </c>
      <c r="G2469" s="12" t="s">
        <v>1854</v>
      </c>
      <c r="H2469" s="1" t="s">
        <v>188</v>
      </c>
      <c r="I2469" s="12" t="s">
        <v>1765</v>
      </c>
      <c r="J2469" s="12" t="s">
        <v>1814</v>
      </c>
      <c r="K2469" s="1" t="s">
        <v>1424</v>
      </c>
      <c r="L2469" s="1" t="s">
        <v>1426</v>
      </c>
    </row>
    <row r="2470" spans="3:12">
      <c r="C2470" s="1" t="s">
        <v>1439</v>
      </c>
      <c r="D2470" s="1">
        <v>0</v>
      </c>
      <c r="E2470" s="1" t="s">
        <v>31</v>
      </c>
      <c r="F2470" s="12" t="s">
        <v>282</v>
      </c>
      <c r="G2470" s="12" t="s">
        <v>1854</v>
      </c>
      <c r="H2470" s="1" t="s">
        <v>188</v>
      </c>
      <c r="I2470" s="12" t="s">
        <v>1765</v>
      </c>
      <c r="J2470" s="12" t="s">
        <v>1814</v>
      </c>
      <c r="K2470" s="1" t="s">
        <v>1424</v>
      </c>
      <c r="L2470" s="1" t="s">
        <v>1426</v>
      </c>
    </row>
    <row r="2471" spans="3:12">
      <c r="C2471" s="1" t="s">
        <v>1440</v>
      </c>
      <c r="D2471" s="1">
        <v>0</v>
      </c>
      <c r="E2471" s="1" t="s">
        <v>31</v>
      </c>
      <c r="F2471" s="12" t="s">
        <v>282</v>
      </c>
      <c r="G2471" s="12" t="s">
        <v>1854</v>
      </c>
      <c r="H2471" s="1" t="s">
        <v>188</v>
      </c>
      <c r="I2471" s="12" t="s">
        <v>1765</v>
      </c>
      <c r="J2471" s="12" t="s">
        <v>1814</v>
      </c>
      <c r="K2471" s="1" t="s">
        <v>1424</v>
      </c>
      <c r="L2471" s="1" t="s">
        <v>1426</v>
      </c>
    </row>
    <row r="2472" spans="3:12">
      <c r="C2472" s="1" t="s">
        <v>1441</v>
      </c>
      <c r="D2472" s="1">
        <v>0</v>
      </c>
      <c r="E2472" s="1" t="s">
        <v>31</v>
      </c>
      <c r="F2472" s="12" t="s">
        <v>282</v>
      </c>
      <c r="G2472" s="12" t="s">
        <v>1854</v>
      </c>
      <c r="H2472" s="1" t="s">
        <v>188</v>
      </c>
      <c r="I2472" s="12" t="s">
        <v>1765</v>
      </c>
      <c r="J2472" s="12" t="s">
        <v>1814</v>
      </c>
      <c r="K2472" s="1" t="s">
        <v>1424</v>
      </c>
      <c r="L2472" s="1" t="s">
        <v>1426</v>
      </c>
    </row>
    <row r="2473" spans="3:12">
      <c r="C2473" s="1" t="s">
        <v>1442</v>
      </c>
      <c r="D2473" s="1">
        <v>0</v>
      </c>
      <c r="E2473" s="1" t="s">
        <v>31</v>
      </c>
      <c r="F2473" s="12" t="s">
        <v>282</v>
      </c>
      <c r="G2473" s="12" t="s">
        <v>1854</v>
      </c>
      <c r="H2473" s="1" t="s">
        <v>188</v>
      </c>
      <c r="I2473" s="12" t="s">
        <v>1765</v>
      </c>
      <c r="J2473" s="12" t="s">
        <v>1814</v>
      </c>
      <c r="K2473" s="1" t="s">
        <v>1424</v>
      </c>
      <c r="L2473" s="1" t="s">
        <v>1426</v>
      </c>
    </row>
    <row r="2474" spans="3:12">
      <c r="C2474" s="1" t="s">
        <v>1443</v>
      </c>
      <c r="D2474" s="1">
        <v>0</v>
      </c>
      <c r="E2474" s="1" t="s">
        <v>31</v>
      </c>
      <c r="F2474" s="12" t="s">
        <v>282</v>
      </c>
      <c r="G2474" s="12" t="s">
        <v>1854</v>
      </c>
      <c r="H2474" s="1" t="s">
        <v>188</v>
      </c>
      <c r="I2474" s="12" t="s">
        <v>1765</v>
      </c>
      <c r="J2474" s="12" t="s">
        <v>1814</v>
      </c>
      <c r="K2474" s="1" t="s">
        <v>1424</v>
      </c>
      <c r="L2474" s="1" t="s">
        <v>1426</v>
      </c>
    </row>
    <row r="2475" spans="3:12">
      <c r="C2475" s="1" t="s">
        <v>1444</v>
      </c>
      <c r="D2475" s="1">
        <v>0</v>
      </c>
      <c r="E2475" s="1" t="s">
        <v>31</v>
      </c>
      <c r="F2475" s="12" t="s">
        <v>282</v>
      </c>
      <c r="G2475" s="12" t="s">
        <v>1854</v>
      </c>
      <c r="H2475" s="1" t="s">
        <v>188</v>
      </c>
      <c r="I2475" s="12" t="s">
        <v>1765</v>
      </c>
      <c r="J2475" s="12" t="s">
        <v>1814</v>
      </c>
      <c r="K2475" s="1" t="s">
        <v>1424</v>
      </c>
      <c r="L2475" s="1" t="s">
        <v>1426</v>
      </c>
    </row>
    <row r="2476" spans="3:12">
      <c r="C2476" s="1" t="s">
        <v>1445</v>
      </c>
      <c r="D2476" s="1">
        <v>0</v>
      </c>
      <c r="E2476" s="1" t="s">
        <v>31</v>
      </c>
      <c r="F2476" s="12" t="s">
        <v>282</v>
      </c>
      <c r="G2476" s="12" t="s">
        <v>1854</v>
      </c>
      <c r="H2476" s="1" t="s">
        <v>188</v>
      </c>
      <c r="I2476" s="12" t="s">
        <v>1765</v>
      </c>
      <c r="J2476" s="12" t="s">
        <v>1814</v>
      </c>
      <c r="K2476" s="1" t="s">
        <v>1424</v>
      </c>
      <c r="L2476" s="1" t="s">
        <v>1426</v>
      </c>
    </row>
    <row r="2477" spans="3:12">
      <c r="C2477" s="1" t="s">
        <v>1449</v>
      </c>
      <c r="D2477" s="1">
        <v>0</v>
      </c>
      <c r="E2477" s="1" t="s">
        <v>31</v>
      </c>
      <c r="F2477" s="12" t="s">
        <v>282</v>
      </c>
      <c r="G2477" s="12" t="s">
        <v>1854</v>
      </c>
      <c r="H2477" s="1" t="s">
        <v>188</v>
      </c>
      <c r="I2477" s="12" t="s">
        <v>1765</v>
      </c>
      <c r="J2477" s="12" t="s">
        <v>1814</v>
      </c>
      <c r="K2477" s="1" t="s">
        <v>1424</v>
      </c>
      <c r="L2477" s="1" t="s">
        <v>1426</v>
      </c>
    </row>
    <row r="2478" spans="3:12">
      <c r="C2478" s="1" t="s">
        <v>1450</v>
      </c>
      <c r="D2478" s="1">
        <v>0</v>
      </c>
      <c r="E2478" s="1" t="s">
        <v>31</v>
      </c>
      <c r="F2478" s="12" t="s">
        <v>282</v>
      </c>
      <c r="G2478" s="12" t="s">
        <v>1854</v>
      </c>
      <c r="H2478" s="1" t="s">
        <v>188</v>
      </c>
      <c r="I2478" s="12" t="s">
        <v>1765</v>
      </c>
      <c r="J2478" s="12" t="s">
        <v>1814</v>
      </c>
      <c r="K2478" s="1" t="s">
        <v>1424</v>
      </c>
      <c r="L2478" s="1" t="s">
        <v>1426</v>
      </c>
    </row>
    <row r="2479" spans="3:12">
      <c r="C2479" s="1" t="s">
        <v>1453</v>
      </c>
      <c r="D2479" s="1">
        <v>0</v>
      </c>
      <c r="E2479" s="1" t="s">
        <v>31</v>
      </c>
      <c r="F2479" s="12" t="s">
        <v>282</v>
      </c>
      <c r="G2479" s="12" t="s">
        <v>1854</v>
      </c>
      <c r="H2479" s="1" t="s">
        <v>188</v>
      </c>
      <c r="I2479" s="12" t="s">
        <v>1765</v>
      </c>
      <c r="J2479" s="12" t="s">
        <v>1814</v>
      </c>
      <c r="K2479" s="1" t="s">
        <v>1424</v>
      </c>
      <c r="L2479" s="1" t="s">
        <v>1426</v>
      </c>
    </row>
    <row r="2480" spans="3:12">
      <c r="C2480" s="1" t="s">
        <v>1454</v>
      </c>
      <c r="D2480" s="1">
        <v>0</v>
      </c>
      <c r="E2480" s="1" t="s">
        <v>31</v>
      </c>
      <c r="F2480" s="12" t="s">
        <v>282</v>
      </c>
      <c r="G2480" s="12" t="s">
        <v>1854</v>
      </c>
      <c r="H2480" s="1" t="s">
        <v>188</v>
      </c>
      <c r="I2480" s="12" t="s">
        <v>1765</v>
      </c>
      <c r="J2480" s="12" t="s">
        <v>1814</v>
      </c>
      <c r="K2480" s="1" t="s">
        <v>1424</v>
      </c>
      <c r="L2480" s="1" t="s">
        <v>1426</v>
      </c>
    </row>
    <row r="2481" spans="3:12">
      <c r="C2481" s="1" t="s">
        <v>1455</v>
      </c>
      <c r="D2481" s="1">
        <v>0</v>
      </c>
      <c r="E2481" s="1" t="s">
        <v>31</v>
      </c>
      <c r="F2481" s="12" t="s">
        <v>282</v>
      </c>
      <c r="G2481" s="12" t="s">
        <v>1854</v>
      </c>
      <c r="H2481" s="1" t="s">
        <v>188</v>
      </c>
      <c r="I2481" s="12" t="s">
        <v>1765</v>
      </c>
      <c r="J2481" s="12" t="s">
        <v>1814</v>
      </c>
      <c r="K2481" s="1" t="s">
        <v>1424</v>
      </c>
      <c r="L2481" s="1" t="s">
        <v>1426</v>
      </c>
    </row>
    <row r="2482" spans="3:12">
      <c r="C2482" s="1" t="s">
        <v>1456</v>
      </c>
      <c r="D2482" s="1">
        <v>0</v>
      </c>
      <c r="E2482" s="1" t="s">
        <v>31</v>
      </c>
      <c r="F2482" s="12" t="s">
        <v>282</v>
      </c>
      <c r="G2482" s="12" t="s">
        <v>1854</v>
      </c>
      <c r="H2482" s="1" t="s">
        <v>188</v>
      </c>
      <c r="I2482" s="12" t="s">
        <v>1765</v>
      </c>
      <c r="J2482" s="12" t="s">
        <v>1814</v>
      </c>
      <c r="K2482" s="1" t="s">
        <v>1424</v>
      </c>
      <c r="L2482" s="1" t="s">
        <v>1426</v>
      </c>
    </row>
    <row r="2483" spans="3:12">
      <c r="C2483" s="1" t="s">
        <v>1457</v>
      </c>
      <c r="D2483" s="1">
        <v>0</v>
      </c>
      <c r="E2483" s="1" t="s">
        <v>31</v>
      </c>
      <c r="F2483" s="12" t="s">
        <v>282</v>
      </c>
      <c r="G2483" s="12" t="s">
        <v>1854</v>
      </c>
      <c r="H2483" s="1" t="s">
        <v>188</v>
      </c>
      <c r="I2483" s="12" t="s">
        <v>1765</v>
      </c>
      <c r="J2483" s="12" t="s">
        <v>1814</v>
      </c>
      <c r="K2483" s="1" t="s">
        <v>1424</v>
      </c>
      <c r="L2483" s="1" t="s">
        <v>1426</v>
      </c>
    </row>
    <row r="2484" spans="3:12">
      <c r="C2484" s="1" t="s">
        <v>1458</v>
      </c>
      <c r="D2484" s="1">
        <v>0</v>
      </c>
      <c r="E2484" s="1" t="s">
        <v>31</v>
      </c>
      <c r="F2484" s="12" t="s">
        <v>282</v>
      </c>
      <c r="G2484" s="12" t="s">
        <v>1854</v>
      </c>
      <c r="H2484" s="1" t="s">
        <v>188</v>
      </c>
      <c r="I2484" s="12" t="s">
        <v>1765</v>
      </c>
      <c r="J2484" s="12" t="s">
        <v>1814</v>
      </c>
      <c r="K2484" s="1" t="s">
        <v>1424</v>
      </c>
      <c r="L2484" s="1" t="s">
        <v>1426</v>
      </c>
    </row>
    <row r="2485" spans="3:12">
      <c r="C2485" s="1" t="s">
        <v>1459</v>
      </c>
      <c r="D2485" s="1">
        <v>0</v>
      </c>
      <c r="E2485" s="1" t="s">
        <v>31</v>
      </c>
      <c r="F2485" s="12" t="s">
        <v>282</v>
      </c>
      <c r="G2485" s="12" t="s">
        <v>1854</v>
      </c>
      <c r="H2485" s="1" t="s">
        <v>188</v>
      </c>
      <c r="I2485" s="12" t="s">
        <v>1765</v>
      </c>
      <c r="J2485" s="12" t="s">
        <v>1814</v>
      </c>
      <c r="K2485" s="1" t="s">
        <v>1424</v>
      </c>
      <c r="L2485" s="1" t="s">
        <v>1426</v>
      </c>
    </row>
    <row r="2486" spans="3:12">
      <c r="C2486" s="1" t="s">
        <v>1460</v>
      </c>
      <c r="D2486" s="1">
        <v>0</v>
      </c>
      <c r="E2486" s="1" t="s">
        <v>31</v>
      </c>
      <c r="F2486" s="12" t="s">
        <v>282</v>
      </c>
      <c r="G2486" s="12" t="s">
        <v>1854</v>
      </c>
      <c r="H2486" s="1" t="s">
        <v>188</v>
      </c>
      <c r="I2486" s="12" t="s">
        <v>1765</v>
      </c>
      <c r="J2486" s="12" t="s">
        <v>1814</v>
      </c>
      <c r="K2486" s="1" t="s">
        <v>1424</v>
      </c>
      <c r="L2486" s="1" t="s">
        <v>1426</v>
      </c>
    </row>
    <row r="2487" spans="3:12">
      <c r="C2487" s="1" t="s">
        <v>1461</v>
      </c>
      <c r="D2487" s="1">
        <v>0</v>
      </c>
      <c r="E2487" s="1" t="s">
        <v>31</v>
      </c>
      <c r="F2487" s="12" t="s">
        <v>282</v>
      </c>
      <c r="G2487" s="12" t="s">
        <v>1854</v>
      </c>
      <c r="H2487" s="1" t="s">
        <v>188</v>
      </c>
      <c r="I2487" s="12" t="s">
        <v>1765</v>
      </c>
      <c r="J2487" s="12" t="s">
        <v>1814</v>
      </c>
      <c r="K2487" s="1" t="s">
        <v>1424</v>
      </c>
      <c r="L2487" s="1" t="s">
        <v>1426</v>
      </c>
    </row>
    <row r="2488" spans="3:12">
      <c r="C2488" s="1" t="s">
        <v>1462</v>
      </c>
      <c r="D2488" s="1">
        <v>0</v>
      </c>
      <c r="E2488" s="1" t="s">
        <v>31</v>
      </c>
      <c r="F2488" s="12" t="s">
        <v>282</v>
      </c>
      <c r="G2488" s="12" t="s">
        <v>1854</v>
      </c>
      <c r="H2488" s="1" t="s">
        <v>188</v>
      </c>
      <c r="I2488" s="12" t="s">
        <v>1765</v>
      </c>
      <c r="J2488" s="12" t="s">
        <v>1814</v>
      </c>
      <c r="K2488" s="1" t="s">
        <v>1424</v>
      </c>
      <c r="L2488" s="1" t="s">
        <v>1426</v>
      </c>
    </row>
    <row r="2489" spans="3:12">
      <c r="C2489" s="1" t="s">
        <v>1463</v>
      </c>
      <c r="D2489" s="1">
        <v>0</v>
      </c>
      <c r="E2489" s="1" t="s">
        <v>31</v>
      </c>
      <c r="F2489" s="12" t="s">
        <v>282</v>
      </c>
      <c r="G2489" s="12" t="s">
        <v>1854</v>
      </c>
      <c r="H2489" s="1" t="s">
        <v>188</v>
      </c>
      <c r="I2489" s="12" t="s">
        <v>1765</v>
      </c>
      <c r="J2489" s="12" t="s">
        <v>1814</v>
      </c>
      <c r="K2489" s="1" t="s">
        <v>1424</v>
      </c>
      <c r="L2489" s="1" t="s">
        <v>1426</v>
      </c>
    </row>
    <row r="2490" spans="3:12">
      <c r="C2490" s="1" t="s">
        <v>1464</v>
      </c>
      <c r="D2490" s="1">
        <v>0</v>
      </c>
      <c r="E2490" s="1" t="s">
        <v>31</v>
      </c>
      <c r="F2490" s="12" t="s">
        <v>282</v>
      </c>
      <c r="G2490" s="12" t="s">
        <v>1854</v>
      </c>
      <c r="H2490" s="1" t="s">
        <v>188</v>
      </c>
      <c r="I2490" s="12" t="s">
        <v>1765</v>
      </c>
      <c r="J2490" s="12" t="s">
        <v>1814</v>
      </c>
      <c r="K2490" s="1" t="s">
        <v>1424</v>
      </c>
      <c r="L2490" s="1" t="s">
        <v>1426</v>
      </c>
    </row>
    <row r="2491" spans="3:12">
      <c r="C2491" s="1" t="s">
        <v>1446</v>
      </c>
      <c r="D2491" s="1">
        <v>0</v>
      </c>
      <c r="E2491" s="1" t="s">
        <v>31</v>
      </c>
      <c r="F2491" s="12" t="s">
        <v>282</v>
      </c>
      <c r="G2491" s="12" t="s">
        <v>1854</v>
      </c>
      <c r="H2491" s="1" t="s">
        <v>188</v>
      </c>
      <c r="I2491" s="12" t="s">
        <v>1765</v>
      </c>
      <c r="J2491" s="12" t="s">
        <v>1814</v>
      </c>
      <c r="K2491" s="1" t="s">
        <v>1424</v>
      </c>
      <c r="L2491" s="1" t="s">
        <v>1427</v>
      </c>
    </row>
    <row r="2492" spans="3:12">
      <c r="C2492" s="1" t="s">
        <v>1447</v>
      </c>
      <c r="D2492" s="1">
        <v>0</v>
      </c>
      <c r="E2492" s="1" t="s">
        <v>31</v>
      </c>
      <c r="F2492" s="12" t="s">
        <v>282</v>
      </c>
      <c r="G2492" s="12" t="s">
        <v>1854</v>
      </c>
      <c r="H2492" s="1" t="s">
        <v>188</v>
      </c>
      <c r="I2492" s="12" t="s">
        <v>1765</v>
      </c>
      <c r="J2492" s="12" t="s">
        <v>1814</v>
      </c>
      <c r="K2492" s="1" t="s">
        <v>1424</v>
      </c>
      <c r="L2492" s="1" t="s">
        <v>1427</v>
      </c>
    </row>
    <row r="2493" spans="3:12">
      <c r="C2493" s="1" t="s">
        <v>1434</v>
      </c>
      <c r="D2493" s="1">
        <v>0</v>
      </c>
      <c r="E2493" s="1" t="s">
        <v>31</v>
      </c>
      <c r="F2493" s="12" t="s">
        <v>282</v>
      </c>
      <c r="G2493" s="12" t="s">
        <v>1854</v>
      </c>
      <c r="H2493" s="1" t="s">
        <v>188</v>
      </c>
      <c r="I2493" s="12" t="s">
        <v>1765</v>
      </c>
      <c r="J2493" s="12" t="s">
        <v>1814</v>
      </c>
      <c r="K2493" s="1" t="s">
        <v>1424</v>
      </c>
      <c r="L2493" s="1" t="s">
        <v>1427</v>
      </c>
    </row>
    <row r="2494" spans="3:12">
      <c r="C2494" s="1" t="s">
        <v>1435</v>
      </c>
      <c r="D2494" s="1">
        <v>0</v>
      </c>
      <c r="E2494" s="1" t="s">
        <v>31</v>
      </c>
      <c r="F2494" s="12" t="s">
        <v>282</v>
      </c>
      <c r="G2494" s="12" t="s">
        <v>1854</v>
      </c>
      <c r="H2494" s="1" t="s">
        <v>188</v>
      </c>
      <c r="I2494" s="12" t="s">
        <v>1765</v>
      </c>
      <c r="J2494" s="12" t="s">
        <v>1814</v>
      </c>
      <c r="K2494" s="1" t="s">
        <v>1424</v>
      </c>
      <c r="L2494" s="1" t="s">
        <v>1427</v>
      </c>
    </row>
    <row r="2495" spans="3:12">
      <c r="C2495" s="1" t="s">
        <v>1436</v>
      </c>
      <c r="D2495" s="1">
        <v>0</v>
      </c>
      <c r="E2495" s="1" t="s">
        <v>31</v>
      </c>
      <c r="F2495" s="12" t="s">
        <v>282</v>
      </c>
      <c r="G2495" s="12" t="s">
        <v>1854</v>
      </c>
      <c r="H2495" s="1" t="s">
        <v>188</v>
      </c>
      <c r="I2495" s="12" t="s">
        <v>1765</v>
      </c>
      <c r="J2495" s="12" t="s">
        <v>1814</v>
      </c>
      <c r="K2495" s="1" t="s">
        <v>1424</v>
      </c>
      <c r="L2495" s="1" t="s">
        <v>1427</v>
      </c>
    </row>
    <row r="2496" spans="3:12">
      <c r="C2496" s="1" t="s">
        <v>1437</v>
      </c>
      <c r="D2496" s="1">
        <v>0</v>
      </c>
      <c r="E2496" s="1" t="s">
        <v>31</v>
      </c>
      <c r="F2496" s="12" t="s">
        <v>282</v>
      </c>
      <c r="G2496" s="12" t="s">
        <v>1854</v>
      </c>
      <c r="H2496" s="1" t="s">
        <v>188</v>
      </c>
      <c r="I2496" s="12" t="s">
        <v>1765</v>
      </c>
      <c r="J2496" s="12" t="s">
        <v>1814</v>
      </c>
      <c r="K2496" s="1" t="s">
        <v>1424</v>
      </c>
      <c r="L2496" s="1" t="s">
        <v>1427</v>
      </c>
    </row>
    <row r="2497" spans="3:12">
      <c r="C2497" s="1" t="s">
        <v>1438</v>
      </c>
      <c r="D2497" s="1">
        <v>0</v>
      </c>
      <c r="E2497" s="1" t="s">
        <v>31</v>
      </c>
      <c r="F2497" s="12" t="s">
        <v>282</v>
      </c>
      <c r="G2497" s="12" t="s">
        <v>1854</v>
      </c>
      <c r="H2497" s="1" t="s">
        <v>188</v>
      </c>
      <c r="I2497" s="12" t="s">
        <v>1765</v>
      </c>
      <c r="J2497" s="12" t="s">
        <v>1814</v>
      </c>
      <c r="K2497" s="1" t="s">
        <v>1424</v>
      </c>
      <c r="L2497" s="1" t="s">
        <v>1427</v>
      </c>
    </row>
    <row r="2498" spans="3:12">
      <c r="C2498" s="1" t="s">
        <v>1439</v>
      </c>
      <c r="D2498" s="1">
        <v>0</v>
      </c>
      <c r="E2498" s="1" t="s">
        <v>31</v>
      </c>
      <c r="F2498" s="12" t="s">
        <v>282</v>
      </c>
      <c r="G2498" s="12" t="s">
        <v>1854</v>
      </c>
      <c r="H2498" s="1" t="s">
        <v>188</v>
      </c>
      <c r="I2498" s="12" t="s">
        <v>1765</v>
      </c>
      <c r="J2498" s="12" t="s">
        <v>1814</v>
      </c>
      <c r="K2498" s="1" t="s">
        <v>1424</v>
      </c>
      <c r="L2498" s="1" t="s">
        <v>1427</v>
      </c>
    </row>
    <row r="2499" spans="3:12">
      <c r="C2499" s="1" t="s">
        <v>1440</v>
      </c>
      <c r="D2499" s="1">
        <v>0</v>
      </c>
      <c r="E2499" s="1" t="s">
        <v>31</v>
      </c>
      <c r="F2499" s="12" t="s">
        <v>282</v>
      </c>
      <c r="G2499" s="12" t="s">
        <v>1854</v>
      </c>
      <c r="H2499" s="1" t="s">
        <v>188</v>
      </c>
      <c r="I2499" s="12" t="s">
        <v>1765</v>
      </c>
      <c r="J2499" s="12" t="s">
        <v>1814</v>
      </c>
      <c r="K2499" s="1" t="s">
        <v>1424</v>
      </c>
      <c r="L2499" s="1" t="s">
        <v>1427</v>
      </c>
    </row>
    <row r="2500" spans="3:12">
      <c r="C2500" s="1" t="s">
        <v>1441</v>
      </c>
      <c r="D2500" s="1">
        <v>0</v>
      </c>
      <c r="E2500" s="1" t="s">
        <v>31</v>
      </c>
      <c r="F2500" s="12" t="s">
        <v>282</v>
      </c>
      <c r="G2500" s="12" t="s">
        <v>1854</v>
      </c>
      <c r="H2500" s="1" t="s">
        <v>188</v>
      </c>
      <c r="I2500" s="12" t="s">
        <v>1765</v>
      </c>
      <c r="J2500" s="12" t="s">
        <v>1814</v>
      </c>
      <c r="K2500" s="1" t="s">
        <v>1424</v>
      </c>
      <c r="L2500" s="1" t="s">
        <v>1427</v>
      </c>
    </row>
    <row r="2501" spans="3:12">
      <c r="C2501" s="1" t="s">
        <v>1442</v>
      </c>
      <c r="D2501" s="1">
        <v>0</v>
      </c>
      <c r="E2501" s="1" t="s">
        <v>31</v>
      </c>
      <c r="F2501" s="12" t="s">
        <v>282</v>
      </c>
      <c r="G2501" s="12" t="s">
        <v>1854</v>
      </c>
      <c r="H2501" s="1" t="s">
        <v>188</v>
      </c>
      <c r="I2501" s="12" t="s">
        <v>1765</v>
      </c>
      <c r="J2501" s="12" t="s">
        <v>1814</v>
      </c>
      <c r="K2501" s="1" t="s">
        <v>1424</v>
      </c>
      <c r="L2501" s="1" t="s">
        <v>1427</v>
      </c>
    </row>
    <row r="2502" spans="3:12">
      <c r="C2502" s="1" t="s">
        <v>1443</v>
      </c>
      <c r="D2502" s="1">
        <v>0</v>
      </c>
      <c r="E2502" s="1" t="s">
        <v>31</v>
      </c>
      <c r="F2502" s="12" t="s">
        <v>282</v>
      </c>
      <c r="G2502" s="12" t="s">
        <v>1854</v>
      </c>
      <c r="H2502" s="1" t="s">
        <v>188</v>
      </c>
      <c r="I2502" s="12" t="s">
        <v>1765</v>
      </c>
      <c r="J2502" s="12" t="s">
        <v>1814</v>
      </c>
      <c r="K2502" s="1" t="s">
        <v>1424</v>
      </c>
      <c r="L2502" s="1" t="s">
        <v>1427</v>
      </c>
    </row>
    <row r="2503" spans="3:12">
      <c r="C2503" s="1" t="s">
        <v>1444</v>
      </c>
      <c r="D2503" s="1">
        <v>0</v>
      </c>
      <c r="E2503" s="1" t="s">
        <v>31</v>
      </c>
      <c r="F2503" s="12" t="s">
        <v>282</v>
      </c>
      <c r="G2503" s="12" t="s">
        <v>1854</v>
      </c>
      <c r="H2503" s="1" t="s">
        <v>188</v>
      </c>
      <c r="I2503" s="12" t="s">
        <v>1765</v>
      </c>
      <c r="J2503" s="12" t="s">
        <v>1814</v>
      </c>
      <c r="K2503" s="1" t="s">
        <v>1424</v>
      </c>
      <c r="L2503" s="1" t="s">
        <v>1427</v>
      </c>
    </row>
    <row r="2504" spans="3:12">
      <c r="C2504" s="1" t="s">
        <v>1445</v>
      </c>
      <c r="D2504" s="1">
        <v>0</v>
      </c>
      <c r="E2504" s="1" t="s">
        <v>31</v>
      </c>
      <c r="F2504" s="12" t="s">
        <v>282</v>
      </c>
      <c r="G2504" s="12" t="s">
        <v>1854</v>
      </c>
      <c r="H2504" s="1" t="s">
        <v>188</v>
      </c>
      <c r="I2504" s="12" t="s">
        <v>1765</v>
      </c>
      <c r="J2504" s="12" t="s">
        <v>1814</v>
      </c>
      <c r="K2504" s="1" t="s">
        <v>1424</v>
      </c>
      <c r="L2504" s="1" t="s">
        <v>1427</v>
      </c>
    </row>
    <row r="2505" spans="3:12">
      <c r="C2505" s="1" t="s">
        <v>1449</v>
      </c>
      <c r="D2505" s="1">
        <v>0</v>
      </c>
      <c r="E2505" s="1" t="s">
        <v>31</v>
      </c>
      <c r="F2505" s="12" t="s">
        <v>282</v>
      </c>
      <c r="G2505" s="12" t="s">
        <v>1854</v>
      </c>
      <c r="H2505" s="1" t="s">
        <v>188</v>
      </c>
      <c r="I2505" s="12" t="s">
        <v>1765</v>
      </c>
      <c r="J2505" s="12" t="s">
        <v>1814</v>
      </c>
      <c r="K2505" s="1" t="s">
        <v>1424</v>
      </c>
      <c r="L2505" s="1" t="s">
        <v>1427</v>
      </c>
    </row>
    <row r="2506" spans="3:12">
      <c r="C2506" s="1" t="s">
        <v>1450</v>
      </c>
      <c r="D2506" s="1">
        <v>0</v>
      </c>
      <c r="E2506" s="1" t="s">
        <v>31</v>
      </c>
      <c r="F2506" s="12" t="s">
        <v>282</v>
      </c>
      <c r="G2506" s="12" t="s">
        <v>1854</v>
      </c>
      <c r="H2506" s="1" t="s">
        <v>188</v>
      </c>
      <c r="I2506" s="12" t="s">
        <v>1765</v>
      </c>
      <c r="J2506" s="12" t="s">
        <v>1814</v>
      </c>
      <c r="K2506" s="1" t="s">
        <v>1424</v>
      </c>
      <c r="L2506" s="1" t="s">
        <v>1427</v>
      </c>
    </row>
    <row r="2507" spans="3:12">
      <c r="C2507" s="1" t="s">
        <v>1453</v>
      </c>
      <c r="D2507" s="1">
        <v>0</v>
      </c>
      <c r="E2507" s="1" t="s">
        <v>31</v>
      </c>
      <c r="F2507" s="12" t="s">
        <v>282</v>
      </c>
      <c r="G2507" s="12" t="s">
        <v>1854</v>
      </c>
      <c r="H2507" s="1" t="s">
        <v>188</v>
      </c>
      <c r="I2507" s="12" t="s">
        <v>1765</v>
      </c>
      <c r="J2507" s="12" t="s">
        <v>1814</v>
      </c>
      <c r="K2507" s="1" t="s">
        <v>1424</v>
      </c>
      <c r="L2507" s="1" t="s">
        <v>1427</v>
      </c>
    </row>
    <row r="2508" spans="3:12">
      <c r="C2508" s="1" t="s">
        <v>1454</v>
      </c>
      <c r="D2508" s="1">
        <v>0</v>
      </c>
      <c r="E2508" s="1" t="s">
        <v>31</v>
      </c>
      <c r="F2508" s="12" t="s">
        <v>282</v>
      </c>
      <c r="G2508" s="12" t="s">
        <v>1854</v>
      </c>
      <c r="H2508" s="1" t="s">
        <v>188</v>
      </c>
      <c r="I2508" s="12" t="s">
        <v>1765</v>
      </c>
      <c r="J2508" s="12" t="s">
        <v>1814</v>
      </c>
      <c r="K2508" s="1" t="s">
        <v>1424</v>
      </c>
      <c r="L2508" s="1" t="s">
        <v>1427</v>
      </c>
    </row>
    <row r="2509" spans="3:12">
      <c r="C2509" s="1" t="s">
        <v>1455</v>
      </c>
      <c r="D2509" s="1">
        <v>0</v>
      </c>
      <c r="E2509" s="1" t="s">
        <v>31</v>
      </c>
      <c r="F2509" s="12" t="s">
        <v>282</v>
      </c>
      <c r="G2509" s="12" t="s">
        <v>1854</v>
      </c>
      <c r="H2509" s="1" t="s">
        <v>188</v>
      </c>
      <c r="I2509" s="12" t="s">
        <v>1765</v>
      </c>
      <c r="J2509" s="12" t="s">
        <v>1814</v>
      </c>
      <c r="K2509" s="1" t="s">
        <v>1424</v>
      </c>
      <c r="L2509" s="1" t="s">
        <v>1427</v>
      </c>
    </row>
    <row r="2510" spans="3:12">
      <c r="C2510" s="1" t="s">
        <v>1456</v>
      </c>
      <c r="D2510" s="1">
        <v>0</v>
      </c>
      <c r="E2510" s="1" t="s">
        <v>31</v>
      </c>
      <c r="F2510" s="12" t="s">
        <v>282</v>
      </c>
      <c r="G2510" s="12" t="s">
        <v>1854</v>
      </c>
      <c r="H2510" s="1" t="s">
        <v>188</v>
      </c>
      <c r="I2510" s="12" t="s">
        <v>1765</v>
      </c>
      <c r="J2510" s="12" t="s">
        <v>1814</v>
      </c>
      <c r="K2510" s="1" t="s">
        <v>1424</v>
      </c>
      <c r="L2510" s="1" t="s">
        <v>1427</v>
      </c>
    </row>
    <row r="2511" spans="3:12">
      <c r="C2511" s="1" t="s">
        <v>1457</v>
      </c>
      <c r="D2511" s="1">
        <v>0</v>
      </c>
      <c r="E2511" s="1" t="s">
        <v>31</v>
      </c>
      <c r="F2511" s="12" t="s">
        <v>282</v>
      </c>
      <c r="G2511" s="12" t="s">
        <v>1854</v>
      </c>
      <c r="H2511" s="1" t="s">
        <v>188</v>
      </c>
      <c r="I2511" s="12" t="s">
        <v>1765</v>
      </c>
      <c r="J2511" s="12" t="s">
        <v>1814</v>
      </c>
      <c r="K2511" s="1" t="s">
        <v>1424</v>
      </c>
      <c r="L2511" s="1" t="s">
        <v>1427</v>
      </c>
    </row>
    <row r="2512" spans="3:12">
      <c r="C2512" s="1" t="s">
        <v>1458</v>
      </c>
      <c r="D2512" s="1">
        <v>0</v>
      </c>
      <c r="E2512" s="1" t="s">
        <v>31</v>
      </c>
      <c r="F2512" s="12" t="s">
        <v>282</v>
      </c>
      <c r="G2512" s="12" t="s">
        <v>1854</v>
      </c>
      <c r="H2512" s="1" t="s">
        <v>188</v>
      </c>
      <c r="I2512" s="12" t="s">
        <v>1765</v>
      </c>
      <c r="J2512" s="12" t="s">
        <v>1814</v>
      </c>
      <c r="K2512" s="1" t="s">
        <v>1424</v>
      </c>
      <c r="L2512" s="1" t="s">
        <v>1427</v>
      </c>
    </row>
    <row r="2513" spans="3:12">
      <c r="C2513" s="1" t="s">
        <v>1459</v>
      </c>
      <c r="D2513" s="1">
        <v>0</v>
      </c>
      <c r="E2513" s="1" t="s">
        <v>31</v>
      </c>
      <c r="F2513" s="12" t="s">
        <v>282</v>
      </c>
      <c r="G2513" s="12" t="s">
        <v>1854</v>
      </c>
      <c r="H2513" s="1" t="s">
        <v>188</v>
      </c>
      <c r="I2513" s="12" t="s">
        <v>1765</v>
      </c>
      <c r="J2513" s="12" t="s">
        <v>1814</v>
      </c>
      <c r="K2513" s="1" t="s">
        <v>1424</v>
      </c>
      <c r="L2513" s="1" t="s">
        <v>1427</v>
      </c>
    </row>
    <row r="2514" spans="3:12">
      <c r="C2514" s="1" t="s">
        <v>1460</v>
      </c>
      <c r="D2514" s="1">
        <v>0</v>
      </c>
      <c r="E2514" s="1" t="s">
        <v>31</v>
      </c>
      <c r="F2514" s="12" t="s">
        <v>282</v>
      </c>
      <c r="G2514" s="12" t="s">
        <v>1854</v>
      </c>
      <c r="H2514" s="1" t="s">
        <v>188</v>
      </c>
      <c r="I2514" s="12" t="s">
        <v>1765</v>
      </c>
      <c r="J2514" s="12" t="s">
        <v>1814</v>
      </c>
      <c r="K2514" s="1" t="s">
        <v>1424</v>
      </c>
      <c r="L2514" s="1" t="s">
        <v>1427</v>
      </c>
    </row>
    <row r="2515" spans="3:12">
      <c r="C2515" s="1" t="s">
        <v>1461</v>
      </c>
      <c r="D2515" s="1">
        <v>0</v>
      </c>
      <c r="E2515" s="1" t="s">
        <v>31</v>
      </c>
      <c r="F2515" s="12" t="s">
        <v>282</v>
      </c>
      <c r="G2515" s="12" t="s">
        <v>1854</v>
      </c>
      <c r="H2515" s="1" t="s">
        <v>188</v>
      </c>
      <c r="I2515" s="12" t="s">
        <v>1765</v>
      </c>
      <c r="J2515" s="12" t="s">
        <v>1814</v>
      </c>
      <c r="K2515" s="1" t="s">
        <v>1424</v>
      </c>
      <c r="L2515" s="1" t="s">
        <v>1427</v>
      </c>
    </row>
    <row r="2516" spans="3:12">
      <c r="C2516" s="1" t="s">
        <v>1462</v>
      </c>
      <c r="D2516" s="1">
        <v>0</v>
      </c>
      <c r="E2516" s="1" t="s">
        <v>31</v>
      </c>
      <c r="F2516" s="12" t="s">
        <v>282</v>
      </c>
      <c r="G2516" s="12" t="s">
        <v>1854</v>
      </c>
      <c r="H2516" s="1" t="s">
        <v>188</v>
      </c>
      <c r="I2516" s="12" t="s">
        <v>1765</v>
      </c>
      <c r="J2516" s="12" t="s">
        <v>1814</v>
      </c>
      <c r="K2516" s="1" t="s">
        <v>1424</v>
      </c>
      <c r="L2516" s="1" t="s">
        <v>1427</v>
      </c>
    </row>
    <row r="2517" spans="3:12">
      <c r="C2517" s="1" t="s">
        <v>1463</v>
      </c>
      <c r="D2517" s="1">
        <v>0</v>
      </c>
      <c r="E2517" s="1" t="s">
        <v>31</v>
      </c>
      <c r="F2517" s="12" t="s">
        <v>282</v>
      </c>
      <c r="G2517" s="12" t="s">
        <v>1854</v>
      </c>
      <c r="H2517" s="1" t="s">
        <v>188</v>
      </c>
      <c r="I2517" s="12" t="s">
        <v>1765</v>
      </c>
      <c r="J2517" s="12" t="s">
        <v>1814</v>
      </c>
      <c r="K2517" s="1" t="s">
        <v>1424</v>
      </c>
      <c r="L2517" s="1" t="s">
        <v>1427</v>
      </c>
    </row>
    <row r="2518" spans="3:12">
      <c r="C2518" s="1" t="s">
        <v>1464</v>
      </c>
      <c r="D2518" s="1">
        <v>0</v>
      </c>
      <c r="E2518" s="1" t="s">
        <v>31</v>
      </c>
      <c r="F2518" s="12" t="s">
        <v>282</v>
      </c>
      <c r="G2518" s="12" t="s">
        <v>1854</v>
      </c>
      <c r="H2518" s="1" t="s">
        <v>188</v>
      </c>
      <c r="I2518" s="12" t="s">
        <v>1765</v>
      </c>
      <c r="J2518" s="12" t="s">
        <v>1814</v>
      </c>
      <c r="K2518" s="1" t="s">
        <v>1424</v>
      </c>
      <c r="L2518" s="1" t="s">
        <v>1427</v>
      </c>
    </row>
    <row r="2519" spans="3:12">
      <c r="C2519" s="1" t="s">
        <v>1446</v>
      </c>
      <c r="D2519" s="1">
        <v>0</v>
      </c>
      <c r="E2519" s="1" t="s">
        <v>31</v>
      </c>
      <c r="F2519" s="12" t="s">
        <v>282</v>
      </c>
      <c r="G2519" s="12" t="s">
        <v>1854</v>
      </c>
      <c r="H2519" s="1" t="s">
        <v>188</v>
      </c>
      <c r="I2519" s="12" t="s">
        <v>1765</v>
      </c>
      <c r="J2519" s="12" t="s">
        <v>1814</v>
      </c>
      <c r="K2519" s="1" t="s">
        <v>1424</v>
      </c>
      <c r="L2519" s="1" t="s">
        <v>1428</v>
      </c>
    </row>
    <row r="2520" spans="3:12">
      <c r="C2520" s="1" t="s">
        <v>1447</v>
      </c>
      <c r="D2520" s="1">
        <v>0</v>
      </c>
      <c r="E2520" s="1" t="s">
        <v>31</v>
      </c>
      <c r="F2520" s="12" t="s">
        <v>282</v>
      </c>
      <c r="G2520" s="12" t="s">
        <v>1854</v>
      </c>
      <c r="H2520" s="1" t="s">
        <v>188</v>
      </c>
      <c r="I2520" s="12" t="s">
        <v>1765</v>
      </c>
      <c r="J2520" s="12" t="s">
        <v>1814</v>
      </c>
      <c r="K2520" s="1" t="s">
        <v>1424</v>
      </c>
      <c r="L2520" s="1" t="s">
        <v>1428</v>
      </c>
    </row>
    <row r="2521" spans="3:12">
      <c r="C2521" s="1" t="s">
        <v>1434</v>
      </c>
      <c r="D2521" s="1">
        <v>0</v>
      </c>
      <c r="E2521" s="1" t="s">
        <v>31</v>
      </c>
      <c r="F2521" s="12" t="s">
        <v>282</v>
      </c>
      <c r="G2521" s="12" t="s">
        <v>1854</v>
      </c>
      <c r="H2521" s="1" t="s">
        <v>188</v>
      </c>
      <c r="I2521" s="12" t="s">
        <v>1765</v>
      </c>
      <c r="J2521" s="12" t="s">
        <v>1814</v>
      </c>
      <c r="K2521" s="1" t="s">
        <v>1424</v>
      </c>
      <c r="L2521" s="1" t="s">
        <v>1428</v>
      </c>
    </row>
    <row r="2522" spans="3:12">
      <c r="C2522" s="1" t="s">
        <v>1435</v>
      </c>
      <c r="D2522" s="1">
        <v>0</v>
      </c>
      <c r="E2522" s="1" t="s">
        <v>31</v>
      </c>
      <c r="F2522" s="12" t="s">
        <v>282</v>
      </c>
      <c r="G2522" s="12" t="s">
        <v>1854</v>
      </c>
      <c r="H2522" s="1" t="s">
        <v>188</v>
      </c>
      <c r="I2522" s="12" t="s">
        <v>1765</v>
      </c>
      <c r="J2522" s="12" t="s">
        <v>1814</v>
      </c>
      <c r="K2522" s="1" t="s">
        <v>1424</v>
      </c>
      <c r="L2522" s="1" t="s">
        <v>1428</v>
      </c>
    </row>
    <row r="2523" spans="3:12">
      <c r="C2523" s="1" t="s">
        <v>1436</v>
      </c>
      <c r="D2523" s="1">
        <v>0</v>
      </c>
      <c r="E2523" s="1" t="s">
        <v>31</v>
      </c>
      <c r="F2523" s="12" t="s">
        <v>282</v>
      </c>
      <c r="G2523" s="12" t="s">
        <v>1854</v>
      </c>
      <c r="H2523" s="1" t="s">
        <v>188</v>
      </c>
      <c r="I2523" s="12" t="s">
        <v>1765</v>
      </c>
      <c r="J2523" s="12" t="s">
        <v>1814</v>
      </c>
      <c r="K2523" s="1" t="s">
        <v>1424</v>
      </c>
      <c r="L2523" s="1" t="s">
        <v>1428</v>
      </c>
    </row>
    <row r="2524" spans="3:12">
      <c r="C2524" s="1" t="s">
        <v>1437</v>
      </c>
      <c r="D2524" s="1">
        <v>0</v>
      </c>
      <c r="E2524" s="1" t="s">
        <v>31</v>
      </c>
      <c r="F2524" s="12" t="s">
        <v>282</v>
      </c>
      <c r="G2524" s="12" t="s">
        <v>1854</v>
      </c>
      <c r="H2524" s="1" t="s">
        <v>188</v>
      </c>
      <c r="I2524" s="12" t="s">
        <v>1765</v>
      </c>
      <c r="J2524" s="12" t="s">
        <v>1814</v>
      </c>
      <c r="K2524" s="1" t="s">
        <v>1424</v>
      </c>
      <c r="L2524" s="1" t="s">
        <v>1428</v>
      </c>
    </row>
    <row r="2525" spans="3:12">
      <c r="C2525" s="1" t="s">
        <v>1438</v>
      </c>
      <c r="D2525" s="1">
        <v>0</v>
      </c>
      <c r="E2525" s="1" t="s">
        <v>31</v>
      </c>
      <c r="F2525" s="12" t="s">
        <v>282</v>
      </c>
      <c r="G2525" s="12" t="s">
        <v>1854</v>
      </c>
      <c r="H2525" s="1" t="s">
        <v>188</v>
      </c>
      <c r="I2525" s="12" t="s">
        <v>1765</v>
      </c>
      <c r="J2525" s="12" t="s">
        <v>1814</v>
      </c>
      <c r="K2525" s="1" t="s">
        <v>1424</v>
      </c>
      <c r="L2525" s="1" t="s">
        <v>1428</v>
      </c>
    </row>
    <row r="2526" spans="3:12">
      <c r="C2526" s="1" t="s">
        <v>1439</v>
      </c>
      <c r="D2526" s="1">
        <v>0</v>
      </c>
      <c r="E2526" s="1" t="s">
        <v>31</v>
      </c>
      <c r="F2526" s="12" t="s">
        <v>282</v>
      </c>
      <c r="G2526" s="12" t="s">
        <v>1854</v>
      </c>
      <c r="H2526" s="1" t="s">
        <v>188</v>
      </c>
      <c r="I2526" s="12" t="s">
        <v>1765</v>
      </c>
      <c r="J2526" s="12" t="s">
        <v>1814</v>
      </c>
      <c r="K2526" s="1" t="s">
        <v>1424</v>
      </c>
      <c r="L2526" s="1" t="s">
        <v>1428</v>
      </c>
    </row>
    <row r="2527" spans="3:12">
      <c r="C2527" s="1" t="s">
        <v>1440</v>
      </c>
      <c r="D2527" s="1">
        <v>0</v>
      </c>
      <c r="E2527" s="1" t="s">
        <v>31</v>
      </c>
      <c r="F2527" s="12" t="s">
        <v>282</v>
      </c>
      <c r="G2527" s="12" t="s">
        <v>1854</v>
      </c>
      <c r="H2527" s="1" t="s">
        <v>188</v>
      </c>
      <c r="I2527" s="12" t="s">
        <v>1765</v>
      </c>
      <c r="J2527" s="12" t="s">
        <v>1814</v>
      </c>
      <c r="K2527" s="1" t="s">
        <v>1424</v>
      </c>
      <c r="L2527" s="1" t="s">
        <v>1428</v>
      </c>
    </row>
    <row r="2528" spans="3:12">
      <c r="C2528" s="1" t="s">
        <v>1441</v>
      </c>
      <c r="D2528" s="1">
        <v>0</v>
      </c>
      <c r="E2528" s="1" t="s">
        <v>31</v>
      </c>
      <c r="F2528" s="12" t="s">
        <v>282</v>
      </c>
      <c r="G2528" s="12" t="s">
        <v>1854</v>
      </c>
      <c r="H2528" s="1" t="s">
        <v>188</v>
      </c>
      <c r="I2528" s="12" t="s">
        <v>1765</v>
      </c>
      <c r="J2528" s="12" t="s">
        <v>1814</v>
      </c>
      <c r="K2528" s="1" t="s">
        <v>1424</v>
      </c>
      <c r="L2528" s="1" t="s">
        <v>1428</v>
      </c>
    </row>
    <row r="2529" spans="3:12">
      <c r="C2529" s="1" t="s">
        <v>1442</v>
      </c>
      <c r="D2529" s="1">
        <v>0</v>
      </c>
      <c r="E2529" s="1" t="s">
        <v>31</v>
      </c>
      <c r="F2529" s="12" t="s">
        <v>282</v>
      </c>
      <c r="G2529" s="12" t="s">
        <v>1854</v>
      </c>
      <c r="H2529" s="1" t="s">
        <v>188</v>
      </c>
      <c r="I2529" s="12" t="s">
        <v>1765</v>
      </c>
      <c r="J2529" s="12" t="s">
        <v>1814</v>
      </c>
      <c r="K2529" s="1" t="s">
        <v>1424</v>
      </c>
      <c r="L2529" s="1" t="s">
        <v>1428</v>
      </c>
    </row>
    <row r="2530" spans="3:12">
      <c r="C2530" s="1" t="s">
        <v>1443</v>
      </c>
      <c r="D2530" s="1">
        <v>0</v>
      </c>
      <c r="E2530" s="1" t="s">
        <v>31</v>
      </c>
      <c r="F2530" s="12" t="s">
        <v>282</v>
      </c>
      <c r="G2530" s="12" t="s">
        <v>1854</v>
      </c>
      <c r="H2530" s="1" t="s">
        <v>188</v>
      </c>
      <c r="I2530" s="12" t="s">
        <v>1765</v>
      </c>
      <c r="J2530" s="12" t="s">
        <v>1814</v>
      </c>
      <c r="K2530" s="1" t="s">
        <v>1424</v>
      </c>
      <c r="L2530" s="1" t="s">
        <v>1428</v>
      </c>
    </row>
    <row r="2531" spans="3:12">
      <c r="C2531" s="1" t="s">
        <v>1444</v>
      </c>
      <c r="D2531" s="1">
        <v>0</v>
      </c>
      <c r="E2531" s="1" t="s">
        <v>31</v>
      </c>
      <c r="F2531" s="12" t="s">
        <v>282</v>
      </c>
      <c r="G2531" s="12" t="s">
        <v>1854</v>
      </c>
      <c r="H2531" s="1" t="s">
        <v>188</v>
      </c>
      <c r="I2531" s="12" t="s">
        <v>1765</v>
      </c>
      <c r="J2531" s="12" t="s">
        <v>1814</v>
      </c>
      <c r="K2531" s="1" t="s">
        <v>1424</v>
      </c>
      <c r="L2531" s="1" t="s">
        <v>1428</v>
      </c>
    </row>
    <row r="2532" spans="3:12">
      <c r="C2532" s="1" t="s">
        <v>1445</v>
      </c>
      <c r="D2532" s="1">
        <v>0</v>
      </c>
      <c r="E2532" s="1" t="s">
        <v>31</v>
      </c>
      <c r="F2532" s="12" t="s">
        <v>282</v>
      </c>
      <c r="G2532" s="12" t="s">
        <v>1854</v>
      </c>
      <c r="H2532" s="1" t="s">
        <v>188</v>
      </c>
      <c r="I2532" s="12" t="s">
        <v>1765</v>
      </c>
      <c r="J2532" s="12" t="s">
        <v>1814</v>
      </c>
      <c r="K2532" s="1" t="s">
        <v>1424</v>
      </c>
      <c r="L2532" s="1" t="s">
        <v>1428</v>
      </c>
    </row>
    <row r="2533" spans="3:12">
      <c r="C2533" s="1" t="s">
        <v>1449</v>
      </c>
      <c r="D2533" s="1">
        <v>0</v>
      </c>
      <c r="E2533" s="1" t="s">
        <v>31</v>
      </c>
      <c r="F2533" s="12" t="s">
        <v>282</v>
      </c>
      <c r="G2533" s="12" t="s">
        <v>1854</v>
      </c>
      <c r="H2533" s="1" t="s">
        <v>188</v>
      </c>
      <c r="I2533" s="12" t="s">
        <v>1765</v>
      </c>
      <c r="J2533" s="12" t="s">
        <v>1814</v>
      </c>
      <c r="K2533" s="1" t="s">
        <v>1424</v>
      </c>
      <c r="L2533" s="1" t="s">
        <v>1428</v>
      </c>
    </row>
    <row r="2534" spans="3:12">
      <c r="C2534" s="1" t="s">
        <v>1450</v>
      </c>
      <c r="D2534" s="1">
        <v>0</v>
      </c>
      <c r="E2534" s="1" t="s">
        <v>31</v>
      </c>
      <c r="F2534" s="12" t="s">
        <v>282</v>
      </c>
      <c r="G2534" s="12" t="s">
        <v>1854</v>
      </c>
      <c r="H2534" s="1" t="s">
        <v>188</v>
      </c>
      <c r="I2534" s="12" t="s">
        <v>1765</v>
      </c>
      <c r="J2534" s="12" t="s">
        <v>1814</v>
      </c>
      <c r="K2534" s="1" t="s">
        <v>1424</v>
      </c>
      <c r="L2534" s="1" t="s">
        <v>1428</v>
      </c>
    </row>
    <row r="2535" spans="3:12">
      <c r="C2535" s="1" t="s">
        <v>1453</v>
      </c>
      <c r="D2535" s="1">
        <v>0</v>
      </c>
      <c r="E2535" s="1" t="s">
        <v>31</v>
      </c>
      <c r="F2535" s="12" t="s">
        <v>282</v>
      </c>
      <c r="G2535" s="12" t="s">
        <v>1854</v>
      </c>
      <c r="H2535" s="1" t="s">
        <v>188</v>
      </c>
      <c r="I2535" s="12" t="s">
        <v>1765</v>
      </c>
      <c r="J2535" s="12" t="s">
        <v>1814</v>
      </c>
      <c r="K2535" s="1" t="s">
        <v>1424</v>
      </c>
      <c r="L2535" s="1" t="s">
        <v>1428</v>
      </c>
    </row>
    <row r="2536" spans="3:12">
      <c r="C2536" s="1" t="s">
        <v>1454</v>
      </c>
      <c r="D2536" s="1">
        <v>0</v>
      </c>
      <c r="E2536" s="1" t="s">
        <v>31</v>
      </c>
      <c r="F2536" s="12" t="s">
        <v>282</v>
      </c>
      <c r="G2536" s="12" t="s">
        <v>1854</v>
      </c>
      <c r="H2536" s="1" t="s">
        <v>188</v>
      </c>
      <c r="I2536" s="12" t="s">
        <v>1765</v>
      </c>
      <c r="J2536" s="12" t="s">
        <v>1814</v>
      </c>
      <c r="K2536" s="1" t="s">
        <v>1424</v>
      </c>
      <c r="L2536" s="1" t="s">
        <v>1428</v>
      </c>
    </row>
    <row r="2537" spans="3:12">
      <c r="C2537" s="1" t="s">
        <v>1455</v>
      </c>
      <c r="D2537" s="1">
        <v>0</v>
      </c>
      <c r="E2537" s="1" t="s">
        <v>31</v>
      </c>
      <c r="F2537" s="12" t="s">
        <v>282</v>
      </c>
      <c r="G2537" s="12" t="s">
        <v>1854</v>
      </c>
      <c r="H2537" s="1" t="s">
        <v>188</v>
      </c>
      <c r="I2537" s="12" t="s">
        <v>1765</v>
      </c>
      <c r="J2537" s="12" t="s">
        <v>1814</v>
      </c>
      <c r="K2537" s="1" t="s">
        <v>1424</v>
      </c>
      <c r="L2537" s="1" t="s">
        <v>1428</v>
      </c>
    </row>
    <row r="2538" spans="3:12">
      <c r="C2538" s="1" t="s">
        <v>1456</v>
      </c>
      <c r="D2538" s="1">
        <v>0</v>
      </c>
      <c r="E2538" s="1" t="s">
        <v>31</v>
      </c>
      <c r="F2538" s="12" t="s">
        <v>282</v>
      </c>
      <c r="G2538" s="12" t="s">
        <v>1854</v>
      </c>
      <c r="H2538" s="1" t="s">
        <v>188</v>
      </c>
      <c r="I2538" s="12" t="s">
        <v>1765</v>
      </c>
      <c r="J2538" s="12" t="s">
        <v>1814</v>
      </c>
      <c r="K2538" s="1" t="s">
        <v>1424</v>
      </c>
      <c r="L2538" s="1" t="s">
        <v>1428</v>
      </c>
    </row>
    <row r="2539" spans="3:12">
      <c r="C2539" s="1" t="s">
        <v>1457</v>
      </c>
      <c r="D2539" s="1">
        <v>0</v>
      </c>
      <c r="E2539" s="1" t="s">
        <v>31</v>
      </c>
      <c r="F2539" s="12" t="s">
        <v>282</v>
      </c>
      <c r="G2539" s="12" t="s">
        <v>1854</v>
      </c>
      <c r="H2539" s="1" t="s">
        <v>188</v>
      </c>
      <c r="I2539" s="12" t="s">
        <v>1765</v>
      </c>
      <c r="J2539" s="12" t="s">
        <v>1814</v>
      </c>
      <c r="K2539" s="1" t="s">
        <v>1424</v>
      </c>
      <c r="L2539" s="1" t="s">
        <v>1428</v>
      </c>
    </row>
    <row r="2540" spans="3:12">
      <c r="C2540" s="1" t="s">
        <v>1458</v>
      </c>
      <c r="D2540" s="1">
        <v>0</v>
      </c>
      <c r="E2540" s="1" t="s">
        <v>31</v>
      </c>
      <c r="F2540" s="12" t="s">
        <v>282</v>
      </c>
      <c r="G2540" s="12" t="s">
        <v>1854</v>
      </c>
      <c r="H2540" s="1" t="s">
        <v>188</v>
      </c>
      <c r="I2540" s="12" t="s">
        <v>1765</v>
      </c>
      <c r="J2540" s="12" t="s">
        <v>1814</v>
      </c>
      <c r="K2540" s="1" t="s">
        <v>1424</v>
      </c>
      <c r="L2540" s="1" t="s">
        <v>1428</v>
      </c>
    </row>
    <row r="2541" spans="3:12">
      <c r="C2541" s="1" t="s">
        <v>1459</v>
      </c>
      <c r="D2541" s="1">
        <v>0</v>
      </c>
      <c r="E2541" s="1" t="s">
        <v>31</v>
      </c>
      <c r="F2541" s="12" t="s">
        <v>282</v>
      </c>
      <c r="G2541" s="12" t="s">
        <v>1854</v>
      </c>
      <c r="H2541" s="1" t="s">
        <v>188</v>
      </c>
      <c r="I2541" s="12" t="s">
        <v>1765</v>
      </c>
      <c r="J2541" s="12" t="s">
        <v>1814</v>
      </c>
      <c r="K2541" s="1" t="s">
        <v>1424</v>
      </c>
      <c r="L2541" s="1" t="s">
        <v>1428</v>
      </c>
    </row>
    <row r="2542" spans="3:12">
      <c r="C2542" s="1" t="s">
        <v>1460</v>
      </c>
      <c r="D2542" s="1">
        <v>0</v>
      </c>
      <c r="E2542" s="1" t="s">
        <v>31</v>
      </c>
      <c r="F2542" s="12" t="s">
        <v>282</v>
      </c>
      <c r="G2542" s="12" t="s">
        <v>1854</v>
      </c>
      <c r="H2542" s="1" t="s">
        <v>188</v>
      </c>
      <c r="I2542" s="12" t="s">
        <v>1765</v>
      </c>
      <c r="J2542" s="12" t="s">
        <v>1814</v>
      </c>
      <c r="K2542" s="1" t="s">
        <v>1424</v>
      </c>
      <c r="L2542" s="1" t="s">
        <v>1428</v>
      </c>
    </row>
    <row r="2543" spans="3:12">
      <c r="C2543" s="1" t="s">
        <v>1461</v>
      </c>
      <c r="D2543" s="1">
        <v>0</v>
      </c>
      <c r="E2543" s="1" t="s">
        <v>31</v>
      </c>
      <c r="F2543" s="12" t="s">
        <v>282</v>
      </c>
      <c r="G2543" s="12" t="s">
        <v>1854</v>
      </c>
      <c r="H2543" s="1" t="s">
        <v>188</v>
      </c>
      <c r="I2543" s="12" t="s">
        <v>1765</v>
      </c>
      <c r="J2543" s="12" t="s">
        <v>1814</v>
      </c>
      <c r="K2543" s="1" t="s">
        <v>1424</v>
      </c>
      <c r="L2543" s="1" t="s">
        <v>1428</v>
      </c>
    </row>
    <row r="2544" spans="3:12">
      <c r="C2544" s="1" t="s">
        <v>1462</v>
      </c>
      <c r="D2544" s="1">
        <v>0</v>
      </c>
      <c r="E2544" s="1" t="s">
        <v>31</v>
      </c>
      <c r="F2544" s="12" t="s">
        <v>282</v>
      </c>
      <c r="G2544" s="12" t="s">
        <v>1854</v>
      </c>
      <c r="H2544" s="1" t="s">
        <v>188</v>
      </c>
      <c r="I2544" s="12" t="s">
        <v>1765</v>
      </c>
      <c r="J2544" s="12" t="s">
        <v>1814</v>
      </c>
      <c r="K2544" s="1" t="s">
        <v>1424</v>
      </c>
      <c r="L2544" s="1" t="s">
        <v>1428</v>
      </c>
    </row>
    <row r="2545" spans="3:12">
      <c r="C2545" s="1" t="s">
        <v>1463</v>
      </c>
      <c r="D2545" s="1">
        <v>0</v>
      </c>
      <c r="E2545" s="1" t="s">
        <v>31</v>
      </c>
      <c r="F2545" s="12" t="s">
        <v>282</v>
      </c>
      <c r="G2545" s="12" t="s">
        <v>1854</v>
      </c>
      <c r="H2545" s="1" t="s">
        <v>188</v>
      </c>
      <c r="I2545" s="12" t="s">
        <v>1765</v>
      </c>
      <c r="J2545" s="12" t="s">
        <v>1814</v>
      </c>
      <c r="K2545" s="1" t="s">
        <v>1424</v>
      </c>
      <c r="L2545" s="1" t="s">
        <v>1428</v>
      </c>
    </row>
    <row r="2546" spans="3:12">
      <c r="C2546" s="1" t="s">
        <v>1464</v>
      </c>
      <c r="D2546" s="1">
        <v>0</v>
      </c>
      <c r="E2546" s="1" t="s">
        <v>31</v>
      </c>
      <c r="F2546" s="12" t="s">
        <v>282</v>
      </c>
      <c r="G2546" s="12" t="s">
        <v>1854</v>
      </c>
      <c r="H2546" s="1" t="s">
        <v>188</v>
      </c>
      <c r="I2546" s="12" t="s">
        <v>1765</v>
      </c>
      <c r="J2546" s="12" t="s">
        <v>1814</v>
      </c>
      <c r="K2546" s="1" t="s">
        <v>1424</v>
      </c>
      <c r="L2546" s="1" t="s">
        <v>1428</v>
      </c>
    </row>
    <row r="2547" spans="3:12">
      <c r="C2547" s="1" t="s">
        <v>1446</v>
      </c>
      <c r="D2547" s="1">
        <v>0</v>
      </c>
      <c r="E2547" s="1" t="s">
        <v>31</v>
      </c>
      <c r="F2547" s="12" t="s">
        <v>282</v>
      </c>
      <c r="G2547" s="12" t="s">
        <v>1854</v>
      </c>
      <c r="H2547" s="1" t="s">
        <v>188</v>
      </c>
      <c r="I2547" s="12" t="s">
        <v>1765</v>
      </c>
      <c r="J2547" s="12" t="s">
        <v>1814</v>
      </c>
      <c r="K2547" s="1" t="s">
        <v>1424</v>
      </c>
      <c r="L2547" s="1" t="s">
        <v>1429</v>
      </c>
    </row>
    <row r="2548" spans="3:12">
      <c r="C2548" s="1" t="s">
        <v>1447</v>
      </c>
      <c r="D2548" s="1">
        <v>0</v>
      </c>
      <c r="E2548" s="1" t="s">
        <v>31</v>
      </c>
      <c r="F2548" s="12" t="s">
        <v>282</v>
      </c>
      <c r="G2548" s="12" t="s">
        <v>1854</v>
      </c>
      <c r="H2548" s="1" t="s">
        <v>188</v>
      </c>
      <c r="I2548" s="12" t="s">
        <v>1765</v>
      </c>
      <c r="J2548" s="12" t="s">
        <v>1814</v>
      </c>
      <c r="K2548" s="1" t="s">
        <v>1424</v>
      </c>
      <c r="L2548" s="1" t="s">
        <v>1429</v>
      </c>
    </row>
    <row r="2549" spans="3:12">
      <c r="C2549" s="1" t="s">
        <v>1434</v>
      </c>
      <c r="D2549" s="1">
        <v>0</v>
      </c>
      <c r="E2549" s="1" t="s">
        <v>31</v>
      </c>
      <c r="F2549" s="12" t="s">
        <v>282</v>
      </c>
      <c r="G2549" s="12" t="s">
        <v>1854</v>
      </c>
      <c r="H2549" s="1" t="s">
        <v>188</v>
      </c>
      <c r="I2549" s="12" t="s">
        <v>1765</v>
      </c>
      <c r="J2549" s="12" t="s">
        <v>1814</v>
      </c>
      <c r="K2549" s="1" t="s">
        <v>1424</v>
      </c>
      <c r="L2549" s="1" t="s">
        <v>1429</v>
      </c>
    </row>
    <row r="2550" spans="3:12">
      <c r="C2550" s="1" t="s">
        <v>1435</v>
      </c>
      <c r="D2550" s="1">
        <v>0</v>
      </c>
      <c r="E2550" s="1" t="s">
        <v>31</v>
      </c>
      <c r="F2550" s="12" t="s">
        <v>282</v>
      </c>
      <c r="G2550" s="12" t="s">
        <v>1854</v>
      </c>
      <c r="H2550" s="1" t="s">
        <v>188</v>
      </c>
      <c r="I2550" s="12" t="s">
        <v>1765</v>
      </c>
      <c r="J2550" s="12" t="s">
        <v>1814</v>
      </c>
      <c r="K2550" s="1" t="s">
        <v>1424</v>
      </c>
      <c r="L2550" s="1" t="s">
        <v>1429</v>
      </c>
    </row>
    <row r="2551" spans="3:12">
      <c r="C2551" s="1" t="s">
        <v>1436</v>
      </c>
      <c r="D2551" s="1">
        <v>0</v>
      </c>
      <c r="E2551" s="1" t="s">
        <v>31</v>
      </c>
      <c r="F2551" s="12" t="s">
        <v>282</v>
      </c>
      <c r="G2551" s="12" t="s">
        <v>1854</v>
      </c>
      <c r="H2551" s="1" t="s">
        <v>188</v>
      </c>
      <c r="I2551" s="12" t="s">
        <v>1765</v>
      </c>
      <c r="J2551" s="12" t="s">
        <v>1814</v>
      </c>
      <c r="K2551" s="1" t="s">
        <v>1424</v>
      </c>
      <c r="L2551" s="1" t="s">
        <v>1429</v>
      </c>
    </row>
    <row r="2552" spans="3:12">
      <c r="C2552" s="1" t="s">
        <v>1437</v>
      </c>
      <c r="D2552" s="1">
        <v>0</v>
      </c>
      <c r="E2552" s="1" t="s">
        <v>31</v>
      </c>
      <c r="F2552" s="12" t="s">
        <v>282</v>
      </c>
      <c r="G2552" s="12" t="s">
        <v>1854</v>
      </c>
      <c r="H2552" s="1" t="s">
        <v>188</v>
      </c>
      <c r="I2552" s="12" t="s">
        <v>1765</v>
      </c>
      <c r="J2552" s="12" t="s">
        <v>1814</v>
      </c>
      <c r="K2552" s="1" t="s">
        <v>1424</v>
      </c>
      <c r="L2552" s="1" t="s">
        <v>1429</v>
      </c>
    </row>
    <row r="2553" spans="3:12">
      <c r="C2553" s="1" t="s">
        <v>1438</v>
      </c>
      <c r="D2553" s="1">
        <v>0</v>
      </c>
      <c r="E2553" s="1" t="s">
        <v>31</v>
      </c>
      <c r="F2553" s="12" t="s">
        <v>282</v>
      </c>
      <c r="G2553" s="12" t="s">
        <v>1854</v>
      </c>
      <c r="H2553" s="1" t="s">
        <v>188</v>
      </c>
      <c r="I2553" s="12" t="s">
        <v>1765</v>
      </c>
      <c r="J2553" s="12" t="s">
        <v>1814</v>
      </c>
      <c r="K2553" s="1" t="s">
        <v>1424</v>
      </c>
      <c r="L2553" s="1" t="s">
        <v>1429</v>
      </c>
    </row>
    <row r="2554" spans="3:12">
      <c r="C2554" s="1" t="s">
        <v>1439</v>
      </c>
      <c r="D2554" s="1">
        <v>0</v>
      </c>
      <c r="E2554" s="1" t="s">
        <v>31</v>
      </c>
      <c r="F2554" s="12" t="s">
        <v>282</v>
      </c>
      <c r="G2554" s="12" t="s">
        <v>1854</v>
      </c>
      <c r="H2554" s="1" t="s">
        <v>188</v>
      </c>
      <c r="I2554" s="12" t="s">
        <v>1765</v>
      </c>
      <c r="J2554" s="12" t="s">
        <v>1814</v>
      </c>
      <c r="K2554" s="1" t="s">
        <v>1424</v>
      </c>
      <c r="L2554" s="1" t="s">
        <v>1429</v>
      </c>
    </row>
    <row r="2555" spans="3:12">
      <c r="C2555" s="1" t="s">
        <v>1440</v>
      </c>
      <c r="D2555" s="1">
        <v>0</v>
      </c>
      <c r="E2555" s="1" t="s">
        <v>31</v>
      </c>
      <c r="F2555" s="12" t="s">
        <v>282</v>
      </c>
      <c r="G2555" s="12" t="s">
        <v>1854</v>
      </c>
      <c r="H2555" s="1" t="s">
        <v>188</v>
      </c>
      <c r="I2555" s="12" t="s">
        <v>1765</v>
      </c>
      <c r="J2555" s="12" t="s">
        <v>1814</v>
      </c>
      <c r="K2555" s="1" t="s">
        <v>1424</v>
      </c>
      <c r="L2555" s="1" t="s">
        <v>1429</v>
      </c>
    </row>
    <row r="2556" spans="3:12">
      <c r="C2556" s="1" t="s">
        <v>1441</v>
      </c>
      <c r="D2556" s="1">
        <v>0</v>
      </c>
      <c r="E2556" s="1" t="s">
        <v>31</v>
      </c>
      <c r="F2556" s="12" t="s">
        <v>282</v>
      </c>
      <c r="G2556" s="12" t="s">
        <v>1854</v>
      </c>
      <c r="H2556" s="1" t="s">
        <v>188</v>
      </c>
      <c r="I2556" s="12" t="s">
        <v>1765</v>
      </c>
      <c r="J2556" s="12" t="s">
        <v>1814</v>
      </c>
      <c r="K2556" s="1" t="s">
        <v>1424</v>
      </c>
      <c r="L2556" s="1" t="s">
        <v>1429</v>
      </c>
    </row>
    <row r="2557" spans="3:12">
      <c r="C2557" s="1" t="s">
        <v>1442</v>
      </c>
      <c r="D2557" s="1">
        <v>0</v>
      </c>
      <c r="E2557" s="1" t="s">
        <v>31</v>
      </c>
      <c r="F2557" s="12" t="s">
        <v>282</v>
      </c>
      <c r="G2557" s="12" t="s">
        <v>1854</v>
      </c>
      <c r="H2557" s="1" t="s">
        <v>188</v>
      </c>
      <c r="I2557" s="12" t="s">
        <v>1765</v>
      </c>
      <c r="J2557" s="12" t="s">
        <v>1814</v>
      </c>
      <c r="K2557" s="1" t="s">
        <v>1424</v>
      </c>
      <c r="L2557" s="1" t="s">
        <v>1429</v>
      </c>
    </row>
    <row r="2558" spans="3:12">
      <c r="C2558" s="1" t="s">
        <v>1443</v>
      </c>
      <c r="D2558" s="1">
        <v>0</v>
      </c>
      <c r="E2558" s="1" t="s">
        <v>31</v>
      </c>
      <c r="F2558" s="12" t="s">
        <v>282</v>
      </c>
      <c r="G2558" s="12" t="s">
        <v>1854</v>
      </c>
      <c r="H2558" s="1" t="s">
        <v>188</v>
      </c>
      <c r="I2558" s="12" t="s">
        <v>1765</v>
      </c>
      <c r="J2558" s="12" t="s">
        <v>1814</v>
      </c>
      <c r="K2558" s="1" t="s">
        <v>1424</v>
      </c>
      <c r="L2558" s="1" t="s">
        <v>1429</v>
      </c>
    </row>
    <row r="2559" spans="3:12">
      <c r="C2559" s="1" t="s">
        <v>1444</v>
      </c>
      <c r="D2559" s="1">
        <v>0</v>
      </c>
      <c r="E2559" s="1" t="s">
        <v>31</v>
      </c>
      <c r="F2559" s="12" t="s">
        <v>282</v>
      </c>
      <c r="G2559" s="12" t="s">
        <v>1854</v>
      </c>
      <c r="H2559" s="1" t="s">
        <v>188</v>
      </c>
      <c r="I2559" s="12" t="s">
        <v>1765</v>
      </c>
      <c r="J2559" s="12" t="s">
        <v>1814</v>
      </c>
      <c r="K2559" s="1" t="s">
        <v>1424</v>
      </c>
      <c r="L2559" s="1" t="s">
        <v>1429</v>
      </c>
    </row>
    <row r="2560" spans="3:12">
      <c r="C2560" s="1" t="s">
        <v>1445</v>
      </c>
      <c r="D2560" s="1">
        <v>0</v>
      </c>
      <c r="E2560" s="1" t="s">
        <v>31</v>
      </c>
      <c r="F2560" s="12" t="s">
        <v>282</v>
      </c>
      <c r="G2560" s="12" t="s">
        <v>1854</v>
      </c>
      <c r="H2560" s="1" t="s">
        <v>188</v>
      </c>
      <c r="I2560" s="12" t="s">
        <v>1765</v>
      </c>
      <c r="J2560" s="12" t="s">
        <v>1814</v>
      </c>
      <c r="K2560" s="1" t="s">
        <v>1424</v>
      </c>
      <c r="L2560" s="1" t="s">
        <v>1429</v>
      </c>
    </row>
    <row r="2561" spans="3:12">
      <c r="C2561" s="1" t="s">
        <v>1449</v>
      </c>
      <c r="D2561" s="1">
        <v>0</v>
      </c>
      <c r="E2561" s="1" t="s">
        <v>31</v>
      </c>
      <c r="F2561" s="12" t="s">
        <v>282</v>
      </c>
      <c r="G2561" s="12" t="s">
        <v>1854</v>
      </c>
      <c r="H2561" s="1" t="s">
        <v>188</v>
      </c>
      <c r="I2561" s="12" t="s">
        <v>1765</v>
      </c>
      <c r="J2561" s="12" t="s">
        <v>1814</v>
      </c>
      <c r="K2561" s="1" t="s">
        <v>1424</v>
      </c>
      <c r="L2561" s="1" t="s">
        <v>1429</v>
      </c>
    </row>
    <row r="2562" spans="3:12">
      <c r="C2562" s="1" t="s">
        <v>1450</v>
      </c>
      <c r="D2562" s="1">
        <v>0</v>
      </c>
      <c r="E2562" s="1" t="s">
        <v>31</v>
      </c>
      <c r="F2562" s="12" t="s">
        <v>282</v>
      </c>
      <c r="G2562" s="12" t="s">
        <v>1854</v>
      </c>
      <c r="H2562" s="1" t="s">
        <v>188</v>
      </c>
      <c r="I2562" s="12" t="s">
        <v>1765</v>
      </c>
      <c r="J2562" s="12" t="s">
        <v>1814</v>
      </c>
      <c r="K2562" s="1" t="s">
        <v>1424</v>
      </c>
      <c r="L2562" s="1" t="s">
        <v>1429</v>
      </c>
    </row>
    <row r="2563" spans="3:12">
      <c r="C2563" s="1" t="s">
        <v>1453</v>
      </c>
      <c r="D2563" s="1">
        <v>0</v>
      </c>
      <c r="E2563" s="1" t="s">
        <v>31</v>
      </c>
      <c r="F2563" s="12" t="s">
        <v>282</v>
      </c>
      <c r="G2563" s="12" t="s">
        <v>1854</v>
      </c>
      <c r="H2563" s="1" t="s">
        <v>188</v>
      </c>
      <c r="I2563" s="12" t="s">
        <v>1765</v>
      </c>
      <c r="J2563" s="12" t="s">
        <v>1814</v>
      </c>
      <c r="K2563" s="1" t="s">
        <v>1424</v>
      </c>
      <c r="L2563" s="1" t="s">
        <v>1429</v>
      </c>
    </row>
    <row r="2564" spans="3:12">
      <c r="C2564" s="1" t="s">
        <v>1454</v>
      </c>
      <c r="D2564" s="1">
        <v>0</v>
      </c>
      <c r="E2564" s="1" t="s">
        <v>31</v>
      </c>
      <c r="F2564" s="12" t="s">
        <v>282</v>
      </c>
      <c r="G2564" s="12" t="s">
        <v>1854</v>
      </c>
      <c r="H2564" s="1" t="s">
        <v>188</v>
      </c>
      <c r="I2564" s="12" t="s">
        <v>1765</v>
      </c>
      <c r="J2564" s="12" t="s">
        <v>1814</v>
      </c>
      <c r="K2564" s="1" t="s">
        <v>1424</v>
      </c>
      <c r="L2564" s="1" t="s">
        <v>1429</v>
      </c>
    </row>
    <row r="2565" spans="3:12">
      <c r="C2565" s="1" t="s">
        <v>1455</v>
      </c>
      <c r="D2565" s="1">
        <v>0</v>
      </c>
      <c r="E2565" s="1" t="s">
        <v>31</v>
      </c>
      <c r="F2565" s="12" t="s">
        <v>282</v>
      </c>
      <c r="G2565" s="12" t="s">
        <v>1854</v>
      </c>
      <c r="H2565" s="1" t="s">
        <v>188</v>
      </c>
      <c r="I2565" s="12" t="s">
        <v>1765</v>
      </c>
      <c r="J2565" s="12" t="s">
        <v>1814</v>
      </c>
      <c r="K2565" s="1" t="s">
        <v>1424</v>
      </c>
      <c r="L2565" s="1" t="s">
        <v>1429</v>
      </c>
    </row>
    <row r="2566" spans="3:12">
      <c r="C2566" s="1" t="s">
        <v>1456</v>
      </c>
      <c r="D2566" s="1">
        <v>0</v>
      </c>
      <c r="E2566" s="1" t="s">
        <v>31</v>
      </c>
      <c r="F2566" s="12" t="s">
        <v>282</v>
      </c>
      <c r="G2566" s="12" t="s">
        <v>1854</v>
      </c>
      <c r="H2566" s="1" t="s">
        <v>188</v>
      </c>
      <c r="I2566" s="12" t="s">
        <v>1765</v>
      </c>
      <c r="J2566" s="12" t="s">
        <v>1814</v>
      </c>
      <c r="K2566" s="1" t="s">
        <v>1424</v>
      </c>
      <c r="L2566" s="1" t="s">
        <v>1429</v>
      </c>
    </row>
    <row r="2567" spans="3:12">
      <c r="C2567" s="1" t="s">
        <v>1457</v>
      </c>
      <c r="D2567" s="1">
        <v>0</v>
      </c>
      <c r="E2567" s="1" t="s">
        <v>31</v>
      </c>
      <c r="F2567" s="12" t="s">
        <v>282</v>
      </c>
      <c r="G2567" s="12" t="s">
        <v>1854</v>
      </c>
      <c r="H2567" s="1" t="s">
        <v>188</v>
      </c>
      <c r="I2567" s="12" t="s">
        <v>1765</v>
      </c>
      <c r="J2567" s="12" t="s">
        <v>1814</v>
      </c>
      <c r="K2567" s="1" t="s">
        <v>1424</v>
      </c>
      <c r="L2567" s="1" t="s">
        <v>1429</v>
      </c>
    </row>
    <row r="2568" spans="3:12">
      <c r="C2568" s="1" t="s">
        <v>1458</v>
      </c>
      <c r="D2568" s="1">
        <v>0</v>
      </c>
      <c r="E2568" s="1" t="s">
        <v>31</v>
      </c>
      <c r="F2568" s="12" t="s">
        <v>282</v>
      </c>
      <c r="G2568" s="12" t="s">
        <v>1854</v>
      </c>
      <c r="H2568" s="1" t="s">
        <v>188</v>
      </c>
      <c r="I2568" s="12" t="s">
        <v>1765</v>
      </c>
      <c r="J2568" s="12" t="s">
        <v>1814</v>
      </c>
      <c r="K2568" s="1" t="s">
        <v>1424</v>
      </c>
      <c r="L2568" s="1" t="s">
        <v>1429</v>
      </c>
    </row>
    <row r="2569" spans="3:12">
      <c r="C2569" s="1" t="s">
        <v>1459</v>
      </c>
      <c r="D2569" s="1">
        <v>0</v>
      </c>
      <c r="E2569" s="1" t="s">
        <v>31</v>
      </c>
      <c r="F2569" s="12" t="s">
        <v>282</v>
      </c>
      <c r="G2569" s="12" t="s">
        <v>1854</v>
      </c>
      <c r="H2569" s="1" t="s">
        <v>188</v>
      </c>
      <c r="I2569" s="12" t="s">
        <v>1765</v>
      </c>
      <c r="J2569" s="12" t="s">
        <v>1814</v>
      </c>
      <c r="K2569" s="1" t="s">
        <v>1424</v>
      </c>
      <c r="L2569" s="1" t="s">
        <v>1429</v>
      </c>
    </row>
    <row r="2570" spans="3:12">
      <c r="C2570" s="1" t="s">
        <v>1460</v>
      </c>
      <c r="D2570" s="1">
        <v>0</v>
      </c>
      <c r="E2570" s="1" t="s">
        <v>31</v>
      </c>
      <c r="F2570" s="12" t="s">
        <v>282</v>
      </c>
      <c r="G2570" s="12" t="s">
        <v>1854</v>
      </c>
      <c r="H2570" s="1" t="s">
        <v>188</v>
      </c>
      <c r="I2570" s="12" t="s">
        <v>1765</v>
      </c>
      <c r="J2570" s="12" t="s">
        <v>1814</v>
      </c>
      <c r="K2570" s="1" t="s">
        <v>1424</v>
      </c>
      <c r="L2570" s="1" t="s">
        <v>1429</v>
      </c>
    </row>
    <row r="2571" spans="3:12">
      <c r="C2571" s="1" t="s">
        <v>1461</v>
      </c>
      <c r="D2571" s="1">
        <v>0</v>
      </c>
      <c r="E2571" s="1" t="s">
        <v>31</v>
      </c>
      <c r="F2571" s="12" t="s">
        <v>282</v>
      </c>
      <c r="G2571" s="12" t="s">
        <v>1854</v>
      </c>
      <c r="H2571" s="1" t="s">
        <v>188</v>
      </c>
      <c r="I2571" s="12" t="s">
        <v>1765</v>
      </c>
      <c r="J2571" s="12" t="s">
        <v>1814</v>
      </c>
      <c r="K2571" s="1" t="s">
        <v>1424</v>
      </c>
      <c r="L2571" s="1" t="s">
        <v>1429</v>
      </c>
    </row>
    <row r="2572" spans="3:12">
      <c r="C2572" s="1" t="s">
        <v>1462</v>
      </c>
      <c r="D2572" s="1">
        <v>0</v>
      </c>
      <c r="E2572" s="1" t="s">
        <v>31</v>
      </c>
      <c r="F2572" s="12" t="s">
        <v>282</v>
      </c>
      <c r="G2572" s="12" t="s">
        <v>1854</v>
      </c>
      <c r="H2572" s="1" t="s">
        <v>188</v>
      </c>
      <c r="I2572" s="12" t="s">
        <v>1765</v>
      </c>
      <c r="J2572" s="12" t="s">
        <v>1814</v>
      </c>
      <c r="K2572" s="1" t="s">
        <v>1424</v>
      </c>
      <c r="L2572" s="1" t="s">
        <v>1429</v>
      </c>
    </row>
    <row r="2573" spans="3:12">
      <c r="C2573" s="1" t="s">
        <v>1463</v>
      </c>
      <c r="D2573" s="1">
        <v>0</v>
      </c>
      <c r="E2573" s="1" t="s">
        <v>31</v>
      </c>
      <c r="F2573" s="12" t="s">
        <v>282</v>
      </c>
      <c r="G2573" s="12" t="s">
        <v>1854</v>
      </c>
      <c r="H2573" s="1" t="s">
        <v>188</v>
      </c>
      <c r="I2573" s="12" t="s">
        <v>1765</v>
      </c>
      <c r="J2573" s="12" t="s">
        <v>1814</v>
      </c>
      <c r="K2573" s="1" t="s">
        <v>1424</v>
      </c>
      <c r="L2573" s="1" t="s">
        <v>1429</v>
      </c>
    </row>
    <row r="2574" spans="3:12">
      <c r="C2574" s="1" t="s">
        <v>1464</v>
      </c>
      <c r="D2574" s="1">
        <v>0</v>
      </c>
      <c r="E2574" s="1" t="s">
        <v>31</v>
      </c>
      <c r="F2574" s="12" t="s">
        <v>282</v>
      </c>
      <c r="G2574" s="12" t="s">
        <v>1854</v>
      </c>
      <c r="H2574" s="1" t="s">
        <v>188</v>
      </c>
      <c r="I2574" s="12" t="s">
        <v>1765</v>
      </c>
      <c r="J2574" s="12" t="s">
        <v>1814</v>
      </c>
      <c r="K2574" s="1" t="s">
        <v>1424</v>
      </c>
      <c r="L2574" s="1" t="s">
        <v>1429</v>
      </c>
    </row>
    <row r="2575" spans="3:12">
      <c r="C2575" s="1" t="s">
        <v>1446</v>
      </c>
      <c r="D2575" s="1">
        <v>0</v>
      </c>
      <c r="E2575" s="1" t="s">
        <v>31</v>
      </c>
      <c r="F2575" s="12" t="s">
        <v>282</v>
      </c>
      <c r="G2575" s="12" t="s">
        <v>1854</v>
      </c>
      <c r="H2575" s="1" t="s">
        <v>188</v>
      </c>
      <c r="I2575" s="12" t="s">
        <v>1765</v>
      </c>
      <c r="J2575" s="12" t="s">
        <v>1814</v>
      </c>
      <c r="K2575" s="1" t="s">
        <v>1424</v>
      </c>
      <c r="L2575" s="1" t="s">
        <v>1430</v>
      </c>
    </row>
    <row r="2576" spans="3:12">
      <c r="C2576" s="1" t="s">
        <v>1447</v>
      </c>
      <c r="D2576" s="1">
        <v>0</v>
      </c>
      <c r="E2576" s="1" t="s">
        <v>31</v>
      </c>
      <c r="F2576" s="12" t="s">
        <v>282</v>
      </c>
      <c r="G2576" s="12" t="s">
        <v>1854</v>
      </c>
      <c r="H2576" s="1" t="s">
        <v>188</v>
      </c>
      <c r="I2576" s="12" t="s">
        <v>1765</v>
      </c>
      <c r="J2576" s="12" t="s">
        <v>1814</v>
      </c>
      <c r="K2576" s="1" t="s">
        <v>1424</v>
      </c>
      <c r="L2576" s="1" t="s">
        <v>1430</v>
      </c>
    </row>
    <row r="2577" spans="3:12">
      <c r="C2577" s="1" t="s">
        <v>1434</v>
      </c>
      <c r="D2577" s="1">
        <v>0</v>
      </c>
      <c r="E2577" s="1" t="s">
        <v>31</v>
      </c>
      <c r="F2577" s="12" t="s">
        <v>282</v>
      </c>
      <c r="G2577" s="12" t="s">
        <v>1854</v>
      </c>
      <c r="H2577" s="1" t="s">
        <v>188</v>
      </c>
      <c r="I2577" s="12" t="s">
        <v>1765</v>
      </c>
      <c r="J2577" s="12" t="s">
        <v>1814</v>
      </c>
      <c r="K2577" s="1" t="s">
        <v>1424</v>
      </c>
      <c r="L2577" s="1" t="s">
        <v>1430</v>
      </c>
    </row>
    <row r="2578" spans="3:12">
      <c r="C2578" s="1" t="s">
        <v>1435</v>
      </c>
      <c r="D2578" s="1">
        <v>0</v>
      </c>
      <c r="E2578" s="1" t="s">
        <v>31</v>
      </c>
      <c r="F2578" s="12" t="s">
        <v>282</v>
      </c>
      <c r="G2578" s="12" t="s">
        <v>1854</v>
      </c>
      <c r="H2578" s="1" t="s">
        <v>188</v>
      </c>
      <c r="I2578" s="12" t="s">
        <v>1765</v>
      </c>
      <c r="J2578" s="12" t="s">
        <v>1814</v>
      </c>
      <c r="K2578" s="1" t="s">
        <v>1424</v>
      </c>
      <c r="L2578" s="1" t="s">
        <v>1430</v>
      </c>
    </row>
    <row r="2579" spans="3:12">
      <c r="C2579" s="1" t="s">
        <v>1436</v>
      </c>
      <c r="D2579" s="1">
        <v>0</v>
      </c>
      <c r="E2579" s="1" t="s">
        <v>31</v>
      </c>
      <c r="F2579" s="12" t="s">
        <v>282</v>
      </c>
      <c r="G2579" s="12" t="s">
        <v>1854</v>
      </c>
      <c r="H2579" s="1" t="s">
        <v>188</v>
      </c>
      <c r="I2579" s="12" t="s">
        <v>1765</v>
      </c>
      <c r="J2579" s="12" t="s">
        <v>1814</v>
      </c>
      <c r="K2579" s="1" t="s">
        <v>1424</v>
      </c>
      <c r="L2579" s="1" t="s">
        <v>1430</v>
      </c>
    </row>
    <row r="2580" spans="3:12">
      <c r="C2580" s="1" t="s">
        <v>1437</v>
      </c>
      <c r="D2580" s="1">
        <v>0</v>
      </c>
      <c r="E2580" s="1" t="s">
        <v>31</v>
      </c>
      <c r="F2580" s="12" t="s">
        <v>282</v>
      </c>
      <c r="G2580" s="12" t="s">
        <v>1854</v>
      </c>
      <c r="H2580" s="1" t="s">
        <v>188</v>
      </c>
      <c r="I2580" s="12" t="s">
        <v>1765</v>
      </c>
      <c r="J2580" s="12" t="s">
        <v>1814</v>
      </c>
      <c r="K2580" s="1" t="s">
        <v>1424</v>
      </c>
      <c r="L2580" s="1" t="s">
        <v>1430</v>
      </c>
    </row>
    <row r="2581" spans="3:12">
      <c r="C2581" s="1" t="s">
        <v>1438</v>
      </c>
      <c r="D2581" s="1">
        <v>0</v>
      </c>
      <c r="E2581" s="1" t="s">
        <v>31</v>
      </c>
      <c r="F2581" s="12" t="s">
        <v>282</v>
      </c>
      <c r="G2581" s="12" t="s">
        <v>1854</v>
      </c>
      <c r="H2581" s="1" t="s">
        <v>188</v>
      </c>
      <c r="I2581" s="12" t="s">
        <v>1765</v>
      </c>
      <c r="J2581" s="12" t="s">
        <v>1814</v>
      </c>
      <c r="K2581" s="1" t="s">
        <v>1424</v>
      </c>
      <c r="L2581" s="1" t="s">
        <v>1430</v>
      </c>
    </row>
    <row r="2582" spans="3:12">
      <c r="C2582" s="1" t="s">
        <v>1439</v>
      </c>
      <c r="D2582" s="1">
        <v>0</v>
      </c>
      <c r="E2582" s="1" t="s">
        <v>31</v>
      </c>
      <c r="F2582" s="12" t="s">
        <v>282</v>
      </c>
      <c r="G2582" s="12" t="s">
        <v>1854</v>
      </c>
      <c r="H2582" s="1" t="s">
        <v>188</v>
      </c>
      <c r="I2582" s="12" t="s">
        <v>1765</v>
      </c>
      <c r="J2582" s="12" t="s">
        <v>1814</v>
      </c>
      <c r="K2582" s="1" t="s">
        <v>1424</v>
      </c>
      <c r="L2582" s="1" t="s">
        <v>1430</v>
      </c>
    </row>
    <row r="2583" spans="3:12">
      <c r="C2583" s="1" t="s">
        <v>1440</v>
      </c>
      <c r="D2583" s="1">
        <v>0</v>
      </c>
      <c r="E2583" s="1" t="s">
        <v>31</v>
      </c>
      <c r="F2583" s="12" t="s">
        <v>282</v>
      </c>
      <c r="G2583" s="12" t="s">
        <v>1854</v>
      </c>
      <c r="H2583" s="1" t="s">
        <v>188</v>
      </c>
      <c r="I2583" s="12" t="s">
        <v>1765</v>
      </c>
      <c r="J2583" s="12" t="s">
        <v>1814</v>
      </c>
      <c r="K2583" s="1" t="s">
        <v>1424</v>
      </c>
      <c r="L2583" s="1" t="s">
        <v>1430</v>
      </c>
    </row>
    <row r="2584" spans="3:12">
      <c r="C2584" s="1" t="s">
        <v>1441</v>
      </c>
      <c r="D2584" s="1">
        <v>0</v>
      </c>
      <c r="E2584" s="1" t="s">
        <v>31</v>
      </c>
      <c r="F2584" s="12" t="s">
        <v>282</v>
      </c>
      <c r="G2584" s="12" t="s">
        <v>1854</v>
      </c>
      <c r="H2584" s="1" t="s">
        <v>188</v>
      </c>
      <c r="I2584" s="12" t="s">
        <v>1765</v>
      </c>
      <c r="J2584" s="12" t="s">
        <v>1814</v>
      </c>
      <c r="K2584" s="1" t="s">
        <v>1424</v>
      </c>
      <c r="L2584" s="1" t="s">
        <v>1430</v>
      </c>
    </row>
    <row r="2585" spans="3:12">
      <c r="C2585" s="1" t="s">
        <v>1442</v>
      </c>
      <c r="D2585" s="1">
        <v>0</v>
      </c>
      <c r="E2585" s="1" t="s">
        <v>31</v>
      </c>
      <c r="F2585" s="12" t="s">
        <v>282</v>
      </c>
      <c r="G2585" s="12" t="s">
        <v>1854</v>
      </c>
      <c r="H2585" s="1" t="s">
        <v>188</v>
      </c>
      <c r="I2585" s="12" t="s">
        <v>1765</v>
      </c>
      <c r="J2585" s="12" t="s">
        <v>1814</v>
      </c>
      <c r="K2585" s="1" t="s">
        <v>1424</v>
      </c>
      <c r="L2585" s="1" t="s">
        <v>1430</v>
      </c>
    </row>
    <row r="2586" spans="3:12">
      <c r="C2586" s="1" t="s">
        <v>1443</v>
      </c>
      <c r="D2586" s="1">
        <v>0</v>
      </c>
      <c r="E2586" s="1" t="s">
        <v>31</v>
      </c>
      <c r="F2586" s="12" t="s">
        <v>282</v>
      </c>
      <c r="G2586" s="12" t="s">
        <v>1854</v>
      </c>
      <c r="H2586" s="1" t="s">
        <v>188</v>
      </c>
      <c r="I2586" s="12" t="s">
        <v>1765</v>
      </c>
      <c r="J2586" s="12" t="s">
        <v>1814</v>
      </c>
      <c r="K2586" s="1" t="s">
        <v>1424</v>
      </c>
      <c r="L2586" s="1" t="s">
        <v>1430</v>
      </c>
    </row>
    <row r="2587" spans="3:12">
      <c r="C2587" s="1" t="s">
        <v>1444</v>
      </c>
      <c r="D2587" s="1">
        <v>0</v>
      </c>
      <c r="E2587" s="1" t="s">
        <v>31</v>
      </c>
      <c r="F2587" s="12" t="s">
        <v>282</v>
      </c>
      <c r="G2587" s="12" t="s">
        <v>1854</v>
      </c>
      <c r="H2587" s="1" t="s">
        <v>188</v>
      </c>
      <c r="I2587" s="12" t="s">
        <v>1765</v>
      </c>
      <c r="J2587" s="12" t="s">
        <v>1814</v>
      </c>
      <c r="K2587" s="1" t="s">
        <v>1424</v>
      </c>
      <c r="L2587" s="1" t="s">
        <v>1430</v>
      </c>
    </row>
    <row r="2588" spans="3:12">
      <c r="C2588" s="1" t="s">
        <v>1445</v>
      </c>
      <c r="D2588" s="1">
        <v>0</v>
      </c>
      <c r="E2588" s="1" t="s">
        <v>31</v>
      </c>
      <c r="F2588" s="12" t="s">
        <v>282</v>
      </c>
      <c r="G2588" s="12" t="s">
        <v>1854</v>
      </c>
      <c r="H2588" s="1" t="s">
        <v>188</v>
      </c>
      <c r="I2588" s="12" t="s">
        <v>1765</v>
      </c>
      <c r="J2588" s="12" t="s">
        <v>1814</v>
      </c>
      <c r="K2588" s="1" t="s">
        <v>1424</v>
      </c>
      <c r="L2588" s="1" t="s">
        <v>1430</v>
      </c>
    </row>
    <row r="2589" spans="3:12">
      <c r="C2589" s="1" t="s">
        <v>1449</v>
      </c>
      <c r="D2589" s="1">
        <v>0</v>
      </c>
      <c r="E2589" s="1" t="s">
        <v>31</v>
      </c>
      <c r="F2589" s="12" t="s">
        <v>282</v>
      </c>
      <c r="G2589" s="12" t="s">
        <v>1854</v>
      </c>
      <c r="H2589" s="1" t="s">
        <v>188</v>
      </c>
      <c r="I2589" s="12" t="s">
        <v>1765</v>
      </c>
      <c r="J2589" s="12" t="s">
        <v>1814</v>
      </c>
      <c r="K2589" s="1" t="s">
        <v>1424</v>
      </c>
      <c r="L2589" s="1" t="s">
        <v>1430</v>
      </c>
    </row>
    <row r="2590" spans="3:12">
      <c r="C2590" s="1" t="s">
        <v>1450</v>
      </c>
      <c r="D2590" s="1">
        <v>0</v>
      </c>
      <c r="E2590" s="1" t="s">
        <v>31</v>
      </c>
      <c r="F2590" s="12" t="s">
        <v>282</v>
      </c>
      <c r="G2590" s="12" t="s">
        <v>1854</v>
      </c>
      <c r="H2590" s="1" t="s">
        <v>188</v>
      </c>
      <c r="I2590" s="12" t="s">
        <v>1765</v>
      </c>
      <c r="J2590" s="12" t="s">
        <v>1814</v>
      </c>
      <c r="K2590" s="1" t="s">
        <v>1424</v>
      </c>
      <c r="L2590" s="1" t="s">
        <v>1430</v>
      </c>
    </row>
    <row r="2591" spans="3:12">
      <c r="C2591" s="1" t="s">
        <v>1453</v>
      </c>
      <c r="D2591" s="1">
        <v>0</v>
      </c>
      <c r="E2591" s="1" t="s">
        <v>31</v>
      </c>
      <c r="F2591" s="12" t="s">
        <v>282</v>
      </c>
      <c r="G2591" s="12" t="s">
        <v>1854</v>
      </c>
      <c r="H2591" s="1" t="s">
        <v>188</v>
      </c>
      <c r="I2591" s="12" t="s">
        <v>1765</v>
      </c>
      <c r="J2591" s="12" t="s">
        <v>1814</v>
      </c>
      <c r="K2591" s="1" t="s">
        <v>1424</v>
      </c>
      <c r="L2591" s="1" t="s">
        <v>1430</v>
      </c>
    </row>
    <row r="2592" spans="3:12">
      <c r="C2592" s="1" t="s">
        <v>1454</v>
      </c>
      <c r="D2592" s="1">
        <v>0</v>
      </c>
      <c r="E2592" s="1" t="s">
        <v>31</v>
      </c>
      <c r="F2592" s="12" t="s">
        <v>282</v>
      </c>
      <c r="G2592" s="12" t="s">
        <v>1854</v>
      </c>
      <c r="H2592" s="1" t="s">
        <v>188</v>
      </c>
      <c r="I2592" s="12" t="s">
        <v>1765</v>
      </c>
      <c r="J2592" s="12" t="s">
        <v>1814</v>
      </c>
      <c r="K2592" s="1" t="s">
        <v>1424</v>
      </c>
      <c r="L2592" s="1" t="s">
        <v>1430</v>
      </c>
    </row>
    <row r="2593" spans="3:12">
      <c r="C2593" s="1" t="s">
        <v>1455</v>
      </c>
      <c r="D2593" s="1">
        <v>0</v>
      </c>
      <c r="E2593" s="1" t="s">
        <v>31</v>
      </c>
      <c r="F2593" s="12" t="s">
        <v>282</v>
      </c>
      <c r="G2593" s="12" t="s">
        <v>1854</v>
      </c>
      <c r="H2593" s="1" t="s">
        <v>188</v>
      </c>
      <c r="I2593" s="12" t="s">
        <v>1765</v>
      </c>
      <c r="J2593" s="12" t="s">
        <v>1814</v>
      </c>
      <c r="K2593" s="1" t="s">
        <v>1424</v>
      </c>
      <c r="L2593" s="1" t="s">
        <v>1430</v>
      </c>
    </row>
    <row r="2594" spans="3:12">
      <c r="C2594" s="1" t="s">
        <v>1456</v>
      </c>
      <c r="D2594" s="1">
        <v>0</v>
      </c>
      <c r="E2594" s="1" t="s">
        <v>31</v>
      </c>
      <c r="F2594" s="12" t="s">
        <v>282</v>
      </c>
      <c r="G2594" s="12" t="s">
        <v>1854</v>
      </c>
      <c r="H2594" s="1" t="s">
        <v>188</v>
      </c>
      <c r="I2594" s="12" t="s">
        <v>1765</v>
      </c>
      <c r="J2594" s="12" t="s">
        <v>1814</v>
      </c>
      <c r="K2594" s="1" t="s">
        <v>1424</v>
      </c>
      <c r="L2594" s="1" t="s">
        <v>1430</v>
      </c>
    </row>
    <row r="2595" spans="3:12">
      <c r="C2595" s="1" t="s">
        <v>1457</v>
      </c>
      <c r="D2595" s="1">
        <v>0</v>
      </c>
      <c r="E2595" s="1" t="s">
        <v>31</v>
      </c>
      <c r="F2595" s="12" t="s">
        <v>282</v>
      </c>
      <c r="G2595" s="12" t="s">
        <v>1854</v>
      </c>
      <c r="H2595" s="1" t="s">
        <v>188</v>
      </c>
      <c r="I2595" s="12" t="s">
        <v>1765</v>
      </c>
      <c r="J2595" s="12" t="s">
        <v>1814</v>
      </c>
      <c r="K2595" s="1" t="s">
        <v>1424</v>
      </c>
      <c r="L2595" s="1" t="s">
        <v>1430</v>
      </c>
    </row>
    <row r="2596" spans="3:12">
      <c r="C2596" s="1" t="s">
        <v>1458</v>
      </c>
      <c r="D2596" s="1">
        <v>0</v>
      </c>
      <c r="E2596" s="1" t="s">
        <v>31</v>
      </c>
      <c r="F2596" s="12" t="s">
        <v>282</v>
      </c>
      <c r="G2596" s="12" t="s">
        <v>1854</v>
      </c>
      <c r="H2596" s="1" t="s">
        <v>188</v>
      </c>
      <c r="I2596" s="12" t="s">
        <v>1765</v>
      </c>
      <c r="J2596" s="12" t="s">
        <v>1814</v>
      </c>
      <c r="K2596" s="1" t="s">
        <v>1424</v>
      </c>
      <c r="L2596" s="1" t="s">
        <v>1430</v>
      </c>
    </row>
    <row r="2597" spans="3:12">
      <c r="C2597" s="1" t="s">
        <v>1459</v>
      </c>
      <c r="D2597" s="1">
        <v>0</v>
      </c>
      <c r="E2597" s="1" t="s">
        <v>31</v>
      </c>
      <c r="F2597" s="12" t="s">
        <v>282</v>
      </c>
      <c r="G2597" s="12" t="s">
        <v>1854</v>
      </c>
      <c r="H2597" s="1" t="s">
        <v>188</v>
      </c>
      <c r="I2597" s="12" t="s">
        <v>1765</v>
      </c>
      <c r="J2597" s="12" t="s">
        <v>1814</v>
      </c>
      <c r="K2597" s="1" t="s">
        <v>1424</v>
      </c>
      <c r="L2597" s="1" t="s">
        <v>1430</v>
      </c>
    </row>
    <row r="2598" spans="3:12">
      <c r="C2598" s="1" t="s">
        <v>1460</v>
      </c>
      <c r="D2598" s="1">
        <v>0</v>
      </c>
      <c r="E2598" s="1" t="s">
        <v>31</v>
      </c>
      <c r="F2598" s="12" t="s">
        <v>282</v>
      </c>
      <c r="G2598" s="12" t="s">
        <v>1854</v>
      </c>
      <c r="H2598" s="1" t="s">
        <v>188</v>
      </c>
      <c r="I2598" s="12" t="s">
        <v>1765</v>
      </c>
      <c r="J2598" s="12" t="s">
        <v>1814</v>
      </c>
      <c r="K2598" s="1" t="s">
        <v>1424</v>
      </c>
      <c r="L2598" s="1" t="s">
        <v>1430</v>
      </c>
    </row>
    <row r="2599" spans="3:12">
      <c r="C2599" s="1" t="s">
        <v>1461</v>
      </c>
      <c r="D2599" s="1">
        <v>0</v>
      </c>
      <c r="E2599" s="1" t="s">
        <v>31</v>
      </c>
      <c r="F2599" s="12" t="s">
        <v>282</v>
      </c>
      <c r="G2599" s="12" t="s">
        <v>1854</v>
      </c>
      <c r="H2599" s="1" t="s">
        <v>188</v>
      </c>
      <c r="I2599" s="12" t="s">
        <v>1765</v>
      </c>
      <c r="J2599" s="12" t="s">
        <v>1814</v>
      </c>
      <c r="K2599" s="1" t="s">
        <v>1424</v>
      </c>
      <c r="L2599" s="1" t="s">
        <v>1430</v>
      </c>
    </row>
    <row r="2600" spans="3:12">
      <c r="C2600" s="1" t="s">
        <v>1462</v>
      </c>
      <c r="D2600" s="1">
        <v>0</v>
      </c>
      <c r="E2600" s="1" t="s">
        <v>31</v>
      </c>
      <c r="F2600" s="12" t="s">
        <v>282</v>
      </c>
      <c r="G2600" s="12" t="s">
        <v>1854</v>
      </c>
      <c r="H2600" s="1" t="s">
        <v>188</v>
      </c>
      <c r="I2600" s="12" t="s">
        <v>1765</v>
      </c>
      <c r="J2600" s="12" t="s">
        <v>1814</v>
      </c>
      <c r="K2600" s="1" t="s">
        <v>1424</v>
      </c>
      <c r="L2600" s="1" t="s">
        <v>1430</v>
      </c>
    </row>
    <row r="2601" spans="3:12">
      <c r="C2601" s="1" t="s">
        <v>1463</v>
      </c>
      <c r="D2601" s="1">
        <v>0</v>
      </c>
      <c r="E2601" s="1" t="s">
        <v>31</v>
      </c>
      <c r="F2601" s="12" t="s">
        <v>282</v>
      </c>
      <c r="G2601" s="12" t="s">
        <v>1854</v>
      </c>
      <c r="H2601" s="1" t="s">
        <v>188</v>
      </c>
      <c r="I2601" s="12" t="s">
        <v>1765</v>
      </c>
      <c r="J2601" s="12" t="s">
        <v>1814</v>
      </c>
      <c r="K2601" s="1" t="s">
        <v>1424</v>
      </c>
      <c r="L2601" s="1" t="s">
        <v>1430</v>
      </c>
    </row>
    <row r="2602" spans="3:12">
      <c r="C2602" s="1" t="s">
        <v>1464</v>
      </c>
      <c r="D2602" s="1">
        <v>0</v>
      </c>
      <c r="E2602" s="1" t="s">
        <v>31</v>
      </c>
      <c r="F2602" s="12" t="s">
        <v>282</v>
      </c>
      <c r="G2602" s="12" t="s">
        <v>1854</v>
      </c>
      <c r="H2602" s="1" t="s">
        <v>188</v>
      </c>
      <c r="I2602" s="12" t="s">
        <v>1765</v>
      </c>
      <c r="J2602" s="12" t="s">
        <v>1814</v>
      </c>
      <c r="K2602" s="1" t="s">
        <v>1424</v>
      </c>
      <c r="L2602" s="1" t="s">
        <v>1430</v>
      </c>
    </row>
    <row r="2603" spans="3:12">
      <c r="C2603" s="1" t="s">
        <v>1446</v>
      </c>
      <c r="D2603" s="1">
        <v>0</v>
      </c>
      <c r="E2603" s="1" t="s">
        <v>31</v>
      </c>
      <c r="F2603" s="12" t="s">
        <v>282</v>
      </c>
      <c r="G2603" s="12" t="s">
        <v>1854</v>
      </c>
      <c r="H2603" s="1" t="s">
        <v>188</v>
      </c>
      <c r="I2603" s="12" t="s">
        <v>1765</v>
      </c>
      <c r="J2603" s="12" t="s">
        <v>1814</v>
      </c>
      <c r="K2603" s="1" t="s">
        <v>1424</v>
      </c>
      <c r="L2603" s="1" t="s">
        <v>1431</v>
      </c>
    </row>
    <row r="2604" spans="3:12">
      <c r="C2604" s="1" t="s">
        <v>1447</v>
      </c>
      <c r="D2604" s="1">
        <v>0</v>
      </c>
      <c r="E2604" s="1" t="s">
        <v>31</v>
      </c>
      <c r="F2604" s="12" t="s">
        <v>282</v>
      </c>
      <c r="G2604" s="12" t="s">
        <v>1854</v>
      </c>
      <c r="H2604" s="1" t="s">
        <v>188</v>
      </c>
      <c r="I2604" s="12" t="s">
        <v>1765</v>
      </c>
      <c r="J2604" s="12" t="s">
        <v>1814</v>
      </c>
      <c r="K2604" s="1" t="s">
        <v>1424</v>
      </c>
      <c r="L2604" s="1" t="s">
        <v>1431</v>
      </c>
    </row>
    <row r="2605" spans="3:12">
      <c r="C2605" s="1" t="s">
        <v>1434</v>
      </c>
      <c r="D2605" s="1">
        <v>0</v>
      </c>
      <c r="E2605" s="1" t="s">
        <v>31</v>
      </c>
      <c r="F2605" s="12" t="s">
        <v>282</v>
      </c>
      <c r="G2605" s="12" t="s">
        <v>1854</v>
      </c>
      <c r="H2605" s="1" t="s">
        <v>188</v>
      </c>
      <c r="I2605" s="12" t="s">
        <v>1765</v>
      </c>
      <c r="J2605" s="12" t="s">
        <v>1814</v>
      </c>
      <c r="K2605" s="1" t="s">
        <v>1424</v>
      </c>
      <c r="L2605" s="1" t="s">
        <v>1431</v>
      </c>
    </row>
    <row r="2606" spans="3:12">
      <c r="C2606" s="1" t="s">
        <v>1435</v>
      </c>
      <c r="D2606" s="1">
        <v>0</v>
      </c>
      <c r="E2606" s="1" t="s">
        <v>31</v>
      </c>
      <c r="F2606" s="12" t="s">
        <v>282</v>
      </c>
      <c r="G2606" s="12" t="s">
        <v>1854</v>
      </c>
      <c r="H2606" s="1" t="s">
        <v>188</v>
      </c>
      <c r="I2606" s="12" t="s">
        <v>1765</v>
      </c>
      <c r="J2606" s="12" t="s">
        <v>1814</v>
      </c>
      <c r="K2606" s="1" t="s">
        <v>1424</v>
      </c>
      <c r="L2606" s="1" t="s">
        <v>1431</v>
      </c>
    </row>
    <row r="2607" spans="3:12">
      <c r="C2607" s="1" t="s">
        <v>1436</v>
      </c>
      <c r="D2607" s="1">
        <v>0</v>
      </c>
      <c r="E2607" s="1" t="s">
        <v>31</v>
      </c>
      <c r="F2607" s="12" t="s">
        <v>282</v>
      </c>
      <c r="G2607" s="12" t="s">
        <v>1854</v>
      </c>
      <c r="H2607" s="1" t="s">
        <v>188</v>
      </c>
      <c r="I2607" s="12" t="s">
        <v>1765</v>
      </c>
      <c r="J2607" s="12" t="s">
        <v>1814</v>
      </c>
      <c r="K2607" s="1" t="s">
        <v>1424</v>
      </c>
      <c r="L2607" s="1" t="s">
        <v>1431</v>
      </c>
    </row>
    <row r="2608" spans="3:12">
      <c r="C2608" s="1" t="s">
        <v>1437</v>
      </c>
      <c r="D2608" s="1">
        <v>0</v>
      </c>
      <c r="E2608" s="1" t="s">
        <v>31</v>
      </c>
      <c r="F2608" s="12" t="s">
        <v>282</v>
      </c>
      <c r="G2608" s="12" t="s">
        <v>1854</v>
      </c>
      <c r="H2608" s="1" t="s">
        <v>188</v>
      </c>
      <c r="I2608" s="12" t="s">
        <v>1765</v>
      </c>
      <c r="J2608" s="12" t="s">
        <v>1814</v>
      </c>
      <c r="K2608" s="1" t="s">
        <v>1424</v>
      </c>
      <c r="L2608" s="1" t="s">
        <v>1431</v>
      </c>
    </row>
    <row r="2609" spans="3:12">
      <c r="C2609" s="1" t="s">
        <v>1438</v>
      </c>
      <c r="D2609" s="1">
        <v>0</v>
      </c>
      <c r="E2609" s="1" t="s">
        <v>31</v>
      </c>
      <c r="F2609" s="12" t="s">
        <v>282</v>
      </c>
      <c r="G2609" s="12" t="s">
        <v>1854</v>
      </c>
      <c r="H2609" s="1" t="s">
        <v>188</v>
      </c>
      <c r="I2609" s="12" t="s">
        <v>1765</v>
      </c>
      <c r="J2609" s="12" t="s">
        <v>1814</v>
      </c>
      <c r="K2609" s="1" t="s">
        <v>1424</v>
      </c>
      <c r="L2609" s="1" t="s">
        <v>1431</v>
      </c>
    </row>
    <row r="2610" spans="3:12">
      <c r="C2610" s="1" t="s">
        <v>1439</v>
      </c>
      <c r="D2610" s="1">
        <v>0</v>
      </c>
      <c r="E2610" s="1" t="s">
        <v>31</v>
      </c>
      <c r="F2610" s="12" t="s">
        <v>282</v>
      </c>
      <c r="G2610" s="12" t="s">
        <v>1854</v>
      </c>
      <c r="H2610" s="1" t="s">
        <v>188</v>
      </c>
      <c r="I2610" s="12" t="s">
        <v>1765</v>
      </c>
      <c r="J2610" s="12" t="s">
        <v>1814</v>
      </c>
      <c r="K2610" s="1" t="s">
        <v>1424</v>
      </c>
      <c r="L2610" s="1" t="s">
        <v>1431</v>
      </c>
    </row>
    <row r="2611" spans="3:12">
      <c r="C2611" s="1" t="s">
        <v>1440</v>
      </c>
      <c r="D2611" s="1">
        <v>0</v>
      </c>
      <c r="E2611" s="1" t="s">
        <v>31</v>
      </c>
      <c r="F2611" s="12" t="s">
        <v>282</v>
      </c>
      <c r="G2611" s="12" t="s">
        <v>1854</v>
      </c>
      <c r="H2611" s="1" t="s">
        <v>188</v>
      </c>
      <c r="I2611" s="12" t="s">
        <v>1765</v>
      </c>
      <c r="J2611" s="12" t="s">
        <v>1814</v>
      </c>
      <c r="K2611" s="1" t="s">
        <v>1424</v>
      </c>
      <c r="L2611" s="1" t="s">
        <v>1431</v>
      </c>
    </row>
    <row r="2612" spans="3:12">
      <c r="C2612" s="1" t="s">
        <v>1441</v>
      </c>
      <c r="D2612" s="1">
        <v>0</v>
      </c>
      <c r="E2612" s="1" t="s">
        <v>31</v>
      </c>
      <c r="F2612" s="12" t="s">
        <v>282</v>
      </c>
      <c r="G2612" s="12" t="s">
        <v>1854</v>
      </c>
      <c r="H2612" s="1" t="s">
        <v>188</v>
      </c>
      <c r="I2612" s="12" t="s">
        <v>1765</v>
      </c>
      <c r="J2612" s="12" t="s">
        <v>1814</v>
      </c>
      <c r="K2612" s="1" t="s">
        <v>1424</v>
      </c>
      <c r="L2612" s="1" t="s">
        <v>1431</v>
      </c>
    </row>
    <row r="2613" spans="3:12">
      <c r="C2613" s="1" t="s">
        <v>1442</v>
      </c>
      <c r="D2613" s="1">
        <v>0</v>
      </c>
      <c r="E2613" s="1" t="s">
        <v>31</v>
      </c>
      <c r="F2613" s="12" t="s">
        <v>282</v>
      </c>
      <c r="G2613" s="12" t="s">
        <v>1854</v>
      </c>
      <c r="H2613" s="1" t="s">
        <v>188</v>
      </c>
      <c r="I2613" s="12" t="s">
        <v>1765</v>
      </c>
      <c r="J2613" s="12" t="s">
        <v>1814</v>
      </c>
      <c r="K2613" s="1" t="s">
        <v>1424</v>
      </c>
      <c r="L2613" s="1" t="s">
        <v>1431</v>
      </c>
    </row>
    <row r="2614" spans="3:12">
      <c r="C2614" s="1" t="s">
        <v>1443</v>
      </c>
      <c r="D2614" s="1">
        <v>0</v>
      </c>
      <c r="E2614" s="1" t="s">
        <v>31</v>
      </c>
      <c r="F2614" s="12" t="s">
        <v>282</v>
      </c>
      <c r="G2614" s="12" t="s">
        <v>1854</v>
      </c>
      <c r="H2614" s="1" t="s">
        <v>188</v>
      </c>
      <c r="I2614" s="12" t="s">
        <v>1765</v>
      </c>
      <c r="J2614" s="12" t="s">
        <v>1814</v>
      </c>
      <c r="K2614" s="1" t="s">
        <v>1424</v>
      </c>
      <c r="L2614" s="1" t="s">
        <v>1431</v>
      </c>
    </row>
    <row r="2615" spans="3:12">
      <c r="C2615" s="1" t="s">
        <v>1444</v>
      </c>
      <c r="D2615" s="1">
        <v>0</v>
      </c>
      <c r="E2615" s="1" t="s">
        <v>31</v>
      </c>
      <c r="F2615" s="12" t="s">
        <v>282</v>
      </c>
      <c r="G2615" s="12" t="s">
        <v>1854</v>
      </c>
      <c r="H2615" s="1" t="s">
        <v>188</v>
      </c>
      <c r="I2615" s="12" t="s">
        <v>1765</v>
      </c>
      <c r="J2615" s="12" t="s">
        <v>1814</v>
      </c>
      <c r="K2615" s="1" t="s">
        <v>1424</v>
      </c>
      <c r="L2615" s="1" t="s">
        <v>1431</v>
      </c>
    </row>
    <row r="2616" spans="3:12">
      <c r="C2616" s="1" t="s">
        <v>1445</v>
      </c>
      <c r="D2616" s="1">
        <v>0</v>
      </c>
      <c r="E2616" s="1" t="s">
        <v>31</v>
      </c>
      <c r="F2616" s="12" t="s">
        <v>282</v>
      </c>
      <c r="G2616" s="12" t="s">
        <v>1854</v>
      </c>
      <c r="H2616" s="1" t="s">
        <v>188</v>
      </c>
      <c r="I2616" s="12" t="s">
        <v>1765</v>
      </c>
      <c r="J2616" s="12" t="s">
        <v>1814</v>
      </c>
      <c r="K2616" s="1" t="s">
        <v>1424</v>
      </c>
      <c r="L2616" s="1" t="s">
        <v>1431</v>
      </c>
    </row>
    <row r="2617" spans="3:12">
      <c r="C2617" s="1" t="s">
        <v>1449</v>
      </c>
      <c r="D2617" s="1">
        <v>0</v>
      </c>
      <c r="E2617" s="1" t="s">
        <v>31</v>
      </c>
      <c r="F2617" s="12" t="s">
        <v>282</v>
      </c>
      <c r="G2617" s="12" t="s">
        <v>1854</v>
      </c>
      <c r="H2617" s="1" t="s">
        <v>188</v>
      </c>
      <c r="I2617" s="12" t="s">
        <v>1765</v>
      </c>
      <c r="J2617" s="12" t="s">
        <v>1814</v>
      </c>
      <c r="K2617" s="1" t="s">
        <v>1424</v>
      </c>
      <c r="L2617" s="1" t="s">
        <v>1431</v>
      </c>
    </row>
    <row r="2618" spans="3:12">
      <c r="C2618" s="1" t="s">
        <v>1450</v>
      </c>
      <c r="D2618" s="1">
        <v>0</v>
      </c>
      <c r="E2618" s="1" t="s">
        <v>31</v>
      </c>
      <c r="F2618" s="12" t="s">
        <v>282</v>
      </c>
      <c r="G2618" s="12" t="s">
        <v>1854</v>
      </c>
      <c r="H2618" s="1" t="s">
        <v>188</v>
      </c>
      <c r="I2618" s="12" t="s">
        <v>1765</v>
      </c>
      <c r="J2618" s="12" t="s">
        <v>1814</v>
      </c>
      <c r="K2618" s="1" t="s">
        <v>1424</v>
      </c>
      <c r="L2618" s="1" t="s">
        <v>1431</v>
      </c>
    </row>
    <row r="2619" spans="3:12">
      <c r="C2619" s="1" t="s">
        <v>1453</v>
      </c>
      <c r="D2619" s="1">
        <v>0</v>
      </c>
      <c r="E2619" s="1" t="s">
        <v>31</v>
      </c>
      <c r="F2619" s="12" t="s">
        <v>282</v>
      </c>
      <c r="G2619" s="12" t="s">
        <v>1854</v>
      </c>
      <c r="H2619" s="1" t="s">
        <v>188</v>
      </c>
      <c r="I2619" s="12" t="s">
        <v>1765</v>
      </c>
      <c r="J2619" s="12" t="s">
        <v>1814</v>
      </c>
      <c r="K2619" s="1" t="s">
        <v>1424</v>
      </c>
      <c r="L2619" s="1" t="s">
        <v>1431</v>
      </c>
    </row>
    <row r="2620" spans="3:12">
      <c r="C2620" s="1" t="s">
        <v>1454</v>
      </c>
      <c r="D2620" s="1">
        <v>0</v>
      </c>
      <c r="E2620" s="1" t="s">
        <v>31</v>
      </c>
      <c r="F2620" s="12" t="s">
        <v>282</v>
      </c>
      <c r="G2620" s="12" t="s">
        <v>1854</v>
      </c>
      <c r="H2620" s="1" t="s">
        <v>188</v>
      </c>
      <c r="I2620" s="12" t="s">
        <v>1765</v>
      </c>
      <c r="J2620" s="12" t="s">
        <v>1814</v>
      </c>
      <c r="K2620" s="1" t="s">
        <v>1424</v>
      </c>
      <c r="L2620" s="1" t="s">
        <v>1431</v>
      </c>
    </row>
    <row r="2621" spans="3:12">
      <c r="C2621" s="1" t="s">
        <v>1455</v>
      </c>
      <c r="D2621" s="1">
        <v>0</v>
      </c>
      <c r="E2621" s="1" t="s">
        <v>31</v>
      </c>
      <c r="F2621" s="12" t="s">
        <v>282</v>
      </c>
      <c r="G2621" s="12" t="s">
        <v>1854</v>
      </c>
      <c r="H2621" s="1" t="s">
        <v>188</v>
      </c>
      <c r="I2621" s="12" t="s">
        <v>1765</v>
      </c>
      <c r="J2621" s="12" t="s">
        <v>1814</v>
      </c>
      <c r="K2621" s="1" t="s">
        <v>1424</v>
      </c>
      <c r="L2621" s="1" t="s">
        <v>1431</v>
      </c>
    </row>
    <row r="2622" spans="3:12">
      <c r="C2622" s="1" t="s">
        <v>1456</v>
      </c>
      <c r="D2622" s="1">
        <v>0</v>
      </c>
      <c r="E2622" s="1" t="s">
        <v>31</v>
      </c>
      <c r="F2622" s="12" t="s">
        <v>282</v>
      </c>
      <c r="G2622" s="12" t="s">
        <v>1854</v>
      </c>
      <c r="H2622" s="1" t="s">
        <v>188</v>
      </c>
      <c r="I2622" s="12" t="s">
        <v>1765</v>
      </c>
      <c r="J2622" s="12" t="s">
        <v>1814</v>
      </c>
      <c r="K2622" s="1" t="s">
        <v>1424</v>
      </c>
      <c r="L2622" s="1" t="s">
        <v>1431</v>
      </c>
    </row>
    <row r="2623" spans="3:12">
      <c r="C2623" s="1" t="s">
        <v>1457</v>
      </c>
      <c r="D2623" s="1">
        <v>0</v>
      </c>
      <c r="E2623" s="1" t="s">
        <v>31</v>
      </c>
      <c r="F2623" s="12" t="s">
        <v>282</v>
      </c>
      <c r="G2623" s="12" t="s">
        <v>1854</v>
      </c>
      <c r="H2623" s="1" t="s">
        <v>188</v>
      </c>
      <c r="I2623" s="12" t="s">
        <v>1765</v>
      </c>
      <c r="J2623" s="12" t="s">
        <v>1814</v>
      </c>
      <c r="K2623" s="1" t="s">
        <v>1424</v>
      </c>
      <c r="L2623" s="1" t="s">
        <v>1431</v>
      </c>
    </row>
    <row r="2624" spans="3:12">
      <c r="C2624" s="1" t="s">
        <v>1458</v>
      </c>
      <c r="D2624" s="1">
        <v>0</v>
      </c>
      <c r="E2624" s="1" t="s">
        <v>31</v>
      </c>
      <c r="F2624" s="12" t="s">
        <v>282</v>
      </c>
      <c r="G2624" s="12" t="s">
        <v>1854</v>
      </c>
      <c r="H2624" s="1" t="s">
        <v>188</v>
      </c>
      <c r="I2624" s="12" t="s">
        <v>1765</v>
      </c>
      <c r="J2624" s="12" t="s">
        <v>1814</v>
      </c>
      <c r="K2624" s="1" t="s">
        <v>1424</v>
      </c>
      <c r="L2624" s="1" t="s">
        <v>1431</v>
      </c>
    </row>
    <row r="2625" spans="3:12">
      <c r="C2625" s="1" t="s">
        <v>1459</v>
      </c>
      <c r="D2625" s="1">
        <v>0</v>
      </c>
      <c r="E2625" s="1" t="s">
        <v>31</v>
      </c>
      <c r="F2625" s="12" t="s">
        <v>282</v>
      </c>
      <c r="G2625" s="12" t="s">
        <v>1854</v>
      </c>
      <c r="H2625" s="1" t="s">
        <v>188</v>
      </c>
      <c r="I2625" s="12" t="s">
        <v>1765</v>
      </c>
      <c r="J2625" s="12" t="s">
        <v>1814</v>
      </c>
      <c r="K2625" s="1" t="s">
        <v>1424</v>
      </c>
      <c r="L2625" s="1" t="s">
        <v>1431</v>
      </c>
    </row>
    <row r="2626" spans="3:12">
      <c r="C2626" s="1" t="s">
        <v>1460</v>
      </c>
      <c r="D2626" s="1">
        <v>0</v>
      </c>
      <c r="E2626" s="1" t="s">
        <v>31</v>
      </c>
      <c r="F2626" s="12" t="s">
        <v>282</v>
      </c>
      <c r="G2626" s="12" t="s">
        <v>1854</v>
      </c>
      <c r="H2626" s="1" t="s">
        <v>188</v>
      </c>
      <c r="I2626" s="12" t="s">
        <v>1765</v>
      </c>
      <c r="J2626" s="12" t="s">
        <v>1814</v>
      </c>
      <c r="K2626" s="1" t="s">
        <v>1424</v>
      </c>
      <c r="L2626" s="1" t="s">
        <v>1431</v>
      </c>
    </row>
    <row r="2627" spans="3:12">
      <c r="C2627" s="1" t="s">
        <v>1461</v>
      </c>
      <c r="D2627" s="1">
        <v>0</v>
      </c>
      <c r="E2627" s="1" t="s">
        <v>31</v>
      </c>
      <c r="F2627" s="12" t="s">
        <v>282</v>
      </c>
      <c r="G2627" s="12" t="s">
        <v>1854</v>
      </c>
      <c r="H2627" s="1" t="s">
        <v>188</v>
      </c>
      <c r="I2627" s="12" t="s">
        <v>1765</v>
      </c>
      <c r="J2627" s="12" t="s">
        <v>1814</v>
      </c>
      <c r="K2627" s="1" t="s">
        <v>1424</v>
      </c>
      <c r="L2627" s="1" t="s">
        <v>1431</v>
      </c>
    </row>
    <row r="2628" spans="3:12">
      <c r="C2628" s="1" t="s">
        <v>1462</v>
      </c>
      <c r="D2628" s="1">
        <v>0</v>
      </c>
      <c r="E2628" s="1" t="s">
        <v>31</v>
      </c>
      <c r="F2628" s="12" t="s">
        <v>282</v>
      </c>
      <c r="G2628" s="12" t="s">
        <v>1854</v>
      </c>
      <c r="H2628" s="1" t="s">
        <v>188</v>
      </c>
      <c r="I2628" s="12" t="s">
        <v>1765</v>
      </c>
      <c r="J2628" s="12" t="s">
        <v>1814</v>
      </c>
      <c r="K2628" s="1" t="s">
        <v>1424</v>
      </c>
      <c r="L2628" s="1" t="s">
        <v>1431</v>
      </c>
    </row>
    <row r="2629" spans="3:12">
      <c r="C2629" s="1" t="s">
        <v>1463</v>
      </c>
      <c r="D2629" s="1">
        <v>0</v>
      </c>
      <c r="E2629" s="1" t="s">
        <v>31</v>
      </c>
      <c r="F2629" s="12" t="s">
        <v>282</v>
      </c>
      <c r="G2629" s="12" t="s">
        <v>1854</v>
      </c>
      <c r="H2629" s="1" t="s">
        <v>188</v>
      </c>
      <c r="I2629" s="12" t="s">
        <v>1765</v>
      </c>
      <c r="J2629" s="12" t="s">
        <v>1814</v>
      </c>
      <c r="K2629" s="1" t="s">
        <v>1424</v>
      </c>
      <c r="L2629" s="1" t="s">
        <v>1431</v>
      </c>
    </row>
    <row r="2630" spans="3:12">
      <c r="C2630" s="1" t="s">
        <v>1464</v>
      </c>
      <c r="D2630" s="1">
        <v>0</v>
      </c>
      <c r="E2630" s="1" t="s">
        <v>31</v>
      </c>
      <c r="F2630" s="12" t="s">
        <v>282</v>
      </c>
      <c r="G2630" s="12" t="s">
        <v>1854</v>
      </c>
      <c r="H2630" s="1" t="s">
        <v>188</v>
      </c>
      <c r="I2630" s="12" t="s">
        <v>1765</v>
      </c>
      <c r="J2630" s="12" t="s">
        <v>1814</v>
      </c>
      <c r="K2630" s="1" t="s">
        <v>1424</v>
      </c>
      <c r="L2630" s="1" t="s">
        <v>1431</v>
      </c>
    </row>
    <row r="2631" spans="3:12">
      <c r="C2631" s="1" t="s">
        <v>1446</v>
      </c>
      <c r="D2631" s="1">
        <v>0</v>
      </c>
      <c r="E2631" s="1" t="s">
        <v>31</v>
      </c>
      <c r="F2631" s="12" t="s">
        <v>282</v>
      </c>
      <c r="G2631" s="12" t="s">
        <v>1854</v>
      </c>
      <c r="H2631" s="1" t="s">
        <v>188</v>
      </c>
      <c r="I2631" s="12" t="s">
        <v>1765</v>
      </c>
      <c r="J2631" s="12" t="s">
        <v>1814</v>
      </c>
      <c r="K2631" s="1" t="s">
        <v>1424</v>
      </c>
      <c r="L2631" s="1" t="s">
        <v>1432</v>
      </c>
    </row>
    <row r="2632" spans="3:12">
      <c r="C2632" s="1" t="s">
        <v>1447</v>
      </c>
      <c r="D2632" s="1">
        <v>0</v>
      </c>
      <c r="E2632" s="1" t="s">
        <v>31</v>
      </c>
      <c r="F2632" s="12" t="s">
        <v>282</v>
      </c>
      <c r="G2632" s="12" t="s">
        <v>1854</v>
      </c>
      <c r="H2632" s="1" t="s">
        <v>188</v>
      </c>
      <c r="I2632" s="12" t="s">
        <v>1765</v>
      </c>
      <c r="J2632" s="12" t="s">
        <v>1814</v>
      </c>
      <c r="K2632" s="1" t="s">
        <v>1424</v>
      </c>
      <c r="L2632" s="1" t="s">
        <v>1432</v>
      </c>
    </row>
    <row r="2633" spans="3:12">
      <c r="C2633" s="1" t="s">
        <v>1434</v>
      </c>
      <c r="D2633" s="1">
        <v>0</v>
      </c>
      <c r="E2633" s="1" t="s">
        <v>31</v>
      </c>
      <c r="F2633" s="12" t="s">
        <v>282</v>
      </c>
      <c r="G2633" s="12" t="s">
        <v>1854</v>
      </c>
      <c r="H2633" s="1" t="s">
        <v>188</v>
      </c>
      <c r="I2633" s="12" t="s">
        <v>1765</v>
      </c>
      <c r="J2633" s="12" t="s">
        <v>1814</v>
      </c>
      <c r="K2633" s="1" t="s">
        <v>1424</v>
      </c>
      <c r="L2633" s="1" t="s">
        <v>1432</v>
      </c>
    </row>
    <row r="2634" spans="3:12">
      <c r="C2634" s="1" t="s">
        <v>1435</v>
      </c>
      <c r="D2634" s="1">
        <v>0</v>
      </c>
      <c r="E2634" s="1" t="s">
        <v>31</v>
      </c>
      <c r="F2634" s="12" t="s">
        <v>282</v>
      </c>
      <c r="G2634" s="12" t="s">
        <v>1854</v>
      </c>
      <c r="H2634" s="1" t="s">
        <v>188</v>
      </c>
      <c r="I2634" s="12" t="s">
        <v>1765</v>
      </c>
      <c r="J2634" s="12" t="s">
        <v>1814</v>
      </c>
      <c r="K2634" s="1" t="s">
        <v>1424</v>
      </c>
      <c r="L2634" s="1" t="s">
        <v>1432</v>
      </c>
    </row>
    <row r="2635" spans="3:12">
      <c r="C2635" s="1" t="s">
        <v>1436</v>
      </c>
      <c r="D2635" s="1">
        <v>0</v>
      </c>
      <c r="E2635" s="1" t="s">
        <v>31</v>
      </c>
      <c r="F2635" s="12" t="s">
        <v>282</v>
      </c>
      <c r="G2635" s="12" t="s">
        <v>1854</v>
      </c>
      <c r="H2635" s="1" t="s">
        <v>188</v>
      </c>
      <c r="I2635" s="12" t="s">
        <v>1765</v>
      </c>
      <c r="J2635" s="12" t="s">
        <v>1814</v>
      </c>
      <c r="K2635" s="1" t="s">
        <v>1424</v>
      </c>
      <c r="L2635" s="1" t="s">
        <v>1432</v>
      </c>
    </row>
    <row r="2636" spans="3:12">
      <c r="C2636" s="1" t="s">
        <v>1437</v>
      </c>
      <c r="D2636" s="1">
        <v>0</v>
      </c>
      <c r="E2636" s="1" t="s">
        <v>31</v>
      </c>
      <c r="F2636" s="12" t="s">
        <v>282</v>
      </c>
      <c r="G2636" s="12" t="s">
        <v>1854</v>
      </c>
      <c r="H2636" s="1" t="s">
        <v>188</v>
      </c>
      <c r="I2636" s="12" t="s">
        <v>1765</v>
      </c>
      <c r="J2636" s="12" t="s">
        <v>1814</v>
      </c>
      <c r="K2636" s="1" t="s">
        <v>1424</v>
      </c>
      <c r="L2636" s="1" t="s">
        <v>1432</v>
      </c>
    </row>
    <row r="2637" spans="3:12">
      <c r="C2637" s="1" t="s">
        <v>1438</v>
      </c>
      <c r="D2637" s="1">
        <v>0</v>
      </c>
      <c r="E2637" s="1" t="s">
        <v>31</v>
      </c>
      <c r="F2637" s="12" t="s">
        <v>282</v>
      </c>
      <c r="G2637" s="12" t="s">
        <v>1854</v>
      </c>
      <c r="H2637" s="1" t="s">
        <v>188</v>
      </c>
      <c r="I2637" s="12" t="s">
        <v>1765</v>
      </c>
      <c r="J2637" s="12" t="s">
        <v>1814</v>
      </c>
      <c r="K2637" s="1" t="s">
        <v>1424</v>
      </c>
      <c r="L2637" s="1" t="s">
        <v>1432</v>
      </c>
    </row>
    <row r="2638" spans="3:12">
      <c r="C2638" s="1" t="s">
        <v>1439</v>
      </c>
      <c r="D2638" s="1">
        <v>0</v>
      </c>
      <c r="E2638" s="1" t="s">
        <v>31</v>
      </c>
      <c r="F2638" s="12" t="s">
        <v>282</v>
      </c>
      <c r="G2638" s="12" t="s">
        <v>1854</v>
      </c>
      <c r="H2638" s="1" t="s">
        <v>188</v>
      </c>
      <c r="I2638" s="12" t="s">
        <v>1765</v>
      </c>
      <c r="J2638" s="12" t="s">
        <v>1814</v>
      </c>
      <c r="K2638" s="1" t="s">
        <v>1424</v>
      </c>
      <c r="L2638" s="1" t="s">
        <v>1432</v>
      </c>
    </row>
    <row r="2639" spans="3:12">
      <c r="C2639" s="1" t="s">
        <v>1440</v>
      </c>
      <c r="D2639" s="1">
        <v>0</v>
      </c>
      <c r="E2639" s="1" t="s">
        <v>31</v>
      </c>
      <c r="F2639" s="12" t="s">
        <v>282</v>
      </c>
      <c r="G2639" s="12" t="s">
        <v>1854</v>
      </c>
      <c r="H2639" s="1" t="s">
        <v>188</v>
      </c>
      <c r="I2639" s="12" t="s">
        <v>1765</v>
      </c>
      <c r="J2639" s="12" t="s">
        <v>1814</v>
      </c>
      <c r="K2639" s="1" t="s">
        <v>1424</v>
      </c>
      <c r="L2639" s="1" t="s">
        <v>1432</v>
      </c>
    </row>
    <row r="2640" spans="3:12">
      <c r="C2640" s="1" t="s">
        <v>1441</v>
      </c>
      <c r="D2640" s="1">
        <v>0</v>
      </c>
      <c r="E2640" s="1" t="s">
        <v>31</v>
      </c>
      <c r="F2640" s="12" t="s">
        <v>282</v>
      </c>
      <c r="G2640" s="12" t="s">
        <v>1854</v>
      </c>
      <c r="H2640" s="1" t="s">
        <v>188</v>
      </c>
      <c r="I2640" s="12" t="s">
        <v>1765</v>
      </c>
      <c r="J2640" s="12" t="s">
        <v>1814</v>
      </c>
      <c r="K2640" s="1" t="s">
        <v>1424</v>
      </c>
      <c r="L2640" s="1" t="s">
        <v>1432</v>
      </c>
    </row>
    <row r="2641" spans="3:12">
      <c r="C2641" s="1" t="s">
        <v>1442</v>
      </c>
      <c r="D2641" s="1">
        <v>0</v>
      </c>
      <c r="E2641" s="1" t="s">
        <v>31</v>
      </c>
      <c r="F2641" s="12" t="s">
        <v>282</v>
      </c>
      <c r="G2641" s="12" t="s">
        <v>1854</v>
      </c>
      <c r="H2641" s="1" t="s">
        <v>188</v>
      </c>
      <c r="I2641" s="12" t="s">
        <v>1765</v>
      </c>
      <c r="J2641" s="12" t="s">
        <v>1814</v>
      </c>
      <c r="K2641" s="1" t="s">
        <v>1424</v>
      </c>
      <c r="L2641" s="1" t="s">
        <v>1432</v>
      </c>
    </row>
    <row r="2642" spans="3:12">
      <c r="C2642" s="1" t="s">
        <v>1443</v>
      </c>
      <c r="D2642" s="1">
        <v>0</v>
      </c>
      <c r="E2642" s="1" t="s">
        <v>31</v>
      </c>
      <c r="F2642" s="12" t="s">
        <v>282</v>
      </c>
      <c r="G2642" s="12" t="s">
        <v>1854</v>
      </c>
      <c r="H2642" s="1" t="s">
        <v>188</v>
      </c>
      <c r="I2642" s="12" t="s">
        <v>1765</v>
      </c>
      <c r="J2642" s="12" t="s">
        <v>1814</v>
      </c>
      <c r="K2642" s="1" t="s">
        <v>1424</v>
      </c>
      <c r="L2642" s="1" t="s">
        <v>1432</v>
      </c>
    </row>
    <row r="2643" spans="3:12">
      <c r="C2643" s="1" t="s">
        <v>1444</v>
      </c>
      <c r="D2643" s="1">
        <v>0</v>
      </c>
      <c r="E2643" s="1" t="s">
        <v>31</v>
      </c>
      <c r="F2643" s="12" t="s">
        <v>282</v>
      </c>
      <c r="G2643" s="12" t="s">
        <v>1854</v>
      </c>
      <c r="H2643" s="1" t="s">
        <v>188</v>
      </c>
      <c r="I2643" s="12" t="s">
        <v>1765</v>
      </c>
      <c r="J2643" s="12" t="s">
        <v>1814</v>
      </c>
      <c r="K2643" s="1" t="s">
        <v>1424</v>
      </c>
      <c r="L2643" s="1" t="s">
        <v>1432</v>
      </c>
    </row>
    <row r="2644" spans="3:12">
      <c r="C2644" s="1" t="s">
        <v>1445</v>
      </c>
      <c r="D2644" s="1">
        <v>0</v>
      </c>
      <c r="E2644" s="1" t="s">
        <v>31</v>
      </c>
      <c r="F2644" s="12" t="s">
        <v>282</v>
      </c>
      <c r="G2644" s="12" t="s">
        <v>1854</v>
      </c>
      <c r="H2644" s="1" t="s">
        <v>188</v>
      </c>
      <c r="I2644" s="12" t="s">
        <v>1765</v>
      </c>
      <c r="J2644" s="12" t="s">
        <v>1814</v>
      </c>
      <c r="K2644" s="1" t="s">
        <v>1424</v>
      </c>
      <c r="L2644" s="1" t="s">
        <v>1432</v>
      </c>
    </row>
    <row r="2645" spans="3:12">
      <c r="C2645" s="1" t="s">
        <v>1449</v>
      </c>
      <c r="D2645" s="1">
        <v>0</v>
      </c>
      <c r="E2645" s="1" t="s">
        <v>31</v>
      </c>
      <c r="F2645" s="12" t="s">
        <v>282</v>
      </c>
      <c r="G2645" s="12" t="s">
        <v>1854</v>
      </c>
      <c r="H2645" s="1" t="s">
        <v>188</v>
      </c>
      <c r="I2645" s="12" t="s">
        <v>1765</v>
      </c>
      <c r="J2645" s="12" t="s">
        <v>1814</v>
      </c>
      <c r="K2645" s="1" t="s">
        <v>1424</v>
      </c>
      <c r="L2645" s="1" t="s">
        <v>1432</v>
      </c>
    </row>
    <row r="2646" spans="3:12">
      <c r="C2646" s="1" t="s">
        <v>1450</v>
      </c>
      <c r="D2646" s="1">
        <v>0</v>
      </c>
      <c r="E2646" s="1" t="s">
        <v>31</v>
      </c>
      <c r="F2646" s="12" t="s">
        <v>282</v>
      </c>
      <c r="G2646" s="12" t="s">
        <v>1854</v>
      </c>
      <c r="H2646" s="1" t="s">
        <v>188</v>
      </c>
      <c r="I2646" s="12" t="s">
        <v>1765</v>
      </c>
      <c r="J2646" s="12" t="s">
        <v>1814</v>
      </c>
      <c r="K2646" s="1" t="s">
        <v>1424</v>
      </c>
      <c r="L2646" s="1" t="s">
        <v>1432</v>
      </c>
    </row>
    <row r="2647" spans="3:12">
      <c r="C2647" s="1" t="s">
        <v>1453</v>
      </c>
      <c r="D2647" s="1">
        <v>0</v>
      </c>
      <c r="E2647" s="1" t="s">
        <v>31</v>
      </c>
      <c r="F2647" s="12" t="s">
        <v>282</v>
      </c>
      <c r="G2647" s="12" t="s">
        <v>1854</v>
      </c>
      <c r="H2647" s="1" t="s">
        <v>188</v>
      </c>
      <c r="I2647" s="12" t="s">
        <v>1765</v>
      </c>
      <c r="J2647" s="12" t="s">
        <v>1814</v>
      </c>
      <c r="K2647" s="1" t="s">
        <v>1424</v>
      </c>
      <c r="L2647" s="1" t="s">
        <v>1432</v>
      </c>
    </row>
    <row r="2648" spans="3:12">
      <c r="C2648" s="1" t="s">
        <v>1454</v>
      </c>
      <c r="D2648" s="1">
        <v>0</v>
      </c>
      <c r="E2648" s="1" t="s">
        <v>31</v>
      </c>
      <c r="F2648" s="12" t="s">
        <v>282</v>
      </c>
      <c r="G2648" s="12" t="s">
        <v>1854</v>
      </c>
      <c r="H2648" s="1" t="s">
        <v>188</v>
      </c>
      <c r="I2648" s="12" t="s">
        <v>1765</v>
      </c>
      <c r="J2648" s="12" t="s">
        <v>1814</v>
      </c>
      <c r="K2648" s="1" t="s">
        <v>1424</v>
      </c>
      <c r="L2648" s="1" t="s">
        <v>1432</v>
      </c>
    </row>
    <row r="2649" spans="3:12">
      <c r="C2649" s="1" t="s">
        <v>1455</v>
      </c>
      <c r="D2649" s="1">
        <v>0</v>
      </c>
      <c r="E2649" s="1" t="s">
        <v>31</v>
      </c>
      <c r="F2649" s="12" t="s">
        <v>282</v>
      </c>
      <c r="G2649" s="12" t="s">
        <v>1854</v>
      </c>
      <c r="H2649" s="1" t="s">
        <v>188</v>
      </c>
      <c r="I2649" s="12" t="s">
        <v>1765</v>
      </c>
      <c r="J2649" s="12" t="s">
        <v>1814</v>
      </c>
      <c r="K2649" s="1" t="s">
        <v>1424</v>
      </c>
      <c r="L2649" s="1" t="s">
        <v>1432</v>
      </c>
    </row>
    <row r="2650" spans="3:12">
      <c r="C2650" s="1" t="s">
        <v>1456</v>
      </c>
      <c r="D2650" s="1">
        <v>0</v>
      </c>
      <c r="E2650" s="1" t="s">
        <v>31</v>
      </c>
      <c r="F2650" s="12" t="s">
        <v>282</v>
      </c>
      <c r="G2650" s="12" t="s">
        <v>1854</v>
      </c>
      <c r="H2650" s="1" t="s">
        <v>188</v>
      </c>
      <c r="I2650" s="12" t="s">
        <v>1765</v>
      </c>
      <c r="J2650" s="12" t="s">
        <v>1814</v>
      </c>
      <c r="K2650" s="1" t="s">
        <v>1424</v>
      </c>
      <c r="L2650" s="1" t="s">
        <v>1432</v>
      </c>
    </row>
    <row r="2651" spans="3:12">
      <c r="C2651" s="1" t="s">
        <v>1457</v>
      </c>
      <c r="D2651" s="1">
        <v>0</v>
      </c>
      <c r="E2651" s="1" t="s">
        <v>31</v>
      </c>
      <c r="F2651" s="12" t="s">
        <v>282</v>
      </c>
      <c r="G2651" s="12" t="s">
        <v>1854</v>
      </c>
      <c r="H2651" s="1" t="s">
        <v>188</v>
      </c>
      <c r="I2651" s="12" t="s">
        <v>1765</v>
      </c>
      <c r="J2651" s="12" t="s">
        <v>1814</v>
      </c>
      <c r="K2651" s="1" t="s">
        <v>1424</v>
      </c>
      <c r="L2651" s="1" t="s">
        <v>1432</v>
      </c>
    </row>
    <row r="2652" spans="3:12">
      <c r="C2652" s="1" t="s">
        <v>1458</v>
      </c>
      <c r="D2652" s="1">
        <v>0</v>
      </c>
      <c r="E2652" s="1" t="s">
        <v>31</v>
      </c>
      <c r="F2652" s="12" t="s">
        <v>282</v>
      </c>
      <c r="G2652" s="12" t="s">
        <v>1854</v>
      </c>
      <c r="H2652" s="1" t="s">
        <v>188</v>
      </c>
      <c r="I2652" s="12" t="s">
        <v>1765</v>
      </c>
      <c r="J2652" s="12" t="s">
        <v>1814</v>
      </c>
      <c r="K2652" s="1" t="s">
        <v>1424</v>
      </c>
      <c r="L2652" s="1" t="s">
        <v>1432</v>
      </c>
    </row>
    <row r="2653" spans="3:12">
      <c r="C2653" s="1" t="s">
        <v>1459</v>
      </c>
      <c r="D2653" s="1">
        <v>0</v>
      </c>
      <c r="E2653" s="1" t="s">
        <v>31</v>
      </c>
      <c r="F2653" s="12" t="s">
        <v>282</v>
      </c>
      <c r="G2653" s="12" t="s">
        <v>1854</v>
      </c>
      <c r="H2653" s="1" t="s">
        <v>188</v>
      </c>
      <c r="I2653" s="12" t="s">
        <v>1765</v>
      </c>
      <c r="J2653" s="12" t="s">
        <v>1814</v>
      </c>
      <c r="K2653" s="1" t="s">
        <v>1424</v>
      </c>
      <c r="L2653" s="1" t="s">
        <v>1432</v>
      </c>
    </row>
    <row r="2654" spans="3:12">
      <c r="C2654" s="1" t="s">
        <v>1460</v>
      </c>
      <c r="D2654" s="1">
        <v>0</v>
      </c>
      <c r="E2654" s="1" t="s">
        <v>31</v>
      </c>
      <c r="F2654" s="12" t="s">
        <v>282</v>
      </c>
      <c r="G2654" s="12" t="s">
        <v>1854</v>
      </c>
      <c r="H2654" s="1" t="s">
        <v>188</v>
      </c>
      <c r="I2654" s="12" t="s">
        <v>1765</v>
      </c>
      <c r="J2654" s="12" t="s">
        <v>1814</v>
      </c>
      <c r="K2654" s="1" t="s">
        <v>1424</v>
      </c>
      <c r="L2654" s="1" t="s">
        <v>1432</v>
      </c>
    </row>
    <row r="2655" spans="3:12">
      <c r="C2655" s="1" t="s">
        <v>1461</v>
      </c>
      <c r="D2655" s="1">
        <v>0</v>
      </c>
      <c r="E2655" s="1" t="s">
        <v>31</v>
      </c>
      <c r="F2655" s="12" t="s">
        <v>282</v>
      </c>
      <c r="G2655" s="12" t="s">
        <v>1854</v>
      </c>
      <c r="H2655" s="1" t="s">
        <v>188</v>
      </c>
      <c r="I2655" s="12" t="s">
        <v>1765</v>
      </c>
      <c r="J2655" s="12" t="s">
        <v>1814</v>
      </c>
      <c r="K2655" s="1" t="s">
        <v>1424</v>
      </c>
      <c r="L2655" s="1" t="s">
        <v>1432</v>
      </c>
    </row>
    <row r="2656" spans="3:12">
      <c r="C2656" s="1" t="s">
        <v>1462</v>
      </c>
      <c r="D2656" s="1">
        <v>0</v>
      </c>
      <c r="E2656" s="1" t="s">
        <v>31</v>
      </c>
      <c r="F2656" s="12" t="s">
        <v>282</v>
      </c>
      <c r="G2656" s="12" t="s">
        <v>1854</v>
      </c>
      <c r="H2656" s="1" t="s">
        <v>188</v>
      </c>
      <c r="I2656" s="12" t="s">
        <v>1765</v>
      </c>
      <c r="J2656" s="12" t="s">
        <v>1814</v>
      </c>
      <c r="K2656" s="1" t="s">
        <v>1424</v>
      </c>
      <c r="L2656" s="1" t="s">
        <v>1432</v>
      </c>
    </row>
    <row r="2657" spans="3:12">
      <c r="C2657" s="1" t="s">
        <v>1463</v>
      </c>
      <c r="D2657" s="1">
        <v>0</v>
      </c>
      <c r="E2657" s="1" t="s">
        <v>31</v>
      </c>
      <c r="F2657" s="12" t="s">
        <v>282</v>
      </c>
      <c r="G2657" s="12" t="s">
        <v>1854</v>
      </c>
      <c r="H2657" s="1" t="s">
        <v>188</v>
      </c>
      <c r="I2657" s="12" t="s">
        <v>1765</v>
      </c>
      <c r="J2657" s="12" t="s">
        <v>1814</v>
      </c>
      <c r="K2657" s="1" t="s">
        <v>1424</v>
      </c>
      <c r="L2657" s="1" t="s">
        <v>1432</v>
      </c>
    </row>
    <row r="2658" spans="3:12">
      <c r="C2658" s="1" t="s">
        <v>1464</v>
      </c>
      <c r="D2658" s="1">
        <v>0</v>
      </c>
      <c r="E2658" s="1" t="s">
        <v>31</v>
      </c>
      <c r="F2658" s="12" t="s">
        <v>282</v>
      </c>
      <c r="G2658" s="12" t="s">
        <v>1854</v>
      </c>
      <c r="H2658" s="1" t="s">
        <v>188</v>
      </c>
      <c r="I2658" s="12" t="s">
        <v>1765</v>
      </c>
      <c r="J2658" s="12" t="s">
        <v>1814</v>
      </c>
      <c r="K2658" s="1" t="s">
        <v>1424</v>
      </c>
      <c r="L2658" s="1" t="s">
        <v>1432</v>
      </c>
    </row>
    <row r="2659" spans="3:12">
      <c r="C2659" s="1" t="s">
        <v>1446</v>
      </c>
      <c r="D2659" s="1">
        <v>0</v>
      </c>
      <c r="E2659" s="1" t="s">
        <v>31</v>
      </c>
      <c r="F2659" s="12" t="s">
        <v>282</v>
      </c>
      <c r="G2659" s="12" t="s">
        <v>1854</v>
      </c>
      <c r="H2659" s="1" t="s">
        <v>188</v>
      </c>
      <c r="I2659" s="12" t="s">
        <v>1765</v>
      </c>
      <c r="J2659" s="12" t="s">
        <v>1814</v>
      </c>
      <c r="K2659" s="1" t="s">
        <v>1424</v>
      </c>
      <c r="L2659" s="1" t="s">
        <v>1433</v>
      </c>
    </row>
    <row r="2660" spans="3:12">
      <c r="C2660" s="1" t="s">
        <v>1447</v>
      </c>
      <c r="D2660" s="1">
        <v>0</v>
      </c>
      <c r="E2660" s="1" t="s">
        <v>31</v>
      </c>
      <c r="F2660" s="12" t="s">
        <v>282</v>
      </c>
      <c r="G2660" s="12" t="s">
        <v>1854</v>
      </c>
      <c r="H2660" s="1" t="s">
        <v>188</v>
      </c>
      <c r="I2660" s="12" t="s">
        <v>1765</v>
      </c>
      <c r="J2660" s="12" t="s">
        <v>1814</v>
      </c>
      <c r="K2660" s="1" t="s">
        <v>1424</v>
      </c>
      <c r="L2660" s="1" t="s">
        <v>1433</v>
      </c>
    </row>
    <row r="2661" spans="3:12">
      <c r="C2661" s="1" t="s">
        <v>1434</v>
      </c>
      <c r="D2661" s="1">
        <v>0</v>
      </c>
      <c r="E2661" s="1" t="s">
        <v>31</v>
      </c>
      <c r="F2661" s="12" t="s">
        <v>282</v>
      </c>
      <c r="G2661" s="12" t="s">
        <v>1854</v>
      </c>
      <c r="H2661" s="1" t="s">
        <v>188</v>
      </c>
      <c r="I2661" s="12" t="s">
        <v>1765</v>
      </c>
      <c r="J2661" s="12" t="s">
        <v>1814</v>
      </c>
      <c r="K2661" s="1" t="s">
        <v>1424</v>
      </c>
      <c r="L2661" s="1" t="s">
        <v>1433</v>
      </c>
    </row>
    <row r="2662" spans="3:12">
      <c r="C2662" s="1" t="s">
        <v>1435</v>
      </c>
      <c r="D2662" s="1">
        <v>0</v>
      </c>
      <c r="E2662" s="1" t="s">
        <v>31</v>
      </c>
      <c r="F2662" s="12" t="s">
        <v>282</v>
      </c>
      <c r="G2662" s="12" t="s">
        <v>1854</v>
      </c>
      <c r="H2662" s="1" t="s">
        <v>188</v>
      </c>
      <c r="I2662" s="12" t="s">
        <v>1765</v>
      </c>
      <c r="J2662" s="12" t="s">
        <v>1814</v>
      </c>
      <c r="K2662" s="1" t="s">
        <v>1424</v>
      </c>
      <c r="L2662" s="1" t="s">
        <v>1433</v>
      </c>
    </row>
    <row r="2663" spans="3:12">
      <c r="C2663" s="1" t="s">
        <v>1436</v>
      </c>
      <c r="D2663" s="1">
        <v>0</v>
      </c>
      <c r="E2663" s="1" t="s">
        <v>31</v>
      </c>
      <c r="F2663" s="12" t="s">
        <v>282</v>
      </c>
      <c r="G2663" s="12" t="s">
        <v>1854</v>
      </c>
      <c r="H2663" s="1" t="s">
        <v>188</v>
      </c>
      <c r="I2663" s="12" t="s">
        <v>1765</v>
      </c>
      <c r="J2663" s="12" t="s">
        <v>1814</v>
      </c>
      <c r="K2663" s="1" t="s">
        <v>1424</v>
      </c>
      <c r="L2663" s="1" t="s">
        <v>1433</v>
      </c>
    </row>
    <row r="2664" spans="3:12">
      <c r="C2664" s="1" t="s">
        <v>1437</v>
      </c>
      <c r="D2664" s="1">
        <v>0</v>
      </c>
      <c r="E2664" s="1" t="s">
        <v>31</v>
      </c>
      <c r="F2664" s="12" t="s">
        <v>282</v>
      </c>
      <c r="G2664" s="12" t="s">
        <v>1854</v>
      </c>
      <c r="H2664" s="1" t="s">
        <v>188</v>
      </c>
      <c r="I2664" s="12" t="s">
        <v>1765</v>
      </c>
      <c r="J2664" s="12" t="s">
        <v>1814</v>
      </c>
      <c r="K2664" s="1" t="s">
        <v>1424</v>
      </c>
      <c r="L2664" s="1" t="s">
        <v>1433</v>
      </c>
    </row>
    <row r="2665" spans="3:12">
      <c r="C2665" s="1" t="s">
        <v>1438</v>
      </c>
      <c r="D2665" s="1">
        <v>0</v>
      </c>
      <c r="E2665" s="1" t="s">
        <v>31</v>
      </c>
      <c r="F2665" s="12" t="s">
        <v>282</v>
      </c>
      <c r="G2665" s="12" t="s">
        <v>1854</v>
      </c>
      <c r="H2665" s="1" t="s">
        <v>188</v>
      </c>
      <c r="I2665" s="12" t="s">
        <v>1765</v>
      </c>
      <c r="J2665" s="12" t="s">
        <v>1814</v>
      </c>
      <c r="K2665" s="1" t="s">
        <v>1424</v>
      </c>
      <c r="L2665" s="1" t="s">
        <v>1433</v>
      </c>
    </row>
    <row r="2666" spans="3:12">
      <c r="C2666" s="1" t="s">
        <v>1439</v>
      </c>
      <c r="D2666" s="1">
        <v>0</v>
      </c>
      <c r="E2666" s="1" t="s">
        <v>31</v>
      </c>
      <c r="F2666" s="12" t="s">
        <v>282</v>
      </c>
      <c r="G2666" s="12" t="s">
        <v>1854</v>
      </c>
      <c r="H2666" s="1" t="s">
        <v>188</v>
      </c>
      <c r="I2666" s="12" t="s">
        <v>1765</v>
      </c>
      <c r="J2666" s="12" t="s">
        <v>1814</v>
      </c>
      <c r="K2666" s="1" t="s">
        <v>1424</v>
      </c>
      <c r="L2666" s="1" t="s">
        <v>1433</v>
      </c>
    </row>
    <row r="2667" spans="3:12">
      <c r="C2667" s="1" t="s">
        <v>1440</v>
      </c>
      <c r="D2667" s="1">
        <v>0</v>
      </c>
      <c r="E2667" s="1" t="s">
        <v>31</v>
      </c>
      <c r="F2667" s="12" t="s">
        <v>282</v>
      </c>
      <c r="G2667" s="12" t="s">
        <v>1854</v>
      </c>
      <c r="H2667" s="1" t="s">
        <v>188</v>
      </c>
      <c r="I2667" s="12" t="s">
        <v>1765</v>
      </c>
      <c r="J2667" s="12" t="s">
        <v>1814</v>
      </c>
      <c r="K2667" s="1" t="s">
        <v>1424</v>
      </c>
      <c r="L2667" s="1" t="s">
        <v>1433</v>
      </c>
    </row>
    <row r="2668" spans="3:12">
      <c r="C2668" s="1" t="s">
        <v>1441</v>
      </c>
      <c r="D2668" s="1">
        <v>0</v>
      </c>
      <c r="E2668" s="1" t="s">
        <v>31</v>
      </c>
      <c r="F2668" s="12" t="s">
        <v>282</v>
      </c>
      <c r="G2668" s="12" t="s">
        <v>1854</v>
      </c>
      <c r="H2668" s="1" t="s">
        <v>188</v>
      </c>
      <c r="I2668" s="12" t="s">
        <v>1765</v>
      </c>
      <c r="J2668" s="12" t="s">
        <v>1814</v>
      </c>
      <c r="K2668" s="1" t="s">
        <v>1424</v>
      </c>
      <c r="L2668" s="1" t="s">
        <v>1433</v>
      </c>
    </row>
    <row r="2669" spans="3:12">
      <c r="C2669" s="1" t="s">
        <v>1442</v>
      </c>
      <c r="D2669" s="1">
        <v>0</v>
      </c>
      <c r="E2669" s="1" t="s">
        <v>31</v>
      </c>
      <c r="F2669" s="12" t="s">
        <v>282</v>
      </c>
      <c r="G2669" s="12" t="s">
        <v>1854</v>
      </c>
      <c r="H2669" s="1" t="s">
        <v>188</v>
      </c>
      <c r="I2669" s="12" t="s">
        <v>1765</v>
      </c>
      <c r="J2669" s="12" t="s">
        <v>1814</v>
      </c>
      <c r="K2669" s="1" t="s">
        <v>1424</v>
      </c>
      <c r="L2669" s="1" t="s">
        <v>1433</v>
      </c>
    </row>
    <row r="2670" spans="3:12">
      <c r="C2670" s="1" t="s">
        <v>1443</v>
      </c>
      <c r="D2670" s="1">
        <v>0</v>
      </c>
      <c r="E2670" s="1" t="s">
        <v>31</v>
      </c>
      <c r="F2670" s="12" t="s">
        <v>282</v>
      </c>
      <c r="G2670" s="12" t="s">
        <v>1854</v>
      </c>
      <c r="H2670" s="1" t="s">
        <v>188</v>
      </c>
      <c r="I2670" s="12" t="s">
        <v>1765</v>
      </c>
      <c r="J2670" s="12" t="s">
        <v>1814</v>
      </c>
      <c r="K2670" s="1" t="s">
        <v>1424</v>
      </c>
      <c r="L2670" s="1" t="s">
        <v>1433</v>
      </c>
    </row>
    <row r="2671" spans="3:12">
      <c r="C2671" s="1" t="s">
        <v>1444</v>
      </c>
      <c r="D2671" s="1">
        <v>0</v>
      </c>
      <c r="E2671" s="1" t="s">
        <v>31</v>
      </c>
      <c r="F2671" s="12" t="s">
        <v>282</v>
      </c>
      <c r="G2671" s="12" t="s">
        <v>1854</v>
      </c>
      <c r="H2671" s="1" t="s">
        <v>188</v>
      </c>
      <c r="I2671" s="12" t="s">
        <v>1765</v>
      </c>
      <c r="J2671" s="12" t="s">
        <v>1814</v>
      </c>
      <c r="K2671" s="1" t="s">
        <v>1424</v>
      </c>
      <c r="L2671" s="1" t="s">
        <v>1433</v>
      </c>
    </row>
    <row r="2672" spans="3:12">
      <c r="C2672" s="1" t="s">
        <v>1445</v>
      </c>
      <c r="D2672" s="1">
        <v>0</v>
      </c>
      <c r="E2672" s="1" t="s">
        <v>31</v>
      </c>
      <c r="F2672" s="12" t="s">
        <v>282</v>
      </c>
      <c r="G2672" s="12" t="s">
        <v>1854</v>
      </c>
      <c r="H2672" s="1" t="s">
        <v>188</v>
      </c>
      <c r="I2672" s="12" t="s">
        <v>1765</v>
      </c>
      <c r="J2672" s="12" t="s">
        <v>1814</v>
      </c>
      <c r="K2672" s="1" t="s">
        <v>1424</v>
      </c>
      <c r="L2672" s="1" t="s">
        <v>1433</v>
      </c>
    </row>
    <row r="2673" spans="3:12">
      <c r="C2673" s="1" t="s">
        <v>1449</v>
      </c>
      <c r="D2673" s="1">
        <v>0</v>
      </c>
      <c r="E2673" s="1" t="s">
        <v>31</v>
      </c>
      <c r="F2673" s="12" t="s">
        <v>282</v>
      </c>
      <c r="G2673" s="12" t="s">
        <v>1854</v>
      </c>
      <c r="H2673" s="1" t="s">
        <v>188</v>
      </c>
      <c r="I2673" s="12" t="s">
        <v>1765</v>
      </c>
      <c r="J2673" s="12" t="s">
        <v>1814</v>
      </c>
      <c r="K2673" s="1" t="s">
        <v>1424</v>
      </c>
      <c r="L2673" s="1" t="s">
        <v>1433</v>
      </c>
    </row>
    <row r="2674" spans="3:12">
      <c r="C2674" s="1" t="s">
        <v>1450</v>
      </c>
      <c r="D2674" s="1">
        <v>0</v>
      </c>
      <c r="E2674" s="1" t="s">
        <v>31</v>
      </c>
      <c r="F2674" s="12" t="s">
        <v>282</v>
      </c>
      <c r="G2674" s="12" t="s">
        <v>1854</v>
      </c>
      <c r="H2674" s="1" t="s">
        <v>188</v>
      </c>
      <c r="I2674" s="12" t="s">
        <v>1765</v>
      </c>
      <c r="J2674" s="12" t="s">
        <v>1814</v>
      </c>
      <c r="K2674" s="1" t="s">
        <v>1424</v>
      </c>
      <c r="L2674" s="1" t="s">
        <v>1433</v>
      </c>
    </row>
    <row r="2675" spans="3:12">
      <c r="C2675" s="1" t="s">
        <v>1453</v>
      </c>
      <c r="D2675" s="1">
        <v>0</v>
      </c>
      <c r="E2675" s="1" t="s">
        <v>31</v>
      </c>
      <c r="F2675" s="12" t="s">
        <v>282</v>
      </c>
      <c r="G2675" s="12" t="s">
        <v>1854</v>
      </c>
      <c r="H2675" s="1" t="s">
        <v>188</v>
      </c>
      <c r="I2675" s="12" t="s">
        <v>1765</v>
      </c>
      <c r="J2675" s="12" t="s">
        <v>1814</v>
      </c>
      <c r="K2675" s="1" t="s">
        <v>1424</v>
      </c>
      <c r="L2675" s="1" t="s">
        <v>1433</v>
      </c>
    </row>
    <row r="2676" spans="3:12">
      <c r="C2676" s="1" t="s">
        <v>1454</v>
      </c>
      <c r="D2676" s="1">
        <v>0</v>
      </c>
      <c r="E2676" s="1" t="s">
        <v>31</v>
      </c>
      <c r="F2676" s="12" t="s">
        <v>282</v>
      </c>
      <c r="G2676" s="12" t="s">
        <v>1854</v>
      </c>
      <c r="H2676" s="1" t="s">
        <v>188</v>
      </c>
      <c r="I2676" s="12" t="s">
        <v>1765</v>
      </c>
      <c r="J2676" s="12" t="s">
        <v>1814</v>
      </c>
      <c r="K2676" s="1" t="s">
        <v>1424</v>
      </c>
      <c r="L2676" s="1" t="s">
        <v>1433</v>
      </c>
    </row>
    <row r="2677" spans="3:12">
      <c r="C2677" s="1" t="s">
        <v>1455</v>
      </c>
      <c r="D2677" s="1">
        <v>0</v>
      </c>
      <c r="E2677" s="1" t="s">
        <v>31</v>
      </c>
      <c r="F2677" s="12" t="s">
        <v>282</v>
      </c>
      <c r="G2677" s="12" t="s">
        <v>1854</v>
      </c>
      <c r="H2677" s="1" t="s">
        <v>188</v>
      </c>
      <c r="I2677" s="12" t="s">
        <v>1765</v>
      </c>
      <c r="J2677" s="12" t="s">
        <v>1814</v>
      </c>
      <c r="K2677" s="1" t="s">
        <v>1424</v>
      </c>
      <c r="L2677" s="1" t="s">
        <v>1433</v>
      </c>
    </row>
    <row r="2678" spans="3:12">
      <c r="C2678" s="1" t="s">
        <v>1456</v>
      </c>
      <c r="D2678" s="1">
        <v>0</v>
      </c>
      <c r="E2678" s="1" t="s">
        <v>31</v>
      </c>
      <c r="F2678" s="12" t="s">
        <v>282</v>
      </c>
      <c r="G2678" s="12" t="s">
        <v>1854</v>
      </c>
      <c r="H2678" s="1" t="s">
        <v>188</v>
      </c>
      <c r="I2678" s="12" t="s">
        <v>1765</v>
      </c>
      <c r="J2678" s="12" t="s">
        <v>1814</v>
      </c>
      <c r="K2678" s="1" t="s">
        <v>1424</v>
      </c>
      <c r="L2678" s="1" t="s">
        <v>1433</v>
      </c>
    </row>
    <row r="2679" spans="3:12">
      <c r="C2679" s="1" t="s">
        <v>1457</v>
      </c>
      <c r="D2679" s="1">
        <v>0</v>
      </c>
      <c r="E2679" s="1" t="s">
        <v>31</v>
      </c>
      <c r="F2679" s="12" t="s">
        <v>282</v>
      </c>
      <c r="G2679" s="12" t="s">
        <v>1854</v>
      </c>
      <c r="H2679" s="1" t="s">
        <v>188</v>
      </c>
      <c r="I2679" s="12" t="s">
        <v>1765</v>
      </c>
      <c r="J2679" s="12" t="s">
        <v>1814</v>
      </c>
      <c r="K2679" s="1" t="s">
        <v>1424</v>
      </c>
      <c r="L2679" s="1" t="s">
        <v>1433</v>
      </c>
    </row>
    <row r="2680" spans="3:12">
      <c r="C2680" s="1" t="s">
        <v>1458</v>
      </c>
      <c r="D2680" s="1">
        <v>0</v>
      </c>
      <c r="E2680" s="1" t="s">
        <v>31</v>
      </c>
      <c r="F2680" s="12" t="s">
        <v>282</v>
      </c>
      <c r="G2680" s="12" t="s">
        <v>1854</v>
      </c>
      <c r="H2680" s="1" t="s">
        <v>188</v>
      </c>
      <c r="I2680" s="12" t="s">
        <v>1765</v>
      </c>
      <c r="J2680" s="12" t="s">
        <v>1814</v>
      </c>
      <c r="K2680" s="1" t="s">
        <v>1424</v>
      </c>
      <c r="L2680" s="1" t="s">
        <v>1433</v>
      </c>
    </row>
    <row r="2681" spans="3:12">
      <c r="C2681" s="1" t="s">
        <v>1459</v>
      </c>
      <c r="D2681" s="1">
        <v>0</v>
      </c>
      <c r="E2681" s="1" t="s">
        <v>31</v>
      </c>
      <c r="F2681" s="12" t="s">
        <v>282</v>
      </c>
      <c r="G2681" s="12" t="s">
        <v>1854</v>
      </c>
      <c r="H2681" s="1" t="s">
        <v>188</v>
      </c>
      <c r="I2681" s="12" t="s">
        <v>1765</v>
      </c>
      <c r="J2681" s="12" t="s">
        <v>1814</v>
      </c>
      <c r="K2681" s="1" t="s">
        <v>1424</v>
      </c>
      <c r="L2681" s="1" t="s">
        <v>1433</v>
      </c>
    </row>
    <row r="2682" spans="3:12">
      <c r="C2682" s="1" t="s">
        <v>1460</v>
      </c>
      <c r="D2682" s="1">
        <v>0</v>
      </c>
      <c r="E2682" s="1" t="s">
        <v>31</v>
      </c>
      <c r="F2682" s="12" t="s">
        <v>282</v>
      </c>
      <c r="G2682" s="12" t="s">
        <v>1854</v>
      </c>
      <c r="H2682" s="1" t="s">
        <v>188</v>
      </c>
      <c r="I2682" s="12" t="s">
        <v>1765</v>
      </c>
      <c r="J2682" s="12" t="s">
        <v>1814</v>
      </c>
      <c r="K2682" s="1" t="s">
        <v>1424</v>
      </c>
      <c r="L2682" s="1" t="s">
        <v>1433</v>
      </c>
    </row>
    <row r="2683" spans="3:12">
      <c r="C2683" s="1" t="s">
        <v>1461</v>
      </c>
      <c r="D2683" s="1">
        <v>0</v>
      </c>
      <c r="E2683" s="1" t="s">
        <v>31</v>
      </c>
      <c r="F2683" s="12" t="s">
        <v>282</v>
      </c>
      <c r="G2683" s="12" t="s">
        <v>1854</v>
      </c>
      <c r="H2683" s="1" t="s">
        <v>188</v>
      </c>
      <c r="I2683" s="12" t="s">
        <v>1765</v>
      </c>
      <c r="J2683" s="12" t="s">
        <v>1814</v>
      </c>
      <c r="K2683" s="1" t="s">
        <v>1424</v>
      </c>
      <c r="L2683" s="1" t="s">
        <v>1433</v>
      </c>
    </row>
    <row r="2684" spans="3:12">
      <c r="C2684" s="1" t="s">
        <v>1462</v>
      </c>
      <c r="D2684" s="1">
        <v>0</v>
      </c>
      <c r="E2684" s="1" t="s">
        <v>31</v>
      </c>
      <c r="F2684" s="12" t="s">
        <v>282</v>
      </c>
      <c r="G2684" s="12" t="s">
        <v>1854</v>
      </c>
      <c r="H2684" s="1" t="s">
        <v>188</v>
      </c>
      <c r="I2684" s="12" t="s">
        <v>1765</v>
      </c>
      <c r="J2684" s="12" t="s">
        <v>1814</v>
      </c>
      <c r="K2684" s="1" t="s">
        <v>1424</v>
      </c>
      <c r="L2684" s="1" t="s">
        <v>1433</v>
      </c>
    </row>
    <row r="2685" spans="3:12">
      <c r="C2685" s="1" t="s">
        <v>1463</v>
      </c>
      <c r="D2685" s="1">
        <v>0</v>
      </c>
      <c r="E2685" s="1" t="s">
        <v>31</v>
      </c>
      <c r="F2685" s="12" t="s">
        <v>282</v>
      </c>
      <c r="G2685" s="12" t="s">
        <v>1854</v>
      </c>
      <c r="H2685" s="1" t="s">
        <v>188</v>
      </c>
      <c r="I2685" s="12" t="s">
        <v>1765</v>
      </c>
      <c r="J2685" s="12" t="s">
        <v>1814</v>
      </c>
      <c r="K2685" s="1" t="s">
        <v>1424</v>
      </c>
      <c r="L2685" s="1" t="s">
        <v>1433</v>
      </c>
    </row>
    <row r="2686" spans="3:12">
      <c r="C2686" s="1" t="s">
        <v>1464</v>
      </c>
      <c r="D2686" s="1">
        <v>0</v>
      </c>
      <c r="E2686" s="1" t="s">
        <v>31</v>
      </c>
      <c r="F2686" s="12" t="s">
        <v>282</v>
      </c>
      <c r="G2686" s="12" t="s">
        <v>1854</v>
      </c>
      <c r="H2686" s="1" t="s">
        <v>188</v>
      </c>
      <c r="I2686" s="12" t="s">
        <v>1765</v>
      </c>
      <c r="J2686" s="12" t="s">
        <v>1814</v>
      </c>
      <c r="K2686" s="1" t="s">
        <v>1424</v>
      </c>
      <c r="L2686" s="1" t="s">
        <v>1433</v>
      </c>
    </row>
    <row r="2687" spans="3:12">
      <c r="C2687" s="1" t="s">
        <v>1468</v>
      </c>
      <c r="D2687" s="1">
        <v>0</v>
      </c>
      <c r="E2687" s="1" t="s">
        <v>31</v>
      </c>
      <c r="F2687" s="12" t="s">
        <v>282</v>
      </c>
      <c r="G2687" s="12" t="s">
        <v>1854</v>
      </c>
      <c r="H2687" s="1" t="s">
        <v>188</v>
      </c>
      <c r="I2687" s="12" t="s">
        <v>1765</v>
      </c>
      <c r="J2687" s="12" t="s">
        <v>1814</v>
      </c>
      <c r="K2687" s="1" t="s">
        <v>1467</v>
      </c>
      <c r="L2687" s="1" t="s">
        <v>669</v>
      </c>
    </row>
    <row r="2688" spans="3:12">
      <c r="C2688" s="1" t="s">
        <v>1469</v>
      </c>
      <c r="D2688" s="1">
        <v>0</v>
      </c>
      <c r="E2688" s="1" t="s">
        <v>31</v>
      </c>
      <c r="F2688" s="12" t="s">
        <v>282</v>
      </c>
      <c r="G2688" s="12" t="s">
        <v>1854</v>
      </c>
      <c r="H2688" s="1" t="s">
        <v>188</v>
      </c>
      <c r="I2688" s="12" t="s">
        <v>1765</v>
      </c>
      <c r="J2688" s="12" t="s">
        <v>1814</v>
      </c>
      <c r="K2688" s="1" t="s">
        <v>1467</v>
      </c>
      <c r="L2688" s="1" t="s">
        <v>669</v>
      </c>
    </row>
    <row r="2689" spans="3:12">
      <c r="C2689" s="1" t="s">
        <v>1470</v>
      </c>
      <c r="D2689" s="1">
        <v>0</v>
      </c>
      <c r="E2689" s="1" t="s">
        <v>31</v>
      </c>
      <c r="F2689" s="12" t="s">
        <v>282</v>
      </c>
      <c r="G2689" s="12" t="s">
        <v>1854</v>
      </c>
      <c r="H2689" s="1" t="s">
        <v>188</v>
      </c>
      <c r="I2689" s="12" t="s">
        <v>1765</v>
      </c>
      <c r="J2689" s="12" t="s">
        <v>1814</v>
      </c>
      <c r="K2689" s="1" t="s">
        <v>1467</v>
      </c>
      <c r="L2689" s="1" t="s">
        <v>669</v>
      </c>
    </row>
    <row r="2690" spans="3:12">
      <c r="C2690" s="1" t="s">
        <v>1471</v>
      </c>
      <c r="D2690" s="1">
        <v>0</v>
      </c>
      <c r="E2690" s="1" t="s">
        <v>31</v>
      </c>
      <c r="F2690" s="12" t="s">
        <v>282</v>
      </c>
      <c r="G2690" s="12" t="s">
        <v>1854</v>
      </c>
      <c r="H2690" s="1" t="s">
        <v>188</v>
      </c>
      <c r="I2690" s="12" t="s">
        <v>1765</v>
      </c>
      <c r="J2690" s="12" t="s">
        <v>1814</v>
      </c>
      <c r="K2690" s="1" t="s">
        <v>1467</v>
      </c>
      <c r="L2690" s="1" t="s">
        <v>669</v>
      </c>
    </row>
    <row r="2691" spans="3:12">
      <c r="C2691" s="1" t="s">
        <v>1472</v>
      </c>
      <c r="D2691" s="1">
        <v>0</v>
      </c>
      <c r="E2691" s="1" t="s">
        <v>31</v>
      </c>
      <c r="F2691" s="12" t="s">
        <v>282</v>
      </c>
      <c r="G2691" s="12" t="s">
        <v>1854</v>
      </c>
      <c r="H2691" s="1" t="s">
        <v>188</v>
      </c>
      <c r="I2691" s="12" t="s">
        <v>1765</v>
      </c>
      <c r="J2691" s="12" t="s">
        <v>1814</v>
      </c>
      <c r="K2691" s="1" t="s">
        <v>1467</v>
      </c>
      <c r="L2691" s="1" t="s">
        <v>669</v>
      </c>
    </row>
    <row r="2692" spans="3:12">
      <c r="C2692" s="1" t="s">
        <v>1473</v>
      </c>
      <c r="D2692" s="1">
        <v>0</v>
      </c>
      <c r="E2692" s="1" t="s">
        <v>31</v>
      </c>
      <c r="F2692" s="12" t="s">
        <v>282</v>
      </c>
      <c r="G2692" s="12" t="s">
        <v>1854</v>
      </c>
      <c r="H2692" s="1" t="s">
        <v>188</v>
      </c>
      <c r="I2692" s="12" t="s">
        <v>1765</v>
      </c>
      <c r="J2692" s="12" t="s">
        <v>1814</v>
      </c>
      <c r="K2692" s="1" t="s">
        <v>1467</v>
      </c>
      <c r="L2692" s="1" t="s">
        <v>669</v>
      </c>
    </row>
    <row r="2693" spans="3:12">
      <c r="C2693" s="1" t="s">
        <v>1474</v>
      </c>
      <c r="D2693" s="1">
        <v>0</v>
      </c>
      <c r="E2693" s="1" t="s">
        <v>31</v>
      </c>
      <c r="F2693" s="12" t="s">
        <v>282</v>
      </c>
      <c r="G2693" s="12" t="s">
        <v>1854</v>
      </c>
      <c r="H2693" s="1" t="s">
        <v>188</v>
      </c>
      <c r="I2693" s="12" t="s">
        <v>1765</v>
      </c>
      <c r="J2693" s="12" t="s">
        <v>1814</v>
      </c>
      <c r="K2693" s="1" t="s">
        <v>1467</v>
      </c>
      <c r="L2693" s="1" t="s">
        <v>669</v>
      </c>
    </row>
    <row r="2694" spans="3:12">
      <c r="C2694" s="1" t="s">
        <v>1475</v>
      </c>
      <c r="D2694" s="1">
        <v>0</v>
      </c>
      <c r="E2694" s="1" t="s">
        <v>31</v>
      </c>
      <c r="F2694" s="12" t="s">
        <v>282</v>
      </c>
      <c r="G2694" s="12" t="s">
        <v>1854</v>
      </c>
      <c r="H2694" s="1" t="s">
        <v>188</v>
      </c>
      <c r="I2694" s="12" t="s">
        <v>1765</v>
      </c>
      <c r="J2694" s="12" t="s">
        <v>1814</v>
      </c>
      <c r="K2694" s="1" t="s">
        <v>1467</v>
      </c>
      <c r="L2694" s="1" t="s">
        <v>669</v>
      </c>
    </row>
    <row r="2695" spans="3:12">
      <c r="C2695" s="1" t="s">
        <v>1476</v>
      </c>
      <c r="D2695" s="1">
        <v>0</v>
      </c>
      <c r="E2695" s="1" t="s">
        <v>31</v>
      </c>
      <c r="F2695" s="12" t="s">
        <v>282</v>
      </c>
      <c r="G2695" s="12" t="s">
        <v>1854</v>
      </c>
      <c r="H2695" s="1" t="s">
        <v>188</v>
      </c>
      <c r="I2695" s="12" t="s">
        <v>1765</v>
      </c>
      <c r="J2695" s="12" t="s">
        <v>1814</v>
      </c>
      <c r="K2695" s="1" t="s">
        <v>1467</v>
      </c>
      <c r="L2695" s="1" t="s">
        <v>669</v>
      </c>
    </row>
    <row r="2696" spans="3:12">
      <c r="C2696" s="1" t="s">
        <v>1477</v>
      </c>
      <c r="D2696" s="1">
        <v>0</v>
      </c>
      <c r="E2696" s="1" t="s">
        <v>31</v>
      </c>
      <c r="F2696" s="12" t="s">
        <v>282</v>
      </c>
      <c r="G2696" s="12" t="s">
        <v>1854</v>
      </c>
      <c r="H2696" s="1" t="s">
        <v>188</v>
      </c>
      <c r="I2696" s="12" t="s">
        <v>1765</v>
      </c>
      <c r="J2696" s="12" t="s">
        <v>1814</v>
      </c>
      <c r="K2696" s="1" t="s">
        <v>1467</v>
      </c>
      <c r="L2696" s="1" t="s">
        <v>669</v>
      </c>
    </row>
    <row r="2697" spans="3:12">
      <c r="C2697" s="1" t="s">
        <v>1478</v>
      </c>
      <c r="D2697" s="1">
        <v>0</v>
      </c>
      <c r="E2697" s="1" t="s">
        <v>31</v>
      </c>
      <c r="F2697" s="12" t="s">
        <v>282</v>
      </c>
      <c r="G2697" s="12" t="s">
        <v>1854</v>
      </c>
      <c r="H2697" s="1" t="s">
        <v>188</v>
      </c>
      <c r="I2697" s="12" t="s">
        <v>1765</v>
      </c>
      <c r="J2697" s="12" t="s">
        <v>1814</v>
      </c>
      <c r="K2697" s="1" t="s">
        <v>1467</v>
      </c>
      <c r="L2697" s="1" t="s">
        <v>669</v>
      </c>
    </row>
    <row r="2698" spans="3:12">
      <c r="C2698" s="1" t="s">
        <v>1479</v>
      </c>
      <c r="D2698" s="1">
        <v>0</v>
      </c>
      <c r="E2698" s="1" t="s">
        <v>31</v>
      </c>
      <c r="F2698" s="12" t="s">
        <v>282</v>
      </c>
      <c r="G2698" s="12" t="s">
        <v>1854</v>
      </c>
      <c r="H2698" s="1" t="s">
        <v>188</v>
      </c>
      <c r="I2698" s="12" t="s">
        <v>1765</v>
      </c>
      <c r="J2698" s="12" t="s">
        <v>1814</v>
      </c>
      <c r="K2698" s="1" t="s">
        <v>1467</v>
      </c>
      <c r="L2698" s="1" t="s">
        <v>669</v>
      </c>
    </row>
    <row r="2699" spans="3:12">
      <c r="C2699" s="1" t="s">
        <v>1480</v>
      </c>
      <c r="D2699" s="1">
        <v>0</v>
      </c>
      <c r="E2699" s="1" t="s">
        <v>31</v>
      </c>
      <c r="F2699" s="12" t="s">
        <v>282</v>
      </c>
      <c r="G2699" s="12" t="s">
        <v>1854</v>
      </c>
      <c r="H2699" s="1" t="s">
        <v>188</v>
      </c>
      <c r="I2699" s="12" t="s">
        <v>1765</v>
      </c>
      <c r="J2699" s="12" t="s">
        <v>1814</v>
      </c>
      <c r="K2699" s="1" t="s">
        <v>1467</v>
      </c>
      <c r="L2699" s="1" t="s">
        <v>669</v>
      </c>
    </row>
    <row r="2700" spans="3:12">
      <c r="C2700" s="1" t="s">
        <v>1482</v>
      </c>
      <c r="D2700" s="1">
        <v>0</v>
      </c>
      <c r="E2700" s="1" t="s">
        <v>31</v>
      </c>
      <c r="F2700" s="12" t="s">
        <v>282</v>
      </c>
      <c r="G2700" s="12" t="s">
        <v>1854</v>
      </c>
      <c r="H2700" s="1" t="s">
        <v>188</v>
      </c>
      <c r="I2700" s="12" t="s">
        <v>1765</v>
      </c>
      <c r="J2700" s="12" t="s">
        <v>1814</v>
      </c>
      <c r="K2700" s="1" t="s">
        <v>1467</v>
      </c>
      <c r="L2700" s="1" t="s">
        <v>669</v>
      </c>
    </row>
    <row r="2701" spans="3:12">
      <c r="C2701" s="1" t="s">
        <v>1484</v>
      </c>
      <c r="D2701" s="1">
        <v>0</v>
      </c>
      <c r="E2701" s="1" t="s">
        <v>31</v>
      </c>
      <c r="F2701" s="12" t="s">
        <v>282</v>
      </c>
      <c r="G2701" s="12" t="s">
        <v>1854</v>
      </c>
      <c r="H2701" s="1" t="s">
        <v>188</v>
      </c>
      <c r="I2701" s="12" t="s">
        <v>1765</v>
      </c>
      <c r="J2701" s="12" t="s">
        <v>1814</v>
      </c>
      <c r="K2701" s="1" t="s">
        <v>1467</v>
      </c>
      <c r="L2701" s="1" t="s">
        <v>669</v>
      </c>
    </row>
    <row r="2702" spans="3:12">
      <c r="C2702" s="1" t="s">
        <v>1485</v>
      </c>
      <c r="D2702" s="1">
        <v>0</v>
      </c>
      <c r="E2702" s="1" t="s">
        <v>31</v>
      </c>
      <c r="F2702" s="12" t="s">
        <v>282</v>
      </c>
      <c r="G2702" s="12" t="s">
        <v>1854</v>
      </c>
      <c r="H2702" s="1" t="s">
        <v>188</v>
      </c>
      <c r="I2702" s="12" t="s">
        <v>1765</v>
      </c>
      <c r="J2702" s="12" t="s">
        <v>1814</v>
      </c>
      <c r="K2702" s="1" t="s">
        <v>1467</v>
      </c>
      <c r="L2702" s="1" t="s">
        <v>669</v>
      </c>
    </row>
    <row r="2703" spans="3:12">
      <c r="C2703" s="1" t="s">
        <v>1488</v>
      </c>
      <c r="D2703" s="1">
        <v>0</v>
      </c>
      <c r="E2703" s="1" t="s">
        <v>31</v>
      </c>
      <c r="F2703" s="12" t="s">
        <v>282</v>
      </c>
      <c r="G2703" s="12" t="s">
        <v>1854</v>
      </c>
      <c r="H2703" s="1" t="s">
        <v>188</v>
      </c>
      <c r="I2703" s="12" t="s">
        <v>1765</v>
      </c>
      <c r="J2703" s="12" t="s">
        <v>1814</v>
      </c>
      <c r="K2703" s="1" t="s">
        <v>1467</v>
      </c>
      <c r="L2703" s="1" t="s">
        <v>669</v>
      </c>
    </row>
    <row r="2704" spans="3:12">
      <c r="C2704" s="1" t="s">
        <v>1489</v>
      </c>
      <c r="D2704" s="1">
        <v>0</v>
      </c>
      <c r="E2704" s="1" t="s">
        <v>31</v>
      </c>
      <c r="F2704" s="12" t="s">
        <v>282</v>
      </c>
      <c r="G2704" s="12" t="s">
        <v>1854</v>
      </c>
      <c r="H2704" s="1" t="s">
        <v>188</v>
      </c>
      <c r="I2704" s="12" t="s">
        <v>1765</v>
      </c>
      <c r="J2704" s="12" t="s">
        <v>1814</v>
      </c>
      <c r="K2704" s="1" t="s">
        <v>1467</v>
      </c>
      <c r="L2704" s="1" t="s">
        <v>669</v>
      </c>
    </row>
    <row r="2705" spans="3:12">
      <c r="C2705" s="1" t="s">
        <v>1490</v>
      </c>
      <c r="D2705" s="1">
        <v>0</v>
      </c>
      <c r="E2705" s="1" t="s">
        <v>31</v>
      </c>
      <c r="F2705" s="12" t="s">
        <v>282</v>
      </c>
      <c r="G2705" s="12" t="s">
        <v>1854</v>
      </c>
      <c r="H2705" s="1" t="s">
        <v>188</v>
      </c>
      <c r="I2705" s="12" t="s">
        <v>1765</v>
      </c>
      <c r="J2705" s="12" t="s">
        <v>1814</v>
      </c>
      <c r="K2705" s="1" t="s">
        <v>1467</v>
      </c>
      <c r="L2705" s="1" t="s">
        <v>669</v>
      </c>
    </row>
    <row r="2706" spans="3:12">
      <c r="C2706" s="1" t="s">
        <v>1491</v>
      </c>
      <c r="D2706" s="1">
        <v>0</v>
      </c>
      <c r="E2706" s="1" t="s">
        <v>31</v>
      </c>
      <c r="F2706" s="12" t="s">
        <v>282</v>
      </c>
      <c r="G2706" s="12" t="s">
        <v>1854</v>
      </c>
      <c r="H2706" s="1" t="s">
        <v>188</v>
      </c>
      <c r="I2706" s="12" t="s">
        <v>1765</v>
      </c>
      <c r="J2706" s="12" t="s">
        <v>1814</v>
      </c>
      <c r="K2706" s="1" t="s">
        <v>1467</v>
      </c>
      <c r="L2706" s="1" t="s">
        <v>669</v>
      </c>
    </row>
    <row r="2707" spans="3:12">
      <c r="C2707" s="1" t="s">
        <v>1492</v>
      </c>
      <c r="D2707" s="1">
        <v>0</v>
      </c>
      <c r="E2707" s="1" t="s">
        <v>31</v>
      </c>
      <c r="F2707" s="12" t="s">
        <v>282</v>
      </c>
      <c r="G2707" s="12" t="s">
        <v>1854</v>
      </c>
      <c r="H2707" s="1" t="s">
        <v>188</v>
      </c>
      <c r="I2707" s="12" t="s">
        <v>1765</v>
      </c>
      <c r="J2707" s="12" t="s">
        <v>1814</v>
      </c>
      <c r="K2707" s="1" t="s">
        <v>1467</v>
      </c>
      <c r="L2707" s="1" t="s">
        <v>669</v>
      </c>
    </row>
    <row r="2708" spans="3:12">
      <c r="C2708" s="1" t="s">
        <v>1493</v>
      </c>
      <c r="D2708" s="1">
        <v>0</v>
      </c>
      <c r="E2708" s="1" t="s">
        <v>31</v>
      </c>
      <c r="F2708" s="12" t="s">
        <v>282</v>
      </c>
      <c r="G2708" s="12" t="s">
        <v>1854</v>
      </c>
      <c r="H2708" s="1" t="s">
        <v>188</v>
      </c>
      <c r="I2708" s="12" t="s">
        <v>1765</v>
      </c>
      <c r="J2708" s="12" t="s">
        <v>1814</v>
      </c>
      <c r="K2708" s="1" t="s">
        <v>1467</v>
      </c>
      <c r="L2708" s="1" t="s">
        <v>669</v>
      </c>
    </row>
    <row r="2709" spans="3:12">
      <c r="C2709" s="1" t="s">
        <v>1494</v>
      </c>
      <c r="D2709" s="1">
        <v>0</v>
      </c>
      <c r="E2709" s="1" t="s">
        <v>31</v>
      </c>
      <c r="F2709" s="12" t="s">
        <v>282</v>
      </c>
      <c r="G2709" s="12" t="s">
        <v>1854</v>
      </c>
      <c r="H2709" s="1" t="s">
        <v>188</v>
      </c>
      <c r="I2709" s="12" t="s">
        <v>1765</v>
      </c>
      <c r="J2709" s="12" t="s">
        <v>1814</v>
      </c>
      <c r="K2709" s="1" t="s">
        <v>1467</v>
      </c>
      <c r="L2709" s="1" t="s">
        <v>669</v>
      </c>
    </row>
    <row r="2710" spans="3:12">
      <c r="C2710" s="1" t="s">
        <v>1495</v>
      </c>
      <c r="D2710" s="1">
        <v>0</v>
      </c>
      <c r="E2710" s="1" t="s">
        <v>31</v>
      </c>
      <c r="F2710" s="12" t="s">
        <v>282</v>
      </c>
      <c r="G2710" s="12" t="s">
        <v>1854</v>
      </c>
      <c r="H2710" s="1" t="s">
        <v>188</v>
      </c>
      <c r="I2710" s="12" t="s">
        <v>1765</v>
      </c>
      <c r="J2710" s="12" t="s">
        <v>1814</v>
      </c>
      <c r="K2710" s="1" t="s">
        <v>1467</v>
      </c>
      <c r="L2710" s="1" t="s">
        <v>669</v>
      </c>
    </row>
    <row r="2711" spans="3:12">
      <c r="C2711" s="1" t="s">
        <v>1496</v>
      </c>
      <c r="D2711" s="1">
        <v>0</v>
      </c>
      <c r="E2711" s="1" t="s">
        <v>31</v>
      </c>
      <c r="F2711" s="12" t="s">
        <v>282</v>
      </c>
      <c r="G2711" s="12" t="s">
        <v>1854</v>
      </c>
      <c r="H2711" s="1" t="s">
        <v>188</v>
      </c>
      <c r="I2711" s="12" t="s">
        <v>1765</v>
      </c>
      <c r="J2711" s="12" t="s">
        <v>1814</v>
      </c>
      <c r="K2711" s="1" t="s">
        <v>1467</v>
      </c>
      <c r="L2711" s="1" t="s">
        <v>669</v>
      </c>
    </row>
    <row r="2712" spans="3:12">
      <c r="C2712" s="1" t="s">
        <v>1497</v>
      </c>
      <c r="D2712" s="1">
        <v>0</v>
      </c>
      <c r="E2712" s="1" t="s">
        <v>31</v>
      </c>
      <c r="F2712" s="12" t="s">
        <v>282</v>
      </c>
      <c r="G2712" s="12" t="s">
        <v>1854</v>
      </c>
      <c r="H2712" s="1" t="s">
        <v>188</v>
      </c>
      <c r="I2712" s="12" t="s">
        <v>1765</v>
      </c>
      <c r="J2712" s="12" t="s">
        <v>1814</v>
      </c>
      <c r="K2712" s="1" t="s">
        <v>1467</v>
      </c>
      <c r="L2712" s="1" t="s">
        <v>669</v>
      </c>
    </row>
    <row r="2713" spans="3:12">
      <c r="C2713" s="1" t="s">
        <v>1498</v>
      </c>
      <c r="D2713" s="1">
        <v>0</v>
      </c>
      <c r="E2713" s="1" t="s">
        <v>31</v>
      </c>
      <c r="F2713" s="12" t="s">
        <v>282</v>
      </c>
      <c r="G2713" s="12" t="s">
        <v>1854</v>
      </c>
      <c r="H2713" s="1" t="s">
        <v>188</v>
      </c>
      <c r="I2713" s="12" t="s">
        <v>1765</v>
      </c>
      <c r="J2713" s="12" t="s">
        <v>1814</v>
      </c>
      <c r="K2713" s="1" t="s">
        <v>1467</v>
      </c>
      <c r="L2713" s="1" t="s">
        <v>669</v>
      </c>
    </row>
    <row r="2714" spans="3:12">
      <c r="C2714" s="1" t="s">
        <v>1487</v>
      </c>
      <c r="D2714" s="1">
        <v>0</v>
      </c>
      <c r="E2714" s="1" t="s">
        <v>31</v>
      </c>
      <c r="F2714" s="12" t="s">
        <v>282</v>
      </c>
      <c r="G2714" s="12" t="s">
        <v>1854</v>
      </c>
      <c r="H2714" s="1" t="s">
        <v>188</v>
      </c>
      <c r="I2714" s="12" t="s">
        <v>1765</v>
      </c>
      <c r="J2714" s="12" t="s">
        <v>1814</v>
      </c>
      <c r="K2714" s="1" t="s">
        <v>1467</v>
      </c>
      <c r="L2714" s="1" t="s">
        <v>669</v>
      </c>
    </row>
    <row r="2715" spans="3:12">
      <c r="C2715" s="1" t="s">
        <v>1468</v>
      </c>
      <c r="D2715" s="1">
        <v>0</v>
      </c>
      <c r="E2715" s="1" t="s">
        <v>31</v>
      </c>
      <c r="F2715" s="12" t="s">
        <v>282</v>
      </c>
      <c r="G2715" s="12" t="s">
        <v>1854</v>
      </c>
      <c r="H2715" s="1" t="s">
        <v>188</v>
      </c>
      <c r="I2715" s="12" t="s">
        <v>1765</v>
      </c>
      <c r="J2715" s="12" t="s">
        <v>1814</v>
      </c>
      <c r="K2715" s="1" t="s">
        <v>1467</v>
      </c>
      <c r="L2715" s="1" t="s">
        <v>1425</v>
      </c>
    </row>
    <row r="2716" spans="3:12">
      <c r="C2716" s="1" t="s">
        <v>1469</v>
      </c>
      <c r="D2716" s="1">
        <v>0</v>
      </c>
      <c r="E2716" s="1" t="s">
        <v>31</v>
      </c>
      <c r="F2716" s="12" t="s">
        <v>282</v>
      </c>
      <c r="G2716" s="12" t="s">
        <v>1854</v>
      </c>
      <c r="H2716" s="1" t="s">
        <v>188</v>
      </c>
      <c r="I2716" s="12" t="s">
        <v>1765</v>
      </c>
      <c r="J2716" s="12" t="s">
        <v>1814</v>
      </c>
      <c r="K2716" s="1" t="s">
        <v>1467</v>
      </c>
      <c r="L2716" s="1" t="s">
        <v>1425</v>
      </c>
    </row>
    <row r="2717" spans="3:12">
      <c r="C2717" s="1" t="s">
        <v>1470</v>
      </c>
      <c r="D2717" s="1">
        <v>0</v>
      </c>
      <c r="E2717" s="1" t="s">
        <v>31</v>
      </c>
      <c r="F2717" s="12" t="s">
        <v>282</v>
      </c>
      <c r="G2717" s="12" t="s">
        <v>1854</v>
      </c>
      <c r="H2717" s="1" t="s">
        <v>188</v>
      </c>
      <c r="I2717" s="12" t="s">
        <v>1765</v>
      </c>
      <c r="J2717" s="12" t="s">
        <v>1814</v>
      </c>
      <c r="K2717" s="1" t="s">
        <v>1467</v>
      </c>
      <c r="L2717" s="1" t="s">
        <v>1425</v>
      </c>
    </row>
    <row r="2718" spans="3:12">
      <c r="C2718" s="1" t="s">
        <v>1471</v>
      </c>
      <c r="D2718" s="1">
        <v>0</v>
      </c>
      <c r="E2718" s="1" t="s">
        <v>31</v>
      </c>
      <c r="F2718" s="12" t="s">
        <v>282</v>
      </c>
      <c r="G2718" s="12" t="s">
        <v>1854</v>
      </c>
      <c r="H2718" s="1" t="s">
        <v>188</v>
      </c>
      <c r="I2718" s="12" t="s">
        <v>1765</v>
      </c>
      <c r="J2718" s="12" t="s">
        <v>1814</v>
      </c>
      <c r="K2718" s="1" t="s">
        <v>1467</v>
      </c>
      <c r="L2718" s="1" t="s">
        <v>1425</v>
      </c>
    </row>
    <row r="2719" spans="3:12">
      <c r="C2719" s="1" t="s">
        <v>1472</v>
      </c>
      <c r="D2719" s="1">
        <v>0</v>
      </c>
      <c r="E2719" s="1" t="s">
        <v>31</v>
      </c>
      <c r="F2719" s="12" t="s">
        <v>282</v>
      </c>
      <c r="G2719" s="12" t="s">
        <v>1854</v>
      </c>
      <c r="H2719" s="1" t="s">
        <v>188</v>
      </c>
      <c r="I2719" s="12" t="s">
        <v>1765</v>
      </c>
      <c r="J2719" s="12" t="s">
        <v>1814</v>
      </c>
      <c r="K2719" s="1" t="s">
        <v>1467</v>
      </c>
      <c r="L2719" s="1" t="s">
        <v>1425</v>
      </c>
    </row>
    <row r="2720" spans="3:12">
      <c r="C2720" s="1" t="s">
        <v>1473</v>
      </c>
      <c r="D2720" s="1">
        <v>0</v>
      </c>
      <c r="E2720" s="1" t="s">
        <v>31</v>
      </c>
      <c r="F2720" s="12" t="s">
        <v>282</v>
      </c>
      <c r="G2720" s="12" t="s">
        <v>1854</v>
      </c>
      <c r="H2720" s="1" t="s">
        <v>188</v>
      </c>
      <c r="I2720" s="12" t="s">
        <v>1765</v>
      </c>
      <c r="J2720" s="12" t="s">
        <v>1814</v>
      </c>
      <c r="K2720" s="1" t="s">
        <v>1467</v>
      </c>
      <c r="L2720" s="1" t="s">
        <v>1425</v>
      </c>
    </row>
    <row r="2721" spans="3:12">
      <c r="C2721" s="1" t="s">
        <v>1474</v>
      </c>
      <c r="D2721" s="1">
        <v>0</v>
      </c>
      <c r="E2721" s="1" t="s">
        <v>31</v>
      </c>
      <c r="F2721" s="12" t="s">
        <v>282</v>
      </c>
      <c r="G2721" s="12" t="s">
        <v>1854</v>
      </c>
      <c r="H2721" s="1" t="s">
        <v>188</v>
      </c>
      <c r="I2721" s="12" t="s">
        <v>1765</v>
      </c>
      <c r="J2721" s="12" t="s">
        <v>1814</v>
      </c>
      <c r="K2721" s="1" t="s">
        <v>1467</v>
      </c>
      <c r="L2721" s="1" t="s">
        <v>1425</v>
      </c>
    </row>
    <row r="2722" spans="3:12">
      <c r="C2722" s="1" t="s">
        <v>1475</v>
      </c>
      <c r="D2722" s="1">
        <v>0</v>
      </c>
      <c r="E2722" s="1" t="s">
        <v>31</v>
      </c>
      <c r="F2722" s="12" t="s">
        <v>282</v>
      </c>
      <c r="G2722" s="12" t="s">
        <v>1854</v>
      </c>
      <c r="H2722" s="1" t="s">
        <v>188</v>
      </c>
      <c r="I2722" s="12" t="s">
        <v>1765</v>
      </c>
      <c r="J2722" s="12" t="s">
        <v>1814</v>
      </c>
      <c r="K2722" s="1" t="s">
        <v>1467</v>
      </c>
      <c r="L2722" s="1" t="s">
        <v>1425</v>
      </c>
    </row>
    <row r="2723" spans="3:12">
      <c r="C2723" s="1" t="s">
        <v>1476</v>
      </c>
      <c r="D2723" s="1">
        <v>0</v>
      </c>
      <c r="E2723" s="1" t="s">
        <v>31</v>
      </c>
      <c r="F2723" s="12" t="s">
        <v>282</v>
      </c>
      <c r="G2723" s="12" t="s">
        <v>1854</v>
      </c>
      <c r="H2723" s="1" t="s">
        <v>188</v>
      </c>
      <c r="I2723" s="12" t="s">
        <v>1765</v>
      </c>
      <c r="J2723" s="12" t="s">
        <v>1814</v>
      </c>
      <c r="K2723" s="1" t="s">
        <v>1467</v>
      </c>
      <c r="L2723" s="1" t="s">
        <v>1425</v>
      </c>
    </row>
    <row r="2724" spans="3:12">
      <c r="C2724" s="1" t="s">
        <v>1477</v>
      </c>
      <c r="D2724" s="1">
        <v>0</v>
      </c>
      <c r="E2724" s="1" t="s">
        <v>31</v>
      </c>
      <c r="F2724" s="12" t="s">
        <v>282</v>
      </c>
      <c r="G2724" s="12" t="s">
        <v>1854</v>
      </c>
      <c r="H2724" s="1" t="s">
        <v>188</v>
      </c>
      <c r="I2724" s="12" t="s">
        <v>1765</v>
      </c>
      <c r="J2724" s="12" t="s">
        <v>1814</v>
      </c>
      <c r="K2724" s="1" t="s">
        <v>1467</v>
      </c>
      <c r="L2724" s="1" t="s">
        <v>1425</v>
      </c>
    </row>
    <row r="2725" spans="3:12">
      <c r="C2725" s="1" t="s">
        <v>1478</v>
      </c>
      <c r="D2725" s="1">
        <v>0</v>
      </c>
      <c r="E2725" s="1" t="s">
        <v>31</v>
      </c>
      <c r="F2725" s="12" t="s">
        <v>282</v>
      </c>
      <c r="G2725" s="12" t="s">
        <v>1854</v>
      </c>
      <c r="H2725" s="1" t="s">
        <v>188</v>
      </c>
      <c r="I2725" s="12" t="s">
        <v>1765</v>
      </c>
      <c r="J2725" s="12" t="s">
        <v>1814</v>
      </c>
      <c r="K2725" s="1" t="s">
        <v>1467</v>
      </c>
      <c r="L2725" s="1" t="s">
        <v>1425</v>
      </c>
    </row>
    <row r="2726" spans="3:12">
      <c r="C2726" s="1" t="s">
        <v>1479</v>
      </c>
      <c r="D2726" s="1">
        <v>0</v>
      </c>
      <c r="E2726" s="1" t="s">
        <v>31</v>
      </c>
      <c r="F2726" s="12" t="s">
        <v>282</v>
      </c>
      <c r="G2726" s="12" t="s">
        <v>1854</v>
      </c>
      <c r="H2726" s="1" t="s">
        <v>188</v>
      </c>
      <c r="I2726" s="12" t="s">
        <v>1765</v>
      </c>
      <c r="J2726" s="12" t="s">
        <v>1814</v>
      </c>
      <c r="K2726" s="1" t="s">
        <v>1467</v>
      </c>
      <c r="L2726" s="1" t="s">
        <v>1425</v>
      </c>
    </row>
    <row r="2727" spans="3:12">
      <c r="C2727" s="1" t="s">
        <v>1480</v>
      </c>
      <c r="D2727" s="1">
        <v>0</v>
      </c>
      <c r="E2727" s="1" t="s">
        <v>31</v>
      </c>
      <c r="F2727" s="12" t="s">
        <v>282</v>
      </c>
      <c r="G2727" s="12" t="s">
        <v>1854</v>
      </c>
      <c r="H2727" s="1" t="s">
        <v>188</v>
      </c>
      <c r="I2727" s="12" t="s">
        <v>1765</v>
      </c>
      <c r="J2727" s="12" t="s">
        <v>1814</v>
      </c>
      <c r="K2727" s="1" t="s">
        <v>1467</v>
      </c>
      <c r="L2727" s="1" t="s">
        <v>1425</v>
      </c>
    </row>
    <row r="2728" spans="3:12">
      <c r="C2728" s="1" t="s">
        <v>1482</v>
      </c>
      <c r="D2728" s="1">
        <v>0</v>
      </c>
      <c r="E2728" s="1" t="s">
        <v>31</v>
      </c>
      <c r="F2728" s="12" t="s">
        <v>282</v>
      </c>
      <c r="G2728" s="12" t="s">
        <v>1854</v>
      </c>
      <c r="H2728" s="1" t="s">
        <v>188</v>
      </c>
      <c r="I2728" s="12" t="s">
        <v>1765</v>
      </c>
      <c r="J2728" s="12" t="s">
        <v>1814</v>
      </c>
      <c r="K2728" s="1" t="s">
        <v>1467</v>
      </c>
      <c r="L2728" s="1" t="s">
        <v>1425</v>
      </c>
    </row>
    <row r="2729" spans="3:12">
      <c r="C2729" s="1" t="s">
        <v>1484</v>
      </c>
      <c r="D2729" s="1">
        <v>0</v>
      </c>
      <c r="E2729" s="1" t="s">
        <v>31</v>
      </c>
      <c r="F2729" s="12" t="s">
        <v>282</v>
      </c>
      <c r="G2729" s="12" t="s">
        <v>1854</v>
      </c>
      <c r="H2729" s="1" t="s">
        <v>188</v>
      </c>
      <c r="I2729" s="12" t="s">
        <v>1765</v>
      </c>
      <c r="J2729" s="12" t="s">
        <v>1814</v>
      </c>
      <c r="K2729" s="1" t="s">
        <v>1467</v>
      </c>
      <c r="L2729" s="1" t="s">
        <v>1425</v>
      </c>
    </row>
    <row r="2730" spans="3:12">
      <c r="C2730" s="1" t="s">
        <v>1485</v>
      </c>
      <c r="D2730" s="1">
        <v>0</v>
      </c>
      <c r="E2730" s="1" t="s">
        <v>31</v>
      </c>
      <c r="F2730" s="12" t="s">
        <v>282</v>
      </c>
      <c r="G2730" s="12" t="s">
        <v>1854</v>
      </c>
      <c r="H2730" s="1" t="s">
        <v>188</v>
      </c>
      <c r="I2730" s="12" t="s">
        <v>1765</v>
      </c>
      <c r="J2730" s="12" t="s">
        <v>1814</v>
      </c>
      <c r="K2730" s="1" t="s">
        <v>1467</v>
      </c>
      <c r="L2730" s="1" t="s">
        <v>1425</v>
      </c>
    </row>
    <row r="2731" spans="3:12">
      <c r="C2731" s="1" t="s">
        <v>1488</v>
      </c>
      <c r="D2731" s="1">
        <v>0</v>
      </c>
      <c r="E2731" s="1" t="s">
        <v>31</v>
      </c>
      <c r="F2731" s="12" t="s">
        <v>282</v>
      </c>
      <c r="G2731" s="12" t="s">
        <v>1854</v>
      </c>
      <c r="H2731" s="1" t="s">
        <v>188</v>
      </c>
      <c r="I2731" s="12" t="s">
        <v>1765</v>
      </c>
      <c r="J2731" s="12" t="s">
        <v>1814</v>
      </c>
      <c r="K2731" s="1" t="s">
        <v>1467</v>
      </c>
      <c r="L2731" s="1" t="s">
        <v>1425</v>
      </c>
    </row>
    <row r="2732" spans="3:12">
      <c r="C2732" s="1" t="s">
        <v>1489</v>
      </c>
      <c r="D2732" s="1">
        <v>0</v>
      </c>
      <c r="E2732" s="1" t="s">
        <v>31</v>
      </c>
      <c r="F2732" s="12" t="s">
        <v>282</v>
      </c>
      <c r="G2732" s="12" t="s">
        <v>1854</v>
      </c>
      <c r="H2732" s="1" t="s">
        <v>188</v>
      </c>
      <c r="I2732" s="12" t="s">
        <v>1765</v>
      </c>
      <c r="J2732" s="12" t="s">
        <v>1814</v>
      </c>
      <c r="K2732" s="1" t="s">
        <v>1467</v>
      </c>
      <c r="L2732" s="1" t="s">
        <v>1425</v>
      </c>
    </row>
    <row r="2733" spans="3:12">
      <c r="C2733" s="1" t="s">
        <v>1490</v>
      </c>
      <c r="D2733" s="1">
        <v>0</v>
      </c>
      <c r="E2733" s="1" t="s">
        <v>31</v>
      </c>
      <c r="F2733" s="12" t="s">
        <v>282</v>
      </c>
      <c r="G2733" s="12" t="s">
        <v>1854</v>
      </c>
      <c r="H2733" s="1" t="s">
        <v>188</v>
      </c>
      <c r="I2733" s="12" t="s">
        <v>1765</v>
      </c>
      <c r="J2733" s="12" t="s">
        <v>1814</v>
      </c>
      <c r="K2733" s="1" t="s">
        <v>1467</v>
      </c>
      <c r="L2733" s="1" t="s">
        <v>1425</v>
      </c>
    </row>
    <row r="2734" spans="3:12">
      <c r="C2734" s="1" t="s">
        <v>1491</v>
      </c>
      <c r="D2734" s="1">
        <v>0</v>
      </c>
      <c r="E2734" s="1" t="s">
        <v>31</v>
      </c>
      <c r="F2734" s="12" t="s">
        <v>282</v>
      </c>
      <c r="G2734" s="12" t="s">
        <v>1854</v>
      </c>
      <c r="H2734" s="1" t="s">
        <v>188</v>
      </c>
      <c r="I2734" s="12" t="s">
        <v>1765</v>
      </c>
      <c r="J2734" s="12" t="s">
        <v>1814</v>
      </c>
      <c r="K2734" s="1" t="s">
        <v>1467</v>
      </c>
      <c r="L2734" s="1" t="s">
        <v>1425</v>
      </c>
    </row>
    <row r="2735" spans="3:12">
      <c r="C2735" s="1" t="s">
        <v>1492</v>
      </c>
      <c r="D2735" s="1">
        <v>0</v>
      </c>
      <c r="E2735" s="1" t="s">
        <v>31</v>
      </c>
      <c r="F2735" s="12" t="s">
        <v>282</v>
      </c>
      <c r="G2735" s="12" t="s">
        <v>1854</v>
      </c>
      <c r="H2735" s="1" t="s">
        <v>188</v>
      </c>
      <c r="I2735" s="12" t="s">
        <v>1765</v>
      </c>
      <c r="J2735" s="12" t="s">
        <v>1814</v>
      </c>
      <c r="K2735" s="1" t="s">
        <v>1467</v>
      </c>
      <c r="L2735" s="1" t="s">
        <v>1425</v>
      </c>
    </row>
    <row r="2736" spans="3:12">
      <c r="C2736" s="1" t="s">
        <v>1493</v>
      </c>
      <c r="D2736" s="1">
        <v>0</v>
      </c>
      <c r="E2736" s="1" t="s">
        <v>31</v>
      </c>
      <c r="F2736" s="12" t="s">
        <v>282</v>
      </c>
      <c r="G2736" s="12" t="s">
        <v>1854</v>
      </c>
      <c r="H2736" s="1" t="s">
        <v>188</v>
      </c>
      <c r="I2736" s="12" t="s">
        <v>1765</v>
      </c>
      <c r="J2736" s="12" t="s">
        <v>1814</v>
      </c>
      <c r="K2736" s="1" t="s">
        <v>1467</v>
      </c>
      <c r="L2736" s="1" t="s">
        <v>1425</v>
      </c>
    </row>
    <row r="2737" spans="3:12">
      <c r="C2737" s="1" t="s">
        <v>1494</v>
      </c>
      <c r="D2737" s="1">
        <v>0</v>
      </c>
      <c r="E2737" s="1" t="s">
        <v>31</v>
      </c>
      <c r="F2737" s="12" t="s">
        <v>282</v>
      </c>
      <c r="G2737" s="12" t="s">
        <v>1854</v>
      </c>
      <c r="H2737" s="1" t="s">
        <v>188</v>
      </c>
      <c r="I2737" s="12" t="s">
        <v>1765</v>
      </c>
      <c r="J2737" s="12" t="s">
        <v>1814</v>
      </c>
      <c r="K2737" s="1" t="s">
        <v>1467</v>
      </c>
      <c r="L2737" s="1" t="s">
        <v>1425</v>
      </c>
    </row>
    <row r="2738" spans="3:12">
      <c r="C2738" s="1" t="s">
        <v>1495</v>
      </c>
      <c r="D2738" s="1">
        <v>0</v>
      </c>
      <c r="E2738" s="1" t="s">
        <v>31</v>
      </c>
      <c r="F2738" s="12" t="s">
        <v>282</v>
      </c>
      <c r="G2738" s="12" t="s">
        <v>1854</v>
      </c>
      <c r="H2738" s="1" t="s">
        <v>188</v>
      </c>
      <c r="I2738" s="12" t="s">
        <v>1765</v>
      </c>
      <c r="J2738" s="12" t="s">
        <v>1814</v>
      </c>
      <c r="K2738" s="1" t="s">
        <v>1467</v>
      </c>
      <c r="L2738" s="1" t="s">
        <v>1425</v>
      </c>
    </row>
    <row r="2739" spans="3:12">
      <c r="C2739" s="1" t="s">
        <v>1496</v>
      </c>
      <c r="D2739" s="1">
        <v>0</v>
      </c>
      <c r="E2739" s="1" t="s">
        <v>31</v>
      </c>
      <c r="F2739" s="12" t="s">
        <v>282</v>
      </c>
      <c r="G2739" s="12" t="s">
        <v>1854</v>
      </c>
      <c r="H2739" s="1" t="s">
        <v>188</v>
      </c>
      <c r="I2739" s="12" t="s">
        <v>1765</v>
      </c>
      <c r="J2739" s="12" t="s">
        <v>1814</v>
      </c>
      <c r="K2739" s="1" t="s">
        <v>1467</v>
      </c>
      <c r="L2739" s="1" t="s">
        <v>1425</v>
      </c>
    </row>
    <row r="2740" spans="3:12">
      <c r="C2740" s="1" t="s">
        <v>1497</v>
      </c>
      <c r="D2740" s="1">
        <v>0</v>
      </c>
      <c r="E2740" s="1" t="s">
        <v>31</v>
      </c>
      <c r="F2740" s="12" t="s">
        <v>282</v>
      </c>
      <c r="G2740" s="12" t="s">
        <v>1854</v>
      </c>
      <c r="H2740" s="1" t="s">
        <v>188</v>
      </c>
      <c r="I2740" s="12" t="s">
        <v>1765</v>
      </c>
      <c r="J2740" s="12" t="s">
        <v>1814</v>
      </c>
      <c r="K2740" s="1" t="s">
        <v>1467</v>
      </c>
      <c r="L2740" s="1" t="s">
        <v>1425</v>
      </c>
    </row>
    <row r="2741" spans="3:12">
      <c r="C2741" s="1" t="s">
        <v>1498</v>
      </c>
      <c r="D2741" s="1">
        <v>0</v>
      </c>
      <c r="E2741" s="1" t="s">
        <v>31</v>
      </c>
      <c r="F2741" s="12" t="s">
        <v>282</v>
      </c>
      <c r="G2741" s="12" t="s">
        <v>1854</v>
      </c>
      <c r="H2741" s="1" t="s">
        <v>188</v>
      </c>
      <c r="I2741" s="12" t="s">
        <v>1765</v>
      </c>
      <c r="J2741" s="12" t="s">
        <v>1814</v>
      </c>
      <c r="K2741" s="1" t="s">
        <v>1467</v>
      </c>
      <c r="L2741" s="1" t="s">
        <v>1425</v>
      </c>
    </row>
    <row r="2742" spans="3:12">
      <c r="C2742" s="1" t="s">
        <v>1487</v>
      </c>
      <c r="D2742" s="1">
        <v>0</v>
      </c>
      <c r="E2742" s="1" t="s">
        <v>31</v>
      </c>
      <c r="F2742" s="12" t="s">
        <v>282</v>
      </c>
      <c r="G2742" s="12" t="s">
        <v>1854</v>
      </c>
      <c r="H2742" s="1" t="s">
        <v>188</v>
      </c>
      <c r="I2742" s="12" t="s">
        <v>1765</v>
      </c>
      <c r="J2742" s="12" t="s">
        <v>1814</v>
      </c>
      <c r="K2742" s="1" t="s">
        <v>1467</v>
      </c>
      <c r="L2742" s="1" t="s">
        <v>1425</v>
      </c>
    </row>
    <row r="2743" spans="3:12">
      <c r="C2743" s="1" t="s">
        <v>1468</v>
      </c>
      <c r="D2743" s="1">
        <v>0</v>
      </c>
      <c r="E2743" s="1" t="s">
        <v>31</v>
      </c>
      <c r="F2743" s="12" t="s">
        <v>282</v>
      </c>
      <c r="G2743" s="12" t="s">
        <v>1854</v>
      </c>
      <c r="H2743" s="1" t="s">
        <v>188</v>
      </c>
      <c r="I2743" s="12" t="s">
        <v>1765</v>
      </c>
      <c r="J2743" s="12" t="s">
        <v>1814</v>
      </c>
      <c r="K2743" s="1" t="s">
        <v>1467</v>
      </c>
      <c r="L2743" s="1" t="s">
        <v>1426</v>
      </c>
    </row>
    <row r="2744" spans="3:12">
      <c r="C2744" s="1" t="s">
        <v>1469</v>
      </c>
      <c r="D2744" s="1">
        <v>0</v>
      </c>
      <c r="E2744" s="1" t="s">
        <v>31</v>
      </c>
      <c r="F2744" s="12" t="s">
        <v>282</v>
      </c>
      <c r="G2744" s="12" t="s">
        <v>1854</v>
      </c>
      <c r="H2744" s="1" t="s">
        <v>188</v>
      </c>
      <c r="I2744" s="12" t="s">
        <v>1765</v>
      </c>
      <c r="J2744" s="12" t="s">
        <v>1814</v>
      </c>
      <c r="K2744" s="1" t="s">
        <v>1467</v>
      </c>
      <c r="L2744" s="1" t="s">
        <v>1426</v>
      </c>
    </row>
    <row r="2745" spans="3:12">
      <c r="C2745" s="1" t="s">
        <v>1470</v>
      </c>
      <c r="D2745" s="1">
        <v>0</v>
      </c>
      <c r="E2745" s="1" t="s">
        <v>31</v>
      </c>
      <c r="F2745" s="12" t="s">
        <v>282</v>
      </c>
      <c r="G2745" s="12" t="s">
        <v>1854</v>
      </c>
      <c r="H2745" s="1" t="s">
        <v>188</v>
      </c>
      <c r="I2745" s="12" t="s">
        <v>1765</v>
      </c>
      <c r="J2745" s="12" t="s">
        <v>1814</v>
      </c>
      <c r="K2745" s="1" t="s">
        <v>1467</v>
      </c>
      <c r="L2745" s="1" t="s">
        <v>1426</v>
      </c>
    </row>
    <row r="2746" spans="3:12">
      <c r="C2746" s="1" t="s">
        <v>1471</v>
      </c>
      <c r="D2746" s="1">
        <v>0</v>
      </c>
      <c r="E2746" s="1" t="s">
        <v>31</v>
      </c>
      <c r="F2746" s="12" t="s">
        <v>282</v>
      </c>
      <c r="G2746" s="12" t="s">
        <v>1854</v>
      </c>
      <c r="H2746" s="1" t="s">
        <v>188</v>
      </c>
      <c r="I2746" s="12" t="s">
        <v>1765</v>
      </c>
      <c r="J2746" s="12" t="s">
        <v>1814</v>
      </c>
      <c r="K2746" s="1" t="s">
        <v>1467</v>
      </c>
      <c r="L2746" s="1" t="s">
        <v>1426</v>
      </c>
    </row>
    <row r="2747" spans="3:12">
      <c r="C2747" s="1" t="s">
        <v>1472</v>
      </c>
      <c r="D2747" s="1">
        <v>0</v>
      </c>
      <c r="E2747" s="1" t="s">
        <v>31</v>
      </c>
      <c r="F2747" s="12" t="s">
        <v>282</v>
      </c>
      <c r="G2747" s="12" t="s">
        <v>1854</v>
      </c>
      <c r="H2747" s="1" t="s">
        <v>188</v>
      </c>
      <c r="I2747" s="12" t="s">
        <v>1765</v>
      </c>
      <c r="J2747" s="12" t="s">
        <v>1814</v>
      </c>
      <c r="K2747" s="1" t="s">
        <v>1467</v>
      </c>
      <c r="L2747" s="1" t="s">
        <v>1426</v>
      </c>
    </row>
    <row r="2748" spans="3:12">
      <c r="C2748" s="1" t="s">
        <v>1473</v>
      </c>
      <c r="D2748" s="1">
        <v>0</v>
      </c>
      <c r="E2748" s="1" t="s">
        <v>31</v>
      </c>
      <c r="F2748" s="12" t="s">
        <v>282</v>
      </c>
      <c r="G2748" s="12" t="s">
        <v>1854</v>
      </c>
      <c r="H2748" s="1" t="s">
        <v>188</v>
      </c>
      <c r="I2748" s="12" t="s">
        <v>1765</v>
      </c>
      <c r="J2748" s="12" t="s">
        <v>1814</v>
      </c>
      <c r="K2748" s="1" t="s">
        <v>1467</v>
      </c>
      <c r="L2748" s="1" t="s">
        <v>1426</v>
      </c>
    </row>
    <row r="2749" spans="3:12">
      <c r="C2749" s="1" t="s">
        <v>1474</v>
      </c>
      <c r="D2749" s="1">
        <v>0</v>
      </c>
      <c r="E2749" s="1" t="s">
        <v>31</v>
      </c>
      <c r="F2749" s="12" t="s">
        <v>282</v>
      </c>
      <c r="G2749" s="12" t="s">
        <v>1854</v>
      </c>
      <c r="H2749" s="1" t="s">
        <v>188</v>
      </c>
      <c r="I2749" s="12" t="s">
        <v>1765</v>
      </c>
      <c r="J2749" s="12" t="s">
        <v>1814</v>
      </c>
      <c r="K2749" s="1" t="s">
        <v>1467</v>
      </c>
      <c r="L2749" s="1" t="s">
        <v>1426</v>
      </c>
    </row>
    <row r="2750" spans="3:12">
      <c r="C2750" s="1" t="s">
        <v>1475</v>
      </c>
      <c r="D2750" s="1">
        <v>0</v>
      </c>
      <c r="E2750" s="1" t="s">
        <v>31</v>
      </c>
      <c r="F2750" s="12" t="s">
        <v>282</v>
      </c>
      <c r="G2750" s="12" t="s">
        <v>1854</v>
      </c>
      <c r="H2750" s="1" t="s">
        <v>188</v>
      </c>
      <c r="I2750" s="12" t="s">
        <v>1765</v>
      </c>
      <c r="J2750" s="12" t="s">
        <v>1814</v>
      </c>
      <c r="K2750" s="1" t="s">
        <v>1467</v>
      </c>
      <c r="L2750" s="1" t="s">
        <v>1426</v>
      </c>
    </row>
    <row r="2751" spans="3:12">
      <c r="C2751" s="1" t="s">
        <v>1476</v>
      </c>
      <c r="D2751" s="1">
        <v>0</v>
      </c>
      <c r="E2751" s="1" t="s">
        <v>31</v>
      </c>
      <c r="F2751" s="12" t="s">
        <v>282</v>
      </c>
      <c r="G2751" s="12" t="s">
        <v>1854</v>
      </c>
      <c r="H2751" s="1" t="s">
        <v>188</v>
      </c>
      <c r="I2751" s="12" t="s">
        <v>1765</v>
      </c>
      <c r="J2751" s="12" t="s">
        <v>1814</v>
      </c>
      <c r="K2751" s="1" t="s">
        <v>1467</v>
      </c>
      <c r="L2751" s="1" t="s">
        <v>1426</v>
      </c>
    </row>
    <row r="2752" spans="3:12">
      <c r="C2752" s="1" t="s">
        <v>1477</v>
      </c>
      <c r="D2752" s="1">
        <v>0</v>
      </c>
      <c r="E2752" s="1" t="s">
        <v>31</v>
      </c>
      <c r="F2752" s="12" t="s">
        <v>282</v>
      </c>
      <c r="G2752" s="12" t="s">
        <v>1854</v>
      </c>
      <c r="H2752" s="1" t="s">
        <v>188</v>
      </c>
      <c r="I2752" s="12" t="s">
        <v>1765</v>
      </c>
      <c r="J2752" s="12" t="s">
        <v>1814</v>
      </c>
      <c r="K2752" s="1" t="s">
        <v>1467</v>
      </c>
      <c r="L2752" s="1" t="s">
        <v>1426</v>
      </c>
    </row>
    <row r="2753" spans="3:12">
      <c r="C2753" s="1" t="s">
        <v>1478</v>
      </c>
      <c r="D2753" s="1">
        <v>0</v>
      </c>
      <c r="E2753" s="1" t="s">
        <v>31</v>
      </c>
      <c r="F2753" s="12" t="s">
        <v>282</v>
      </c>
      <c r="G2753" s="12" t="s">
        <v>1854</v>
      </c>
      <c r="H2753" s="1" t="s">
        <v>188</v>
      </c>
      <c r="I2753" s="12" t="s">
        <v>1765</v>
      </c>
      <c r="J2753" s="12" t="s">
        <v>1814</v>
      </c>
      <c r="K2753" s="1" t="s">
        <v>1467</v>
      </c>
      <c r="L2753" s="1" t="s">
        <v>1426</v>
      </c>
    </row>
    <row r="2754" spans="3:12">
      <c r="C2754" s="1" t="s">
        <v>1479</v>
      </c>
      <c r="D2754" s="1">
        <v>0</v>
      </c>
      <c r="E2754" s="1" t="s">
        <v>31</v>
      </c>
      <c r="F2754" s="12" t="s">
        <v>282</v>
      </c>
      <c r="G2754" s="12" t="s">
        <v>1854</v>
      </c>
      <c r="H2754" s="1" t="s">
        <v>188</v>
      </c>
      <c r="I2754" s="12" t="s">
        <v>1765</v>
      </c>
      <c r="J2754" s="12" t="s">
        <v>1814</v>
      </c>
      <c r="K2754" s="1" t="s">
        <v>1467</v>
      </c>
      <c r="L2754" s="1" t="s">
        <v>1426</v>
      </c>
    </row>
    <row r="2755" spans="3:12">
      <c r="C2755" s="1" t="s">
        <v>1480</v>
      </c>
      <c r="D2755" s="1">
        <v>0</v>
      </c>
      <c r="E2755" s="1" t="s">
        <v>31</v>
      </c>
      <c r="F2755" s="12" t="s">
        <v>282</v>
      </c>
      <c r="G2755" s="12" t="s">
        <v>1854</v>
      </c>
      <c r="H2755" s="1" t="s">
        <v>188</v>
      </c>
      <c r="I2755" s="12" t="s">
        <v>1765</v>
      </c>
      <c r="J2755" s="12" t="s">
        <v>1814</v>
      </c>
      <c r="K2755" s="1" t="s">
        <v>1467</v>
      </c>
      <c r="L2755" s="1" t="s">
        <v>1426</v>
      </c>
    </row>
    <row r="2756" spans="3:12">
      <c r="C2756" s="1" t="s">
        <v>1482</v>
      </c>
      <c r="D2756" s="1">
        <v>0</v>
      </c>
      <c r="E2756" s="1" t="s">
        <v>31</v>
      </c>
      <c r="F2756" s="12" t="s">
        <v>282</v>
      </c>
      <c r="G2756" s="12" t="s">
        <v>1854</v>
      </c>
      <c r="H2756" s="1" t="s">
        <v>188</v>
      </c>
      <c r="I2756" s="12" t="s">
        <v>1765</v>
      </c>
      <c r="J2756" s="12" t="s">
        <v>1814</v>
      </c>
      <c r="K2756" s="1" t="s">
        <v>1467</v>
      </c>
      <c r="L2756" s="1" t="s">
        <v>1426</v>
      </c>
    </row>
    <row r="2757" spans="3:12">
      <c r="C2757" s="1" t="s">
        <v>1484</v>
      </c>
      <c r="D2757" s="1">
        <v>0</v>
      </c>
      <c r="E2757" s="1" t="s">
        <v>31</v>
      </c>
      <c r="F2757" s="12" t="s">
        <v>282</v>
      </c>
      <c r="G2757" s="12" t="s">
        <v>1854</v>
      </c>
      <c r="H2757" s="1" t="s">
        <v>188</v>
      </c>
      <c r="I2757" s="12" t="s">
        <v>1765</v>
      </c>
      <c r="J2757" s="12" t="s">
        <v>1814</v>
      </c>
      <c r="K2757" s="1" t="s">
        <v>1467</v>
      </c>
      <c r="L2757" s="1" t="s">
        <v>1426</v>
      </c>
    </row>
    <row r="2758" spans="3:12">
      <c r="C2758" s="1" t="s">
        <v>1485</v>
      </c>
      <c r="D2758" s="1">
        <v>0</v>
      </c>
      <c r="E2758" s="1" t="s">
        <v>31</v>
      </c>
      <c r="F2758" s="12" t="s">
        <v>282</v>
      </c>
      <c r="G2758" s="12" t="s">
        <v>1854</v>
      </c>
      <c r="H2758" s="1" t="s">
        <v>188</v>
      </c>
      <c r="I2758" s="12" t="s">
        <v>1765</v>
      </c>
      <c r="J2758" s="12" t="s">
        <v>1814</v>
      </c>
      <c r="K2758" s="1" t="s">
        <v>1467</v>
      </c>
      <c r="L2758" s="1" t="s">
        <v>1426</v>
      </c>
    </row>
    <row r="2759" spans="3:12">
      <c r="C2759" s="1" t="s">
        <v>1488</v>
      </c>
      <c r="D2759" s="1">
        <v>0</v>
      </c>
      <c r="E2759" s="1" t="s">
        <v>31</v>
      </c>
      <c r="F2759" s="12" t="s">
        <v>282</v>
      </c>
      <c r="G2759" s="12" t="s">
        <v>1854</v>
      </c>
      <c r="H2759" s="1" t="s">
        <v>188</v>
      </c>
      <c r="I2759" s="12" t="s">
        <v>1765</v>
      </c>
      <c r="J2759" s="12" t="s">
        <v>1814</v>
      </c>
      <c r="K2759" s="1" t="s">
        <v>1467</v>
      </c>
      <c r="L2759" s="1" t="s">
        <v>1426</v>
      </c>
    </row>
    <row r="2760" spans="3:12">
      <c r="C2760" s="1" t="s">
        <v>1489</v>
      </c>
      <c r="D2760" s="1">
        <v>0</v>
      </c>
      <c r="E2760" s="1" t="s">
        <v>31</v>
      </c>
      <c r="F2760" s="12" t="s">
        <v>282</v>
      </c>
      <c r="G2760" s="12" t="s">
        <v>1854</v>
      </c>
      <c r="H2760" s="1" t="s">
        <v>188</v>
      </c>
      <c r="I2760" s="12" t="s">
        <v>1765</v>
      </c>
      <c r="J2760" s="12" t="s">
        <v>1814</v>
      </c>
      <c r="K2760" s="1" t="s">
        <v>1467</v>
      </c>
      <c r="L2760" s="1" t="s">
        <v>1426</v>
      </c>
    </row>
    <row r="2761" spans="3:12">
      <c r="C2761" s="1" t="s">
        <v>1490</v>
      </c>
      <c r="D2761" s="1">
        <v>0</v>
      </c>
      <c r="E2761" s="1" t="s">
        <v>31</v>
      </c>
      <c r="F2761" s="12" t="s">
        <v>282</v>
      </c>
      <c r="G2761" s="12" t="s">
        <v>1854</v>
      </c>
      <c r="H2761" s="1" t="s">
        <v>188</v>
      </c>
      <c r="I2761" s="12" t="s">
        <v>1765</v>
      </c>
      <c r="J2761" s="12" t="s">
        <v>1814</v>
      </c>
      <c r="K2761" s="1" t="s">
        <v>1467</v>
      </c>
      <c r="L2761" s="1" t="s">
        <v>1426</v>
      </c>
    </row>
    <row r="2762" spans="3:12">
      <c r="C2762" s="1" t="s">
        <v>1491</v>
      </c>
      <c r="D2762" s="1">
        <v>0</v>
      </c>
      <c r="E2762" s="1" t="s">
        <v>31</v>
      </c>
      <c r="F2762" s="12" t="s">
        <v>282</v>
      </c>
      <c r="G2762" s="12" t="s">
        <v>1854</v>
      </c>
      <c r="H2762" s="1" t="s">
        <v>188</v>
      </c>
      <c r="I2762" s="12" t="s">
        <v>1765</v>
      </c>
      <c r="J2762" s="12" t="s">
        <v>1814</v>
      </c>
      <c r="K2762" s="1" t="s">
        <v>1467</v>
      </c>
      <c r="L2762" s="1" t="s">
        <v>1426</v>
      </c>
    </row>
    <row r="2763" spans="3:12">
      <c r="C2763" s="1" t="s">
        <v>1492</v>
      </c>
      <c r="D2763" s="1">
        <v>0</v>
      </c>
      <c r="E2763" s="1" t="s">
        <v>31</v>
      </c>
      <c r="F2763" s="12" t="s">
        <v>282</v>
      </c>
      <c r="G2763" s="12" t="s">
        <v>1854</v>
      </c>
      <c r="H2763" s="1" t="s">
        <v>188</v>
      </c>
      <c r="I2763" s="12" t="s">
        <v>1765</v>
      </c>
      <c r="J2763" s="12" t="s">
        <v>1814</v>
      </c>
      <c r="K2763" s="1" t="s">
        <v>1467</v>
      </c>
      <c r="L2763" s="1" t="s">
        <v>1426</v>
      </c>
    </row>
    <row r="2764" spans="3:12">
      <c r="C2764" s="1" t="s">
        <v>1493</v>
      </c>
      <c r="D2764" s="1">
        <v>0</v>
      </c>
      <c r="E2764" s="1" t="s">
        <v>31</v>
      </c>
      <c r="F2764" s="12" t="s">
        <v>282</v>
      </c>
      <c r="G2764" s="12" t="s">
        <v>1854</v>
      </c>
      <c r="H2764" s="1" t="s">
        <v>188</v>
      </c>
      <c r="I2764" s="12" t="s">
        <v>1765</v>
      </c>
      <c r="J2764" s="12" t="s">
        <v>1814</v>
      </c>
      <c r="K2764" s="1" t="s">
        <v>1467</v>
      </c>
      <c r="L2764" s="1" t="s">
        <v>1426</v>
      </c>
    </row>
    <row r="2765" spans="3:12">
      <c r="C2765" s="1" t="s">
        <v>1494</v>
      </c>
      <c r="D2765" s="1">
        <v>0</v>
      </c>
      <c r="E2765" s="1" t="s">
        <v>31</v>
      </c>
      <c r="F2765" s="12" t="s">
        <v>282</v>
      </c>
      <c r="G2765" s="12" t="s">
        <v>1854</v>
      </c>
      <c r="H2765" s="1" t="s">
        <v>188</v>
      </c>
      <c r="I2765" s="12" t="s">
        <v>1765</v>
      </c>
      <c r="J2765" s="12" t="s">
        <v>1814</v>
      </c>
      <c r="K2765" s="1" t="s">
        <v>1467</v>
      </c>
      <c r="L2765" s="1" t="s">
        <v>1426</v>
      </c>
    </row>
    <row r="2766" spans="3:12">
      <c r="C2766" s="1" t="s">
        <v>1495</v>
      </c>
      <c r="D2766" s="1">
        <v>0</v>
      </c>
      <c r="E2766" s="1" t="s">
        <v>31</v>
      </c>
      <c r="F2766" s="12" t="s">
        <v>282</v>
      </c>
      <c r="G2766" s="12" t="s">
        <v>1854</v>
      </c>
      <c r="H2766" s="1" t="s">
        <v>188</v>
      </c>
      <c r="I2766" s="12" t="s">
        <v>1765</v>
      </c>
      <c r="J2766" s="12" t="s">
        <v>1814</v>
      </c>
      <c r="K2766" s="1" t="s">
        <v>1467</v>
      </c>
      <c r="L2766" s="1" t="s">
        <v>1426</v>
      </c>
    </row>
    <row r="2767" spans="3:12">
      <c r="C2767" s="1" t="s">
        <v>1496</v>
      </c>
      <c r="D2767" s="1">
        <v>0</v>
      </c>
      <c r="E2767" s="1" t="s">
        <v>31</v>
      </c>
      <c r="F2767" s="12" t="s">
        <v>282</v>
      </c>
      <c r="G2767" s="12" t="s">
        <v>1854</v>
      </c>
      <c r="H2767" s="1" t="s">
        <v>188</v>
      </c>
      <c r="I2767" s="12" t="s">
        <v>1765</v>
      </c>
      <c r="J2767" s="12" t="s">
        <v>1814</v>
      </c>
      <c r="K2767" s="1" t="s">
        <v>1467</v>
      </c>
      <c r="L2767" s="1" t="s">
        <v>1426</v>
      </c>
    </row>
    <row r="2768" spans="3:12">
      <c r="C2768" s="1" t="s">
        <v>1497</v>
      </c>
      <c r="D2768" s="1">
        <v>0</v>
      </c>
      <c r="E2768" s="1" t="s">
        <v>31</v>
      </c>
      <c r="F2768" s="12" t="s">
        <v>282</v>
      </c>
      <c r="G2768" s="12" t="s">
        <v>1854</v>
      </c>
      <c r="H2768" s="1" t="s">
        <v>188</v>
      </c>
      <c r="I2768" s="12" t="s">
        <v>1765</v>
      </c>
      <c r="J2768" s="12" t="s">
        <v>1814</v>
      </c>
      <c r="K2768" s="1" t="s">
        <v>1467</v>
      </c>
      <c r="L2768" s="1" t="s">
        <v>1426</v>
      </c>
    </row>
    <row r="2769" spans="3:12">
      <c r="C2769" s="1" t="s">
        <v>1498</v>
      </c>
      <c r="D2769" s="1">
        <v>0</v>
      </c>
      <c r="E2769" s="1" t="s">
        <v>31</v>
      </c>
      <c r="F2769" s="12" t="s">
        <v>282</v>
      </c>
      <c r="G2769" s="12" t="s">
        <v>1854</v>
      </c>
      <c r="H2769" s="1" t="s">
        <v>188</v>
      </c>
      <c r="I2769" s="12" t="s">
        <v>1765</v>
      </c>
      <c r="J2769" s="12" t="s">
        <v>1814</v>
      </c>
      <c r="K2769" s="1" t="s">
        <v>1467</v>
      </c>
      <c r="L2769" s="1" t="s">
        <v>1426</v>
      </c>
    </row>
    <row r="2770" spans="3:12">
      <c r="C2770" s="1" t="s">
        <v>1487</v>
      </c>
      <c r="D2770" s="1">
        <v>0</v>
      </c>
      <c r="E2770" s="1" t="s">
        <v>31</v>
      </c>
      <c r="F2770" s="12" t="s">
        <v>282</v>
      </c>
      <c r="G2770" s="12" t="s">
        <v>1854</v>
      </c>
      <c r="H2770" s="1" t="s">
        <v>188</v>
      </c>
      <c r="I2770" s="12" t="s">
        <v>1765</v>
      </c>
      <c r="J2770" s="12" t="s">
        <v>1814</v>
      </c>
      <c r="K2770" s="1" t="s">
        <v>1467</v>
      </c>
      <c r="L2770" s="1" t="s">
        <v>1426</v>
      </c>
    </row>
    <row r="2771" spans="3:12">
      <c r="C2771" s="1" t="s">
        <v>1468</v>
      </c>
      <c r="D2771" s="1">
        <v>0</v>
      </c>
      <c r="E2771" s="1" t="s">
        <v>31</v>
      </c>
      <c r="F2771" s="12" t="s">
        <v>282</v>
      </c>
      <c r="G2771" s="12" t="s">
        <v>1854</v>
      </c>
      <c r="H2771" s="1" t="s">
        <v>188</v>
      </c>
      <c r="I2771" s="12" t="s">
        <v>1765</v>
      </c>
      <c r="J2771" s="12" t="s">
        <v>1814</v>
      </c>
      <c r="K2771" s="1" t="s">
        <v>1467</v>
      </c>
      <c r="L2771" s="1" t="s">
        <v>1427</v>
      </c>
    </row>
    <row r="2772" spans="3:12">
      <c r="C2772" s="1" t="s">
        <v>1469</v>
      </c>
      <c r="D2772" s="1">
        <v>0</v>
      </c>
      <c r="E2772" s="1" t="s">
        <v>31</v>
      </c>
      <c r="F2772" s="12" t="s">
        <v>282</v>
      </c>
      <c r="G2772" s="12" t="s">
        <v>1854</v>
      </c>
      <c r="H2772" s="1" t="s">
        <v>188</v>
      </c>
      <c r="I2772" s="12" t="s">
        <v>1765</v>
      </c>
      <c r="J2772" s="12" t="s">
        <v>1814</v>
      </c>
      <c r="K2772" s="1" t="s">
        <v>1467</v>
      </c>
      <c r="L2772" s="1" t="s">
        <v>1427</v>
      </c>
    </row>
    <row r="2773" spans="3:12">
      <c r="C2773" s="1" t="s">
        <v>1470</v>
      </c>
      <c r="D2773" s="1">
        <v>0</v>
      </c>
      <c r="E2773" s="1" t="s">
        <v>31</v>
      </c>
      <c r="F2773" s="12" t="s">
        <v>282</v>
      </c>
      <c r="G2773" s="12" t="s">
        <v>1854</v>
      </c>
      <c r="H2773" s="1" t="s">
        <v>188</v>
      </c>
      <c r="I2773" s="12" t="s">
        <v>1765</v>
      </c>
      <c r="J2773" s="12" t="s">
        <v>1814</v>
      </c>
      <c r="K2773" s="1" t="s">
        <v>1467</v>
      </c>
      <c r="L2773" s="1" t="s">
        <v>1427</v>
      </c>
    </row>
    <row r="2774" spans="3:12">
      <c r="C2774" s="1" t="s">
        <v>1471</v>
      </c>
      <c r="D2774" s="1">
        <v>0</v>
      </c>
      <c r="E2774" s="1" t="s">
        <v>31</v>
      </c>
      <c r="F2774" s="12" t="s">
        <v>282</v>
      </c>
      <c r="G2774" s="12" t="s">
        <v>1854</v>
      </c>
      <c r="H2774" s="1" t="s">
        <v>188</v>
      </c>
      <c r="I2774" s="12" t="s">
        <v>1765</v>
      </c>
      <c r="J2774" s="12" t="s">
        <v>1814</v>
      </c>
      <c r="K2774" s="1" t="s">
        <v>1467</v>
      </c>
      <c r="L2774" s="1" t="s">
        <v>1427</v>
      </c>
    </row>
    <row r="2775" spans="3:12">
      <c r="C2775" s="1" t="s">
        <v>1472</v>
      </c>
      <c r="D2775" s="1">
        <v>0</v>
      </c>
      <c r="E2775" s="1" t="s">
        <v>31</v>
      </c>
      <c r="F2775" s="12" t="s">
        <v>282</v>
      </c>
      <c r="G2775" s="12" t="s">
        <v>1854</v>
      </c>
      <c r="H2775" s="1" t="s">
        <v>188</v>
      </c>
      <c r="I2775" s="12" t="s">
        <v>1765</v>
      </c>
      <c r="J2775" s="12" t="s">
        <v>1814</v>
      </c>
      <c r="K2775" s="1" t="s">
        <v>1467</v>
      </c>
      <c r="L2775" s="1" t="s">
        <v>1427</v>
      </c>
    </row>
    <row r="2776" spans="3:12">
      <c r="C2776" s="1" t="s">
        <v>1473</v>
      </c>
      <c r="D2776" s="1">
        <v>0</v>
      </c>
      <c r="E2776" s="1" t="s">
        <v>31</v>
      </c>
      <c r="F2776" s="12" t="s">
        <v>282</v>
      </c>
      <c r="G2776" s="12" t="s">
        <v>1854</v>
      </c>
      <c r="H2776" s="1" t="s">
        <v>188</v>
      </c>
      <c r="I2776" s="12" t="s">
        <v>1765</v>
      </c>
      <c r="J2776" s="12" t="s">
        <v>1814</v>
      </c>
      <c r="K2776" s="1" t="s">
        <v>1467</v>
      </c>
      <c r="L2776" s="1" t="s">
        <v>1427</v>
      </c>
    </row>
    <row r="2777" spans="3:12">
      <c r="C2777" s="1" t="s">
        <v>1474</v>
      </c>
      <c r="D2777" s="1">
        <v>0</v>
      </c>
      <c r="E2777" s="1" t="s">
        <v>31</v>
      </c>
      <c r="F2777" s="12" t="s">
        <v>282</v>
      </c>
      <c r="G2777" s="12" t="s">
        <v>1854</v>
      </c>
      <c r="H2777" s="1" t="s">
        <v>188</v>
      </c>
      <c r="I2777" s="12" t="s">
        <v>1765</v>
      </c>
      <c r="J2777" s="12" t="s">
        <v>1814</v>
      </c>
      <c r="K2777" s="1" t="s">
        <v>1467</v>
      </c>
      <c r="L2777" s="1" t="s">
        <v>1427</v>
      </c>
    </row>
    <row r="2778" spans="3:12">
      <c r="C2778" s="1" t="s">
        <v>1475</v>
      </c>
      <c r="D2778" s="1">
        <v>0</v>
      </c>
      <c r="E2778" s="1" t="s">
        <v>31</v>
      </c>
      <c r="F2778" s="12" t="s">
        <v>282</v>
      </c>
      <c r="G2778" s="12" t="s">
        <v>1854</v>
      </c>
      <c r="H2778" s="1" t="s">
        <v>188</v>
      </c>
      <c r="I2778" s="12" t="s">
        <v>1765</v>
      </c>
      <c r="J2778" s="12" t="s">
        <v>1814</v>
      </c>
      <c r="K2778" s="1" t="s">
        <v>1467</v>
      </c>
      <c r="L2778" s="1" t="s">
        <v>1427</v>
      </c>
    </row>
    <row r="2779" spans="3:12">
      <c r="C2779" s="1" t="s">
        <v>1476</v>
      </c>
      <c r="D2779" s="1">
        <v>0</v>
      </c>
      <c r="E2779" s="1" t="s">
        <v>31</v>
      </c>
      <c r="F2779" s="12" t="s">
        <v>282</v>
      </c>
      <c r="G2779" s="12" t="s">
        <v>1854</v>
      </c>
      <c r="H2779" s="1" t="s">
        <v>188</v>
      </c>
      <c r="I2779" s="12" t="s">
        <v>1765</v>
      </c>
      <c r="J2779" s="12" t="s">
        <v>1814</v>
      </c>
      <c r="K2779" s="1" t="s">
        <v>1467</v>
      </c>
      <c r="L2779" s="1" t="s">
        <v>1427</v>
      </c>
    </row>
    <row r="2780" spans="3:12">
      <c r="C2780" s="1" t="s">
        <v>1477</v>
      </c>
      <c r="D2780" s="1">
        <v>0</v>
      </c>
      <c r="E2780" s="1" t="s">
        <v>31</v>
      </c>
      <c r="F2780" s="12" t="s">
        <v>282</v>
      </c>
      <c r="G2780" s="12" t="s">
        <v>1854</v>
      </c>
      <c r="H2780" s="1" t="s">
        <v>188</v>
      </c>
      <c r="I2780" s="12" t="s">
        <v>1765</v>
      </c>
      <c r="J2780" s="12" t="s">
        <v>1814</v>
      </c>
      <c r="K2780" s="1" t="s">
        <v>1467</v>
      </c>
      <c r="L2780" s="1" t="s">
        <v>1427</v>
      </c>
    </row>
    <row r="2781" spans="3:12">
      <c r="C2781" s="1" t="s">
        <v>1478</v>
      </c>
      <c r="D2781" s="1">
        <v>0</v>
      </c>
      <c r="E2781" s="1" t="s">
        <v>31</v>
      </c>
      <c r="F2781" s="12" t="s">
        <v>282</v>
      </c>
      <c r="G2781" s="12" t="s">
        <v>1854</v>
      </c>
      <c r="H2781" s="1" t="s">
        <v>188</v>
      </c>
      <c r="I2781" s="12" t="s">
        <v>1765</v>
      </c>
      <c r="J2781" s="12" t="s">
        <v>1814</v>
      </c>
      <c r="K2781" s="1" t="s">
        <v>1467</v>
      </c>
      <c r="L2781" s="1" t="s">
        <v>1427</v>
      </c>
    </row>
    <row r="2782" spans="3:12">
      <c r="C2782" s="1" t="s">
        <v>1479</v>
      </c>
      <c r="D2782" s="1">
        <v>0</v>
      </c>
      <c r="E2782" s="1" t="s">
        <v>31</v>
      </c>
      <c r="F2782" s="12" t="s">
        <v>282</v>
      </c>
      <c r="G2782" s="12" t="s">
        <v>1854</v>
      </c>
      <c r="H2782" s="1" t="s">
        <v>188</v>
      </c>
      <c r="I2782" s="12" t="s">
        <v>1765</v>
      </c>
      <c r="J2782" s="12" t="s">
        <v>1814</v>
      </c>
      <c r="K2782" s="1" t="s">
        <v>1467</v>
      </c>
      <c r="L2782" s="1" t="s">
        <v>1427</v>
      </c>
    </row>
    <row r="2783" spans="3:12">
      <c r="C2783" s="1" t="s">
        <v>1480</v>
      </c>
      <c r="D2783" s="1">
        <v>0</v>
      </c>
      <c r="E2783" s="1" t="s">
        <v>31</v>
      </c>
      <c r="F2783" s="12" t="s">
        <v>282</v>
      </c>
      <c r="G2783" s="12" t="s">
        <v>1854</v>
      </c>
      <c r="H2783" s="1" t="s">
        <v>188</v>
      </c>
      <c r="I2783" s="12" t="s">
        <v>1765</v>
      </c>
      <c r="J2783" s="12" t="s">
        <v>1814</v>
      </c>
      <c r="K2783" s="1" t="s">
        <v>1467</v>
      </c>
      <c r="L2783" s="1" t="s">
        <v>1427</v>
      </c>
    </row>
    <row r="2784" spans="3:12">
      <c r="C2784" s="1" t="s">
        <v>1482</v>
      </c>
      <c r="D2784" s="1">
        <v>0</v>
      </c>
      <c r="E2784" s="1" t="s">
        <v>31</v>
      </c>
      <c r="F2784" s="12" t="s">
        <v>282</v>
      </c>
      <c r="G2784" s="12" t="s">
        <v>1854</v>
      </c>
      <c r="H2784" s="1" t="s">
        <v>188</v>
      </c>
      <c r="I2784" s="12" t="s">
        <v>1765</v>
      </c>
      <c r="J2784" s="12" t="s">
        <v>1814</v>
      </c>
      <c r="K2784" s="1" t="s">
        <v>1467</v>
      </c>
      <c r="L2784" s="1" t="s">
        <v>1427</v>
      </c>
    </row>
    <row r="2785" spans="3:12">
      <c r="C2785" s="1" t="s">
        <v>1484</v>
      </c>
      <c r="D2785" s="1">
        <v>0</v>
      </c>
      <c r="E2785" s="1" t="s">
        <v>31</v>
      </c>
      <c r="F2785" s="12" t="s">
        <v>282</v>
      </c>
      <c r="G2785" s="12" t="s">
        <v>1854</v>
      </c>
      <c r="H2785" s="1" t="s">
        <v>188</v>
      </c>
      <c r="I2785" s="12" t="s">
        <v>1765</v>
      </c>
      <c r="J2785" s="12" t="s">
        <v>1814</v>
      </c>
      <c r="K2785" s="1" t="s">
        <v>1467</v>
      </c>
      <c r="L2785" s="1" t="s">
        <v>1427</v>
      </c>
    </row>
    <row r="2786" spans="3:12">
      <c r="C2786" s="1" t="s">
        <v>1485</v>
      </c>
      <c r="D2786" s="1">
        <v>0</v>
      </c>
      <c r="E2786" s="1" t="s">
        <v>31</v>
      </c>
      <c r="F2786" s="12" t="s">
        <v>282</v>
      </c>
      <c r="G2786" s="12" t="s">
        <v>1854</v>
      </c>
      <c r="H2786" s="1" t="s">
        <v>188</v>
      </c>
      <c r="I2786" s="12" t="s">
        <v>1765</v>
      </c>
      <c r="J2786" s="12" t="s">
        <v>1814</v>
      </c>
      <c r="K2786" s="1" t="s">
        <v>1467</v>
      </c>
      <c r="L2786" s="1" t="s">
        <v>1427</v>
      </c>
    </row>
    <row r="2787" spans="3:12">
      <c r="C2787" s="1" t="s">
        <v>1488</v>
      </c>
      <c r="D2787" s="1">
        <v>0</v>
      </c>
      <c r="E2787" s="1" t="s">
        <v>31</v>
      </c>
      <c r="F2787" s="12" t="s">
        <v>282</v>
      </c>
      <c r="G2787" s="12" t="s">
        <v>1854</v>
      </c>
      <c r="H2787" s="1" t="s">
        <v>188</v>
      </c>
      <c r="I2787" s="12" t="s">
        <v>1765</v>
      </c>
      <c r="J2787" s="12" t="s">
        <v>1814</v>
      </c>
      <c r="K2787" s="1" t="s">
        <v>1467</v>
      </c>
      <c r="L2787" s="1" t="s">
        <v>1427</v>
      </c>
    </row>
    <row r="2788" spans="3:12">
      <c r="C2788" s="1" t="s">
        <v>1489</v>
      </c>
      <c r="D2788" s="1">
        <v>0</v>
      </c>
      <c r="E2788" s="1" t="s">
        <v>31</v>
      </c>
      <c r="F2788" s="12" t="s">
        <v>282</v>
      </c>
      <c r="G2788" s="12" t="s">
        <v>1854</v>
      </c>
      <c r="H2788" s="1" t="s">
        <v>188</v>
      </c>
      <c r="I2788" s="12" t="s">
        <v>1765</v>
      </c>
      <c r="J2788" s="12" t="s">
        <v>1814</v>
      </c>
      <c r="K2788" s="1" t="s">
        <v>1467</v>
      </c>
      <c r="L2788" s="1" t="s">
        <v>1427</v>
      </c>
    </row>
    <row r="2789" spans="3:12">
      <c r="C2789" s="1" t="s">
        <v>1490</v>
      </c>
      <c r="D2789" s="1">
        <v>0</v>
      </c>
      <c r="E2789" s="1" t="s">
        <v>31</v>
      </c>
      <c r="F2789" s="12" t="s">
        <v>282</v>
      </c>
      <c r="G2789" s="12" t="s">
        <v>1854</v>
      </c>
      <c r="H2789" s="1" t="s">
        <v>188</v>
      </c>
      <c r="I2789" s="12" t="s">
        <v>1765</v>
      </c>
      <c r="J2789" s="12" t="s">
        <v>1814</v>
      </c>
      <c r="K2789" s="1" t="s">
        <v>1467</v>
      </c>
      <c r="L2789" s="1" t="s">
        <v>1427</v>
      </c>
    </row>
    <row r="2790" spans="3:12">
      <c r="C2790" s="1" t="s">
        <v>1491</v>
      </c>
      <c r="D2790" s="1">
        <v>0</v>
      </c>
      <c r="E2790" s="1" t="s">
        <v>31</v>
      </c>
      <c r="F2790" s="12" t="s">
        <v>282</v>
      </c>
      <c r="G2790" s="12" t="s">
        <v>1854</v>
      </c>
      <c r="H2790" s="1" t="s">
        <v>188</v>
      </c>
      <c r="I2790" s="12" t="s">
        <v>1765</v>
      </c>
      <c r="J2790" s="12" t="s">
        <v>1814</v>
      </c>
      <c r="K2790" s="1" t="s">
        <v>1467</v>
      </c>
      <c r="L2790" s="1" t="s">
        <v>1427</v>
      </c>
    </row>
    <row r="2791" spans="3:12">
      <c r="C2791" s="1" t="s">
        <v>1492</v>
      </c>
      <c r="D2791" s="1">
        <v>0</v>
      </c>
      <c r="E2791" s="1" t="s">
        <v>31</v>
      </c>
      <c r="F2791" s="12" t="s">
        <v>282</v>
      </c>
      <c r="G2791" s="12" t="s">
        <v>1854</v>
      </c>
      <c r="H2791" s="1" t="s">
        <v>188</v>
      </c>
      <c r="I2791" s="12" t="s">
        <v>1765</v>
      </c>
      <c r="J2791" s="12" t="s">
        <v>1814</v>
      </c>
      <c r="K2791" s="1" t="s">
        <v>1467</v>
      </c>
      <c r="L2791" s="1" t="s">
        <v>1427</v>
      </c>
    </row>
    <row r="2792" spans="3:12">
      <c r="C2792" s="1" t="s">
        <v>1493</v>
      </c>
      <c r="D2792" s="1">
        <v>0</v>
      </c>
      <c r="E2792" s="1" t="s">
        <v>31</v>
      </c>
      <c r="F2792" s="12" t="s">
        <v>282</v>
      </c>
      <c r="G2792" s="12" t="s">
        <v>1854</v>
      </c>
      <c r="H2792" s="1" t="s">
        <v>188</v>
      </c>
      <c r="I2792" s="12" t="s">
        <v>1765</v>
      </c>
      <c r="J2792" s="12" t="s">
        <v>1814</v>
      </c>
      <c r="K2792" s="1" t="s">
        <v>1467</v>
      </c>
      <c r="L2792" s="1" t="s">
        <v>1427</v>
      </c>
    </row>
    <row r="2793" spans="3:12">
      <c r="C2793" s="1" t="s">
        <v>1494</v>
      </c>
      <c r="D2793" s="1">
        <v>0</v>
      </c>
      <c r="E2793" s="1" t="s">
        <v>31</v>
      </c>
      <c r="F2793" s="12" t="s">
        <v>282</v>
      </c>
      <c r="G2793" s="12" t="s">
        <v>1854</v>
      </c>
      <c r="H2793" s="1" t="s">
        <v>188</v>
      </c>
      <c r="I2793" s="12" t="s">
        <v>1765</v>
      </c>
      <c r="J2793" s="12" t="s">
        <v>1814</v>
      </c>
      <c r="K2793" s="1" t="s">
        <v>1467</v>
      </c>
      <c r="L2793" s="1" t="s">
        <v>1427</v>
      </c>
    </row>
    <row r="2794" spans="3:12">
      <c r="C2794" s="1" t="s">
        <v>1495</v>
      </c>
      <c r="D2794" s="1">
        <v>0</v>
      </c>
      <c r="E2794" s="1" t="s">
        <v>31</v>
      </c>
      <c r="F2794" s="12" t="s">
        <v>282</v>
      </c>
      <c r="G2794" s="12" t="s">
        <v>1854</v>
      </c>
      <c r="H2794" s="1" t="s">
        <v>188</v>
      </c>
      <c r="I2794" s="12" t="s">
        <v>1765</v>
      </c>
      <c r="J2794" s="12" t="s">
        <v>1814</v>
      </c>
      <c r="K2794" s="1" t="s">
        <v>1467</v>
      </c>
      <c r="L2794" s="1" t="s">
        <v>1427</v>
      </c>
    </row>
    <row r="2795" spans="3:12">
      <c r="C2795" s="1" t="s">
        <v>1496</v>
      </c>
      <c r="D2795" s="1">
        <v>0</v>
      </c>
      <c r="E2795" s="1" t="s">
        <v>31</v>
      </c>
      <c r="F2795" s="12" t="s">
        <v>282</v>
      </c>
      <c r="G2795" s="12" t="s">
        <v>1854</v>
      </c>
      <c r="H2795" s="1" t="s">
        <v>188</v>
      </c>
      <c r="I2795" s="12" t="s">
        <v>1765</v>
      </c>
      <c r="J2795" s="12" t="s">
        <v>1814</v>
      </c>
      <c r="K2795" s="1" t="s">
        <v>1467</v>
      </c>
      <c r="L2795" s="1" t="s">
        <v>1427</v>
      </c>
    </row>
    <row r="2796" spans="3:12">
      <c r="C2796" s="1" t="s">
        <v>1497</v>
      </c>
      <c r="D2796" s="1">
        <v>0</v>
      </c>
      <c r="E2796" s="1" t="s">
        <v>31</v>
      </c>
      <c r="F2796" s="12" t="s">
        <v>282</v>
      </c>
      <c r="G2796" s="12" t="s">
        <v>1854</v>
      </c>
      <c r="H2796" s="1" t="s">
        <v>188</v>
      </c>
      <c r="I2796" s="12" t="s">
        <v>1765</v>
      </c>
      <c r="J2796" s="12" t="s">
        <v>1814</v>
      </c>
      <c r="K2796" s="1" t="s">
        <v>1467</v>
      </c>
      <c r="L2796" s="1" t="s">
        <v>1427</v>
      </c>
    </row>
    <row r="2797" spans="3:12">
      <c r="C2797" s="1" t="s">
        <v>1498</v>
      </c>
      <c r="D2797" s="1">
        <v>0</v>
      </c>
      <c r="E2797" s="1" t="s">
        <v>31</v>
      </c>
      <c r="F2797" s="12" t="s">
        <v>282</v>
      </c>
      <c r="G2797" s="12" t="s">
        <v>1854</v>
      </c>
      <c r="H2797" s="1" t="s">
        <v>188</v>
      </c>
      <c r="I2797" s="12" t="s">
        <v>1765</v>
      </c>
      <c r="J2797" s="12" t="s">
        <v>1814</v>
      </c>
      <c r="K2797" s="1" t="s">
        <v>1467</v>
      </c>
      <c r="L2797" s="1" t="s">
        <v>1427</v>
      </c>
    </row>
    <row r="2798" spans="3:12">
      <c r="C2798" s="1" t="s">
        <v>1487</v>
      </c>
      <c r="D2798" s="1">
        <v>0</v>
      </c>
      <c r="E2798" s="1" t="s">
        <v>31</v>
      </c>
      <c r="F2798" s="12" t="s">
        <v>282</v>
      </c>
      <c r="G2798" s="12" t="s">
        <v>1854</v>
      </c>
      <c r="H2798" s="1" t="s">
        <v>188</v>
      </c>
      <c r="I2798" s="12" t="s">
        <v>1765</v>
      </c>
      <c r="J2798" s="12" t="s">
        <v>1814</v>
      </c>
      <c r="K2798" s="1" t="s">
        <v>1467</v>
      </c>
      <c r="L2798" s="1" t="s">
        <v>1427</v>
      </c>
    </row>
    <row r="2799" spans="3:12">
      <c r="C2799" s="1" t="s">
        <v>1468</v>
      </c>
      <c r="D2799" s="1">
        <v>0</v>
      </c>
      <c r="E2799" s="1" t="s">
        <v>31</v>
      </c>
      <c r="F2799" s="12" t="s">
        <v>282</v>
      </c>
      <c r="G2799" s="12" t="s">
        <v>1854</v>
      </c>
      <c r="H2799" s="1" t="s">
        <v>188</v>
      </c>
      <c r="I2799" s="12" t="s">
        <v>1765</v>
      </c>
      <c r="J2799" s="12" t="s">
        <v>1814</v>
      </c>
      <c r="K2799" s="1" t="s">
        <v>1467</v>
      </c>
      <c r="L2799" s="1" t="s">
        <v>1428</v>
      </c>
    </row>
    <row r="2800" spans="3:12">
      <c r="C2800" s="1" t="s">
        <v>1469</v>
      </c>
      <c r="D2800" s="1">
        <v>0</v>
      </c>
      <c r="E2800" s="1" t="s">
        <v>31</v>
      </c>
      <c r="F2800" s="12" t="s">
        <v>282</v>
      </c>
      <c r="G2800" s="12" t="s">
        <v>1854</v>
      </c>
      <c r="H2800" s="1" t="s">
        <v>188</v>
      </c>
      <c r="I2800" s="12" t="s">
        <v>1765</v>
      </c>
      <c r="J2800" s="12" t="s">
        <v>1814</v>
      </c>
      <c r="K2800" s="1" t="s">
        <v>1467</v>
      </c>
      <c r="L2800" s="1" t="s">
        <v>1428</v>
      </c>
    </row>
    <row r="2801" spans="3:12">
      <c r="C2801" s="1" t="s">
        <v>1470</v>
      </c>
      <c r="D2801" s="1">
        <v>0</v>
      </c>
      <c r="E2801" s="1" t="s">
        <v>31</v>
      </c>
      <c r="F2801" s="12" t="s">
        <v>282</v>
      </c>
      <c r="G2801" s="12" t="s">
        <v>1854</v>
      </c>
      <c r="H2801" s="1" t="s">
        <v>188</v>
      </c>
      <c r="I2801" s="12" t="s">
        <v>1765</v>
      </c>
      <c r="J2801" s="12" t="s">
        <v>1814</v>
      </c>
      <c r="K2801" s="1" t="s">
        <v>1467</v>
      </c>
      <c r="L2801" s="1" t="s">
        <v>1428</v>
      </c>
    </row>
    <row r="2802" spans="3:12">
      <c r="C2802" s="1" t="s">
        <v>1471</v>
      </c>
      <c r="D2802" s="1">
        <v>0</v>
      </c>
      <c r="E2802" s="1" t="s">
        <v>31</v>
      </c>
      <c r="F2802" s="12" t="s">
        <v>282</v>
      </c>
      <c r="G2802" s="12" t="s">
        <v>1854</v>
      </c>
      <c r="H2802" s="1" t="s">
        <v>188</v>
      </c>
      <c r="I2802" s="12" t="s">
        <v>1765</v>
      </c>
      <c r="J2802" s="12" t="s">
        <v>1814</v>
      </c>
      <c r="K2802" s="1" t="s">
        <v>1467</v>
      </c>
      <c r="L2802" s="1" t="s">
        <v>1428</v>
      </c>
    </row>
    <row r="2803" spans="3:12">
      <c r="C2803" s="1" t="s">
        <v>1472</v>
      </c>
      <c r="D2803" s="1">
        <v>0</v>
      </c>
      <c r="E2803" s="1" t="s">
        <v>31</v>
      </c>
      <c r="F2803" s="12" t="s">
        <v>282</v>
      </c>
      <c r="G2803" s="12" t="s">
        <v>1854</v>
      </c>
      <c r="H2803" s="1" t="s">
        <v>188</v>
      </c>
      <c r="I2803" s="12" t="s">
        <v>1765</v>
      </c>
      <c r="J2803" s="12" t="s">
        <v>1814</v>
      </c>
      <c r="K2803" s="1" t="s">
        <v>1467</v>
      </c>
      <c r="L2803" s="1" t="s">
        <v>1428</v>
      </c>
    </row>
    <row r="2804" spans="3:12">
      <c r="C2804" s="1" t="s">
        <v>1473</v>
      </c>
      <c r="D2804" s="1">
        <v>0</v>
      </c>
      <c r="E2804" s="1" t="s">
        <v>31</v>
      </c>
      <c r="F2804" s="12" t="s">
        <v>282</v>
      </c>
      <c r="G2804" s="12" t="s">
        <v>1854</v>
      </c>
      <c r="H2804" s="1" t="s">
        <v>188</v>
      </c>
      <c r="I2804" s="12" t="s">
        <v>1765</v>
      </c>
      <c r="J2804" s="12" t="s">
        <v>1814</v>
      </c>
      <c r="K2804" s="1" t="s">
        <v>1467</v>
      </c>
      <c r="L2804" s="1" t="s">
        <v>1428</v>
      </c>
    </row>
    <row r="2805" spans="3:12">
      <c r="C2805" s="1" t="s">
        <v>1474</v>
      </c>
      <c r="D2805" s="1">
        <v>0</v>
      </c>
      <c r="E2805" s="1" t="s">
        <v>31</v>
      </c>
      <c r="F2805" s="12" t="s">
        <v>282</v>
      </c>
      <c r="G2805" s="12" t="s">
        <v>1854</v>
      </c>
      <c r="H2805" s="1" t="s">
        <v>188</v>
      </c>
      <c r="I2805" s="12" t="s">
        <v>1765</v>
      </c>
      <c r="J2805" s="12" t="s">
        <v>1814</v>
      </c>
      <c r="K2805" s="1" t="s">
        <v>1467</v>
      </c>
      <c r="L2805" s="1" t="s">
        <v>1428</v>
      </c>
    </row>
    <row r="2806" spans="3:12">
      <c r="C2806" s="1" t="s">
        <v>1475</v>
      </c>
      <c r="D2806" s="1">
        <v>0</v>
      </c>
      <c r="E2806" s="1" t="s">
        <v>31</v>
      </c>
      <c r="F2806" s="12" t="s">
        <v>282</v>
      </c>
      <c r="G2806" s="12" t="s">
        <v>1854</v>
      </c>
      <c r="H2806" s="1" t="s">
        <v>188</v>
      </c>
      <c r="I2806" s="12" t="s">
        <v>1765</v>
      </c>
      <c r="J2806" s="12" t="s">
        <v>1814</v>
      </c>
      <c r="K2806" s="1" t="s">
        <v>1467</v>
      </c>
      <c r="L2806" s="1" t="s">
        <v>1428</v>
      </c>
    </row>
    <row r="2807" spans="3:12">
      <c r="C2807" s="1" t="s">
        <v>1476</v>
      </c>
      <c r="D2807" s="1">
        <v>0</v>
      </c>
      <c r="E2807" s="1" t="s">
        <v>31</v>
      </c>
      <c r="F2807" s="12" t="s">
        <v>282</v>
      </c>
      <c r="G2807" s="12" t="s">
        <v>1854</v>
      </c>
      <c r="H2807" s="1" t="s">
        <v>188</v>
      </c>
      <c r="I2807" s="12" t="s">
        <v>1765</v>
      </c>
      <c r="J2807" s="12" t="s">
        <v>1814</v>
      </c>
      <c r="K2807" s="1" t="s">
        <v>1467</v>
      </c>
      <c r="L2807" s="1" t="s">
        <v>1428</v>
      </c>
    </row>
    <row r="2808" spans="3:12">
      <c r="C2808" s="1" t="s">
        <v>1477</v>
      </c>
      <c r="D2808" s="1">
        <v>0</v>
      </c>
      <c r="E2808" s="1" t="s">
        <v>31</v>
      </c>
      <c r="F2808" s="12" t="s">
        <v>282</v>
      </c>
      <c r="G2808" s="12" t="s">
        <v>1854</v>
      </c>
      <c r="H2808" s="1" t="s">
        <v>188</v>
      </c>
      <c r="I2808" s="12" t="s">
        <v>1765</v>
      </c>
      <c r="J2808" s="12" t="s">
        <v>1814</v>
      </c>
      <c r="K2808" s="1" t="s">
        <v>1467</v>
      </c>
      <c r="L2808" s="1" t="s">
        <v>1428</v>
      </c>
    </row>
    <row r="2809" spans="3:12">
      <c r="C2809" s="1" t="s">
        <v>1478</v>
      </c>
      <c r="D2809" s="1">
        <v>0</v>
      </c>
      <c r="E2809" s="1" t="s">
        <v>31</v>
      </c>
      <c r="F2809" s="12" t="s">
        <v>282</v>
      </c>
      <c r="G2809" s="12" t="s">
        <v>1854</v>
      </c>
      <c r="H2809" s="1" t="s">
        <v>188</v>
      </c>
      <c r="I2809" s="12" t="s">
        <v>1765</v>
      </c>
      <c r="J2809" s="12" t="s">
        <v>1814</v>
      </c>
      <c r="K2809" s="1" t="s">
        <v>1467</v>
      </c>
      <c r="L2809" s="1" t="s">
        <v>1428</v>
      </c>
    </row>
    <row r="2810" spans="3:12">
      <c r="C2810" s="1" t="s">
        <v>1479</v>
      </c>
      <c r="D2810" s="1">
        <v>0</v>
      </c>
      <c r="E2810" s="1" t="s">
        <v>31</v>
      </c>
      <c r="F2810" s="12" t="s">
        <v>282</v>
      </c>
      <c r="G2810" s="12" t="s">
        <v>1854</v>
      </c>
      <c r="H2810" s="1" t="s">
        <v>188</v>
      </c>
      <c r="I2810" s="12" t="s">
        <v>1765</v>
      </c>
      <c r="J2810" s="12" t="s">
        <v>1814</v>
      </c>
      <c r="K2810" s="1" t="s">
        <v>1467</v>
      </c>
      <c r="L2810" s="1" t="s">
        <v>1428</v>
      </c>
    </row>
    <row r="2811" spans="3:12">
      <c r="C2811" s="1" t="s">
        <v>1480</v>
      </c>
      <c r="D2811" s="1">
        <v>0</v>
      </c>
      <c r="E2811" s="1" t="s">
        <v>31</v>
      </c>
      <c r="F2811" s="12" t="s">
        <v>282</v>
      </c>
      <c r="G2811" s="12" t="s">
        <v>1854</v>
      </c>
      <c r="H2811" s="1" t="s">
        <v>188</v>
      </c>
      <c r="I2811" s="12" t="s">
        <v>1765</v>
      </c>
      <c r="J2811" s="12" t="s">
        <v>1814</v>
      </c>
      <c r="K2811" s="1" t="s">
        <v>1467</v>
      </c>
      <c r="L2811" s="1" t="s">
        <v>1428</v>
      </c>
    </row>
    <row r="2812" spans="3:12">
      <c r="C2812" s="1" t="s">
        <v>1482</v>
      </c>
      <c r="D2812" s="1">
        <v>0</v>
      </c>
      <c r="E2812" s="1" t="s">
        <v>31</v>
      </c>
      <c r="F2812" s="12" t="s">
        <v>282</v>
      </c>
      <c r="G2812" s="12" t="s">
        <v>1854</v>
      </c>
      <c r="H2812" s="1" t="s">
        <v>188</v>
      </c>
      <c r="I2812" s="12" t="s">
        <v>1765</v>
      </c>
      <c r="J2812" s="12" t="s">
        <v>1814</v>
      </c>
      <c r="K2812" s="1" t="s">
        <v>1467</v>
      </c>
      <c r="L2812" s="1" t="s">
        <v>1428</v>
      </c>
    </row>
    <row r="2813" spans="3:12">
      <c r="C2813" s="1" t="s">
        <v>1484</v>
      </c>
      <c r="D2813" s="1">
        <v>0</v>
      </c>
      <c r="E2813" s="1" t="s">
        <v>31</v>
      </c>
      <c r="F2813" s="12" t="s">
        <v>282</v>
      </c>
      <c r="G2813" s="12" t="s">
        <v>1854</v>
      </c>
      <c r="H2813" s="1" t="s">
        <v>188</v>
      </c>
      <c r="I2813" s="12" t="s">
        <v>1765</v>
      </c>
      <c r="J2813" s="12" t="s">
        <v>1814</v>
      </c>
      <c r="K2813" s="1" t="s">
        <v>1467</v>
      </c>
      <c r="L2813" s="1" t="s">
        <v>1428</v>
      </c>
    </row>
    <row r="2814" spans="3:12">
      <c r="C2814" s="1" t="s">
        <v>1485</v>
      </c>
      <c r="D2814" s="1">
        <v>0</v>
      </c>
      <c r="E2814" s="1" t="s">
        <v>31</v>
      </c>
      <c r="F2814" s="12" t="s">
        <v>282</v>
      </c>
      <c r="G2814" s="12" t="s">
        <v>1854</v>
      </c>
      <c r="H2814" s="1" t="s">
        <v>188</v>
      </c>
      <c r="I2814" s="12" t="s">
        <v>1765</v>
      </c>
      <c r="J2814" s="12" t="s">
        <v>1814</v>
      </c>
      <c r="K2814" s="1" t="s">
        <v>1467</v>
      </c>
      <c r="L2814" s="1" t="s">
        <v>1428</v>
      </c>
    </row>
    <row r="2815" spans="3:12">
      <c r="C2815" s="1" t="s">
        <v>1488</v>
      </c>
      <c r="D2815" s="1">
        <v>0</v>
      </c>
      <c r="E2815" s="1" t="s">
        <v>31</v>
      </c>
      <c r="F2815" s="12" t="s">
        <v>282</v>
      </c>
      <c r="G2815" s="12" t="s">
        <v>1854</v>
      </c>
      <c r="H2815" s="1" t="s">
        <v>188</v>
      </c>
      <c r="I2815" s="12" t="s">
        <v>1765</v>
      </c>
      <c r="J2815" s="12" t="s">
        <v>1814</v>
      </c>
      <c r="K2815" s="1" t="s">
        <v>1467</v>
      </c>
      <c r="L2815" s="1" t="s">
        <v>1428</v>
      </c>
    </row>
    <row r="2816" spans="3:12">
      <c r="C2816" s="1" t="s">
        <v>1489</v>
      </c>
      <c r="D2816" s="1">
        <v>0</v>
      </c>
      <c r="E2816" s="1" t="s">
        <v>31</v>
      </c>
      <c r="F2816" s="12" t="s">
        <v>282</v>
      </c>
      <c r="G2816" s="12" t="s">
        <v>1854</v>
      </c>
      <c r="H2816" s="1" t="s">
        <v>188</v>
      </c>
      <c r="I2816" s="12" t="s">
        <v>1765</v>
      </c>
      <c r="J2816" s="12" t="s">
        <v>1814</v>
      </c>
      <c r="K2816" s="1" t="s">
        <v>1467</v>
      </c>
      <c r="L2816" s="1" t="s">
        <v>1428</v>
      </c>
    </row>
    <row r="2817" spans="3:12">
      <c r="C2817" s="1" t="s">
        <v>1490</v>
      </c>
      <c r="D2817" s="1">
        <v>0</v>
      </c>
      <c r="E2817" s="1" t="s">
        <v>31</v>
      </c>
      <c r="F2817" s="12" t="s">
        <v>282</v>
      </c>
      <c r="G2817" s="12" t="s">
        <v>1854</v>
      </c>
      <c r="H2817" s="1" t="s">
        <v>188</v>
      </c>
      <c r="I2817" s="12" t="s">
        <v>1765</v>
      </c>
      <c r="J2817" s="12" t="s">
        <v>1814</v>
      </c>
      <c r="K2817" s="1" t="s">
        <v>1467</v>
      </c>
      <c r="L2817" s="1" t="s">
        <v>1428</v>
      </c>
    </row>
    <row r="2818" spans="3:12">
      <c r="C2818" s="1" t="s">
        <v>1491</v>
      </c>
      <c r="D2818" s="1">
        <v>0</v>
      </c>
      <c r="E2818" s="1" t="s">
        <v>31</v>
      </c>
      <c r="F2818" s="12" t="s">
        <v>282</v>
      </c>
      <c r="G2818" s="12" t="s">
        <v>1854</v>
      </c>
      <c r="H2818" s="1" t="s">
        <v>188</v>
      </c>
      <c r="I2818" s="12" t="s">
        <v>1765</v>
      </c>
      <c r="J2818" s="12" t="s">
        <v>1814</v>
      </c>
      <c r="K2818" s="1" t="s">
        <v>1467</v>
      </c>
      <c r="L2818" s="1" t="s">
        <v>1428</v>
      </c>
    </row>
    <row r="2819" spans="3:12">
      <c r="C2819" s="1" t="s">
        <v>1492</v>
      </c>
      <c r="D2819" s="1">
        <v>0</v>
      </c>
      <c r="E2819" s="1" t="s">
        <v>31</v>
      </c>
      <c r="F2819" s="12" t="s">
        <v>282</v>
      </c>
      <c r="G2819" s="12" t="s">
        <v>1854</v>
      </c>
      <c r="H2819" s="1" t="s">
        <v>188</v>
      </c>
      <c r="I2819" s="12" t="s">
        <v>1765</v>
      </c>
      <c r="J2819" s="12" t="s">
        <v>1814</v>
      </c>
      <c r="K2819" s="1" t="s">
        <v>1467</v>
      </c>
      <c r="L2819" s="1" t="s">
        <v>1428</v>
      </c>
    </row>
    <row r="2820" spans="3:12">
      <c r="C2820" s="1" t="s">
        <v>1493</v>
      </c>
      <c r="D2820" s="1">
        <v>0</v>
      </c>
      <c r="E2820" s="1" t="s">
        <v>31</v>
      </c>
      <c r="F2820" s="12" t="s">
        <v>282</v>
      </c>
      <c r="G2820" s="12" t="s">
        <v>1854</v>
      </c>
      <c r="H2820" s="1" t="s">
        <v>188</v>
      </c>
      <c r="I2820" s="12" t="s">
        <v>1765</v>
      </c>
      <c r="J2820" s="12" t="s">
        <v>1814</v>
      </c>
      <c r="K2820" s="1" t="s">
        <v>1467</v>
      </c>
      <c r="L2820" s="1" t="s">
        <v>1428</v>
      </c>
    </row>
    <row r="2821" spans="3:12">
      <c r="C2821" s="1" t="s">
        <v>1494</v>
      </c>
      <c r="D2821" s="1">
        <v>0</v>
      </c>
      <c r="E2821" s="1" t="s">
        <v>31</v>
      </c>
      <c r="F2821" s="12" t="s">
        <v>282</v>
      </c>
      <c r="G2821" s="12" t="s">
        <v>1854</v>
      </c>
      <c r="H2821" s="1" t="s">
        <v>188</v>
      </c>
      <c r="I2821" s="12" t="s">
        <v>1765</v>
      </c>
      <c r="J2821" s="12" t="s">
        <v>1814</v>
      </c>
      <c r="K2821" s="1" t="s">
        <v>1467</v>
      </c>
      <c r="L2821" s="1" t="s">
        <v>1428</v>
      </c>
    </row>
    <row r="2822" spans="3:12">
      <c r="C2822" s="1" t="s">
        <v>1495</v>
      </c>
      <c r="D2822" s="1">
        <v>0</v>
      </c>
      <c r="E2822" s="1" t="s">
        <v>31</v>
      </c>
      <c r="F2822" s="12" t="s">
        <v>282</v>
      </c>
      <c r="G2822" s="12" t="s">
        <v>1854</v>
      </c>
      <c r="H2822" s="1" t="s">
        <v>188</v>
      </c>
      <c r="I2822" s="12" t="s">
        <v>1765</v>
      </c>
      <c r="J2822" s="12" t="s">
        <v>1814</v>
      </c>
      <c r="K2822" s="1" t="s">
        <v>1467</v>
      </c>
      <c r="L2822" s="1" t="s">
        <v>1428</v>
      </c>
    </row>
    <row r="2823" spans="3:12">
      <c r="C2823" s="1" t="s">
        <v>1496</v>
      </c>
      <c r="D2823" s="1">
        <v>0</v>
      </c>
      <c r="E2823" s="1" t="s">
        <v>31</v>
      </c>
      <c r="F2823" s="12" t="s">
        <v>282</v>
      </c>
      <c r="G2823" s="12" t="s">
        <v>1854</v>
      </c>
      <c r="H2823" s="1" t="s">
        <v>188</v>
      </c>
      <c r="I2823" s="12" t="s">
        <v>1765</v>
      </c>
      <c r="J2823" s="12" t="s">
        <v>1814</v>
      </c>
      <c r="K2823" s="1" t="s">
        <v>1467</v>
      </c>
      <c r="L2823" s="1" t="s">
        <v>1428</v>
      </c>
    </row>
    <row r="2824" spans="3:12">
      <c r="C2824" s="1" t="s">
        <v>1497</v>
      </c>
      <c r="D2824" s="1">
        <v>0</v>
      </c>
      <c r="E2824" s="1" t="s">
        <v>31</v>
      </c>
      <c r="F2824" s="12" t="s">
        <v>282</v>
      </c>
      <c r="G2824" s="12" t="s">
        <v>1854</v>
      </c>
      <c r="H2824" s="1" t="s">
        <v>188</v>
      </c>
      <c r="I2824" s="12" t="s">
        <v>1765</v>
      </c>
      <c r="J2824" s="12" t="s">
        <v>1814</v>
      </c>
      <c r="K2824" s="1" t="s">
        <v>1467</v>
      </c>
      <c r="L2824" s="1" t="s">
        <v>1428</v>
      </c>
    </row>
    <row r="2825" spans="3:12">
      <c r="C2825" s="1" t="s">
        <v>1498</v>
      </c>
      <c r="D2825" s="1">
        <v>0</v>
      </c>
      <c r="E2825" s="1" t="s">
        <v>31</v>
      </c>
      <c r="F2825" s="12" t="s">
        <v>282</v>
      </c>
      <c r="G2825" s="12" t="s">
        <v>1854</v>
      </c>
      <c r="H2825" s="1" t="s">
        <v>188</v>
      </c>
      <c r="I2825" s="12" t="s">
        <v>1765</v>
      </c>
      <c r="J2825" s="12" t="s">
        <v>1814</v>
      </c>
      <c r="K2825" s="1" t="s">
        <v>1467</v>
      </c>
      <c r="L2825" s="1" t="s">
        <v>1428</v>
      </c>
    </row>
    <row r="2826" spans="3:12">
      <c r="C2826" s="1" t="s">
        <v>1487</v>
      </c>
      <c r="D2826" s="1">
        <v>0</v>
      </c>
      <c r="E2826" s="1" t="s">
        <v>31</v>
      </c>
      <c r="F2826" s="12" t="s">
        <v>282</v>
      </c>
      <c r="G2826" s="12" t="s">
        <v>1854</v>
      </c>
      <c r="H2826" s="1" t="s">
        <v>188</v>
      </c>
      <c r="I2826" s="12" t="s">
        <v>1765</v>
      </c>
      <c r="J2826" s="12" t="s">
        <v>1814</v>
      </c>
      <c r="K2826" s="1" t="s">
        <v>1467</v>
      </c>
      <c r="L2826" s="1" t="s">
        <v>1428</v>
      </c>
    </row>
    <row r="2827" spans="3:12">
      <c r="C2827" s="1" t="s">
        <v>1468</v>
      </c>
      <c r="D2827" s="1">
        <v>0</v>
      </c>
      <c r="E2827" s="1" t="s">
        <v>31</v>
      </c>
      <c r="F2827" s="12" t="s">
        <v>282</v>
      </c>
      <c r="G2827" s="12" t="s">
        <v>1854</v>
      </c>
      <c r="H2827" s="1" t="s">
        <v>188</v>
      </c>
      <c r="I2827" s="12" t="s">
        <v>1765</v>
      </c>
      <c r="J2827" s="12" t="s">
        <v>1814</v>
      </c>
      <c r="K2827" s="1" t="s">
        <v>1467</v>
      </c>
      <c r="L2827" s="1" t="s">
        <v>1429</v>
      </c>
    </row>
    <row r="2828" spans="3:12">
      <c r="C2828" s="1" t="s">
        <v>1469</v>
      </c>
      <c r="D2828" s="1">
        <v>0</v>
      </c>
      <c r="E2828" s="1" t="s">
        <v>31</v>
      </c>
      <c r="F2828" s="12" t="s">
        <v>282</v>
      </c>
      <c r="G2828" s="12" t="s">
        <v>1854</v>
      </c>
      <c r="H2828" s="1" t="s">
        <v>188</v>
      </c>
      <c r="I2828" s="12" t="s">
        <v>1765</v>
      </c>
      <c r="J2828" s="12" t="s">
        <v>1814</v>
      </c>
      <c r="K2828" s="1" t="s">
        <v>1467</v>
      </c>
      <c r="L2828" s="1" t="s">
        <v>1429</v>
      </c>
    </row>
    <row r="2829" spans="3:12">
      <c r="C2829" s="1" t="s">
        <v>1470</v>
      </c>
      <c r="D2829" s="1">
        <v>0</v>
      </c>
      <c r="E2829" s="1" t="s">
        <v>31</v>
      </c>
      <c r="F2829" s="12" t="s">
        <v>282</v>
      </c>
      <c r="G2829" s="12" t="s">
        <v>1854</v>
      </c>
      <c r="H2829" s="1" t="s">
        <v>188</v>
      </c>
      <c r="I2829" s="12" t="s">
        <v>1765</v>
      </c>
      <c r="J2829" s="12" t="s">
        <v>1814</v>
      </c>
      <c r="K2829" s="1" t="s">
        <v>1467</v>
      </c>
      <c r="L2829" s="1" t="s">
        <v>1429</v>
      </c>
    </row>
    <row r="2830" spans="3:12">
      <c r="C2830" s="1" t="s">
        <v>1471</v>
      </c>
      <c r="D2830" s="1">
        <v>0</v>
      </c>
      <c r="E2830" s="1" t="s">
        <v>31</v>
      </c>
      <c r="F2830" s="12" t="s">
        <v>282</v>
      </c>
      <c r="G2830" s="12" t="s">
        <v>1854</v>
      </c>
      <c r="H2830" s="1" t="s">
        <v>188</v>
      </c>
      <c r="I2830" s="12" t="s">
        <v>1765</v>
      </c>
      <c r="J2830" s="12" t="s">
        <v>1814</v>
      </c>
      <c r="K2830" s="1" t="s">
        <v>1467</v>
      </c>
      <c r="L2830" s="1" t="s">
        <v>1429</v>
      </c>
    </row>
    <row r="2831" spans="3:12">
      <c r="C2831" s="1" t="s">
        <v>1472</v>
      </c>
      <c r="D2831" s="1">
        <v>0</v>
      </c>
      <c r="E2831" s="1" t="s">
        <v>31</v>
      </c>
      <c r="F2831" s="12" t="s">
        <v>282</v>
      </c>
      <c r="G2831" s="12" t="s">
        <v>1854</v>
      </c>
      <c r="H2831" s="1" t="s">
        <v>188</v>
      </c>
      <c r="I2831" s="12" t="s">
        <v>1765</v>
      </c>
      <c r="J2831" s="12" t="s">
        <v>1814</v>
      </c>
      <c r="K2831" s="1" t="s">
        <v>1467</v>
      </c>
      <c r="L2831" s="1" t="s">
        <v>1429</v>
      </c>
    </row>
    <row r="2832" spans="3:12">
      <c r="C2832" s="1" t="s">
        <v>1473</v>
      </c>
      <c r="D2832" s="1">
        <v>0</v>
      </c>
      <c r="E2832" s="1" t="s">
        <v>31</v>
      </c>
      <c r="F2832" s="12" t="s">
        <v>282</v>
      </c>
      <c r="G2832" s="12" t="s">
        <v>1854</v>
      </c>
      <c r="H2832" s="1" t="s">
        <v>188</v>
      </c>
      <c r="I2832" s="12" t="s">
        <v>1765</v>
      </c>
      <c r="J2832" s="12" t="s">
        <v>1814</v>
      </c>
      <c r="K2832" s="1" t="s">
        <v>1467</v>
      </c>
      <c r="L2832" s="1" t="s">
        <v>1429</v>
      </c>
    </row>
    <row r="2833" spans="3:12">
      <c r="C2833" s="1" t="s">
        <v>1474</v>
      </c>
      <c r="D2833" s="1">
        <v>0</v>
      </c>
      <c r="E2833" s="1" t="s">
        <v>31</v>
      </c>
      <c r="F2833" s="12" t="s">
        <v>282</v>
      </c>
      <c r="G2833" s="12" t="s">
        <v>1854</v>
      </c>
      <c r="H2833" s="1" t="s">
        <v>188</v>
      </c>
      <c r="I2833" s="12" t="s">
        <v>1765</v>
      </c>
      <c r="J2833" s="12" t="s">
        <v>1814</v>
      </c>
      <c r="K2833" s="1" t="s">
        <v>1467</v>
      </c>
      <c r="L2833" s="1" t="s">
        <v>1429</v>
      </c>
    </row>
    <row r="2834" spans="3:12">
      <c r="C2834" s="1" t="s">
        <v>1475</v>
      </c>
      <c r="D2834" s="1">
        <v>0</v>
      </c>
      <c r="E2834" s="1" t="s">
        <v>31</v>
      </c>
      <c r="F2834" s="12" t="s">
        <v>282</v>
      </c>
      <c r="G2834" s="12" t="s">
        <v>1854</v>
      </c>
      <c r="H2834" s="1" t="s">
        <v>188</v>
      </c>
      <c r="I2834" s="12" t="s">
        <v>1765</v>
      </c>
      <c r="J2834" s="12" t="s">
        <v>1814</v>
      </c>
      <c r="K2834" s="1" t="s">
        <v>1467</v>
      </c>
      <c r="L2834" s="1" t="s">
        <v>1429</v>
      </c>
    </row>
    <row r="2835" spans="3:12">
      <c r="C2835" s="1" t="s">
        <v>1476</v>
      </c>
      <c r="D2835" s="1">
        <v>0</v>
      </c>
      <c r="E2835" s="1" t="s">
        <v>31</v>
      </c>
      <c r="F2835" s="12" t="s">
        <v>282</v>
      </c>
      <c r="G2835" s="12" t="s">
        <v>1854</v>
      </c>
      <c r="H2835" s="1" t="s">
        <v>188</v>
      </c>
      <c r="I2835" s="12" t="s">
        <v>1765</v>
      </c>
      <c r="J2835" s="12" t="s">
        <v>1814</v>
      </c>
      <c r="K2835" s="1" t="s">
        <v>1467</v>
      </c>
      <c r="L2835" s="1" t="s">
        <v>1429</v>
      </c>
    </row>
    <row r="2836" spans="3:12">
      <c r="C2836" s="1" t="s">
        <v>1477</v>
      </c>
      <c r="D2836" s="1">
        <v>0</v>
      </c>
      <c r="E2836" s="1" t="s">
        <v>31</v>
      </c>
      <c r="F2836" s="12" t="s">
        <v>282</v>
      </c>
      <c r="G2836" s="12" t="s">
        <v>1854</v>
      </c>
      <c r="H2836" s="1" t="s">
        <v>188</v>
      </c>
      <c r="I2836" s="12" t="s">
        <v>1765</v>
      </c>
      <c r="J2836" s="12" t="s">
        <v>1814</v>
      </c>
      <c r="K2836" s="1" t="s">
        <v>1467</v>
      </c>
      <c r="L2836" s="1" t="s">
        <v>1429</v>
      </c>
    </row>
    <row r="2837" spans="3:12">
      <c r="C2837" s="1" t="s">
        <v>1478</v>
      </c>
      <c r="D2837" s="1">
        <v>0</v>
      </c>
      <c r="E2837" s="1" t="s">
        <v>31</v>
      </c>
      <c r="F2837" s="12" t="s">
        <v>282</v>
      </c>
      <c r="G2837" s="12" t="s">
        <v>1854</v>
      </c>
      <c r="H2837" s="1" t="s">
        <v>188</v>
      </c>
      <c r="I2837" s="12" t="s">
        <v>1765</v>
      </c>
      <c r="J2837" s="12" t="s">
        <v>1814</v>
      </c>
      <c r="K2837" s="1" t="s">
        <v>1467</v>
      </c>
      <c r="L2837" s="1" t="s">
        <v>1429</v>
      </c>
    </row>
    <row r="2838" spans="3:12">
      <c r="C2838" s="1" t="s">
        <v>1479</v>
      </c>
      <c r="D2838" s="1">
        <v>0</v>
      </c>
      <c r="E2838" s="1" t="s">
        <v>31</v>
      </c>
      <c r="F2838" s="12" t="s">
        <v>282</v>
      </c>
      <c r="G2838" s="12" t="s">
        <v>1854</v>
      </c>
      <c r="H2838" s="1" t="s">
        <v>188</v>
      </c>
      <c r="I2838" s="12" t="s">
        <v>1765</v>
      </c>
      <c r="J2838" s="12" t="s">
        <v>1814</v>
      </c>
      <c r="K2838" s="1" t="s">
        <v>1467</v>
      </c>
      <c r="L2838" s="1" t="s">
        <v>1429</v>
      </c>
    </row>
    <row r="2839" spans="3:12">
      <c r="C2839" s="1" t="s">
        <v>1480</v>
      </c>
      <c r="D2839" s="1">
        <v>0</v>
      </c>
      <c r="E2839" s="1" t="s">
        <v>31</v>
      </c>
      <c r="F2839" s="12" t="s">
        <v>282</v>
      </c>
      <c r="G2839" s="12" t="s">
        <v>1854</v>
      </c>
      <c r="H2839" s="1" t="s">
        <v>188</v>
      </c>
      <c r="I2839" s="12" t="s">
        <v>1765</v>
      </c>
      <c r="J2839" s="12" t="s">
        <v>1814</v>
      </c>
      <c r="K2839" s="1" t="s">
        <v>1467</v>
      </c>
      <c r="L2839" s="1" t="s">
        <v>1429</v>
      </c>
    </row>
    <row r="2840" spans="3:12">
      <c r="C2840" s="1" t="s">
        <v>1482</v>
      </c>
      <c r="D2840" s="1">
        <v>0</v>
      </c>
      <c r="E2840" s="1" t="s">
        <v>31</v>
      </c>
      <c r="F2840" s="12" t="s">
        <v>282</v>
      </c>
      <c r="G2840" s="12" t="s">
        <v>1854</v>
      </c>
      <c r="H2840" s="1" t="s">
        <v>188</v>
      </c>
      <c r="I2840" s="12" t="s">
        <v>1765</v>
      </c>
      <c r="J2840" s="12" t="s">
        <v>1814</v>
      </c>
      <c r="K2840" s="1" t="s">
        <v>1467</v>
      </c>
      <c r="L2840" s="1" t="s">
        <v>1429</v>
      </c>
    </row>
    <row r="2841" spans="3:12">
      <c r="C2841" s="1" t="s">
        <v>1484</v>
      </c>
      <c r="D2841" s="1">
        <v>0</v>
      </c>
      <c r="E2841" s="1" t="s">
        <v>31</v>
      </c>
      <c r="F2841" s="12" t="s">
        <v>282</v>
      </c>
      <c r="G2841" s="12" t="s">
        <v>1854</v>
      </c>
      <c r="H2841" s="1" t="s">
        <v>188</v>
      </c>
      <c r="I2841" s="12" t="s">
        <v>1765</v>
      </c>
      <c r="J2841" s="12" t="s">
        <v>1814</v>
      </c>
      <c r="K2841" s="1" t="s">
        <v>1467</v>
      </c>
      <c r="L2841" s="1" t="s">
        <v>1429</v>
      </c>
    </row>
    <row r="2842" spans="3:12">
      <c r="C2842" s="1" t="s">
        <v>1485</v>
      </c>
      <c r="D2842" s="1">
        <v>0</v>
      </c>
      <c r="E2842" s="1" t="s">
        <v>31</v>
      </c>
      <c r="F2842" s="12" t="s">
        <v>282</v>
      </c>
      <c r="G2842" s="12" t="s">
        <v>1854</v>
      </c>
      <c r="H2842" s="1" t="s">
        <v>188</v>
      </c>
      <c r="I2842" s="12" t="s">
        <v>1765</v>
      </c>
      <c r="J2842" s="12" t="s">
        <v>1814</v>
      </c>
      <c r="K2842" s="1" t="s">
        <v>1467</v>
      </c>
      <c r="L2842" s="1" t="s">
        <v>1429</v>
      </c>
    </row>
    <row r="2843" spans="3:12">
      <c r="C2843" s="1" t="s">
        <v>1488</v>
      </c>
      <c r="D2843" s="1">
        <v>0</v>
      </c>
      <c r="E2843" s="1" t="s">
        <v>31</v>
      </c>
      <c r="F2843" s="12" t="s">
        <v>282</v>
      </c>
      <c r="G2843" s="12" t="s">
        <v>1854</v>
      </c>
      <c r="H2843" s="1" t="s">
        <v>188</v>
      </c>
      <c r="I2843" s="12" t="s">
        <v>1765</v>
      </c>
      <c r="J2843" s="12" t="s">
        <v>1814</v>
      </c>
      <c r="K2843" s="1" t="s">
        <v>1467</v>
      </c>
      <c r="L2843" s="1" t="s">
        <v>1429</v>
      </c>
    </row>
    <row r="2844" spans="3:12">
      <c r="C2844" s="1" t="s">
        <v>1489</v>
      </c>
      <c r="D2844" s="1">
        <v>0</v>
      </c>
      <c r="E2844" s="1" t="s">
        <v>31</v>
      </c>
      <c r="F2844" s="12" t="s">
        <v>282</v>
      </c>
      <c r="G2844" s="12" t="s">
        <v>1854</v>
      </c>
      <c r="H2844" s="1" t="s">
        <v>188</v>
      </c>
      <c r="I2844" s="12" t="s">
        <v>1765</v>
      </c>
      <c r="J2844" s="12" t="s">
        <v>1814</v>
      </c>
      <c r="K2844" s="1" t="s">
        <v>1467</v>
      </c>
      <c r="L2844" s="1" t="s">
        <v>1429</v>
      </c>
    </row>
    <row r="2845" spans="3:12">
      <c r="C2845" s="1" t="s">
        <v>1490</v>
      </c>
      <c r="D2845" s="1">
        <v>0</v>
      </c>
      <c r="E2845" s="1" t="s">
        <v>31</v>
      </c>
      <c r="F2845" s="12" t="s">
        <v>282</v>
      </c>
      <c r="G2845" s="12" t="s">
        <v>1854</v>
      </c>
      <c r="H2845" s="1" t="s">
        <v>188</v>
      </c>
      <c r="I2845" s="12" t="s">
        <v>1765</v>
      </c>
      <c r="J2845" s="12" t="s">
        <v>1814</v>
      </c>
      <c r="K2845" s="1" t="s">
        <v>1467</v>
      </c>
      <c r="L2845" s="1" t="s">
        <v>1429</v>
      </c>
    </row>
    <row r="2846" spans="3:12">
      <c r="C2846" s="1" t="s">
        <v>1491</v>
      </c>
      <c r="D2846" s="1">
        <v>0</v>
      </c>
      <c r="E2846" s="1" t="s">
        <v>31</v>
      </c>
      <c r="F2846" s="12" t="s">
        <v>282</v>
      </c>
      <c r="G2846" s="12" t="s">
        <v>1854</v>
      </c>
      <c r="H2846" s="1" t="s">
        <v>188</v>
      </c>
      <c r="I2846" s="12" t="s">
        <v>1765</v>
      </c>
      <c r="J2846" s="12" t="s">
        <v>1814</v>
      </c>
      <c r="K2846" s="1" t="s">
        <v>1467</v>
      </c>
      <c r="L2846" s="1" t="s">
        <v>1429</v>
      </c>
    </row>
    <row r="2847" spans="3:12">
      <c r="C2847" s="1" t="s">
        <v>1492</v>
      </c>
      <c r="D2847" s="1">
        <v>0</v>
      </c>
      <c r="E2847" s="1" t="s">
        <v>31</v>
      </c>
      <c r="F2847" s="12" t="s">
        <v>282</v>
      </c>
      <c r="G2847" s="12" t="s">
        <v>1854</v>
      </c>
      <c r="H2847" s="1" t="s">
        <v>188</v>
      </c>
      <c r="I2847" s="12" t="s">
        <v>1765</v>
      </c>
      <c r="J2847" s="12" t="s">
        <v>1814</v>
      </c>
      <c r="K2847" s="1" t="s">
        <v>1467</v>
      </c>
      <c r="L2847" s="1" t="s">
        <v>1429</v>
      </c>
    </row>
    <row r="2848" spans="3:12">
      <c r="C2848" s="1" t="s">
        <v>1493</v>
      </c>
      <c r="D2848" s="1">
        <v>0</v>
      </c>
      <c r="E2848" s="1" t="s">
        <v>31</v>
      </c>
      <c r="F2848" s="12" t="s">
        <v>282</v>
      </c>
      <c r="G2848" s="12" t="s">
        <v>1854</v>
      </c>
      <c r="H2848" s="1" t="s">
        <v>188</v>
      </c>
      <c r="I2848" s="12" t="s">
        <v>1765</v>
      </c>
      <c r="J2848" s="12" t="s">
        <v>1814</v>
      </c>
      <c r="K2848" s="1" t="s">
        <v>1467</v>
      </c>
      <c r="L2848" s="1" t="s">
        <v>1429</v>
      </c>
    </row>
    <row r="2849" spans="3:12">
      <c r="C2849" s="1" t="s">
        <v>1494</v>
      </c>
      <c r="D2849" s="1">
        <v>0</v>
      </c>
      <c r="E2849" s="1" t="s">
        <v>31</v>
      </c>
      <c r="F2849" s="12" t="s">
        <v>282</v>
      </c>
      <c r="G2849" s="12" t="s">
        <v>1854</v>
      </c>
      <c r="H2849" s="1" t="s">
        <v>188</v>
      </c>
      <c r="I2849" s="12" t="s">
        <v>1765</v>
      </c>
      <c r="J2849" s="12" t="s">
        <v>1814</v>
      </c>
      <c r="K2849" s="1" t="s">
        <v>1467</v>
      </c>
      <c r="L2849" s="1" t="s">
        <v>1429</v>
      </c>
    </row>
    <row r="2850" spans="3:12">
      <c r="C2850" s="1" t="s">
        <v>1495</v>
      </c>
      <c r="D2850" s="1">
        <v>0</v>
      </c>
      <c r="E2850" s="1" t="s">
        <v>31</v>
      </c>
      <c r="F2850" s="12" t="s">
        <v>282</v>
      </c>
      <c r="G2850" s="12" t="s">
        <v>1854</v>
      </c>
      <c r="H2850" s="1" t="s">
        <v>188</v>
      </c>
      <c r="I2850" s="12" t="s">
        <v>1765</v>
      </c>
      <c r="J2850" s="12" t="s">
        <v>1814</v>
      </c>
      <c r="K2850" s="1" t="s">
        <v>1467</v>
      </c>
      <c r="L2850" s="1" t="s">
        <v>1429</v>
      </c>
    </row>
    <row r="2851" spans="3:12">
      <c r="C2851" s="1" t="s">
        <v>1496</v>
      </c>
      <c r="D2851" s="1">
        <v>0</v>
      </c>
      <c r="E2851" s="1" t="s">
        <v>31</v>
      </c>
      <c r="F2851" s="12" t="s">
        <v>282</v>
      </c>
      <c r="G2851" s="12" t="s">
        <v>1854</v>
      </c>
      <c r="H2851" s="1" t="s">
        <v>188</v>
      </c>
      <c r="I2851" s="12" t="s">
        <v>1765</v>
      </c>
      <c r="J2851" s="12" t="s">
        <v>1814</v>
      </c>
      <c r="K2851" s="1" t="s">
        <v>1467</v>
      </c>
      <c r="L2851" s="1" t="s">
        <v>1429</v>
      </c>
    </row>
    <row r="2852" spans="3:12">
      <c r="C2852" s="1" t="s">
        <v>1497</v>
      </c>
      <c r="D2852" s="1">
        <v>0</v>
      </c>
      <c r="E2852" s="1" t="s">
        <v>31</v>
      </c>
      <c r="F2852" s="12" t="s">
        <v>282</v>
      </c>
      <c r="G2852" s="12" t="s">
        <v>1854</v>
      </c>
      <c r="H2852" s="1" t="s">
        <v>188</v>
      </c>
      <c r="I2852" s="12" t="s">
        <v>1765</v>
      </c>
      <c r="J2852" s="12" t="s">
        <v>1814</v>
      </c>
      <c r="K2852" s="1" t="s">
        <v>1467</v>
      </c>
      <c r="L2852" s="1" t="s">
        <v>1429</v>
      </c>
    </row>
    <row r="2853" spans="3:12">
      <c r="C2853" s="1" t="s">
        <v>1498</v>
      </c>
      <c r="D2853" s="1">
        <v>0</v>
      </c>
      <c r="E2853" s="1" t="s">
        <v>31</v>
      </c>
      <c r="F2853" s="12" t="s">
        <v>282</v>
      </c>
      <c r="G2853" s="12" t="s">
        <v>1854</v>
      </c>
      <c r="H2853" s="1" t="s">
        <v>188</v>
      </c>
      <c r="I2853" s="12" t="s">
        <v>1765</v>
      </c>
      <c r="J2853" s="12" t="s">
        <v>1814</v>
      </c>
      <c r="K2853" s="1" t="s">
        <v>1467</v>
      </c>
      <c r="L2853" s="1" t="s">
        <v>1429</v>
      </c>
    </row>
    <row r="2854" spans="3:12">
      <c r="C2854" s="1" t="s">
        <v>1487</v>
      </c>
      <c r="D2854" s="1">
        <v>0</v>
      </c>
      <c r="E2854" s="1" t="s">
        <v>31</v>
      </c>
      <c r="F2854" s="12" t="s">
        <v>282</v>
      </c>
      <c r="G2854" s="12" t="s">
        <v>1854</v>
      </c>
      <c r="H2854" s="1" t="s">
        <v>188</v>
      </c>
      <c r="I2854" s="12" t="s">
        <v>1765</v>
      </c>
      <c r="J2854" s="12" t="s">
        <v>1814</v>
      </c>
      <c r="K2854" s="1" t="s">
        <v>1467</v>
      </c>
      <c r="L2854" s="1" t="s">
        <v>1429</v>
      </c>
    </row>
    <row r="2855" spans="3:12">
      <c r="C2855" s="1" t="s">
        <v>1468</v>
      </c>
      <c r="D2855" s="1">
        <v>0</v>
      </c>
      <c r="E2855" s="1" t="s">
        <v>31</v>
      </c>
      <c r="F2855" s="12" t="s">
        <v>282</v>
      </c>
      <c r="G2855" s="12" t="s">
        <v>1854</v>
      </c>
      <c r="H2855" s="1" t="s">
        <v>188</v>
      </c>
      <c r="I2855" s="12" t="s">
        <v>1765</v>
      </c>
      <c r="J2855" s="12" t="s">
        <v>1814</v>
      </c>
      <c r="K2855" s="1" t="s">
        <v>1467</v>
      </c>
      <c r="L2855" s="1" t="s">
        <v>1430</v>
      </c>
    </row>
    <row r="2856" spans="3:12">
      <c r="C2856" s="1" t="s">
        <v>1469</v>
      </c>
      <c r="D2856" s="1">
        <v>0</v>
      </c>
      <c r="E2856" s="1" t="s">
        <v>31</v>
      </c>
      <c r="F2856" s="12" t="s">
        <v>282</v>
      </c>
      <c r="G2856" s="12" t="s">
        <v>1854</v>
      </c>
      <c r="H2856" s="1" t="s">
        <v>188</v>
      </c>
      <c r="I2856" s="12" t="s">
        <v>1765</v>
      </c>
      <c r="J2856" s="12" t="s">
        <v>1814</v>
      </c>
      <c r="K2856" s="1" t="s">
        <v>1467</v>
      </c>
      <c r="L2856" s="1" t="s">
        <v>1430</v>
      </c>
    </row>
    <row r="2857" spans="3:12">
      <c r="C2857" s="1" t="s">
        <v>1470</v>
      </c>
      <c r="D2857" s="1">
        <v>0</v>
      </c>
      <c r="E2857" s="1" t="s">
        <v>31</v>
      </c>
      <c r="F2857" s="12" t="s">
        <v>282</v>
      </c>
      <c r="G2857" s="12" t="s">
        <v>1854</v>
      </c>
      <c r="H2857" s="1" t="s">
        <v>188</v>
      </c>
      <c r="I2857" s="12" t="s">
        <v>1765</v>
      </c>
      <c r="J2857" s="12" t="s">
        <v>1814</v>
      </c>
      <c r="K2857" s="1" t="s">
        <v>1467</v>
      </c>
      <c r="L2857" s="1" t="s">
        <v>1430</v>
      </c>
    </row>
    <row r="2858" spans="3:12">
      <c r="C2858" s="1" t="s">
        <v>1471</v>
      </c>
      <c r="D2858" s="1">
        <v>0</v>
      </c>
      <c r="E2858" s="1" t="s">
        <v>31</v>
      </c>
      <c r="F2858" s="12" t="s">
        <v>282</v>
      </c>
      <c r="G2858" s="12" t="s">
        <v>1854</v>
      </c>
      <c r="H2858" s="1" t="s">
        <v>188</v>
      </c>
      <c r="I2858" s="12" t="s">
        <v>1765</v>
      </c>
      <c r="J2858" s="12" t="s">
        <v>1814</v>
      </c>
      <c r="K2858" s="1" t="s">
        <v>1467</v>
      </c>
      <c r="L2858" s="1" t="s">
        <v>1430</v>
      </c>
    </row>
    <row r="2859" spans="3:12">
      <c r="C2859" s="1" t="s">
        <v>1472</v>
      </c>
      <c r="D2859" s="1">
        <v>0</v>
      </c>
      <c r="E2859" s="1" t="s">
        <v>31</v>
      </c>
      <c r="F2859" s="12" t="s">
        <v>282</v>
      </c>
      <c r="G2859" s="12" t="s">
        <v>1854</v>
      </c>
      <c r="H2859" s="1" t="s">
        <v>188</v>
      </c>
      <c r="I2859" s="12" t="s">
        <v>1765</v>
      </c>
      <c r="J2859" s="12" t="s">
        <v>1814</v>
      </c>
      <c r="K2859" s="1" t="s">
        <v>1467</v>
      </c>
      <c r="L2859" s="1" t="s">
        <v>1430</v>
      </c>
    </row>
    <row r="2860" spans="3:12">
      <c r="C2860" s="1" t="s">
        <v>1473</v>
      </c>
      <c r="D2860" s="1">
        <v>0</v>
      </c>
      <c r="E2860" s="1" t="s">
        <v>31</v>
      </c>
      <c r="F2860" s="12" t="s">
        <v>282</v>
      </c>
      <c r="G2860" s="12" t="s">
        <v>1854</v>
      </c>
      <c r="H2860" s="1" t="s">
        <v>188</v>
      </c>
      <c r="I2860" s="12" t="s">
        <v>1765</v>
      </c>
      <c r="J2860" s="12" t="s">
        <v>1814</v>
      </c>
      <c r="K2860" s="1" t="s">
        <v>1467</v>
      </c>
      <c r="L2860" s="1" t="s">
        <v>1430</v>
      </c>
    </row>
    <row r="2861" spans="3:12">
      <c r="C2861" s="1" t="s">
        <v>1474</v>
      </c>
      <c r="D2861" s="1">
        <v>0</v>
      </c>
      <c r="E2861" s="1" t="s">
        <v>31</v>
      </c>
      <c r="F2861" s="12" t="s">
        <v>282</v>
      </c>
      <c r="G2861" s="12" t="s">
        <v>1854</v>
      </c>
      <c r="H2861" s="1" t="s">
        <v>188</v>
      </c>
      <c r="I2861" s="12" t="s">
        <v>1765</v>
      </c>
      <c r="J2861" s="12" t="s">
        <v>1814</v>
      </c>
      <c r="K2861" s="1" t="s">
        <v>1467</v>
      </c>
      <c r="L2861" s="1" t="s">
        <v>1430</v>
      </c>
    </row>
    <row r="2862" spans="3:12">
      <c r="C2862" s="1" t="s">
        <v>1475</v>
      </c>
      <c r="D2862" s="1">
        <v>0</v>
      </c>
      <c r="E2862" s="1" t="s">
        <v>31</v>
      </c>
      <c r="F2862" s="12" t="s">
        <v>282</v>
      </c>
      <c r="G2862" s="12" t="s">
        <v>1854</v>
      </c>
      <c r="H2862" s="1" t="s">
        <v>188</v>
      </c>
      <c r="I2862" s="12" t="s">
        <v>1765</v>
      </c>
      <c r="J2862" s="12" t="s">
        <v>1814</v>
      </c>
      <c r="K2862" s="1" t="s">
        <v>1467</v>
      </c>
      <c r="L2862" s="1" t="s">
        <v>1430</v>
      </c>
    </row>
    <row r="2863" spans="3:12">
      <c r="C2863" s="1" t="s">
        <v>1476</v>
      </c>
      <c r="D2863" s="1">
        <v>0</v>
      </c>
      <c r="E2863" s="1" t="s">
        <v>31</v>
      </c>
      <c r="F2863" s="12" t="s">
        <v>282</v>
      </c>
      <c r="G2863" s="12" t="s">
        <v>1854</v>
      </c>
      <c r="H2863" s="1" t="s">
        <v>188</v>
      </c>
      <c r="I2863" s="12" t="s">
        <v>1765</v>
      </c>
      <c r="J2863" s="12" t="s">
        <v>1814</v>
      </c>
      <c r="K2863" s="1" t="s">
        <v>1467</v>
      </c>
      <c r="L2863" s="1" t="s">
        <v>1430</v>
      </c>
    </row>
    <row r="2864" spans="3:12">
      <c r="C2864" s="1" t="s">
        <v>1477</v>
      </c>
      <c r="D2864" s="1">
        <v>0</v>
      </c>
      <c r="E2864" s="1" t="s">
        <v>31</v>
      </c>
      <c r="F2864" s="12" t="s">
        <v>282</v>
      </c>
      <c r="G2864" s="12" t="s">
        <v>1854</v>
      </c>
      <c r="H2864" s="1" t="s">
        <v>188</v>
      </c>
      <c r="I2864" s="12" t="s">
        <v>1765</v>
      </c>
      <c r="J2864" s="12" t="s">
        <v>1814</v>
      </c>
      <c r="K2864" s="1" t="s">
        <v>1467</v>
      </c>
      <c r="L2864" s="1" t="s">
        <v>1430</v>
      </c>
    </row>
    <row r="2865" spans="3:12">
      <c r="C2865" s="1" t="s">
        <v>1478</v>
      </c>
      <c r="D2865" s="1">
        <v>0</v>
      </c>
      <c r="E2865" s="1" t="s">
        <v>31</v>
      </c>
      <c r="F2865" s="12" t="s">
        <v>282</v>
      </c>
      <c r="G2865" s="12" t="s">
        <v>1854</v>
      </c>
      <c r="H2865" s="1" t="s">
        <v>188</v>
      </c>
      <c r="I2865" s="12" t="s">
        <v>1765</v>
      </c>
      <c r="J2865" s="12" t="s">
        <v>1814</v>
      </c>
      <c r="K2865" s="1" t="s">
        <v>1467</v>
      </c>
      <c r="L2865" s="1" t="s">
        <v>1430</v>
      </c>
    </row>
    <row r="2866" spans="3:12">
      <c r="C2866" s="1" t="s">
        <v>1479</v>
      </c>
      <c r="D2866" s="1">
        <v>0</v>
      </c>
      <c r="E2866" s="1" t="s">
        <v>31</v>
      </c>
      <c r="F2866" s="12" t="s">
        <v>282</v>
      </c>
      <c r="G2866" s="12" t="s">
        <v>1854</v>
      </c>
      <c r="H2866" s="1" t="s">
        <v>188</v>
      </c>
      <c r="I2866" s="12" t="s">
        <v>1765</v>
      </c>
      <c r="J2866" s="12" t="s">
        <v>1814</v>
      </c>
      <c r="K2866" s="1" t="s">
        <v>1467</v>
      </c>
      <c r="L2866" s="1" t="s">
        <v>1430</v>
      </c>
    </row>
    <row r="2867" spans="3:12">
      <c r="C2867" s="1" t="s">
        <v>1480</v>
      </c>
      <c r="D2867" s="1">
        <v>0</v>
      </c>
      <c r="E2867" s="1" t="s">
        <v>31</v>
      </c>
      <c r="F2867" s="12" t="s">
        <v>282</v>
      </c>
      <c r="G2867" s="12" t="s">
        <v>1854</v>
      </c>
      <c r="H2867" s="1" t="s">
        <v>188</v>
      </c>
      <c r="I2867" s="12" t="s">
        <v>1765</v>
      </c>
      <c r="J2867" s="12" t="s">
        <v>1814</v>
      </c>
      <c r="K2867" s="1" t="s">
        <v>1467</v>
      </c>
      <c r="L2867" s="1" t="s">
        <v>1430</v>
      </c>
    </row>
    <row r="2868" spans="3:12">
      <c r="C2868" s="1" t="s">
        <v>1482</v>
      </c>
      <c r="D2868" s="1">
        <v>0</v>
      </c>
      <c r="E2868" s="1" t="s">
        <v>31</v>
      </c>
      <c r="F2868" s="12" t="s">
        <v>282</v>
      </c>
      <c r="G2868" s="12" t="s">
        <v>1854</v>
      </c>
      <c r="H2868" s="1" t="s">
        <v>188</v>
      </c>
      <c r="I2868" s="12" t="s">
        <v>1765</v>
      </c>
      <c r="J2868" s="12" t="s">
        <v>1814</v>
      </c>
      <c r="K2868" s="1" t="s">
        <v>1467</v>
      </c>
      <c r="L2868" s="1" t="s">
        <v>1430</v>
      </c>
    </row>
    <row r="2869" spans="3:12">
      <c r="C2869" s="1" t="s">
        <v>1484</v>
      </c>
      <c r="D2869" s="1">
        <v>0</v>
      </c>
      <c r="E2869" s="1" t="s">
        <v>31</v>
      </c>
      <c r="F2869" s="12" t="s">
        <v>282</v>
      </c>
      <c r="G2869" s="12" t="s">
        <v>1854</v>
      </c>
      <c r="H2869" s="1" t="s">
        <v>188</v>
      </c>
      <c r="I2869" s="12" t="s">
        <v>1765</v>
      </c>
      <c r="J2869" s="12" t="s">
        <v>1814</v>
      </c>
      <c r="K2869" s="1" t="s">
        <v>1467</v>
      </c>
      <c r="L2869" s="1" t="s">
        <v>1430</v>
      </c>
    </row>
    <row r="2870" spans="3:12">
      <c r="C2870" s="1" t="s">
        <v>1485</v>
      </c>
      <c r="D2870" s="1">
        <v>0</v>
      </c>
      <c r="E2870" s="1" t="s">
        <v>31</v>
      </c>
      <c r="F2870" s="12" t="s">
        <v>282</v>
      </c>
      <c r="G2870" s="12" t="s">
        <v>1854</v>
      </c>
      <c r="H2870" s="1" t="s">
        <v>188</v>
      </c>
      <c r="I2870" s="12" t="s">
        <v>1765</v>
      </c>
      <c r="J2870" s="12" t="s">
        <v>1814</v>
      </c>
      <c r="K2870" s="1" t="s">
        <v>1467</v>
      </c>
      <c r="L2870" s="1" t="s">
        <v>1430</v>
      </c>
    </row>
    <row r="2871" spans="3:12">
      <c r="C2871" s="1" t="s">
        <v>1488</v>
      </c>
      <c r="D2871" s="1">
        <v>0</v>
      </c>
      <c r="E2871" s="1" t="s">
        <v>31</v>
      </c>
      <c r="F2871" s="12" t="s">
        <v>282</v>
      </c>
      <c r="G2871" s="12" t="s">
        <v>1854</v>
      </c>
      <c r="H2871" s="1" t="s">
        <v>188</v>
      </c>
      <c r="I2871" s="12" t="s">
        <v>1765</v>
      </c>
      <c r="J2871" s="12" t="s">
        <v>1814</v>
      </c>
      <c r="K2871" s="1" t="s">
        <v>1467</v>
      </c>
      <c r="L2871" s="1" t="s">
        <v>1430</v>
      </c>
    </row>
    <row r="2872" spans="3:12">
      <c r="C2872" s="1" t="s">
        <v>1489</v>
      </c>
      <c r="D2872" s="1">
        <v>0</v>
      </c>
      <c r="E2872" s="1" t="s">
        <v>31</v>
      </c>
      <c r="F2872" s="12" t="s">
        <v>282</v>
      </c>
      <c r="G2872" s="12" t="s">
        <v>1854</v>
      </c>
      <c r="H2872" s="1" t="s">
        <v>188</v>
      </c>
      <c r="I2872" s="12" t="s">
        <v>1765</v>
      </c>
      <c r="J2872" s="12" t="s">
        <v>1814</v>
      </c>
      <c r="K2872" s="1" t="s">
        <v>1467</v>
      </c>
      <c r="L2872" s="1" t="s">
        <v>1430</v>
      </c>
    </row>
    <row r="2873" spans="3:12">
      <c r="C2873" s="1" t="s">
        <v>1490</v>
      </c>
      <c r="D2873" s="1">
        <v>0</v>
      </c>
      <c r="E2873" s="1" t="s">
        <v>31</v>
      </c>
      <c r="F2873" s="12" t="s">
        <v>282</v>
      </c>
      <c r="G2873" s="12" t="s">
        <v>1854</v>
      </c>
      <c r="H2873" s="1" t="s">
        <v>188</v>
      </c>
      <c r="I2873" s="12" t="s">
        <v>1765</v>
      </c>
      <c r="J2873" s="12" t="s">
        <v>1814</v>
      </c>
      <c r="K2873" s="1" t="s">
        <v>1467</v>
      </c>
      <c r="L2873" s="1" t="s">
        <v>1430</v>
      </c>
    </row>
    <row r="2874" spans="3:12">
      <c r="C2874" s="1" t="s">
        <v>1491</v>
      </c>
      <c r="D2874" s="1">
        <v>0</v>
      </c>
      <c r="E2874" s="1" t="s">
        <v>31</v>
      </c>
      <c r="F2874" s="12" t="s">
        <v>282</v>
      </c>
      <c r="G2874" s="12" t="s">
        <v>1854</v>
      </c>
      <c r="H2874" s="1" t="s">
        <v>188</v>
      </c>
      <c r="I2874" s="12" t="s">
        <v>1765</v>
      </c>
      <c r="J2874" s="12" t="s">
        <v>1814</v>
      </c>
      <c r="K2874" s="1" t="s">
        <v>1467</v>
      </c>
      <c r="L2874" s="1" t="s">
        <v>1430</v>
      </c>
    </row>
    <row r="2875" spans="3:12">
      <c r="C2875" s="1" t="s">
        <v>1492</v>
      </c>
      <c r="D2875" s="1">
        <v>0</v>
      </c>
      <c r="E2875" s="1" t="s">
        <v>31</v>
      </c>
      <c r="F2875" s="12" t="s">
        <v>282</v>
      </c>
      <c r="G2875" s="12" t="s">
        <v>1854</v>
      </c>
      <c r="H2875" s="1" t="s">
        <v>188</v>
      </c>
      <c r="I2875" s="12" t="s">
        <v>1765</v>
      </c>
      <c r="J2875" s="12" t="s">
        <v>1814</v>
      </c>
      <c r="K2875" s="1" t="s">
        <v>1467</v>
      </c>
      <c r="L2875" s="1" t="s">
        <v>1430</v>
      </c>
    </row>
    <row r="2876" spans="3:12">
      <c r="C2876" s="1" t="s">
        <v>1493</v>
      </c>
      <c r="D2876" s="1">
        <v>0</v>
      </c>
      <c r="E2876" s="1" t="s">
        <v>31</v>
      </c>
      <c r="F2876" s="12" t="s">
        <v>282</v>
      </c>
      <c r="G2876" s="12" t="s">
        <v>1854</v>
      </c>
      <c r="H2876" s="1" t="s">
        <v>188</v>
      </c>
      <c r="I2876" s="12" t="s">
        <v>1765</v>
      </c>
      <c r="J2876" s="12" t="s">
        <v>1814</v>
      </c>
      <c r="K2876" s="1" t="s">
        <v>1467</v>
      </c>
      <c r="L2876" s="1" t="s">
        <v>1430</v>
      </c>
    </row>
    <row r="2877" spans="3:12">
      <c r="C2877" s="1" t="s">
        <v>1494</v>
      </c>
      <c r="D2877" s="1">
        <v>0</v>
      </c>
      <c r="E2877" s="1" t="s">
        <v>31</v>
      </c>
      <c r="F2877" s="12" t="s">
        <v>282</v>
      </c>
      <c r="G2877" s="12" t="s">
        <v>1854</v>
      </c>
      <c r="H2877" s="1" t="s">
        <v>188</v>
      </c>
      <c r="I2877" s="12" t="s">
        <v>1765</v>
      </c>
      <c r="J2877" s="12" t="s">
        <v>1814</v>
      </c>
      <c r="K2877" s="1" t="s">
        <v>1467</v>
      </c>
      <c r="L2877" s="1" t="s">
        <v>1430</v>
      </c>
    </row>
    <row r="2878" spans="3:12">
      <c r="C2878" s="1" t="s">
        <v>1495</v>
      </c>
      <c r="D2878" s="1">
        <v>0</v>
      </c>
      <c r="E2878" s="1" t="s">
        <v>31</v>
      </c>
      <c r="F2878" s="12" t="s">
        <v>282</v>
      </c>
      <c r="G2878" s="12" t="s">
        <v>1854</v>
      </c>
      <c r="H2878" s="1" t="s">
        <v>188</v>
      </c>
      <c r="I2878" s="12" t="s">
        <v>1765</v>
      </c>
      <c r="J2878" s="12" t="s">
        <v>1814</v>
      </c>
      <c r="K2878" s="1" t="s">
        <v>1467</v>
      </c>
      <c r="L2878" s="1" t="s">
        <v>1430</v>
      </c>
    </row>
    <row r="2879" spans="3:12">
      <c r="C2879" s="1" t="s">
        <v>1496</v>
      </c>
      <c r="D2879" s="1">
        <v>0</v>
      </c>
      <c r="E2879" s="1" t="s">
        <v>31</v>
      </c>
      <c r="F2879" s="12" t="s">
        <v>282</v>
      </c>
      <c r="G2879" s="12" t="s">
        <v>1854</v>
      </c>
      <c r="H2879" s="1" t="s">
        <v>188</v>
      </c>
      <c r="I2879" s="12" t="s">
        <v>1765</v>
      </c>
      <c r="J2879" s="12" t="s">
        <v>1814</v>
      </c>
      <c r="K2879" s="1" t="s">
        <v>1467</v>
      </c>
      <c r="L2879" s="1" t="s">
        <v>1430</v>
      </c>
    </row>
    <row r="2880" spans="3:12">
      <c r="C2880" s="1" t="s">
        <v>1497</v>
      </c>
      <c r="D2880" s="1">
        <v>0</v>
      </c>
      <c r="E2880" s="1" t="s">
        <v>31</v>
      </c>
      <c r="F2880" s="12" t="s">
        <v>282</v>
      </c>
      <c r="G2880" s="12" t="s">
        <v>1854</v>
      </c>
      <c r="H2880" s="1" t="s">
        <v>188</v>
      </c>
      <c r="I2880" s="12" t="s">
        <v>1765</v>
      </c>
      <c r="J2880" s="12" t="s">
        <v>1814</v>
      </c>
      <c r="K2880" s="1" t="s">
        <v>1467</v>
      </c>
      <c r="L2880" s="1" t="s">
        <v>1430</v>
      </c>
    </row>
    <row r="2881" spans="3:12">
      <c r="C2881" s="1" t="s">
        <v>1498</v>
      </c>
      <c r="D2881" s="1">
        <v>0</v>
      </c>
      <c r="E2881" s="1" t="s">
        <v>31</v>
      </c>
      <c r="F2881" s="12" t="s">
        <v>282</v>
      </c>
      <c r="G2881" s="12" t="s">
        <v>1854</v>
      </c>
      <c r="H2881" s="1" t="s">
        <v>188</v>
      </c>
      <c r="I2881" s="12" t="s">
        <v>1765</v>
      </c>
      <c r="J2881" s="12" t="s">
        <v>1814</v>
      </c>
      <c r="K2881" s="1" t="s">
        <v>1467</v>
      </c>
      <c r="L2881" s="1" t="s">
        <v>1430</v>
      </c>
    </row>
    <row r="2882" spans="3:12">
      <c r="C2882" s="1" t="s">
        <v>1487</v>
      </c>
      <c r="D2882" s="1">
        <v>0</v>
      </c>
      <c r="E2882" s="1" t="s">
        <v>31</v>
      </c>
      <c r="F2882" s="12" t="s">
        <v>282</v>
      </c>
      <c r="G2882" s="12" t="s">
        <v>1854</v>
      </c>
      <c r="H2882" s="1" t="s">
        <v>188</v>
      </c>
      <c r="I2882" s="12" t="s">
        <v>1765</v>
      </c>
      <c r="J2882" s="12" t="s">
        <v>1814</v>
      </c>
      <c r="K2882" s="1" t="s">
        <v>1467</v>
      </c>
      <c r="L2882" s="1" t="s">
        <v>1430</v>
      </c>
    </row>
    <row r="2883" spans="3:12">
      <c r="C2883" s="1" t="s">
        <v>1468</v>
      </c>
      <c r="D2883" s="1">
        <v>0</v>
      </c>
      <c r="E2883" s="1" t="s">
        <v>31</v>
      </c>
      <c r="F2883" s="12" t="s">
        <v>282</v>
      </c>
      <c r="G2883" s="12" t="s">
        <v>1854</v>
      </c>
      <c r="H2883" s="1" t="s">
        <v>188</v>
      </c>
      <c r="I2883" s="12" t="s">
        <v>1765</v>
      </c>
      <c r="J2883" s="12" t="s">
        <v>1814</v>
      </c>
      <c r="K2883" s="1" t="s">
        <v>1467</v>
      </c>
      <c r="L2883" s="1" t="s">
        <v>1431</v>
      </c>
    </row>
    <row r="2884" spans="3:12">
      <c r="C2884" s="1" t="s">
        <v>1469</v>
      </c>
      <c r="D2884" s="1">
        <v>0</v>
      </c>
      <c r="E2884" s="1" t="s">
        <v>31</v>
      </c>
      <c r="F2884" s="12" t="s">
        <v>282</v>
      </c>
      <c r="G2884" s="12" t="s">
        <v>1854</v>
      </c>
      <c r="H2884" s="1" t="s">
        <v>188</v>
      </c>
      <c r="I2884" s="12" t="s">
        <v>1765</v>
      </c>
      <c r="J2884" s="12" t="s">
        <v>1814</v>
      </c>
      <c r="K2884" s="1" t="s">
        <v>1467</v>
      </c>
      <c r="L2884" s="1" t="s">
        <v>1431</v>
      </c>
    </row>
    <row r="2885" spans="3:12">
      <c r="C2885" s="1" t="s">
        <v>1470</v>
      </c>
      <c r="D2885" s="1">
        <v>0</v>
      </c>
      <c r="E2885" s="1" t="s">
        <v>31</v>
      </c>
      <c r="F2885" s="12" t="s">
        <v>282</v>
      </c>
      <c r="G2885" s="12" t="s">
        <v>1854</v>
      </c>
      <c r="H2885" s="1" t="s">
        <v>188</v>
      </c>
      <c r="I2885" s="12" t="s">
        <v>1765</v>
      </c>
      <c r="J2885" s="12" t="s">
        <v>1814</v>
      </c>
      <c r="K2885" s="1" t="s">
        <v>1467</v>
      </c>
      <c r="L2885" s="1" t="s">
        <v>1431</v>
      </c>
    </row>
    <row r="2886" spans="3:12">
      <c r="C2886" s="1" t="s">
        <v>1471</v>
      </c>
      <c r="D2886" s="1">
        <v>0</v>
      </c>
      <c r="E2886" s="1" t="s">
        <v>31</v>
      </c>
      <c r="F2886" s="12" t="s">
        <v>282</v>
      </c>
      <c r="G2886" s="12" t="s">
        <v>1854</v>
      </c>
      <c r="H2886" s="1" t="s">
        <v>188</v>
      </c>
      <c r="I2886" s="12" t="s">
        <v>1765</v>
      </c>
      <c r="J2886" s="12" t="s">
        <v>1814</v>
      </c>
      <c r="K2886" s="1" t="s">
        <v>1467</v>
      </c>
      <c r="L2886" s="1" t="s">
        <v>1431</v>
      </c>
    </row>
    <row r="2887" spans="3:12">
      <c r="C2887" s="1" t="s">
        <v>1472</v>
      </c>
      <c r="D2887" s="1">
        <v>0</v>
      </c>
      <c r="E2887" s="1" t="s">
        <v>31</v>
      </c>
      <c r="F2887" s="12" t="s">
        <v>282</v>
      </c>
      <c r="G2887" s="12" t="s">
        <v>1854</v>
      </c>
      <c r="H2887" s="1" t="s">
        <v>188</v>
      </c>
      <c r="I2887" s="12" t="s">
        <v>1765</v>
      </c>
      <c r="J2887" s="12" t="s">
        <v>1814</v>
      </c>
      <c r="K2887" s="1" t="s">
        <v>1467</v>
      </c>
      <c r="L2887" s="1" t="s">
        <v>1431</v>
      </c>
    </row>
    <row r="2888" spans="3:12">
      <c r="C2888" s="1" t="s">
        <v>1473</v>
      </c>
      <c r="D2888" s="1">
        <v>0</v>
      </c>
      <c r="E2888" s="1" t="s">
        <v>31</v>
      </c>
      <c r="F2888" s="12" t="s">
        <v>282</v>
      </c>
      <c r="G2888" s="12" t="s">
        <v>1854</v>
      </c>
      <c r="H2888" s="1" t="s">
        <v>188</v>
      </c>
      <c r="I2888" s="12" t="s">
        <v>1765</v>
      </c>
      <c r="J2888" s="12" t="s">
        <v>1814</v>
      </c>
      <c r="K2888" s="1" t="s">
        <v>1467</v>
      </c>
      <c r="L2888" s="1" t="s">
        <v>1431</v>
      </c>
    </row>
    <row r="2889" spans="3:12">
      <c r="C2889" s="1" t="s">
        <v>1474</v>
      </c>
      <c r="D2889" s="1">
        <v>0</v>
      </c>
      <c r="E2889" s="1" t="s">
        <v>31</v>
      </c>
      <c r="F2889" s="12" t="s">
        <v>282</v>
      </c>
      <c r="G2889" s="12" t="s">
        <v>1854</v>
      </c>
      <c r="H2889" s="1" t="s">
        <v>188</v>
      </c>
      <c r="I2889" s="12" t="s">
        <v>1765</v>
      </c>
      <c r="J2889" s="12" t="s">
        <v>1814</v>
      </c>
      <c r="K2889" s="1" t="s">
        <v>1467</v>
      </c>
      <c r="L2889" s="1" t="s">
        <v>1431</v>
      </c>
    </row>
    <row r="2890" spans="3:12">
      <c r="C2890" s="1" t="s">
        <v>1475</v>
      </c>
      <c r="D2890" s="1">
        <v>0</v>
      </c>
      <c r="E2890" s="1" t="s">
        <v>31</v>
      </c>
      <c r="F2890" s="12" t="s">
        <v>282</v>
      </c>
      <c r="G2890" s="12" t="s">
        <v>1854</v>
      </c>
      <c r="H2890" s="1" t="s">
        <v>188</v>
      </c>
      <c r="I2890" s="12" t="s">
        <v>1765</v>
      </c>
      <c r="J2890" s="12" t="s">
        <v>1814</v>
      </c>
      <c r="K2890" s="1" t="s">
        <v>1467</v>
      </c>
      <c r="L2890" s="1" t="s">
        <v>1431</v>
      </c>
    </row>
    <row r="2891" spans="3:12">
      <c r="C2891" s="1" t="s">
        <v>1476</v>
      </c>
      <c r="D2891" s="1">
        <v>0</v>
      </c>
      <c r="E2891" s="1" t="s">
        <v>31</v>
      </c>
      <c r="F2891" s="12" t="s">
        <v>282</v>
      </c>
      <c r="G2891" s="12" t="s">
        <v>1854</v>
      </c>
      <c r="H2891" s="1" t="s">
        <v>188</v>
      </c>
      <c r="I2891" s="12" t="s">
        <v>1765</v>
      </c>
      <c r="J2891" s="12" t="s">
        <v>1814</v>
      </c>
      <c r="K2891" s="1" t="s">
        <v>1467</v>
      </c>
      <c r="L2891" s="1" t="s">
        <v>1431</v>
      </c>
    </row>
    <row r="2892" spans="3:12">
      <c r="C2892" s="1" t="s">
        <v>1477</v>
      </c>
      <c r="D2892" s="1">
        <v>0</v>
      </c>
      <c r="E2892" s="1" t="s">
        <v>31</v>
      </c>
      <c r="F2892" s="12" t="s">
        <v>282</v>
      </c>
      <c r="G2892" s="12" t="s">
        <v>1854</v>
      </c>
      <c r="H2892" s="1" t="s">
        <v>188</v>
      </c>
      <c r="I2892" s="12" t="s">
        <v>1765</v>
      </c>
      <c r="J2892" s="12" t="s">
        <v>1814</v>
      </c>
      <c r="K2892" s="1" t="s">
        <v>1467</v>
      </c>
      <c r="L2892" s="1" t="s">
        <v>1431</v>
      </c>
    </row>
    <row r="2893" spans="3:12">
      <c r="C2893" s="1" t="s">
        <v>1478</v>
      </c>
      <c r="D2893" s="1">
        <v>0</v>
      </c>
      <c r="E2893" s="1" t="s">
        <v>31</v>
      </c>
      <c r="F2893" s="12" t="s">
        <v>282</v>
      </c>
      <c r="G2893" s="12" t="s">
        <v>1854</v>
      </c>
      <c r="H2893" s="1" t="s">
        <v>188</v>
      </c>
      <c r="I2893" s="12" t="s">
        <v>1765</v>
      </c>
      <c r="J2893" s="12" t="s">
        <v>1814</v>
      </c>
      <c r="K2893" s="1" t="s">
        <v>1467</v>
      </c>
      <c r="L2893" s="1" t="s">
        <v>1431</v>
      </c>
    </row>
    <row r="2894" spans="3:12">
      <c r="C2894" s="1" t="s">
        <v>1479</v>
      </c>
      <c r="D2894" s="1">
        <v>0</v>
      </c>
      <c r="E2894" s="1" t="s">
        <v>31</v>
      </c>
      <c r="F2894" s="12" t="s">
        <v>282</v>
      </c>
      <c r="G2894" s="12" t="s">
        <v>1854</v>
      </c>
      <c r="H2894" s="1" t="s">
        <v>188</v>
      </c>
      <c r="I2894" s="12" t="s">
        <v>1765</v>
      </c>
      <c r="J2894" s="12" t="s">
        <v>1814</v>
      </c>
      <c r="K2894" s="1" t="s">
        <v>1467</v>
      </c>
      <c r="L2894" s="1" t="s">
        <v>1431</v>
      </c>
    </row>
    <row r="2895" spans="3:12">
      <c r="C2895" s="1" t="s">
        <v>1480</v>
      </c>
      <c r="D2895" s="1">
        <v>0</v>
      </c>
      <c r="E2895" s="1" t="s">
        <v>31</v>
      </c>
      <c r="F2895" s="12" t="s">
        <v>282</v>
      </c>
      <c r="G2895" s="12" t="s">
        <v>1854</v>
      </c>
      <c r="H2895" s="1" t="s">
        <v>188</v>
      </c>
      <c r="I2895" s="12" t="s">
        <v>1765</v>
      </c>
      <c r="J2895" s="12" t="s">
        <v>1814</v>
      </c>
      <c r="K2895" s="1" t="s">
        <v>1467</v>
      </c>
      <c r="L2895" s="1" t="s">
        <v>1431</v>
      </c>
    </row>
    <row r="2896" spans="3:12">
      <c r="C2896" s="1" t="s">
        <v>1482</v>
      </c>
      <c r="D2896" s="1">
        <v>0</v>
      </c>
      <c r="E2896" s="1" t="s">
        <v>31</v>
      </c>
      <c r="F2896" s="12" t="s">
        <v>282</v>
      </c>
      <c r="G2896" s="12" t="s">
        <v>1854</v>
      </c>
      <c r="H2896" s="1" t="s">
        <v>188</v>
      </c>
      <c r="I2896" s="12" t="s">
        <v>1765</v>
      </c>
      <c r="J2896" s="12" t="s">
        <v>1814</v>
      </c>
      <c r="K2896" s="1" t="s">
        <v>1467</v>
      </c>
      <c r="L2896" s="1" t="s">
        <v>1431</v>
      </c>
    </row>
    <row r="2897" spans="3:12">
      <c r="C2897" s="1" t="s">
        <v>1484</v>
      </c>
      <c r="D2897" s="1">
        <v>0</v>
      </c>
      <c r="E2897" s="1" t="s">
        <v>31</v>
      </c>
      <c r="F2897" s="12" t="s">
        <v>282</v>
      </c>
      <c r="G2897" s="12" t="s">
        <v>1854</v>
      </c>
      <c r="H2897" s="1" t="s">
        <v>188</v>
      </c>
      <c r="I2897" s="12" t="s">
        <v>1765</v>
      </c>
      <c r="J2897" s="12" t="s">
        <v>1814</v>
      </c>
      <c r="K2897" s="1" t="s">
        <v>1467</v>
      </c>
      <c r="L2897" s="1" t="s">
        <v>1431</v>
      </c>
    </row>
    <row r="2898" spans="3:12">
      <c r="C2898" s="1" t="s">
        <v>1485</v>
      </c>
      <c r="D2898" s="1">
        <v>0</v>
      </c>
      <c r="E2898" s="1" t="s">
        <v>31</v>
      </c>
      <c r="F2898" s="12" t="s">
        <v>282</v>
      </c>
      <c r="G2898" s="12" t="s">
        <v>1854</v>
      </c>
      <c r="H2898" s="1" t="s">
        <v>188</v>
      </c>
      <c r="I2898" s="12" t="s">
        <v>1765</v>
      </c>
      <c r="J2898" s="12" t="s">
        <v>1814</v>
      </c>
      <c r="K2898" s="1" t="s">
        <v>1467</v>
      </c>
      <c r="L2898" s="1" t="s">
        <v>1431</v>
      </c>
    </row>
    <row r="2899" spans="3:12">
      <c r="C2899" s="1" t="s">
        <v>1488</v>
      </c>
      <c r="D2899" s="1">
        <v>0</v>
      </c>
      <c r="E2899" s="1" t="s">
        <v>31</v>
      </c>
      <c r="F2899" s="12" t="s">
        <v>282</v>
      </c>
      <c r="G2899" s="12" t="s">
        <v>1854</v>
      </c>
      <c r="H2899" s="1" t="s">
        <v>188</v>
      </c>
      <c r="I2899" s="12" t="s">
        <v>1765</v>
      </c>
      <c r="J2899" s="12" t="s">
        <v>1814</v>
      </c>
      <c r="K2899" s="1" t="s">
        <v>1467</v>
      </c>
      <c r="L2899" s="1" t="s">
        <v>1431</v>
      </c>
    </row>
    <row r="2900" spans="3:12">
      <c r="C2900" s="1" t="s">
        <v>1489</v>
      </c>
      <c r="D2900" s="1">
        <v>0</v>
      </c>
      <c r="E2900" s="1" t="s">
        <v>31</v>
      </c>
      <c r="F2900" s="12" t="s">
        <v>282</v>
      </c>
      <c r="G2900" s="12" t="s">
        <v>1854</v>
      </c>
      <c r="H2900" s="1" t="s">
        <v>188</v>
      </c>
      <c r="I2900" s="12" t="s">
        <v>1765</v>
      </c>
      <c r="J2900" s="12" t="s">
        <v>1814</v>
      </c>
      <c r="K2900" s="1" t="s">
        <v>1467</v>
      </c>
      <c r="L2900" s="1" t="s">
        <v>1431</v>
      </c>
    </row>
    <row r="2901" spans="3:12">
      <c r="C2901" s="1" t="s">
        <v>1490</v>
      </c>
      <c r="D2901" s="1">
        <v>0</v>
      </c>
      <c r="E2901" s="1" t="s">
        <v>31</v>
      </c>
      <c r="F2901" s="12" t="s">
        <v>282</v>
      </c>
      <c r="G2901" s="12" t="s">
        <v>1854</v>
      </c>
      <c r="H2901" s="1" t="s">
        <v>188</v>
      </c>
      <c r="I2901" s="12" t="s">
        <v>1765</v>
      </c>
      <c r="J2901" s="12" t="s">
        <v>1814</v>
      </c>
      <c r="K2901" s="1" t="s">
        <v>1467</v>
      </c>
      <c r="L2901" s="1" t="s">
        <v>1431</v>
      </c>
    </row>
    <row r="2902" spans="3:12">
      <c r="C2902" s="1" t="s">
        <v>1491</v>
      </c>
      <c r="D2902" s="1">
        <v>0</v>
      </c>
      <c r="E2902" s="1" t="s">
        <v>31</v>
      </c>
      <c r="F2902" s="12" t="s">
        <v>282</v>
      </c>
      <c r="G2902" s="12" t="s">
        <v>1854</v>
      </c>
      <c r="H2902" s="1" t="s">
        <v>188</v>
      </c>
      <c r="I2902" s="12" t="s">
        <v>1765</v>
      </c>
      <c r="J2902" s="12" t="s">
        <v>1814</v>
      </c>
      <c r="K2902" s="1" t="s">
        <v>1467</v>
      </c>
      <c r="L2902" s="1" t="s">
        <v>1431</v>
      </c>
    </row>
    <row r="2903" spans="3:12">
      <c r="C2903" s="1" t="s">
        <v>1492</v>
      </c>
      <c r="D2903" s="1">
        <v>0</v>
      </c>
      <c r="E2903" s="1" t="s">
        <v>31</v>
      </c>
      <c r="F2903" s="12" t="s">
        <v>282</v>
      </c>
      <c r="G2903" s="12" t="s">
        <v>1854</v>
      </c>
      <c r="H2903" s="1" t="s">
        <v>188</v>
      </c>
      <c r="I2903" s="12" t="s">
        <v>1765</v>
      </c>
      <c r="J2903" s="12" t="s">
        <v>1814</v>
      </c>
      <c r="K2903" s="1" t="s">
        <v>1467</v>
      </c>
      <c r="L2903" s="1" t="s">
        <v>1431</v>
      </c>
    </row>
    <row r="2904" spans="3:12">
      <c r="C2904" s="1" t="s">
        <v>1493</v>
      </c>
      <c r="D2904" s="1">
        <v>0</v>
      </c>
      <c r="E2904" s="1" t="s">
        <v>31</v>
      </c>
      <c r="F2904" s="12" t="s">
        <v>282</v>
      </c>
      <c r="G2904" s="12" t="s">
        <v>1854</v>
      </c>
      <c r="H2904" s="1" t="s">
        <v>188</v>
      </c>
      <c r="I2904" s="12" t="s">
        <v>1765</v>
      </c>
      <c r="J2904" s="12" t="s">
        <v>1814</v>
      </c>
      <c r="K2904" s="1" t="s">
        <v>1467</v>
      </c>
      <c r="L2904" s="1" t="s">
        <v>1431</v>
      </c>
    </row>
    <row r="2905" spans="3:12">
      <c r="C2905" s="1" t="s">
        <v>1494</v>
      </c>
      <c r="D2905" s="1">
        <v>0</v>
      </c>
      <c r="E2905" s="1" t="s">
        <v>31</v>
      </c>
      <c r="F2905" s="12" t="s">
        <v>282</v>
      </c>
      <c r="G2905" s="12" t="s">
        <v>1854</v>
      </c>
      <c r="H2905" s="1" t="s">
        <v>188</v>
      </c>
      <c r="I2905" s="12" t="s">
        <v>1765</v>
      </c>
      <c r="J2905" s="12" t="s">
        <v>1814</v>
      </c>
      <c r="K2905" s="1" t="s">
        <v>1467</v>
      </c>
      <c r="L2905" s="1" t="s">
        <v>1431</v>
      </c>
    </row>
    <row r="2906" spans="3:12">
      <c r="C2906" s="1" t="s">
        <v>1495</v>
      </c>
      <c r="D2906" s="1">
        <v>0</v>
      </c>
      <c r="E2906" s="1" t="s">
        <v>31</v>
      </c>
      <c r="F2906" s="12" t="s">
        <v>282</v>
      </c>
      <c r="G2906" s="12" t="s">
        <v>1854</v>
      </c>
      <c r="H2906" s="1" t="s">
        <v>188</v>
      </c>
      <c r="I2906" s="12" t="s">
        <v>1765</v>
      </c>
      <c r="J2906" s="12" t="s">
        <v>1814</v>
      </c>
      <c r="K2906" s="1" t="s">
        <v>1467</v>
      </c>
      <c r="L2906" s="1" t="s">
        <v>1431</v>
      </c>
    </row>
    <row r="2907" spans="3:12">
      <c r="C2907" s="1" t="s">
        <v>1496</v>
      </c>
      <c r="D2907" s="1">
        <v>0</v>
      </c>
      <c r="E2907" s="1" t="s">
        <v>31</v>
      </c>
      <c r="F2907" s="12" t="s">
        <v>282</v>
      </c>
      <c r="G2907" s="12" t="s">
        <v>1854</v>
      </c>
      <c r="H2907" s="1" t="s">
        <v>188</v>
      </c>
      <c r="I2907" s="12" t="s">
        <v>1765</v>
      </c>
      <c r="J2907" s="12" t="s">
        <v>1814</v>
      </c>
      <c r="K2907" s="1" t="s">
        <v>1467</v>
      </c>
      <c r="L2907" s="1" t="s">
        <v>1431</v>
      </c>
    </row>
    <row r="2908" spans="3:12">
      <c r="C2908" s="1" t="s">
        <v>1497</v>
      </c>
      <c r="D2908" s="1">
        <v>0</v>
      </c>
      <c r="E2908" s="1" t="s">
        <v>31</v>
      </c>
      <c r="F2908" s="12" t="s">
        <v>282</v>
      </c>
      <c r="G2908" s="12" t="s">
        <v>1854</v>
      </c>
      <c r="H2908" s="1" t="s">
        <v>188</v>
      </c>
      <c r="I2908" s="12" t="s">
        <v>1765</v>
      </c>
      <c r="J2908" s="12" t="s">
        <v>1814</v>
      </c>
      <c r="K2908" s="1" t="s">
        <v>1467</v>
      </c>
      <c r="L2908" s="1" t="s">
        <v>1431</v>
      </c>
    </row>
    <row r="2909" spans="3:12">
      <c r="C2909" s="1" t="s">
        <v>1498</v>
      </c>
      <c r="D2909" s="1">
        <v>0</v>
      </c>
      <c r="E2909" s="1" t="s">
        <v>31</v>
      </c>
      <c r="F2909" s="12" t="s">
        <v>282</v>
      </c>
      <c r="G2909" s="12" t="s">
        <v>1854</v>
      </c>
      <c r="H2909" s="1" t="s">
        <v>188</v>
      </c>
      <c r="I2909" s="12" t="s">
        <v>1765</v>
      </c>
      <c r="J2909" s="12" t="s">
        <v>1814</v>
      </c>
      <c r="K2909" s="1" t="s">
        <v>1467</v>
      </c>
      <c r="L2909" s="1" t="s">
        <v>1431</v>
      </c>
    </row>
    <row r="2910" spans="3:12">
      <c r="C2910" s="1" t="s">
        <v>1487</v>
      </c>
      <c r="D2910" s="1">
        <v>0</v>
      </c>
      <c r="E2910" s="1" t="s">
        <v>31</v>
      </c>
      <c r="F2910" s="12" t="s">
        <v>282</v>
      </c>
      <c r="G2910" s="12" t="s">
        <v>1854</v>
      </c>
      <c r="H2910" s="1" t="s">
        <v>188</v>
      </c>
      <c r="I2910" s="12" t="s">
        <v>1765</v>
      </c>
      <c r="J2910" s="12" t="s">
        <v>1814</v>
      </c>
      <c r="K2910" s="1" t="s">
        <v>1467</v>
      </c>
      <c r="L2910" s="1" t="s">
        <v>1431</v>
      </c>
    </row>
    <row r="2911" spans="3:12">
      <c r="C2911" s="1" t="s">
        <v>1468</v>
      </c>
      <c r="D2911" s="1">
        <v>0</v>
      </c>
      <c r="E2911" s="1" t="s">
        <v>31</v>
      </c>
      <c r="F2911" s="12" t="s">
        <v>282</v>
      </c>
      <c r="G2911" s="12" t="s">
        <v>1854</v>
      </c>
      <c r="H2911" s="1" t="s">
        <v>188</v>
      </c>
      <c r="I2911" s="12" t="s">
        <v>1765</v>
      </c>
      <c r="J2911" s="12" t="s">
        <v>1814</v>
      </c>
      <c r="K2911" s="1" t="s">
        <v>1467</v>
      </c>
      <c r="L2911" s="1" t="s">
        <v>1432</v>
      </c>
    </row>
    <row r="2912" spans="3:12">
      <c r="C2912" s="1" t="s">
        <v>1469</v>
      </c>
      <c r="D2912" s="1">
        <v>0</v>
      </c>
      <c r="E2912" s="1" t="s">
        <v>31</v>
      </c>
      <c r="F2912" s="12" t="s">
        <v>282</v>
      </c>
      <c r="G2912" s="12" t="s">
        <v>1854</v>
      </c>
      <c r="H2912" s="1" t="s">
        <v>188</v>
      </c>
      <c r="I2912" s="12" t="s">
        <v>1765</v>
      </c>
      <c r="J2912" s="12" t="s">
        <v>1814</v>
      </c>
      <c r="K2912" s="1" t="s">
        <v>1467</v>
      </c>
      <c r="L2912" s="1" t="s">
        <v>1432</v>
      </c>
    </row>
    <row r="2913" spans="3:12">
      <c r="C2913" s="1" t="s">
        <v>1470</v>
      </c>
      <c r="D2913" s="1">
        <v>0</v>
      </c>
      <c r="E2913" s="1" t="s">
        <v>31</v>
      </c>
      <c r="F2913" s="12" t="s">
        <v>282</v>
      </c>
      <c r="G2913" s="12" t="s">
        <v>1854</v>
      </c>
      <c r="H2913" s="1" t="s">
        <v>188</v>
      </c>
      <c r="I2913" s="12" t="s">
        <v>1765</v>
      </c>
      <c r="J2913" s="12" t="s">
        <v>1814</v>
      </c>
      <c r="K2913" s="1" t="s">
        <v>1467</v>
      </c>
      <c r="L2913" s="1" t="s">
        <v>1432</v>
      </c>
    </row>
    <row r="2914" spans="3:12">
      <c r="C2914" s="1" t="s">
        <v>1471</v>
      </c>
      <c r="D2914" s="1">
        <v>0</v>
      </c>
      <c r="E2914" s="1" t="s">
        <v>31</v>
      </c>
      <c r="F2914" s="12" t="s">
        <v>282</v>
      </c>
      <c r="G2914" s="12" t="s">
        <v>1854</v>
      </c>
      <c r="H2914" s="1" t="s">
        <v>188</v>
      </c>
      <c r="I2914" s="12" t="s">
        <v>1765</v>
      </c>
      <c r="J2914" s="12" t="s">
        <v>1814</v>
      </c>
      <c r="K2914" s="1" t="s">
        <v>1467</v>
      </c>
      <c r="L2914" s="1" t="s">
        <v>1432</v>
      </c>
    </row>
    <row r="2915" spans="3:12">
      <c r="C2915" s="1" t="s">
        <v>1472</v>
      </c>
      <c r="D2915" s="1">
        <v>0</v>
      </c>
      <c r="E2915" s="1" t="s">
        <v>31</v>
      </c>
      <c r="F2915" s="12" t="s">
        <v>282</v>
      </c>
      <c r="G2915" s="12" t="s">
        <v>1854</v>
      </c>
      <c r="H2915" s="1" t="s">
        <v>188</v>
      </c>
      <c r="I2915" s="12" t="s">
        <v>1765</v>
      </c>
      <c r="J2915" s="12" t="s">
        <v>1814</v>
      </c>
      <c r="K2915" s="1" t="s">
        <v>1467</v>
      </c>
      <c r="L2915" s="1" t="s">
        <v>1432</v>
      </c>
    </row>
    <row r="2916" spans="3:12">
      <c r="C2916" s="1" t="s">
        <v>1473</v>
      </c>
      <c r="D2916" s="1">
        <v>0</v>
      </c>
      <c r="E2916" s="1" t="s">
        <v>31</v>
      </c>
      <c r="F2916" s="12" t="s">
        <v>282</v>
      </c>
      <c r="G2916" s="12" t="s">
        <v>1854</v>
      </c>
      <c r="H2916" s="1" t="s">
        <v>188</v>
      </c>
      <c r="I2916" s="12" t="s">
        <v>1765</v>
      </c>
      <c r="J2916" s="12" t="s">
        <v>1814</v>
      </c>
      <c r="K2916" s="1" t="s">
        <v>1467</v>
      </c>
      <c r="L2916" s="1" t="s">
        <v>1432</v>
      </c>
    </row>
    <row r="2917" spans="3:12">
      <c r="C2917" s="1" t="s">
        <v>1474</v>
      </c>
      <c r="D2917" s="1">
        <v>0</v>
      </c>
      <c r="E2917" s="1" t="s">
        <v>31</v>
      </c>
      <c r="F2917" s="12" t="s">
        <v>282</v>
      </c>
      <c r="G2917" s="12" t="s">
        <v>1854</v>
      </c>
      <c r="H2917" s="1" t="s">
        <v>188</v>
      </c>
      <c r="I2917" s="12" t="s">
        <v>1765</v>
      </c>
      <c r="J2917" s="12" t="s">
        <v>1814</v>
      </c>
      <c r="K2917" s="1" t="s">
        <v>1467</v>
      </c>
      <c r="L2917" s="1" t="s">
        <v>1432</v>
      </c>
    </row>
    <row r="2918" spans="3:12">
      <c r="C2918" s="1" t="s">
        <v>1475</v>
      </c>
      <c r="D2918" s="1">
        <v>0</v>
      </c>
      <c r="E2918" s="1" t="s">
        <v>31</v>
      </c>
      <c r="F2918" s="12" t="s">
        <v>282</v>
      </c>
      <c r="G2918" s="12" t="s">
        <v>1854</v>
      </c>
      <c r="H2918" s="1" t="s">
        <v>188</v>
      </c>
      <c r="I2918" s="12" t="s">
        <v>1765</v>
      </c>
      <c r="J2918" s="12" t="s">
        <v>1814</v>
      </c>
      <c r="K2918" s="1" t="s">
        <v>1467</v>
      </c>
      <c r="L2918" s="1" t="s">
        <v>1432</v>
      </c>
    </row>
    <row r="2919" spans="3:12">
      <c r="C2919" s="1" t="s">
        <v>1476</v>
      </c>
      <c r="D2919" s="1">
        <v>0</v>
      </c>
      <c r="E2919" s="1" t="s">
        <v>31</v>
      </c>
      <c r="F2919" s="12" t="s">
        <v>282</v>
      </c>
      <c r="G2919" s="12" t="s">
        <v>1854</v>
      </c>
      <c r="H2919" s="1" t="s">
        <v>188</v>
      </c>
      <c r="I2919" s="12" t="s">
        <v>1765</v>
      </c>
      <c r="J2919" s="12" t="s">
        <v>1814</v>
      </c>
      <c r="K2919" s="1" t="s">
        <v>1467</v>
      </c>
      <c r="L2919" s="1" t="s">
        <v>1432</v>
      </c>
    </row>
    <row r="2920" spans="3:12">
      <c r="C2920" s="1" t="s">
        <v>1477</v>
      </c>
      <c r="D2920" s="1">
        <v>0</v>
      </c>
      <c r="E2920" s="1" t="s">
        <v>31</v>
      </c>
      <c r="F2920" s="12" t="s">
        <v>282</v>
      </c>
      <c r="G2920" s="12" t="s">
        <v>1854</v>
      </c>
      <c r="H2920" s="1" t="s">
        <v>188</v>
      </c>
      <c r="I2920" s="12" t="s">
        <v>1765</v>
      </c>
      <c r="J2920" s="12" t="s">
        <v>1814</v>
      </c>
      <c r="K2920" s="1" t="s">
        <v>1467</v>
      </c>
      <c r="L2920" s="1" t="s">
        <v>1432</v>
      </c>
    </row>
    <row r="2921" spans="3:12">
      <c r="C2921" s="1" t="s">
        <v>1478</v>
      </c>
      <c r="D2921" s="1">
        <v>0</v>
      </c>
      <c r="E2921" s="1" t="s">
        <v>31</v>
      </c>
      <c r="F2921" s="12" t="s">
        <v>282</v>
      </c>
      <c r="G2921" s="12" t="s">
        <v>1854</v>
      </c>
      <c r="H2921" s="1" t="s">
        <v>188</v>
      </c>
      <c r="I2921" s="12" t="s">
        <v>1765</v>
      </c>
      <c r="J2921" s="12" t="s">
        <v>1814</v>
      </c>
      <c r="K2921" s="1" t="s">
        <v>1467</v>
      </c>
      <c r="L2921" s="1" t="s">
        <v>1432</v>
      </c>
    </row>
    <row r="2922" spans="3:12">
      <c r="C2922" s="1" t="s">
        <v>1479</v>
      </c>
      <c r="D2922" s="1">
        <v>0</v>
      </c>
      <c r="E2922" s="1" t="s">
        <v>31</v>
      </c>
      <c r="F2922" s="12" t="s">
        <v>282</v>
      </c>
      <c r="G2922" s="12" t="s">
        <v>1854</v>
      </c>
      <c r="H2922" s="1" t="s">
        <v>188</v>
      </c>
      <c r="I2922" s="12" t="s">
        <v>1765</v>
      </c>
      <c r="J2922" s="12" t="s">
        <v>1814</v>
      </c>
      <c r="K2922" s="1" t="s">
        <v>1467</v>
      </c>
      <c r="L2922" s="1" t="s">
        <v>1432</v>
      </c>
    </row>
    <row r="2923" spans="3:12">
      <c r="C2923" s="1" t="s">
        <v>1480</v>
      </c>
      <c r="D2923" s="1">
        <v>0</v>
      </c>
      <c r="E2923" s="1" t="s">
        <v>31</v>
      </c>
      <c r="F2923" s="12" t="s">
        <v>282</v>
      </c>
      <c r="G2923" s="12" t="s">
        <v>1854</v>
      </c>
      <c r="H2923" s="1" t="s">
        <v>188</v>
      </c>
      <c r="I2923" s="12" t="s">
        <v>1765</v>
      </c>
      <c r="J2923" s="12" t="s">
        <v>1814</v>
      </c>
      <c r="K2923" s="1" t="s">
        <v>1467</v>
      </c>
      <c r="L2923" s="1" t="s">
        <v>1432</v>
      </c>
    </row>
    <row r="2924" spans="3:12">
      <c r="C2924" s="1" t="s">
        <v>1482</v>
      </c>
      <c r="D2924" s="1">
        <v>0</v>
      </c>
      <c r="E2924" s="1" t="s">
        <v>31</v>
      </c>
      <c r="F2924" s="12" t="s">
        <v>282</v>
      </c>
      <c r="G2924" s="12" t="s">
        <v>1854</v>
      </c>
      <c r="H2924" s="1" t="s">
        <v>188</v>
      </c>
      <c r="I2924" s="12" t="s">
        <v>1765</v>
      </c>
      <c r="J2924" s="12" t="s">
        <v>1814</v>
      </c>
      <c r="K2924" s="1" t="s">
        <v>1467</v>
      </c>
      <c r="L2924" s="1" t="s">
        <v>1432</v>
      </c>
    </row>
    <row r="2925" spans="3:12">
      <c r="C2925" s="1" t="s">
        <v>1484</v>
      </c>
      <c r="D2925" s="1">
        <v>0</v>
      </c>
      <c r="E2925" s="1" t="s">
        <v>31</v>
      </c>
      <c r="F2925" s="12" t="s">
        <v>282</v>
      </c>
      <c r="G2925" s="12" t="s">
        <v>1854</v>
      </c>
      <c r="H2925" s="1" t="s">
        <v>188</v>
      </c>
      <c r="I2925" s="12" t="s">
        <v>1765</v>
      </c>
      <c r="J2925" s="12" t="s">
        <v>1814</v>
      </c>
      <c r="K2925" s="1" t="s">
        <v>1467</v>
      </c>
      <c r="L2925" s="1" t="s">
        <v>1432</v>
      </c>
    </row>
    <row r="2926" spans="3:12">
      <c r="C2926" s="1" t="s">
        <v>1485</v>
      </c>
      <c r="D2926" s="1">
        <v>0</v>
      </c>
      <c r="E2926" s="1" t="s">
        <v>31</v>
      </c>
      <c r="F2926" s="12" t="s">
        <v>282</v>
      </c>
      <c r="G2926" s="12" t="s">
        <v>1854</v>
      </c>
      <c r="H2926" s="1" t="s">
        <v>188</v>
      </c>
      <c r="I2926" s="12" t="s">
        <v>1765</v>
      </c>
      <c r="J2926" s="12" t="s">
        <v>1814</v>
      </c>
      <c r="K2926" s="1" t="s">
        <v>1467</v>
      </c>
      <c r="L2926" s="1" t="s">
        <v>1432</v>
      </c>
    </row>
    <row r="2927" spans="3:12">
      <c r="C2927" s="1" t="s">
        <v>1488</v>
      </c>
      <c r="D2927" s="1">
        <v>0</v>
      </c>
      <c r="E2927" s="1" t="s">
        <v>31</v>
      </c>
      <c r="F2927" s="12" t="s">
        <v>282</v>
      </c>
      <c r="G2927" s="12" t="s">
        <v>1854</v>
      </c>
      <c r="H2927" s="1" t="s">
        <v>188</v>
      </c>
      <c r="I2927" s="12" t="s">
        <v>1765</v>
      </c>
      <c r="J2927" s="12" t="s">
        <v>1814</v>
      </c>
      <c r="K2927" s="1" t="s">
        <v>1467</v>
      </c>
      <c r="L2927" s="1" t="s">
        <v>1432</v>
      </c>
    </row>
    <row r="2928" spans="3:12">
      <c r="C2928" s="1" t="s">
        <v>1489</v>
      </c>
      <c r="D2928" s="1">
        <v>0</v>
      </c>
      <c r="E2928" s="1" t="s">
        <v>31</v>
      </c>
      <c r="F2928" s="12" t="s">
        <v>282</v>
      </c>
      <c r="G2928" s="12" t="s">
        <v>1854</v>
      </c>
      <c r="H2928" s="1" t="s">
        <v>188</v>
      </c>
      <c r="I2928" s="12" t="s">
        <v>1765</v>
      </c>
      <c r="J2928" s="12" t="s">
        <v>1814</v>
      </c>
      <c r="K2928" s="1" t="s">
        <v>1467</v>
      </c>
      <c r="L2928" s="1" t="s">
        <v>1432</v>
      </c>
    </row>
    <row r="2929" spans="3:12">
      <c r="C2929" s="1" t="s">
        <v>1490</v>
      </c>
      <c r="D2929" s="1">
        <v>0</v>
      </c>
      <c r="E2929" s="1" t="s">
        <v>31</v>
      </c>
      <c r="F2929" s="12" t="s">
        <v>282</v>
      </c>
      <c r="G2929" s="12" t="s">
        <v>1854</v>
      </c>
      <c r="H2929" s="1" t="s">
        <v>188</v>
      </c>
      <c r="I2929" s="12" t="s">
        <v>1765</v>
      </c>
      <c r="J2929" s="12" t="s">
        <v>1814</v>
      </c>
      <c r="K2929" s="1" t="s">
        <v>1467</v>
      </c>
      <c r="L2929" s="1" t="s">
        <v>1432</v>
      </c>
    </row>
    <row r="2930" spans="3:12">
      <c r="C2930" s="1" t="s">
        <v>1491</v>
      </c>
      <c r="D2930" s="1">
        <v>0</v>
      </c>
      <c r="E2930" s="1" t="s">
        <v>31</v>
      </c>
      <c r="F2930" s="12" t="s">
        <v>282</v>
      </c>
      <c r="G2930" s="12" t="s">
        <v>1854</v>
      </c>
      <c r="H2930" s="1" t="s">
        <v>188</v>
      </c>
      <c r="I2930" s="12" t="s">
        <v>1765</v>
      </c>
      <c r="J2930" s="12" t="s">
        <v>1814</v>
      </c>
      <c r="K2930" s="1" t="s">
        <v>1467</v>
      </c>
      <c r="L2930" s="1" t="s">
        <v>1432</v>
      </c>
    </row>
    <row r="2931" spans="3:12">
      <c r="C2931" s="1" t="s">
        <v>1492</v>
      </c>
      <c r="D2931" s="1">
        <v>0</v>
      </c>
      <c r="E2931" s="1" t="s">
        <v>31</v>
      </c>
      <c r="F2931" s="12" t="s">
        <v>282</v>
      </c>
      <c r="G2931" s="12" t="s">
        <v>1854</v>
      </c>
      <c r="H2931" s="1" t="s">
        <v>188</v>
      </c>
      <c r="I2931" s="12" t="s">
        <v>1765</v>
      </c>
      <c r="J2931" s="12" t="s">
        <v>1814</v>
      </c>
      <c r="K2931" s="1" t="s">
        <v>1467</v>
      </c>
      <c r="L2931" s="1" t="s">
        <v>1432</v>
      </c>
    </row>
    <row r="2932" spans="3:12">
      <c r="C2932" s="1" t="s">
        <v>1493</v>
      </c>
      <c r="D2932" s="1">
        <v>0</v>
      </c>
      <c r="E2932" s="1" t="s">
        <v>31</v>
      </c>
      <c r="F2932" s="12" t="s">
        <v>282</v>
      </c>
      <c r="G2932" s="12" t="s">
        <v>1854</v>
      </c>
      <c r="H2932" s="1" t="s">
        <v>188</v>
      </c>
      <c r="I2932" s="12" t="s">
        <v>1765</v>
      </c>
      <c r="J2932" s="12" t="s">
        <v>1814</v>
      </c>
      <c r="K2932" s="1" t="s">
        <v>1467</v>
      </c>
      <c r="L2932" s="1" t="s">
        <v>1432</v>
      </c>
    </row>
    <row r="2933" spans="3:12">
      <c r="C2933" s="1" t="s">
        <v>1494</v>
      </c>
      <c r="D2933" s="1">
        <v>0</v>
      </c>
      <c r="E2933" s="1" t="s">
        <v>31</v>
      </c>
      <c r="F2933" s="12" t="s">
        <v>282</v>
      </c>
      <c r="G2933" s="12" t="s">
        <v>1854</v>
      </c>
      <c r="H2933" s="1" t="s">
        <v>188</v>
      </c>
      <c r="I2933" s="12" t="s">
        <v>1765</v>
      </c>
      <c r="J2933" s="12" t="s">
        <v>1814</v>
      </c>
      <c r="K2933" s="1" t="s">
        <v>1467</v>
      </c>
      <c r="L2933" s="1" t="s">
        <v>1432</v>
      </c>
    </row>
    <row r="2934" spans="3:12">
      <c r="C2934" s="1" t="s">
        <v>1495</v>
      </c>
      <c r="D2934" s="1">
        <v>0</v>
      </c>
      <c r="E2934" s="1" t="s">
        <v>31</v>
      </c>
      <c r="F2934" s="12" t="s">
        <v>282</v>
      </c>
      <c r="G2934" s="12" t="s">
        <v>1854</v>
      </c>
      <c r="H2934" s="1" t="s">
        <v>188</v>
      </c>
      <c r="I2934" s="12" t="s">
        <v>1765</v>
      </c>
      <c r="J2934" s="12" t="s">
        <v>1814</v>
      </c>
      <c r="K2934" s="1" t="s">
        <v>1467</v>
      </c>
      <c r="L2934" s="1" t="s">
        <v>1432</v>
      </c>
    </row>
    <row r="2935" spans="3:12">
      <c r="C2935" s="1" t="s">
        <v>1496</v>
      </c>
      <c r="D2935" s="1">
        <v>0</v>
      </c>
      <c r="E2935" s="1" t="s">
        <v>31</v>
      </c>
      <c r="F2935" s="12" t="s">
        <v>282</v>
      </c>
      <c r="G2935" s="12" t="s">
        <v>1854</v>
      </c>
      <c r="H2935" s="1" t="s">
        <v>188</v>
      </c>
      <c r="I2935" s="12" t="s">
        <v>1765</v>
      </c>
      <c r="J2935" s="12" t="s">
        <v>1814</v>
      </c>
      <c r="K2935" s="1" t="s">
        <v>1467</v>
      </c>
      <c r="L2935" s="1" t="s">
        <v>1432</v>
      </c>
    </row>
    <row r="2936" spans="3:12">
      <c r="C2936" s="1" t="s">
        <v>1497</v>
      </c>
      <c r="D2936" s="1">
        <v>0</v>
      </c>
      <c r="E2936" s="1" t="s">
        <v>31</v>
      </c>
      <c r="F2936" s="12" t="s">
        <v>282</v>
      </c>
      <c r="G2936" s="12" t="s">
        <v>1854</v>
      </c>
      <c r="H2936" s="1" t="s">
        <v>188</v>
      </c>
      <c r="I2936" s="12" t="s">
        <v>1765</v>
      </c>
      <c r="J2936" s="12" t="s">
        <v>1814</v>
      </c>
      <c r="K2936" s="1" t="s">
        <v>1467</v>
      </c>
      <c r="L2936" s="1" t="s">
        <v>1432</v>
      </c>
    </row>
    <row r="2937" spans="3:12">
      <c r="C2937" s="1" t="s">
        <v>1498</v>
      </c>
      <c r="D2937" s="1">
        <v>0</v>
      </c>
      <c r="E2937" s="1" t="s">
        <v>31</v>
      </c>
      <c r="F2937" s="12" t="s">
        <v>282</v>
      </c>
      <c r="G2937" s="12" t="s">
        <v>1854</v>
      </c>
      <c r="H2937" s="1" t="s">
        <v>188</v>
      </c>
      <c r="I2937" s="12" t="s">
        <v>1765</v>
      </c>
      <c r="J2937" s="12" t="s">
        <v>1814</v>
      </c>
      <c r="K2937" s="1" t="s">
        <v>1467</v>
      </c>
      <c r="L2937" s="1" t="s">
        <v>1432</v>
      </c>
    </row>
    <row r="2938" spans="3:12">
      <c r="C2938" s="1" t="s">
        <v>1487</v>
      </c>
      <c r="D2938" s="1">
        <v>0</v>
      </c>
      <c r="E2938" s="1" t="s">
        <v>31</v>
      </c>
      <c r="F2938" s="12" t="s">
        <v>282</v>
      </c>
      <c r="G2938" s="12" t="s">
        <v>1854</v>
      </c>
      <c r="H2938" s="1" t="s">
        <v>188</v>
      </c>
      <c r="I2938" s="12" t="s">
        <v>1765</v>
      </c>
      <c r="J2938" s="12" t="s">
        <v>1814</v>
      </c>
      <c r="K2938" s="1" t="s">
        <v>1467</v>
      </c>
      <c r="L2938" s="1" t="s">
        <v>1432</v>
      </c>
    </row>
    <row r="2939" spans="3:12">
      <c r="C2939" s="1" t="s">
        <v>1468</v>
      </c>
      <c r="D2939" s="1">
        <v>0</v>
      </c>
      <c r="E2939" s="1" t="s">
        <v>31</v>
      </c>
      <c r="F2939" s="12" t="s">
        <v>282</v>
      </c>
      <c r="G2939" s="12" t="s">
        <v>1854</v>
      </c>
      <c r="H2939" s="1" t="s">
        <v>188</v>
      </c>
      <c r="I2939" s="12" t="s">
        <v>1765</v>
      </c>
      <c r="J2939" s="12" t="s">
        <v>1814</v>
      </c>
      <c r="K2939" s="1" t="s">
        <v>1467</v>
      </c>
      <c r="L2939" s="1" t="s">
        <v>1433</v>
      </c>
    </row>
    <row r="2940" spans="3:12">
      <c r="C2940" s="1" t="s">
        <v>1469</v>
      </c>
      <c r="D2940" s="1">
        <v>0</v>
      </c>
      <c r="E2940" s="1" t="s">
        <v>31</v>
      </c>
      <c r="F2940" s="12" t="s">
        <v>282</v>
      </c>
      <c r="G2940" s="12" t="s">
        <v>1854</v>
      </c>
      <c r="H2940" s="1" t="s">
        <v>188</v>
      </c>
      <c r="I2940" s="12" t="s">
        <v>1765</v>
      </c>
      <c r="J2940" s="12" t="s">
        <v>1814</v>
      </c>
      <c r="K2940" s="1" t="s">
        <v>1467</v>
      </c>
      <c r="L2940" s="1" t="s">
        <v>1433</v>
      </c>
    </row>
    <row r="2941" spans="3:12">
      <c r="C2941" s="1" t="s">
        <v>1470</v>
      </c>
      <c r="D2941" s="1">
        <v>0</v>
      </c>
      <c r="E2941" s="1" t="s">
        <v>31</v>
      </c>
      <c r="F2941" s="12" t="s">
        <v>282</v>
      </c>
      <c r="G2941" s="12" t="s">
        <v>1854</v>
      </c>
      <c r="H2941" s="1" t="s">
        <v>188</v>
      </c>
      <c r="I2941" s="12" t="s">
        <v>1765</v>
      </c>
      <c r="J2941" s="12" t="s">
        <v>1814</v>
      </c>
      <c r="K2941" s="1" t="s">
        <v>1467</v>
      </c>
      <c r="L2941" s="1" t="s">
        <v>1433</v>
      </c>
    </row>
    <row r="2942" spans="3:12">
      <c r="C2942" s="1" t="s">
        <v>1471</v>
      </c>
      <c r="D2942" s="1">
        <v>0</v>
      </c>
      <c r="E2942" s="1" t="s">
        <v>31</v>
      </c>
      <c r="F2942" s="12" t="s">
        <v>282</v>
      </c>
      <c r="G2942" s="12" t="s">
        <v>1854</v>
      </c>
      <c r="H2942" s="1" t="s">
        <v>188</v>
      </c>
      <c r="I2942" s="12" t="s">
        <v>1765</v>
      </c>
      <c r="J2942" s="12" t="s">
        <v>1814</v>
      </c>
      <c r="K2942" s="1" t="s">
        <v>1467</v>
      </c>
      <c r="L2942" s="1" t="s">
        <v>1433</v>
      </c>
    </row>
    <row r="2943" spans="3:12">
      <c r="C2943" s="1" t="s">
        <v>1472</v>
      </c>
      <c r="D2943" s="1">
        <v>0</v>
      </c>
      <c r="E2943" s="1" t="s">
        <v>31</v>
      </c>
      <c r="F2943" s="12" t="s">
        <v>282</v>
      </c>
      <c r="G2943" s="12" t="s">
        <v>1854</v>
      </c>
      <c r="H2943" s="1" t="s">
        <v>188</v>
      </c>
      <c r="I2943" s="12" t="s">
        <v>1765</v>
      </c>
      <c r="J2943" s="12" t="s">
        <v>1814</v>
      </c>
      <c r="K2943" s="1" t="s">
        <v>1467</v>
      </c>
      <c r="L2943" s="1" t="s">
        <v>1433</v>
      </c>
    </row>
    <row r="2944" spans="3:12">
      <c r="C2944" s="1" t="s">
        <v>1473</v>
      </c>
      <c r="D2944" s="1">
        <v>0</v>
      </c>
      <c r="E2944" s="1" t="s">
        <v>31</v>
      </c>
      <c r="F2944" s="12" t="s">
        <v>282</v>
      </c>
      <c r="G2944" s="12" t="s">
        <v>1854</v>
      </c>
      <c r="H2944" s="1" t="s">
        <v>188</v>
      </c>
      <c r="I2944" s="12" t="s">
        <v>1765</v>
      </c>
      <c r="J2944" s="12" t="s">
        <v>1814</v>
      </c>
      <c r="K2944" s="1" t="s">
        <v>1467</v>
      </c>
      <c r="L2944" s="1" t="s">
        <v>1433</v>
      </c>
    </row>
    <row r="2945" spans="3:12">
      <c r="C2945" s="1" t="s">
        <v>1474</v>
      </c>
      <c r="D2945" s="1">
        <v>0</v>
      </c>
      <c r="E2945" s="1" t="s">
        <v>31</v>
      </c>
      <c r="F2945" s="12" t="s">
        <v>282</v>
      </c>
      <c r="G2945" s="12" t="s">
        <v>1854</v>
      </c>
      <c r="H2945" s="1" t="s">
        <v>188</v>
      </c>
      <c r="I2945" s="12" t="s">
        <v>1765</v>
      </c>
      <c r="J2945" s="12" t="s">
        <v>1814</v>
      </c>
      <c r="K2945" s="1" t="s">
        <v>1467</v>
      </c>
      <c r="L2945" s="1" t="s">
        <v>1433</v>
      </c>
    </row>
    <row r="2946" spans="3:12">
      <c r="C2946" s="1" t="s">
        <v>1475</v>
      </c>
      <c r="D2946" s="1">
        <v>0</v>
      </c>
      <c r="E2946" s="1" t="s">
        <v>31</v>
      </c>
      <c r="F2946" s="12" t="s">
        <v>282</v>
      </c>
      <c r="G2946" s="12" t="s">
        <v>1854</v>
      </c>
      <c r="H2946" s="1" t="s">
        <v>188</v>
      </c>
      <c r="I2946" s="12" t="s">
        <v>1765</v>
      </c>
      <c r="J2946" s="12" t="s">
        <v>1814</v>
      </c>
      <c r="K2946" s="1" t="s">
        <v>1467</v>
      </c>
      <c r="L2946" s="1" t="s">
        <v>1433</v>
      </c>
    </row>
    <row r="2947" spans="3:12">
      <c r="C2947" s="1" t="s">
        <v>1476</v>
      </c>
      <c r="D2947" s="1">
        <v>0</v>
      </c>
      <c r="E2947" s="1" t="s">
        <v>31</v>
      </c>
      <c r="F2947" s="12" t="s">
        <v>282</v>
      </c>
      <c r="G2947" s="12" t="s">
        <v>1854</v>
      </c>
      <c r="H2947" s="1" t="s">
        <v>188</v>
      </c>
      <c r="I2947" s="12" t="s">
        <v>1765</v>
      </c>
      <c r="J2947" s="12" t="s">
        <v>1814</v>
      </c>
      <c r="K2947" s="1" t="s">
        <v>1467</v>
      </c>
      <c r="L2947" s="1" t="s">
        <v>1433</v>
      </c>
    </row>
    <row r="2948" spans="3:12">
      <c r="C2948" s="1" t="s">
        <v>1477</v>
      </c>
      <c r="D2948" s="1">
        <v>0</v>
      </c>
      <c r="E2948" s="1" t="s">
        <v>31</v>
      </c>
      <c r="F2948" s="12" t="s">
        <v>282</v>
      </c>
      <c r="G2948" s="12" t="s">
        <v>1854</v>
      </c>
      <c r="H2948" s="1" t="s">
        <v>188</v>
      </c>
      <c r="I2948" s="12" t="s">
        <v>1765</v>
      </c>
      <c r="J2948" s="12" t="s">
        <v>1814</v>
      </c>
      <c r="K2948" s="1" t="s">
        <v>1467</v>
      </c>
      <c r="L2948" s="1" t="s">
        <v>1433</v>
      </c>
    </row>
    <row r="2949" spans="3:12">
      <c r="C2949" s="1" t="s">
        <v>1478</v>
      </c>
      <c r="D2949" s="1">
        <v>0</v>
      </c>
      <c r="E2949" s="1" t="s">
        <v>31</v>
      </c>
      <c r="F2949" s="12" t="s">
        <v>282</v>
      </c>
      <c r="G2949" s="12" t="s">
        <v>1854</v>
      </c>
      <c r="H2949" s="1" t="s">
        <v>188</v>
      </c>
      <c r="I2949" s="12" t="s">
        <v>1765</v>
      </c>
      <c r="J2949" s="12" t="s">
        <v>1814</v>
      </c>
      <c r="K2949" s="1" t="s">
        <v>1467</v>
      </c>
      <c r="L2949" s="1" t="s">
        <v>1433</v>
      </c>
    </row>
    <row r="2950" spans="3:12">
      <c r="C2950" s="1" t="s">
        <v>1479</v>
      </c>
      <c r="D2950" s="1">
        <v>0</v>
      </c>
      <c r="E2950" s="1" t="s">
        <v>31</v>
      </c>
      <c r="F2950" s="12" t="s">
        <v>282</v>
      </c>
      <c r="G2950" s="12" t="s">
        <v>1854</v>
      </c>
      <c r="H2950" s="1" t="s">
        <v>188</v>
      </c>
      <c r="I2950" s="12" t="s">
        <v>1765</v>
      </c>
      <c r="J2950" s="12" t="s">
        <v>1814</v>
      </c>
      <c r="K2950" s="1" t="s">
        <v>1467</v>
      </c>
      <c r="L2950" s="1" t="s">
        <v>1433</v>
      </c>
    </row>
    <row r="2951" spans="3:12">
      <c r="C2951" s="1" t="s">
        <v>1480</v>
      </c>
      <c r="D2951" s="1">
        <v>0</v>
      </c>
      <c r="E2951" s="1" t="s">
        <v>31</v>
      </c>
      <c r="F2951" s="12" t="s">
        <v>282</v>
      </c>
      <c r="G2951" s="12" t="s">
        <v>1854</v>
      </c>
      <c r="H2951" s="1" t="s">
        <v>188</v>
      </c>
      <c r="I2951" s="12" t="s">
        <v>1765</v>
      </c>
      <c r="J2951" s="12" t="s">
        <v>1814</v>
      </c>
      <c r="K2951" s="1" t="s">
        <v>1467</v>
      </c>
      <c r="L2951" s="1" t="s">
        <v>1433</v>
      </c>
    </row>
    <row r="2952" spans="3:12">
      <c r="C2952" s="1" t="s">
        <v>1482</v>
      </c>
      <c r="D2952" s="1">
        <v>0</v>
      </c>
      <c r="E2952" s="1" t="s">
        <v>31</v>
      </c>
      <c r="F2952" s="12" t="s">
        <v>282</v>
      </c>
      <c r="G2952" s="12" t="s">
        <v>1854</v>
      </c>
      <c r="H2952" s="1" t="s">
        <v>188</v>
      </c>
      <c r="I2952" s="12" t="s">
        <v>1765</v>
      </c>
      <c r="J2952" s="12" t="s">
        <v>1814</v>
      </c>
      <c r="K2952" s="1" t="s">
        <v>1467</v>
      </c>
      <c r="L2952" s="1" t="s">
        <v>1433</v>
      </c>
    </row>
    <row r="2953" spans="3:12">
      <c r="C2953" s="1" t="s">
        <v>1484</v>
      </c>
      <c r="D2953" s="1">
        <v>0</v>
      </c>
      <c r="E2953" s="1" t="s">
        <v>31</v>
      </c>
      <c r="F2953" s="12" t="s">
        <v>282</v>
      </c>
      <c r="G2953" s="12" t="s">
        <v>1854</v>
      </c>
      <c r="H2953" s="1" t="s">
        <v>188</v>
      </c>
      <c r="I2953" s="12" t="s">
        <v>1765</v>
      </c>
      <c r="J2953" s="12" t="s">
        <v>1814</v>
      </c>
      <c r="K2953" s="1" t="s">
        <v>1467</v>
      </c>
      <c r="L2953" s="1" t="s">
        <v>1433</v>
      </c>
    </row>
    <row r="2954" spans="3:12">
      <c r="C2954" s="1" t="s">
        <v>1485</v>
      </c>
      <c r="D2954" s="1">
        <v>0</v>
      </c>
      <c r="E2954" s="1" t="s">
        <v>31</v>
      </c>
      <c r="F2954" s="12" t="s">
        <v>282</v>
      </c>
      <c r="G2954" s="12" t="s">
        <v>1854</v>
      </c>
      <c r="H2954" s="1" t="s">
        <v>188</v>
      </c>
      <c r="I2954" s="12" t="s">
        <v>1765</v>
      </c>
      <c r="J2954" s="12" t="s">
        <v>1814</v>
      </c>
      <c r="K2954" s="1" t="s">
        <v>1467</v>
      </c>
      <c r="L2954" s="1" t="s">
        <v>1433</v>
      </c>
    </row>
    <row r="2955" spans="3:12">
      <c r="C2955" s="1" t="s">
        <v>1488</v>
      </c>
      <c r="D2955" s="1">
        <v>0</v>
      </c>
      <c r="E2955" s="1" t="s">
        <v>31</v>
      </c>
      <c r="F2955" s="12" t="s">
        <v>282</v>
      </c>
      <c r="G2955" s="12" t="s">
        <v>1854</v>
      </c>
      <c r="H2955" s="1" t="s">
        <v>188</v>
      </c>
      <c r="I2955" s="12" t="s">
        <v>1765</v>
      </c>
      <c r="J2955" s="12" t="s">
        <v>1814</v>
      </c>
      <c r="K2955" s="1" t="s">
        <v>1467</v>
      </c>
      <c r="L2955" s="1" t="s">
        <v>1433</v>
      </c>
    </row>
    <row r="2956" spans="3:12">
      <c r="C2956" s="1" t="s">
        <v>1489</v>
      </c>
      <c r="D2956" s="1">
        <v>0</v>
      </c>
      <c r="E2956" s="1" t="s">
        <v>31</v>
      </c>
      <c r="F2956" s="12" t="s">
        <v>282</v>
      </c>
      <c r="G2956" s="12" t="s">
        <v>1854</v>
      </c>
      <c r="H2956" s="1" t="s">
        <v>188</v>
      </c>
      <c r="I2956" s="12" t="s">
        <v>1765</v>
      </c>
      <c r="J2956" s="12" t="s">
        <v>1814</v>
      </c>
      <c r="K2956" s="1" t="s">
        <v>1467</v>
      </c>
      <c r="L2956" s="1" t="s">
        <v>1433</v>
      </c>
    </row>
    <row r="2957" spans="3:12">
      <c r="C2957" s="1" t="s">
        <v>1490</v>
      </c>
      <c r="D2957" s="1">
        <v>0</v>
      </c>
      <c r="E2957" s="1" t="s">
        <v>31</v>
      </c>
      <c r="F2957" s="12" t="s">
        <v>282</v>
      </c>
      <c r="G2957" s="12" t="s">
        <v>1854</v>
      </c>
      <c r="H2957" s="1" t="s">
        <v>188</v>
      </c>
      <c r="I2957" s="12" t="s">
        <v>1765</v>
      </c>
      <c r="J2957" s="12" t="s">
        <v>1814</v>
      </c>
      <c r="K2957" s="1" t="s">
        <v>1467</v>
      </c>
      <c r="L2957" s="1" t="s">
        <v>1433</v>
      </c>
    </row>
    <row r="2958" spans="3:12">
      <c r="C2958" s="1" t="s">
        <v>1491</v>
      </c>
      <c r="D2958" s="1">
        <v>0</v>
      </c>
      <c r="E2958" s="1" t="s">
        <v>31</v>
      </c>
      <c r="F2958" s="12" t="s">
        <v>282</v>
      </c>
      <c r="G2958" s="12" t="s">
        <v>1854</v>
      </c>
      <c r="H2958" s="1" t="s">
        <v>188</v>
      </c>
      <c r="I2958" s="12" t="s">
        <v>1765</v>
      </c>
      <c r="J2958" s="12" t="s">
        <v>1814</v>
      </c>
      <c r="K2958" s="1" t="s">
        <v>1467</v>
      </c>
      <c r="L2958" s="1" t="s">
        <v>1433</v>
      </c>
    </row>
    <row r="2959" spans="3:12">
      <c r="C2959" s="1" t="s">
        <v>1492</v>
      </c>
      <c r="D2959" s="1">
        <v>0</v>
      </c>
      <c r="E2959" s="1" t="s">
        <v>31</v>
      </c>
      <c r="F2959" s="12" t="s">
        <v>282</v>
      </c>
      <c r="G2959" s="12" t="s">
        <v>1854</v>
      </c>
      <c r="H2959" s="1" t="s">
        <v>188</v>
      </c>
      <c r="I2959" s="12" t="s">
        <v>1765</v>
      </c>
      <c r="J2959" s="12" t="s">
        <v>1814</v>
      </c>
      <c r="K2959" s="1" t="s">
        <v>1467</v>
      </c>
      <c r="L2959" s="1" t="s">
        <v>1433</v>
      </c>
    </row>
    <row r="2960" spans="3:12">
      <c r="C2960" s="1" t="s">
        <v>1493</v>
      </c>
      <c r="D2960" s="1">
        <v>0</v>
      </c>
      <c r="E2960" s="1" t="s">
        <v>31</v>
      </c>
      <c r="F2960" s="12" t="s">
        <v>282</v>
      </c>
      <c r="G2960" s="12" t="s">
        <v>1854</v>
      </c>
      <c r="H2960" s="1" t="s">
        <v>188</v>
      </c>
      <c r="I2960" s="12" t="s">
        <v>1765</v>
      </c>
      <c r="J2960" s="12" t="s">
        <v>1814</v>
      </c>
      <c r="K2960" s="1" t="s">
        <v>1467</v>
      </c>
      <c r="L2960" s="1" t="s">
        <v>1433</v>
      </c>
    </row>
    <row r="2961" spans="3:12">
      <c r="C2961" s="1" t="s">
        <v>1494</v>
      </c>
      <c r="D2961" s="1">
        <v>0</v>
      </c>
      <c r="E2961" s="1" t="s">
        <v>31</v>
      </c>
      <c r="F2961" s="12" t="s">
        <v>282</v>
      </c>
      <c r="G2961" s="12" t="s">
        <v>1854</v>
      </c>
      <c r="H2961" s="1" t="s">
        <v>188</v>
      </c>
      <c r="I2961" s="12" t="s">
        <v>1765</v>
      </c>
      <c r="J2961" s="12" t="s">
        <v>1814</v>
      </c>
      <c r="K2961" s="1" t="s">
        <v>1467</v>
      </c>
      <c r="L2961" s="1" t="s">
        <v>1433</v>
      </c>
    </row>
    <row r="2962" spans="3:12">
      <c r="C2962" s="1" t="s">
        <v>1495</v>
      </c>
      <c r="D2962" s="1">
        <v>0</v>
      </c>
      <c r="E2962" s="1" t="s">
        <v>31</v>
      </c>
      <c r="F2962" s="12" t="s">
        <v>282</v>
      </c>
      <c r="G2962" s="12" t="s">
        <v>1854</v>
      </c>
      <c r="H2962" s="1" t="s">
        <v>188</v>
      </c>
      <c r="I2962" s="12" t="s">
        <v>1765</v>
      </c>
      <c r="J2962" s="12" t="s">
        <v>1814</v>
      </c>
      <c r="K2962" s="1" t="s">
        <v>1467</v>
      </c>
      <c r="L2962" s="1" t="s">
        <v>1433</v>
      </c>
    </row>
    <row r="2963" spans="3:12">
      <c r="C2963" s="1" t="s">
        <v>1496</v>
      </c>
      <c r="D2963" s="1">
        <v>0</v>
      </c>
      <c r="E2963" s="1" t="s">
        <v>31</v>
      </c>
      <c r="F2963" s="12" t="s">
        <v>282</v>
      </c>
      <c r="G2963" s="12" t="s">
        <v>1854</v>
      </c>
      <c r="H2963" s="1" t="s">
        <v>188</v>
      </c>
      <c r="I2963" s="12" t="s">
        <v>1765</v>
      </c>
      <c r="J2963" s="12" t="s">
        <v>1814</v>
      </c>
      <c r="K2963" s="1" t="s">
        <v>1467</v>
      </c>
      <c r="L2963" s="1" t="s">
        <v>1433</v>
      </c>
    </row>
    <row r="2964" spans="3:12">
      <c r="C2964" s="1" t="s">
        <v>1497</v>
      </c>
      <c r="D2964" s="1">
        <v>0</v>
      </c>
      <c r="E2964" s="1" t="s">
        <v>31</v>
      </c>
      <c r="F2964" s="12" t="s">
        <v>282</v>
      </c>
      <c r="G2964" s="12" t="s">
        <v>1854</v>
      </c>
      <c r="H2964" s="1" t="s">
        <v>188</v>
      </c>
      <c r="I2964" s="12" t="s">
        <v>1765</v>
      </c>
      <c r="J2964" s="12" t="s">
        <v>1814</v>
      </c>
      <c r="K2964" s="1" t="s">
        <v>1467</v>
      </c>
      <c r="L2964" s="1" t="s">
        <v>1433</v>
      </c>
    </row>
    <row r="2965" spans="3:12">
      <c r="C2965" s="1" t="s">
        <v>1498</v>
      </c>
      <c r="D2965" s="1">
        <v>0</v>
      </c>
      <c r="E2965" s="1" t="s">
        <v>31</v>
      </c>
      <c r="F2965" s="12" t="s">
        <v>282</v>
      </c>
      <c r="G2965" s="12" t="s">
        <v>1854</v>
      </c>
      <c r="H2965" s="1" t="s">
        <v>188</v>
      </c>
      <c r="I2965" s="12" t="s">
        <v>1765</v>
      </c>
      <c r="J2965" s="12" t="s">
        <v>1814</v>
      </c>
      <c r="K2965" s="1" t="s">
        <v>1467</v>
      </c>
      <c r="L2965" s="1" t="s">
        <v>1433</v>
      </c>
    </row>
    <row r="2966" spans="3:12">
      <c r="C2966" s="1" t="s">
        <v>1487</v>
      </c>
      <c r="D2966" s="1">
        <v>0</v>
      </c>
      <c r="E2966" s="1" t="s">
        <v>31</v>
      </c>
      <c r="F2966" s="12" t="s">
        <v>282</v>
      </c>
      <c r="G2966" s="12" t="s">
        <v>1854</v>
      </c>
      <c r="H2966" s="1" t="s">
        <v>188</v>
      </c>
      <c r="I2966" s="12" t="s">
        <v>1765</v>
      </c>
      <c r="J2966" s="12" t="s">
        <v>1814</v>
      </c>
      <c r="K2966" s="1" t="s">
        <v>1467</v>
      </c>
      <c r="L2966" s="1" t="s">
        <v>1433</v>
      </c>
    </row>
    <row r="2967" spans="3:12">
      <c r="C2967" s="1" t="s">
        <v>1503</v>
      </c>
      <c r="D2967" s="1">
        <v>0</v>
      </c>
      <c r="E2967" s="1" t="s">
        <v>31</v>
      </c>
      <c r="F2967" s="12" t="s">
        <v>282</v>
      </c>
      <c r="G2967" s="12" t="s">
        <v>1854</v>
      </c>
      <c r="H2967" s="1" t="s">
        <v>188</v>
      </c>
      <c r="I2967" s="12" t="s">
        <v>1765</v>
      </c>
      <c r="J2967" s="12" t="s">
        <v>1814</v>
      </c>
      <c r="K2967" s="1" t="s">
        <v>1501</v>
      </c>
      <c r="L2967" s="1" t="s">
        <v>669</v>
      </c>
    </row>
    <row r="2968" spans="3:12">
      <c r="C2968" s="1" t="s">
        <v>1504</v>
      </c>
      <c r="D2968" s="1">
        <v>0</v>
      </c>
      <c r="E2968" s="1" t="s">
        <v>31</v>
      </c>
      <c r="F2968" s="12" t="s">
        <v>282</v>
      </c>
      <c r="G2968" s="12" t="s">
        <v>1854</v>
      </c>
      <c r="H2968" s="1" t="s">
        <v>188</v>
      </c>
      <c r="I2968" s="12" t="s">
        <v>1765</v>
      </c>
      <c r="J2968" s="12" t="s">
        <v>1814</v>
      </c>
      <c r="K2968" s="1" t="s">
        <v>1501</v>
      </c>
      <c r="L2968" s="1" t="s">
        <v>669</v>
      </c>
    </row>
    <row r="2969" spans="3:12">
      <c r="C2969" s="1" t="s">
        <v>1505</v>
      </c>
      <c r="D2969" s="1">
        <v>0</v>
      </c>
      <c r="E2969" s="1" t="s">
        <v>31</v>
      </c>
      <c r="F2969" s="12" t="s">
        <v>282</v>
      </c>
      <c r="G2969" s="12" t="s">
        <v>1854</v>
      </c>
      <c r="H2969" s="1" t="s">
        <v>188</v>
      </c>
      <c r="I2969" s="12" t="s">
        <v>1765</v>
      </c>
      <c r="J2969" s="12" t="s">
        <v>1814</v>
      </c>
      <c r="K2969" s="1" t="s">
        <v>1501</v>
      </c>
      <c r="L2969" s="1" t="s">
        <v>669</v>
      </c>
    </row>
    <row r="2970" spans="3:12">
      <c r="C2970" s="1" t="s">
        <v>1506</v>
      </c>
      <c r="D2970" s="1">
        <v>0</v>
      </c>
      <c r="E2970" s="1" t="s">
        <v>31</v>
      </c>
      <c r="F2970" s="12" t="s">
        <v>282</v>
      </c>
      <c r="G2970" s="12" t="s">
        <v>1854</v>
      </c>
      <c r="H2970" s="1" t="s">
        <v>188</v>
      </c>
      <c r="I2970" s="12" t="s">
        <v>1765</v>
      </c>
      <c r="J2970" s="12" t="s">
        <v>1814</v>
      </c>
      <c r="K2970" s="1" t="s">
        <v>1501</v>
      </c>
      <c r="L2970" s="1" t="s">
        <v>669</v>
      </c>
    </row>
    <row r="2971" spans="3:12">
      <c r="C2971" s="1" t="s">
        <v>1507</v>
      </c>
      <c r="D2971" s="1">
        <v>0</v>
      </c>
      <c r="E2971" s="1" t="s">
        <v>31</v>
      </c>
      <c r="F2971" s="12" t="s">
        <v>282</v>
      </c>
      <c r="G2971" s="12" t="s">
        <v>1854</v>
      </c>
      <c r="H2971" s="1" t="s">
        <v>188</v>
      </c>
      <c r="I2971" s="12" t="s">
        <v>1765</v>
      </c>
      <c r="J2971" s="12" t="s">
        <v>1814</v>
      </c>
      <c r="K2971" s="1" t="s">
        <v>1501</v>
      </c>
      <c r="L2971" s="1" t="s">
        <v>669</v>
      </c>
    </row>
    <row r="2972" spans="3:12">
      <c r="C2972" s="1" t="s">
        <v>1508</v>
      </c>
      <c r="D2972" s="1">
        <v>0</v>
      </c>
      <c r="E2972" s="1" t="s">
        <v>31</v>
      </c>
      <c r="F2972" s="12" t="s">
        <v>282</v>
      </c>
      <c r="G2972" s="12" t="s">
        <v>1854</v>
      </c>
      <c r="H2972" s="1" t="s">
        <v>188</v>
      </c>
      <c r="I2972" s="12" t="s">
        <v>1765</v>
      </c>
      <c r="J2972" s="12" t="s">
        <v>1814</v>
      </c>
      <c r="K2972" s="1" t="s">
        <v>1501</v>
      </c>
      <c r="L2972" s="1" t="s">
        <v>669</v>
      </c>
    </row>
    <row r="2973" spans="3:12">
      <c r="C2973" s="1" t="s">
        <v>1509</v>
      </c>
      <c r="D2973" s="1">
        <v>0</v>
      </c>
      <c r="E2973" s="1" t="s">
        <v>31</v>
      </c>
      <c r="F2973" s="12" t="s">
        <v>282</v>
      </c>
      <c r="G2973" s="12" t="s">
        <v>1854</v>
      </c>
      <c r="H2973" s="1" t="s">
        <v>188</v>
      </c>
      <c r="I2973" s="12" t="s">
        <v>1765</v>
      </c>
      <c r="J2973" s="12" t="s">
        <v>1814</v>
      </c>
      <c r="K2973" s="1" t="s">
        <v>1501</v>
      </c>
      <c r="L2973" s="1" t="s">
        <v>669</v>
      </c>
    </row>
    <row r="2974" spans="3:12">
      <c r="C2974" s="1" t="s">
        <v>1510</v>
      </c>
      <c r="D2974" s="1">
        <v>0</v>
      </c>
      <c r="E2974" s="1" t="s">
        <v>31</v>
      </c>
      <c r="F2974" s="12" t="s">
        <v>282</v>
      </c>
      <c r="G2974" s="12" t="s">
        <v>1854</v>
      </c>
      <c r="H2974" s="1" t="s">
        <v>188</v>
      </c>
      <c r="I2974" s="12" t="s">
        <v>1765</v>
      </c>
      <c r="J2974" s="12" t="s">
        <v>1814</v>
      </c>
      <c r="K2974" s="1" t="s">
        <v>1501</v>
      </c>
      <c r="L2974" s="1" t="s">
        <v>669</v>
      </c>
    </row>
    <row r="2975" spans="3:12">
      <c r="C2975" s="1" t="s">
        <v>1511</v>
      </c>
      <c r="D2975" s="1">
        <v>0</v>
      </c>
      <c r="E2975" s="1" t="s">
        <v>31</v>
      </c>
      <c r="F2975" s="12" t="s">
        <v>282</v>
      </c>
      <c r="G2975" s="12" t="s">
        <v>1854</v>
      </c>
      <c r="H2975" s="1" t="s">
        <v>188</v>
      </c>
      <c r="I2975" s="12" t="s">
        <v>1765</v>
      </c>
      <c r="J2975" s="12" t="s">
        <v>1814</v>
      </c>
      <c r="K2975" s="1" t="s">
        <v>1501</v>
      </c>
      <c r="L2975" s="1" t="s">
        <v>669</v>
      </c>
    </row>
    <row r="2976" spans="3:12">
      <c r="C2976" s="1" t="s">
        <v>1513</v>
      </c>
      <c r="D2976" s="1">
        <v>0</v>
      </c>
      <c r="E2976" s="1" t="s">
        <v>31</v>
      </c>
      <c r="F2976" s="12" t="s">
        <v>282</v>
      </c>
      <c r="G2976" s="12" t="s">
        <v>1854</v>
      </c>
      <c r="H2976" s="1" t="s">
        <v>188</v>
      </c>
      <c r="I2976" s="12" t="s">
        <v>1765</v>
      </c>
      <c r="J2976" s="12" t="s">
        <v>1814</v>
      </c>
      <c r="K2976" s="1" t="s">
        <v>1501</v>
      </c>
      <c r="L2976" s="1" t="s">
        <v>669</v>
      </c>
    </row>
    <row r="2977" spans="3:12">
      <c r="C2977" s="1" t="s">
        <v>1514</v>
      </c>
      <c r="D2977" s="1">
        <v>0</v>
      </c>
      <c r="E2977" s="1" t="s">
        <v>31</v>
      </c>
      <c r="F2977" s="12" t="s">
        <v>282</v>
      </c>
      <c r="G2977" s="12" t="s">
        <v>1854</v>
      </c>
      <c r="H2977" s="1" t="s">
        <v>188</v>
      </c>
      <c r="I2977" s="12" t="s">
        <v>1765</v>
      </c>
      <c r="J2977" s="12" t="s">
        <v>1814</v>
      </c>
      <c r="K2977" s="1" t="s">
        <v>1501</v>
      </c>
      <c r="L2977" s="1" t="s">
        <v>669</v>
      </c>
    </row>
    <row r="2978" spans="3:12">
      <c r="C2978" s="1" t="s">
        <v>1515</v>
      </c>
      <c r="D2978" s="1">
        <v>0</v>
      </c>
      <c r="E2978" s="1" t="s">
        <v>31</v>
      </c>
      <c r="F2978" s="12" t="s">
        <v>282</v>
      </c>
      <c r="G2978" s="12" t="s">
        <v>1854</v>
      </c>
      <c r="H2978" s="1" t="s">
        <v>188</v>
      </c>
      <c r="I2978" s="12" t="s">
        <v>1765</v>
      </c>
      <c r="J2978" s="12" t="s">
        <v>1814</v>
      </c>
      <c r="K2978" s="1" t="s">
        <v>1501</v>
      </c>
      <c r="L2978" s="1" t="s">
        <v>669</v>
      </c>
    </row>
    <row r="2979" spans="3:12">
      <c r="C2979" s="1" t="s">
        <v>1516</v>
      </c>
      <c r="D2979" s="1">
        <v>0</v>
      </c>
      <c r="E2979" s="1" t="s">
        <v>31</v>
      </c>
      <c r="F2979" s="12" t="s">
        <v>282</v>
      </c>
      <c r="G2979" s="12" t="s">
        <v>1854</v>
      </c>
      <c r="H2979" s="1" t="s">
        <v>188</v>
      </c>
      <c r="I2979" s="12" t="s">
        <v>1765</v>
      </c>
      <c r="J2979" s="12" t="s">
        <v>1814</v>
      </c>
      <c r="K2979" s="1" t="s">
        <v>1501</v>
      </c>
      <c r="L2979" s="1" t="s">
        <v>669</v>
      </c>
    </row>
    <row r="2980" spans="3:12">
      <c r="C2980" s="1" t="s">
        <v>1517</v>
      </c>
      <c r="D2980" s="1">
        <v>0</v>
      </c>
      <c r="E2980" s="1" t="s">
        <v>31</v>
      </c>
      <c r="F2980" s="12" t="s">
        <v>282</v>
      </c>
      <c r="G2980" s="12" t="s">
        <v>1854</v>
      </c>
      <c r="H2980" s="1" t="s">
        <v>188</v>
      </c>
      <c r="I2980" s="12" t="s">
        <v>1765</v>
      </c>
      <c r="J2980" s="12" t="s">
        <v>1814</v>
      </c>
      <c r="K2980" s="1" t="s">
        <v>1501</v>
      </c>
      <c r="L2980" s="1" t="s">
        <v>669</v>
      </c>
    </row>
    <row r="2981" spans="3:12">
      <c r="C2981" s="1" t="s">
        <v>1518</v>
      </c>
      <c r="D2981" s="1">
        <v>0</v>
      </c>
      <c r="E2981" s="1" t="s">
        <v>31</v>
      </c>
      <c r="F2981" s="12" t="s">
        <v>282</v>
      </c>
      <c r="G2981" s="12" t="s">
        <v>1854</v>
      </c>
      <c r="H2981" s="1" t="s">
        <v>188</v>
      </c>
      <c r="I2981" s="12" t="s">
        <v>1765</v>
      </c>
      <c r="J2981" s="12" t="s">
        <v>1814</v>
      </c>
      <c r="K2981" s="1" t="s">
        <v>1501</v>
      </c>
      <c r="L2981" s="1" t="s">
        <v>669</v>
      </c>
    </row>
    <row r="2982" spans="3:12">
      <c r="C2982" s="1" t="s">
        <v>1519</v>
      </c>
      <c r="D2982" s="1">
        <v>0</v>
      </c>
      <c r="E2982" s="1" t="s">
        <v>31</v>
      </c>
      <c r="F2982" s="12" t="s">
        <v>282</v>
      </c>
      <c r="G2982" s="12" t="s">
        <v>1854</v>
      </c>
      <c r="H2982" s="1" t="s">
        <v>188</v>
      </c>
      <c r="I2982" s="12" t="s">
        <v>1765</v>
      </c>
      <c r="J2982" s="12" t="s">
        <v>1814</v>
      </c>
      <c r="K2982" s="1" t="s">
        <v>1501</v>
      </c>
      <c r="L2982" s="1" t="s">
        <v>669</v>
      </c>
    </row>
    <row r="2983" spans="3:12">
      <c r="C2983" s="1" t="s">
        <v>1520</v>
      </c>
      <c r="D2983" s="1">
        <v>0</v>
      </c>
      <c r="E2983" s="1" t="s">
        <v>31</v>
      </c>
      <c r="F2983" s="12" t="s">
        <v>282</v>
      </c>
      <c r="G2983" s="12" t="s">
        <v>1854</v>
      </c>
      <c r="H2983" s="1" t="s">
        <v>188</v>
      </c>
      <c r="I2983" s="12" t="s">
        <v>1765</v>
      </c>
      <c r="J2983" s="12" t="s">
        <v>1814</v>
      </c>
      <c r="K2983" s="1" t="s">
        <v>1501</v>
      </c>
      <c r="L2983" s="1" t="s">
        <v>669</v>
      </c>
    </row>
    <row r="2984" spans="3:12">
      <c r="C2984" s="1" t="s">
        <v>1521</v>
      </c>
      <c r="D2984" s="1">
        <v>0</v>
      </c>
      <c r="E2984" s="1" t="s">
        <v>31</v>
      </c>
      <c r="F2984" s="12" t="s">
        <v>282</v>
      </c>
      <c r="G2984" s="12" t="s">
        <v>1854</v>
      </c>
      <c r="H2984" s="1" t="s">
        <v>188</v>
      </c>
      <c r="I2984" s="12" t="s">
        <v>1765</v>
      </c>
      <c r="J2984" s="12" t="s">
        <v>1814</v>
      </c>
      <c r="K2984" s="1" t="s">
        <v>1501</v>
      </c>
      <c r="L2984" s="1" t="s">
        <v>669</v>
      </c>
    </row>
    <row r="2985" spans="3:12">
      <c r="C2985" s="1" t="s">
        <v>1522</v>
      </c>
      <c r="D2985" s="1">
        <v>0</v>
      </c>
      <c r="E2985" s="1" t="s">
        <v>31</v>
      </c>
      <c r="F2985" s="12" t="s">
        <v>282</v>
      </c>
      <c r="G2985" s="12" t="s">
        <v>1854</v>
      </c>
      <c r="H2985" s="1" t="s">
        <v>188</v>
      </c>
      <c r="I2985" s="12" t="s">
        <v>1765</v>
      </c>
      <c r="J2985" s="12" t="s">
        <v>1814</v>
      </c>
      <c r="K2985" s="1" t="s">
        <v>1501</v>
      </c>
      <c r="L2985" s="1" t="s">
        <v>669</v>
      </c>
    </row>
    <row r="2986" spans="3:12">
      <c r="C2986" s="1" t="s">
        <v>1524</v>
      </c>
      <c r="D2986" s="1">
        <v>0</v>
      </c>
      <c r="E2986" s="1" t="s">
        <v>31</v>
      </c>
      <c r="F2986" s="12" t="s">
        <v>282</v>
      </c>
      <c r="G2986" s="12" t="s">
        <v>1854</v>
      </c>
      <c r="H2986" s="1" t="s">
        <v>188</v>
      </c>
      <c r="I2986" s="12" t="s">
        <v>1765</v>
      </c>
      <c r="J2986" s="12" t="s">
        <v>1814</v>
      </c>
      <c r="K2986" s="1" t="s">
        <v>1501</v>
      </c>
      <c r="L2986" s="1" t="s">
        <v>669</v>
      </c>
    </row>
    <row r="2987" spans="3:12">
      <c r="C2987" s="1" t="s">
        <v>1525</v>
      </c>
      <c r="D2987" s="1">
        <v>0</v>
      </c>
      <c r="E2987" s="1" t="s">
        <v>31</v>
      </c>
      <c r="F2987" s="12" t="s">
        <v>282</v>
      </c>
      <c r="G2987" s="12" t="s">
        <v>1854</v>
      </c>
      <c r="H2987" s="1" t="s">
        <v>188</v>
      </c>
      <c r="I2987" s="12" t="s">
        <v>1765</v>
      </c>
      <c r="J2987" s="12" t="s">
        <v>1814</v>
      </c>
      <c r="K2987" s="1" t="s">
        <v>1501</v>
      </c>
      <c r="L2987" s="1" t="s">
        <v>669</v>
      </c>
    </row>
    <row r="2988" spans="3:12">
      <c r="C2988" s="1" t="s">
        <v>1526</v>
      </c>
      <c r="D2988" s="1">
        <v>0</v>
      </c>
      <c r="E2988" s="1" t="s">
        <v>31</v>
      </c>
      <c r="F2988" s="12" t="s">
        <v>282</v>
      </c>
      <c r="G2988" s="12" t="s">
        <v>1854</v>
      </c>
      <c r="H2988" s="1" t="s">
        <v>188</v>
      </c>
      <c r="I2988" s="12" t="s">
        <v>1765</v>
      </c>
      <c r="J2988" s="12" t="s">
        <v>1814</v>
      </c>
      <c r="K2988" s="1" t="s">
        <v>1501</v>
      </c>
      <c r="L2988" s="1" t="s">
        <v>669</v>
      </c>
    </row>
    <row r="2989" spans="3:12">
      <c r="C2989" s="1" t="s">
        <v>1527</v>
      </c>
      <c r="D2989" s="1">
        <v>0</v>
      </c>
      <c r="E2989" s="1" t="s">
        <v>31</v>
      </c>
      <c r="F2989" s="12" t="s">
        <v>282</v>
      </c>
      <c r="G2989" s="12" t="s">
        <v>1854</v>
      </c>
      <c r="H2989" s="1" t="s">
        <v>188</v>
      </c>
      <c r="I2989" s="12" t="s">
        <v>1765</v>
      </c>
      <c r="J2989" s="12" t="s">
        <v>1814</v>
      </c>
      <c r="K2989" s="1" t="s">
        <v>1501</v>
      </c>
      <c r="L2989" s="1" t="s">
        <v>669</v>
      </c>
    </row>
    <row r="2990" spans="3:12">
      <c r="C2990" s="1" t="s">
        <v>1528</v>
      </c>
      <c r="D2990" s="1">
        <v>0</v>
      </c>
      <c r="E2990" s="1" t="s">
        <v>31</v>
      </c>
      <c r="F2990" s="12" t="s">
        <v>282</v>
      </c>
      <c r="G2990" s="12" t="s">
        <v>1854</v>
      </c>
      <c r="H2990" s="1" t="s">
        <v>188</v>
      </c>
      <c r="I2990" s="12" t="s">
        <v>1765</v>
      </c>
      <c r="J2990" s="12" t="s">
        <v>1814</v>
      </c>
      <c r="K2990" s="1" t="s">
        <v>1501</v>
      </c>
      <c r="L2990" s="1" t="s">
        <v>669</v>
      </c>
    </row>
    <row r="2991" spans="3:12">
      <c r="C2991" s="1" t="s">
        <v>1529</v>
      </c>
      <c r="D2991" s="1">
        <v>0</v>
      </c>
      <c r="E2991" s="1" t="s">
        <v>31</v>
      </c>
      <c r="F2991" s="12" t="s">
        <v>282</v>
      </c>
      <c r="G2991" s="12" t="s">
        <v>1854</v>
      </c>
      <c r="H2991" s="1" t="s">
        <v>188</v>
      </c>
      <c r="I2991" s="12" t="s">
        <v>1765</v>
      </c>
      <c r="J2991" s="12" t="s">
        <v>1814</v>
      </c>
      <c r="K2991" s="1" t="s">
        <v>1501</v>
      </c>
      <c r="L2991" s="1" t="s">
        <v>669</v>
      </c>
    </row>
    <row r="2992" spans="3:12">
      <c r="C2992" s="1" t="s">
        <v>1530</v>
      </c>
      <c r="D2992" s="1">
        <v>0</v>
      </c>
      <c r="E2992" s="1" t="s">
        <v>31</v>
      </c>
      <c r="F2992" s="12" t="s">
        <v>282</v>
      </c>
      <c r="G2992" s="12" t="s">
        <v>1854</v>
      </c>
      <c r="H2992" s="1" t="s">
        <v>188</v>
      </c>
      <c r="I2992" s="12" t="s">
        <v>1765</v>
      </c>
      <c r="J2992" s="12" t="s">
        <v>1814</v>
      </c>
      <c r="K2992" s="1" t="s">
        <v>1501</v>
      </c>
      <c r="L2992" s="1" t="s">
        <v>669</v>
      </c>
    </row>
    <row r="2993" spans="3:12">
      <c r="C2993" s="1" t="s">
        <v>1531</v>
      </c>
      <c r="D2993" s="1">
        <v>0</v>
      </c>
      <c r="E2993" s="1" t="s">
        <v>31</v>
      </c>
      <c r="F2993" s="12" t="s">
        <v>282</v>
      </c>
      <c r="G2993" s="12" t="s">
        <v>1854</v>
      </c>
      <c r="H2993" s="1" t="s">
        <v>188</v>
      </c>
      <c r="I2993" s="12" t="s">
        <v>1765</v>
      </c>
      <c r="J2993" s="12" t="s">
        <v>1814</v>
      </c>
      <c r="K2993" s="1" t="s">
        <v>1501</v>
      </c>
      <c r="L2993" s="1" t="s">
        <v>669</v>
      </c>
    </row>
    <row r="2994" spans="3:12">
      <c r="C2994" s="1" t="s">
        <v>1532</v>
      </c>
      <c r="D2994" s="1">
        <v>0</v>
      </c>
      <c r="E2994" s="1" t="s">
        <v>31</v>
      </c>
      <c r="F2994" s="12" t="s">
        <v>282</v>
      </c>
      <c r="G2994" s="12" t="s">
        <v>1854</v>
      </c>
      <c r="H2994" s="1" t="s">
        <v>188</v>
      </c>
      <c r="I2994" s="12" t="s">
        <v>1765</v>
      </c>
      <c r="J2994" s="12" t="s">
        <v>1814</v>
      </c>
      <c r="K2994" s="1" t="s">
        <v>1501</v>
      </c>
      <c r="L2994" s="1" t="s">
        <v>669</v>
      </c>
    </row>
    <row r="2995" spans="3:12">
      <c r="C2995" s="1" t="s">
        <v>1534</v>
      </c>
      <c r="D2995" s="1">
        <v>0</v>
      </c>
      <c r="E2995" s="1" t="s">
        <v>31</v>
      </c>
      <c r="F2995" s="12" t="s">
        <v>282</v>
      </c>
      <c r="G2995" s="12" t="s">
        <v>1854</v>
      </c>
      <c r="H2995" s="1" t="s">
        <v>188</v>
      </c>
      <c r="I2995" s="12" t="s">
        <v>1765</v>
      </c>
      <c r="J2995" s="12" t="s">
        <v>1814</v>
      </c>
      <c r="K2995" s="1" t="s">
        <v>1501</v>
      </c>
      <c r="L2995" s="1" t="s">
        <v>669</v>
      </c>
    </row>
    <row r="2996" spans="3:12">
      <c r="C2996" s="1" t="s">
        <v>1535</v>
      </c>
      <c r="D2996" s="1">
        <v>0</v>
      </c>
      <c r="E2996" s="1" t="s">
        <v>31</v>
      </c>
      <c r="F2996" s="12" t="s">
        <v>282</v>
      </c>
      <c r="G2996" s="12" t="s">
        <v>1854</v>
      </c>
      <c r="H2996" s="1" t="s">
        <v>188</v>
      </c>
      <c r="I2996" s="12" t="s">
        <v>1765</v>
      </c>
      <c r="J2996" s="12" t="s">
        <v>1814</v>
      </c>
      <c r="K2996" s="1" t="s">
        <v>1501</v>
      </c>
      <c r="L2996" s="1" t="s">
        <v>669</v>
      </c>
    </row>
    <row r="2997" spans="3:12">
      <c r="C2997" s="1" t="s">
        <v>1536</v>
      </c>
      <c r="D2997" s="1">
        <v>0</v>
      </c>
      <c r="E2997" s="1" t="s">
        <v>31</v>
      </c>
      <c r="F2997" s="12" t="s">
        <v>282</v>
      </c>
      <c r="G2997" s="12" t="s">
        <v>1854</v>
      </c>
      <c r="H2997" s="1" t="s">
        <v>188</v>
      </c>
      <c r="I2997" s="12" t="s">
        <v>1765</v>
      </c>
      <c r="J2997" s="12" t="s">
        <v>1814</v>
      </c>
      <c r="K2997" s="1" t="s">
        <v>1501</v>
      </c>
      <c r="L2997" s="1" t="s">
        <v>669</v>
      </c>
    </row>
    <row r="2998" spans="3:12">
      <c r="C2998" s="1" t="s">
        <v>1537</v>
      </c>
      <c r="D2998" s="1">
        <v>0</v>
      </c>
      <c r="E2998" s="1" t="s">
        <v>31</v>
      </c>
      <c r="F2998" s="12" t="s">
        <v>282</v>
      </c>
      <c r="G2998" s="12" t="s">
        <v>1854</v>
      </c>
      <c r="H2998" s="1" t="s">
        <v>188</v>
      </c>
      <c r="I2998" s="12" t="s">
        <v>1765</v>
      </c>
      <c r="J2998" s="12" t="s">
        <v>1814</v>
      </c>
      <c r="K2998" s="1" t="s">
        <v>1501</v>
      </c>
      <c r="L2998" s="1" t="s">
        <v>669</v>
      </c>
    </row>
    <row r="2999" spans="3:12">
      <c r="C2999" s="1" t="s">
        <v>1538</v>
      </c>
      <c r="D2999" s="1">
        <v>0</v>
      </c>
      <c r="E2999" s="1" t="s">
        <v>31</v>
      </c>
      <c r="F2999" s="12" t="s">
        <v>282</v>
      </c>
      <c r="G2999" s="12" t="s">
        <v>1854</v>
      </c>
      <c r="H2999" s="1" t="s">
        <v>188</v>
      </c>
      <c r="I2999" s="12" t="s">
        <v>1765</v>
      </c>
      <c r="J2999" s="12" t="s">
        <v>1814</v>
      </c>
      <c r="K2999" s="1" t="s">
        <v>1501</v>
      </c>
      <c r="L2999" s="1" t="s">
        <v>669</v>
      </c>
    </row>
    <row r="3000" spans="3:12">
      <c r="C3000" s="1" t="s">
        <v>1539</v>
      </c>
      <c r="D3000" s="1">
        <v>0</v>
      </c>
      <c r="E3000" s="1" t="s">
        <v>31</v>
      </c>
      <c r="F3000" s="12" t="s">
        <v>282</v>
      </c>
      <c r="G3000" s="12" t="s">
        <v>1854</v>
      </c>
      <c r="H3000" s="1" t="s">
        <v>188</v>
      </c>
      <c r="I3000" s="12" t="s">
        <v>1765</v>
      </c>
      <c r="J3000" s="12" t="s">
        <v>1814</v>
      </c>
      <c r="K3000" s="1" t="s">
        <v>1501</v>
      </c>
      <c r="L3000" s="1" t="s">
        <v>669</v>
      </c>
    </row>
    <row r="3001" spans="3:12">
      <c r="C3001" s="1" t="s">
        <v>1540</v>
      </c>
      <c r="D3001" s="1">
        <v>0</v>
      </c>
      <c r="E3001" s="1" t="s">
        <v>31</v>
      </c>
      <c r="F3001" s="12" t="s">
        <v>282</v>
      </c>
      <c r="G3001" s="12" t="s">
        <v>1854</v>
      </c>
      <c r="H3001" s="1" t="s">
        <v>188</v>
      </c>
      <c r="I3001" s="12" t="s">
        <v>1765</v>
      </c>
      <c r="J3001" s="12" t="s">
        <v>1814</v>
      </c>
      <c r="K3001" s="1" t="s">
        <v>1501</v>
      </c>
      <c r="L3001" s="1" t="s">
        <v>669</v>
      </c>
    </row>
    <row r="3002" spans="3:12">
      <c r="C3002" s="1" t="s">
        <v>1541</v>
      </c>
      <c r="D3002" s="1">
        <v>0</v>
      </c>
      <c r="E3002" s="1" t="s">
        <v>31</v>
      </c>
      <c r="F3002" s="12" t="s">
        <v>282</v>
      </c>
      <c r="G3002" s="12" t="s">
        <v>1854</v>
      </c>
      <c r="H3002" s="1" t="s">
        <v>188</v>
      </c>
      <c r="I3002" s="12" t="s">
        <v>1765</v>
      </c>
      <c r="J3002" s="12" t="s">
        <v>1814</v>
      </c>
      <c r="K3002" s="1" t="s">
        <v>1501</v>
      </c>
      <c r="L3002" s="1" t="s">
        <v>669</v>
      </c>
    </row>
    <row r="3003" spans="3:12">
      <c r="C3003" s="1" t="s">
        <v>1542</v>
      </c>
      <c r="D3003" s="1">
        <v>0</v>
      </c>
      <c r="E3003" s="1" t="s">
        <v>31</v>
      </c>
      <c r="F3003" s="12" t="s">
        <v>282</v>
      </c>
      <c r="G3003" s="12" t="s">
        <v>1854</v>
      </c>
      <c r="H3003" s="1" t="s">
        <v>188</v>
      </c>
      <c r="I3003" s="12" t="s">
        <v>1765</v>
      </c>
      <c r="J3003" s="12" t="s">
        <v>1814</v>
      </c>
      <c r="K3003" s="1" t="s">
        <v>1501</v>
      </c>
      <c r="L3003" s="1" t="s">
        <v>669</v>
      </c>
    </row>
    <row r="3004" spans="3:12">
      <c r="C3004" s="1" t="s">
        <v>1543</v>
      </c>
      <c r="D3004" s="1">
        <v>0</v>
      </c>
      <c r="E3004" s="1" t="s">
        <v>31</v>
      </c>
      <c r="F3004" s="12" t="s">
        <v>282</v>
      </c>
      <c r="G3004" s="12" t="s">
        <v>1854</v>
      </c>
      <c r="H3004" s="1" t="s">
        <v>188</v>
      </c>
      <c r="I3004" s="12" t="s">
        <v>1765</v>
      </c>
      <c r="J3004" s="12" t="s">
        <v>1814</v>
      </c>
      <c r="K3004" s="1" t="s">
        <v>1501</v>
      </c>
      <c r="L3004" s="1" t="s">
        <v>669</v>
      </c>
    </row>
    <row r="3005" spans="3:12">
      <c r="C3005" s="1" t="s">
        <v>1544</v>
      </c>
      <c r="D3005" s="1">
        <v>0</v>
      </c>
      <c r="E3005" s="1" t="s">
        <v>31</v>
      </c>
      <c r="F3005" s="12" t="s">
        <v>282</v>
      </c>
      <c r="G3005" s="12" t="s">
        <v>1854</v>
      </c>
      <c r="H3005" s="1" t="s">
        <v>188</v>
      </c>
      <c r="I3005" s="12" t="s">
        <v>1765</v>
      </c>
      <c r="J3005" s="12" t="s">
        <v>1814</v>
      </c>
      <c r="K3005" s="1" t="s">
        <v>1501</v>
      </c>
      <c r="L3005" s="1" t="s">
        <v>669</v>
      </c>
    </row>
    <row r="3006" spans="3:12">
      <c r="C3006" s="1" t="s">
        <v>1545</v>
      </c>
      <c r="D3006" s="1">
        <v>0</v>
      </c>
      <c r="E3006" s="1" t="s">
        <v>31</v>
      </c>
      <c r="F3006" s="12" t="s">
        <v>282</v>
      </c>
      <c r="G3006" s="12" t="s">
        <v>1854</v>
      </c>
      <c r="H3006" s="1" t="s">
        <v>188</v>
      </c>
      <c r="I3006" s="12" t="s">
        <v>1765</v>
      </c>
      <c r="J3006" s="12" t="s">
        <v>1814</v>
      </c>
      <c r="K3006" s="1" t="s">
        <v>1501</v>
      </c>
      <c r="L3006" s="1" t="s">
        <v>669</v>
      </c>
    </row>
    <row r="3007" spans="3:12">
      <c r="C3007" s="1" t="s">
        <v>1503</v>
      </c>
      <c r="D3007" s="1">
        <v>0</v>
      </c>
      <c r="E3007" s="1" t="s">
        <v>31</v>
      </c>
      <c r="F3007" s="12" t="s">
        <v>282</v>
      </c>
      <c r="G3007" s="12" t="s">
        <v>1854</v>
      </c>
      <c r="H3007" s="1" t="s">
        <v>188</v>
      </c>
      <c r="I3007" s="12" t="s">
        <v>1765</v>
      </c>
      <c r="J3007" s="12" t="s">
        <v>1814</v>
      </c>
      <c r="K3007" s="1" t="s">
        <v>1501</v>
      </c>
      <c r="L3007" s="1" t="s">
        <v>1425</v>
      </c>
    </row>
    <row r="3008" spans="3:12">
      <c r="C3008" s="1" t="s">
        <v>1504</v>
      </c>
      <c r="D3008" s="1">
        <v>0</v>
      </c>
      <c r="E3008" s="1" t="s">
        <v>31</v>
      </c>
      <c r="F3008" s="12" t="s">
        <v>282</v>
      </c>
      <c r="G3008" s="12" t="s">
        <v>1854</v>
      </c>
      <c r="H3008" s="1" t="s">
        <v>188</v>
      </c>
      <c r="I3008" s="12" t="s">
        <v>1765</v>
      </c>
      <c r="J3008" s="12" t="s">
        <v>1814</v>
      </c>
      <c r="K3008" s="1" t="s">
        <v>1501</v>
      </c>
      <c r="L3008" s="1" t="s">
        <v>1425</v>
      </c>
    </row>
    <row r="3009" spans="3:12">
      <c r="C3009" s="1" t="s">
        <v>1505</v>
      </c>
      <c r="D3009" s="1">
        <v>0</v>
      </c>
      <c r="E3009" s="1" t="s">
        <v>31</v>
      </c>
      <c r="F3009" s="12" t="s">
        <v>282</v>
      </c>
      <c r="G3009" s="12" t="s">
        <v>1854</v>
      </c>
      <c r="H3009" s="1" t="s">
        <v>188</v>
      </c>
      <c r="I3009" s="12" t="s">
        <v>1765</v>
      </c>
      <c r="J3009" s="12" t="s">
        <v>1814</v>
      </c>
      <c r="K3009" s="1" t="s">
        <v>1501</v>
      </c>
      <c r="L3009" s="1" t="s">
        <v>1425</v>
      </c>
    </row>
    <row r="3010" spans="3:12">
      <c r="C3010" s="1" t="s">
        <v>1506</v>
      </c>
      <c r="D3010" s="1">
        <v>0</v>
      </c>
      <c r="E3010" s="1" t="s">
        <v>31</v>
      </c>
      <c r="F3010" s="12" t="s">
        <v>282</v>
      </c>
      <c r="G3010" s="12" t="s">
        <v>1854</v>
      </c>
      <c r="H3010" s="1" t="s">
        <v>188</v>
      </c>
      <c r="I3010" s="12" t="s">
        <v>1765</v>
      </c>
      <c r="J3010" s="12" t="s">
        <v>1814</v>
      </c>
      <c r="K3010" s="1" t="s">
        <v>1501</v>
      </c>
      <c r="L3010" s="1" t="s">
        <v>1425</v>
      </c>
    </row>
    <row r="3011" spans="3:12">
      <c r="C3011" s="1" t="s">
        <v>1507</v>
      </c>
      <c r="D3011" s="1">
        <v>0</v>
      </c>
      <c r="E3011" s="1" t="s">
        <v>31</v>
      </c>
      <c r="F3011" s="12" t="s">
        <v>282</v>
      </c>
      <c r="G3011" s="12" t="s">
        <v>1854</v>
      </c>
      <c r="H3011" s="1" t="s">
        <v>188</v>
      </c>
      <c r="I3011" s="12" t="s">
        <v>1765</v>
      </c>
      <c r="J3011" s="12" t="s">
        <v>1814</v>
      </c>
      <c r="K3011" s="1" t="s">
        <v>1501</v>
      </c>
      <c r="L3011" s="1" t="s">
        <v>1425</v>
      </c>
    </row>
    <row r="3012" spans="3:12">
      <c r="C3012" s="1" t="s">
        <v>1508</v>
      </c>
      <c r="D3012" s="1">
        <v>0</v>
      </c>
      <c r="E3012" s="1" t="s">
        <v>31</v>
      </c>
      <c r="F3012" s="12" t="s">
        <v>282</v>
      </c>
      <c r="G3012" s="12" t="s">
        <v>1854</v>
      </c>
      <c r="H3012" s="1" t="s">
        <v>188</v>
      </c>
      <c r="I3012" s="12" t="s">
        <v>1765</v>
      </c>
      <c r="J3012" s="12" t="s">
        <v>1814</v>
      </c>
      <c r="K3012" s="1" t="s">
        <v>1501</v>
      </c>
      <c r="L3012" s="1" t="s">
        <v>1425</v>
      </c>
    </row>
    <row r="3013" spans="3:12">
      <c r="C3013" s="1" t="s">
        <v>1509</v>
      </c>
      <c r="D3013" s="1">
        <v>0</v>
      </c>
      <c r="E3013" s="1" t="s">
        <v>31</v>
      </c>
      <c r="F3013" s="12" t="s">
        <v>282</v>
      </c>
      <c r="G3013" s="12" t="s">
        <v>1854</v>
      </c>
      <c r="H3013" s="1" t="s">
        <v>188</v>
      </c>
      <c r="I3013" s="12" t="s">
        <v>1765</v>
      </c>
      <c r="J3013" s="12" t="s">
        <v>1814</v>
      </c>
      <c r="K3013" s="1" t="s">
        <v>1501</v>
      </c>
      <c r="L3013" s="1" t="s">
        <v>1425</v>
      </c>
    </row>
    <row r="3014" spans="3:12">
      <c r="C3014" s="1" t="s">
        <v>1510</v>
      </c>
      <c r="D3014" s="1">
        <v>0</v>
      </c>
      <c r="E3014" s="1" t="s">
        <v>31</v>
      </c>
      <c r="F3014" s="12" t="s">
        <v>282</v>
      </c>
      <c r="G3014" s="12" t="s">
        <v>1854</v>
      </c>
      <c r="H3014" s="1" t="s">
        <v>188</v>
      </c>
      <c r="I3014" s="12" t="s">
        <v>1765</v>
      </c>
      <c r="J3014" s="12" t="s">
        <v>1814</v>
      </c>
      <c r="K3014" s="1" t="s">
        <v>1501</v>
      </c>
      <c r="L3014" s="1" t="s">
        <v>1425</v>
      </c>
    </row>
    <row r="3015" spans="3:12">
      <c r="C3015" s="1" t="s">
        <v>1511</v>
      </c>
      <c r="D3015" s="1">
        <v>0</v>
      </c>
      <c r="E3015" s="1" t="s">
        <v>31</v>
      </c>
      <c r="F3015" s="12" t="s">
        <v>282</v>
      </c>
      <c r="G3015" s="12" t="s">
        <v>1854</v>
      </c>
      <c r="H3015" s="1" t="s">
        <v>188</v>
      </c>
      <c r="I3015" s="12" t="s">
        <v>1765</v>
      </c>
      <c r="J3015" s="12" t="s">
        <v>1814</v>
      </c>
      <c r="K3015" s="1" t="s">
        <v>1501</v>
      </c>
      <c r="L3015" s="1" t="s">
        <v>1425</v>
      </c>
    </row>
    <row r="3016" spans="3:12">
      <c r="C3016" s="1" t="s">
        <v>1513</v>
      </c>
      <c r="D3016" s="1">
        <v>0</v>
      </c>
      <c r="E3016" s="1" t="s">
        <v>31</v>
      </c>
      <c r="F3016" s="12" t="s">
        <v>282</v>
      </c>
      <c r="G3016" s="12" t="s">
        <v>1854</v>
      </c>
      <c r="H3016" s="1" t="s">
        <v>188</v>
      </c>
      <c r="I3016" s="12" t="s">
        <v>1765</v>
      </c>
      <c r="J3016" s="12" t="s">
        <v>1814</v>
      </c>
      <c r="K3016" s="1" t="s">
        <v>1501</v>
      </c>
      <c r="L3016" s="1" t="s">
        <v>1425</v>
      </c>
    </row>
    <row r="3017" spans="3:12">
      <c r="C3017" s="1" t="s">
        <v>1514</v>
      </c>
      <c r="D3017" s="1">
        <v>0</v>
      </c>
      <c r="E3017" s="1" t="s">
        <v>31</v>
      </c>
      <c r="F3017" s="12" t="s">
        <v>282</v>
      </c>
      <c r="G3017" s="12" t="s">
        <v>1854</v>
      </c>
      <c r="H3017" s="1" t="s">
        <v>188</v>
      </c>
      <c r="I3017" s="12" t="s">
        <v>1765</v>
      </c>
      <c r="J3017" s="12" t="s">
        <v>1814</v>
      </c>
      <c r="K3017" s="1" t="s">
        <v>1501</v>
      </c>
      <c r="L3017" s="1" t="s">
        <v>1425</v>
      </c>
    </row>
    <row r="3018" spans="3:12">
      <c r="C3018" s="1" t="s">
        <v>1515</v>
      </c>
      <c r="D3018" s="1">
        <v>0</v>
      </c>
      <c r="E3018" s="1" t="s">
        <v>31</v>
      </c>
      <c r="F3018" s="12" t="s">
        <v>282</v>
      </c>
      <c r="G3018" s="12" t="s">
        <v>1854</v>
      </c>
      <c r="H3018" s="1" t="s">
        <v>188</v>
      </c>
      <c r="I3018" s="12" t="s">
        <v>1765</v>
      </c>
      <c r="J3018" s="12" t="s">
        <v>1814</v>
      </c>
      <c r="K3018" s="1" t="s">
        <v>1501</v>
      </c>
      <c r="L3018" s="1" t="s">
        <v>1425</v>
      </c>
    </row>
    <row r="3019" spans="3:12">
      <c r="C3019" s="1" t="s">
        <v>1516</v>
      </c>
      <c r="D3019" s="1">
        <v>0</v>
      </c>
      <c r="E3019" s="1" t="s">
        <v>31</v>
      </c>
      <c r="F3019" s="12" t="s">
        <v>282</v>
      </c>
      <c r="G3019" s="12" t="s">
        <v>1854</v>
      </c>
      <c r="H3019" s="1" t="s">
        <v>188</v>
      </c>
      <c r="I3019" s="12" t="s">
        <v>1765</v>
      </c>
      <c r="J3019" s="12" t="s">
        <v>1814</v>
      </c>
      <c r="K3019" s="1" t="s">
        <v>1501</v>
      </c>
      <c r="L3019" s="1" t="s">
        <v>1425</v>
      </c>
    </row>
    <row r="3020" spans="3:12">
      <c r="C3020" s="1" t="s">
        <v>1517</v>
      </c>
      <c r="D3020" s="1">
        <v>0</v>
      </c>
      <c r="E3020" s="1" t="s">
        <v>31</v>
      </c>
      <c r="F3020" s="12" t="s">
        <v>282</v>
      </c>
      <c r="G3020" s="12" t="s">
        <v>1854</v>
      </c>
      <c r="H3020" s="1" t="s">
        <v>188</v>
      </c>
      <c r="I3020" s="12" t="s">
        <v>1765</v>
      </c>
      <c r="J3020" s="12" t="s">
        <v>1814</v>
      </c>
      <c r="K3020" s="1" t="s">
        <v>1501</v>
      </c>
      <c r="L3020" s="1" t="s">
        <v>1425</v>
      </c>
    </row>
    <row r="3021" spans="3:12">
      <c r="C3021" s="1" t="s">
        <v>1518</v>
      </c>
      <c r="D3021" s="1">
        <v>0</v>
      </c>
      <c r="E3021" s="1" t="s">
        <v>31</v>
      </c>
      <c r="F3021" s="12" t="s">
        <v>282</v>
      </c>
      <c r="G3021" s="12" t="s">
        <v>1854</v>
      </c>
      <c r="H3021" s="1" t="s">
        <v>188</v>
      </c>
      <c r="I3021" s="12" t="s">
        <v>1765</v>
      </c>
      <c r="J3021" s="12" t="s">
        <v>1814</v>
      </c>
      <c r="K3021" s="1" t="s">
        <v>1501</v>
      </c>
      <c r="L3021" s="1" t="s">
        <v>1425</v>
      </c>
    </row>
    <row r="3022" spans="3:12">
      <c r="C3022" s="1" t="s">
        <v>1519</v>
      </c>
      <c r="D3022" s="1">
        <v>0</v>
      </c>
      <c r="E3022" s="1" t="s">
        <v>31</v>
      </c>
      <c r="F3022" s="12" t="s">
        <v>282</v>
      </c>
      <c r="G3022" s="12" t="s">
        <v>1854</v>
      </c>
      <c r="H3022" s="1" t="s">
        <v>188</v>
      </c>
      <c r="I3022" s="12" t="s">
        <v>1765</v>
      </c>
      <c r="J3022" s="12" t="s">
        <v>1814</v>
      </c>
      <c r="K3022" s="1" t="s">
        <v>1501</v>
      </c>
      <c r="L3022" s="1" t="s">
        <v>1425</v>
      </c>
    </row>
    <row r="3023" spans="3:12">
      <c r="C3023" s="1" t="s">
        <v>1520</v>
      </c>
      <c r="D3023" s="1">
        <v>0</v>
      </c>
      <c r="E3023" s="1" t="s">
        <v>31</v>
      </c>
      <c r="F3023" s="12" t="s">
        <v>282</v>
      </c>
      <c r="G3023" s="12" t="s">
        <v>1854</v>
      </c>
      <c r="H3023" s="1" t="s">
        <v>188</v>
      </c>
      <c r="I3023" s="12" t="s">
        <v>1765</v>
      </c>
      <c r="J3023" s="12" t="s">
        <v>1814</v>
      </c>
      <c r="K3023" s="1" t="s">
        <v>1501</v>
      </c>
      <c r="L3023" s="1" t="s">
        <v>1425</v>
      </c>
    </row>
    <row r="3024" spans="3:12">
      <c r="C3024" s="1" t="s">
        <v>1521</v>
      </c>
      <c r="D3024" s="1">
        <v>0</v>
      </c>
      <c r="E3024" s="1" t="s">
        <v>31</v>
      </c>
      <c r="F3024" s="12" t="s">
        <v>282</v>
      </c>
      <c r="G3024" s="12" t="s">
        <v>1854</v>
      </c>
      <c r="H3024" s="1" t="s">
        <v>188</v>
      </c>
      <c r="I3024" s="12" t="s">
        <v>1765</v>
      </c>
      <c r="J3024" s="12" t="s">
        <v>1814</v>
      </c>
      <c r="K3024" s="1" t="s">
        <v>1501</v>
      </c>
      <c r="L3024" s="1" t="s">
        <v>1425</v>
      </c>
    </row>
    <row r="3025" spans="3:12">
      <c r="C3025" s="1" t="s">
        <v>1522</v>
      </c>
      <c r="D3025" s="1">
        <v>0</v>
      </c>
      <c r="E3025" s="1" t="s">
        <v>31</v>
      </c>
      <c r="F3025" s="12" t="s">
        <v>282</v>
      </c>
      <c r="G3025" s="12" t="s">
        <v>1854</v>
      </c>
      <c r="H3025" s="1" t="s">
        <v>188</v>
      </c>
      <c r="I3025" s="12" t="s">
        <v>1765</v>
      </c>
      <c r="J3025" s="12" t="s">
        <v>1814</v>
      </c>
      <c r="K3025" s="1" t="s">
        <v>1501</v>
      </c>
      <c r="L3025" s="1" t="s">
        <v>1425</v>
      </c>
    </row>
    <row r="3026" spans="3:12">
      <c r="C3026" s="1" t="s">
        <v>1524</v>
      </c>
      <c r="D3026" s="1">
        <v>0</v>
      </c>
      <c r="E3026" s="1" t="s">
        <v>31</v>
      </c>
      <c r="F3026" s="12" t="s">
        <v>282</v>
      </c>
      <c r="G3026" s="12" t="s">
        <v>1854</v>
      </c>
      <c r="H3026" s="1" t="s">
        <v>188</v>
      </c>
      <c r="I3026" s="12" t="s">
        <v>1765</v>
      </c>
      <c r="J3026" s="12" t="s">
        <v>1814</v>
      </c>
      <c r="K3026" s="1" t="s">
        <v>1501</v>
      </c>
      <c r="L3026" s="1" t="s">
        <v>1425</v>
      </c>
    </row>
    <row r="3027" spans="3:12">
      <c r="C3027" s="1" t="s">
        <v>1525</v>
      </c>
      <c r="D3027" s="1">
        <v>0</v>
      </c>
      <c r="E3027" s="1" t="s">
        <v>31</v>
      </c>
      <c r="F3027" s="12" t="s">
        <v>282</v>
      </c>
      <c r="G3027" s="12" t="s">
        <v>1854</v>
      </c>
      <c r="H3027" s="1" t="s">
        <v>188</v>
      </c>
      <c r="I3027" s="12" t="s">
        <v>1765</v>
      </c>
      <c r="J3027" s="12" t="s">
        <v>1814</v>
      </c>
      <c r="K3027" s="1" t="s">
        <v>1501</v>
      </c>
      <c r="L3027" s="1" t="s">
        <v>1425</v>
      </c>
    </row>
    <row r="3028" spans="3:12">
      <c r="C3028" s="1" t="s">
        <v>1526</v>
      </c>
      <c r="D3028" s="1">
        <v>0</v>
      </c>
      <c r="E3028" s="1" t="s">
        <v>31</v>
      </c>
      <c r="F3028" s="12" t="s">
        <v>282</v>
      </c>
      <c r="G3028" s="12" t="s">
        <v>1854</v>
      </c>
      <c r="H3028" s="1" t="s">
        <v>188</v>
      </c>
      <c r="I3028" s="12" t="s">
        <v>1765</v>
      </c>
      <c r="J3028" s="12" t="s">
        <v>1814</v>
      </c>
      <c r="K3028" s="1" t="s">
        <v>1501</v>
      </c>
      <c r="L3028" s="1" t="s">
        <v>1425</v>
      </c>
    </row>
    <row r="3029" spans="3:12">
      <c r="C3029" s="1" t="s">
        <v>1527</v>
      </c>
      <c r="D3029" s="1">
        <v>0</v>
      </c>
      <c r="E3029" s="1" t="s">
        <v>31</v>
      </c>
      <c r="F3029" s="12" t="s">
        <v>282</v>
      </c>
      <c r="G3029" s="12" t="s">
        <v>1854</v>
      </c>
      <c r="H3029" s="1" t="s">
        <v>188</v>
      </c>
      <c r="I3029" s="12" t="s">
        <v>1765</v>
      </c>
      <c r="J3029" s="12" t="s">
        <v>1814</v>
      </c>
      <c r="K3029" s="1" t="s">
        <v>1501</v>
      </c>
      <c r="L3029" s="1" t="s">
        <v>1425</v>
      </c>
    </row>
    <row r="3030" spans="3:12">
      <c r="C3030" s="1" t="s">
        <v>1528</v>
      </c>
      <c r="D3030" s="1">
        <v>0</v>
      </c>
      <c r="E3030" s="1" t="s">
        <v>31</v>
      </c>
      <c r="F3030" s="12" t="s">
        <v>282</v>
      </c>
      <c r="G3030" s="12" t="s">
        <v>1854</v>
      </c>
      <c r="H3030" s="1" t="s">
        <v>188</v>
      </c>
      <c r="I3030" s="12" t="s">
        <v>1765</v>
      </c>
      <c r="J3030" s="12" t="s">
        <v>1814</v>
      </c>
      <c r="K3030" s="1" t="s">
        <v>1501</v>
      </c>
      <c r="L3030" s="1" t="s">
        <v>1425</v>
      </c>
    </row>
    <row r="3031" spans="3:12">
      <c r="C3031" s="1" t="s">
        <v>1529</v>
      </c>
      <c r="D3031" s="1">
        <v>0</v>
      </c>
      <c r="E3031" s="1" t="s">
        <v>31</v>
      </c>
      <c r="F3031" s="12" t="s">
        <v>282</v>
      </c>
      <c r="G3031" s="12" t="s">
        <v>1854</v>
      </c>
      <c r="H3031" s="1" t="s">
        <v>188</v>
      </c>
      <c r="I3031" s="12" t="s">
        <v>1765</v>
      </c>
      <c r="J3031" s="12" t="s">
        <v>1814</v>
      </c>
      <c r="K3031" s="1" t="s">
        <v>1501</v>
      </c>
      <c r="L3031" s="1" t="s">
        <v>1425</v>
      </c>
    </row>
    <row r="3032" spans="3:12">
      <c r="C3032" s="1" t="s">
        <v>1530</v>
      </c>
      <c r="D3032" s="1">
        <v>0</v>
      </c>
      <c r="E3032" s="1" t="s">
        <v>31</v>
      </c>
      <c r="F3032" s="12" t="s">
        <v>282</v>
      </c>
      <c r="G3032" s="12" t="s">
        <v>1854</v>
      </c>
      <c r="H3032" s="1" t="s">
        <v>188</v>
      </c>
      <c r="I3032" s="12" t="s">
        <v>1765</v>
      </c>
      <c r="J3032" s="12" t="s">
        <v>1814</v>
      </c>
      <c r="K3032" s="1" t="s">
        <v>1501</v>
      </c>
      <c r="L3032" s="1" t="s">
        <v>1425</v>
      </c>
    </row>
    <row r="3033" spans="3:12">
      <c r="C3033" s="1" t="s">
        <v>1531</v>
      </c>
      <c r="D3033" s="1">
        <v>0</v>
      </c>
      <c r="E3033" s="1" t="s">
        <v>31</v>
      </c>
      <c r="F3033" s="12" t="s">
        <v>282</v>
      </c>
      <c r="G3033" s="12" t="s">
        <v>1854</v>
      </c>
      <c r="H3033" s="1" t="s">
        <v>188</v>
      </c>
      <c r="I3033" s="12" t="s">
        <v>1765</v>
      </c>
      <c r="J3033" s="12" t="s">
        <v>1814</v>
      </c>
      <c r="K3033" s="1" t="s">
        <v>1501</v>
      </c>
      <c r="L3033" s="1" t="s">
        <v>1425</v>
      </c>
    </row>
    <row r="3034" spans="3:12">
      <c r="C3034" s="1" t="s">
        <v>1532</v>
      </c>
      <c r="D3034" s="1">
        <v>0</v>
      </c>
      <c r="E3034" s="1" t="s">
        <v>31</v>
      </c>
      <c r="F3034" s="12" t="s">
        <v>282</v>
      </c>
      <c r="G3034" s="12" t="s">
        <v>1854</v>
      </c>
      <c r="H3034" s="1" t="s">
        <v>188</v>
      </c>
      <c r="I3034" s="12" t="s">
        <v>1765</v>
      </c>
      <c r="J3034" s="12" t="s">
        <v>1814</v>
      </c>
      <c r="K3034" s="1" t="s">
        <v>1501</v>
      </c>
      <c r="L3034" s="1" t="s">
        <v>1425</v>
      </c>
    </row>
    <row r="3035" spans="3:12">
      <c r="C3035" s="1" t="s">
        <v>1534</v>
      </c>
      <c r="D3035" s="1">
        <v>0</v>
      </c>
      <c r="E3035" s="1" t="s">
        <v>31</v>
      </c>
      <c r="F3035" s="12" t="s">
        <v>282</v>
      </c>
      <c r="G3035" s="12" t="s">
        <v>1854</v>
      </c>
      <c r="H3035" s="1" t="s">
        <v>188</v>
      </c>
      <c r="I3035" s="12" t="s">
        <v>1765</v>
      </c>
      <c r="J3035" s="12" t="s">
        <v>1814</v>
      </c>
      <c r="K3035" s="1" t="s">
        <v>1501</v>
      </c>
      <c r="L3035" s="1" t="s">
        <v>1425</v>
      </c>
    </row>
    <row r="3036" spans="3:12">
      <c r="C3036" s="1" t="s">
        <v>1535</v>
      </c>
      <c r="D3036" s="1">
        <v>0</v>
      </c>
      <c r="E3036" s="1" t="s">
        <v>31</v>
      </c>
      <c r="F3036" s="12" t="s">
        <v>282</v>
      </c>
      <c r="G3036" s="12" t="s">
        <v>1854</v>
      </c>
      <c r="H3036" s="1" t="s">
        <v>188</v>
      </c>
      <c r="I3036" s="12" t="s">
        <v>1765</v>
      </c>
      <c r="J3036" s="12" t="s">
        <v>1814</v>
      </c>
      <c r="K3036" s="1" t="s">
        <v>1501</v>
      </c>
      <c r="L3036" s="1" t="s">
        <v>1425</v>
      </c>
    </row>
    <row r="3037" spans="3:12">
      <c r="C3037" s="1" t="s">
        <v>1536</v>
      </c>
      <c r="D3037" s="1">
        <v>0</v>
      </c>
      <c r="E3037" s="1" t="s">
        <v>31</v>
      </c>
      <c r="F3037" s="12" t="s">
        <v>282</v>
      </c>
      <c r="G3037" s="12" t="s">
        <v>1854</v>
      </c>
      <c r="H3037" s="1" t="s">
        <v>188</v>
      </c>
      <c r="I3037" s="12" t="s">
        <v>1765</v>
      </c>
      <c r="J3037" s="12" t="s">
        <v>1814</v>
      </c>
      <c r="K3037" s="1" t="s">
        <v>1501</v>
      </c>
      <c r="L3037" s="1" t="s">
        <v>1425</v>
      </c>
    </row>
    <row r="3038" spans="3:12">
      <c r="C3038" s="1" t="s">
        <v>1537</v>
      </c>
      <c r="D3038" s="1">
        <v>0</v>
      </c>
      <c r="E3038" s="1" t="s">
        <v>31</v>
      </c>
      <c r="F3038" s="12" t="s">
        <v>282</v>
      </c>
      <c r="G3038" s="12" t="s">
        <v>1854</v>
      </c>
      <c r="H3038" s="1" t="s">
        <v>188</v>
      </c>
      <c r="I3038" s="12" t="s">
        <v>1765</v>
      </c>
      <c r="J3038" s="12" t="s">
        <v>1814</v>
      </c>
      <c r="K3038" s="1" t="s">
        <v>1501</v>
      </c>
      <c r="L3038" s="1" t="s">
        <v>1425</v>
      </c>
    </row>
    <row r="3039" spans="3:12">
      <c r="C3039" s="1" t="s">
        <v>1538</v>
      </c>
      <c r="D3039" s="1">
        <v>0</v>
      </c>
      <c r="E3039" s="1" t="s">
        <v>31</v>
      </c>
      <c r="F3039" s="12" t="s">
        <v>282</v>
      </c>
      <c r="G3039" s="12" t="s">
        <v>1854</v>
      </c>
      <c r="H3039" s="1" t="s">
        <v>188</v>
      </c>
      <c r="I3039" s="12" t="s">
        <v>1765</v>
      </c>
      <c r="J3039" s="12" t="s">
        <v>1814</v>
      </c>
      <c r="K3039" s="1" t="s">
        <v>1501</v>
      </c>
      <c r="L3039" s="1" t="s">
        <v>1425</v>
      </c>
    </row>
    <row r="3040" spans="3:12">
      <c r="C3040" s="1" t="s">
        <v>1539</v>
      </c>
      <c r="D3040" s="1">
        <v>0</v>
      </c>
      <c r="E3040" s="1" t="s">
        <v>31</v>
      </c>
      <c r="F3040" s="12" t="s">
        <v>282</v>
      </c>
      <c r="G3040" s="12" t="s">
        <v>1854</v>
      </c>
      <c r="H3040" s="1" t="s">
        <v>188</v>
      </c>
      <c r="I3040" s="12" t="s">
        <v>1765</v>
      </c>
      <c r="J3040" s="12" t="s">
        <v>1814</v>
      </c>
      <c r="K3040" s="1" t="s">
        <v>1501</v>
      </c>
      <c r="L3040" s="1" t="s">
        <v>1425</v>
      </c>
    </row>
    <row r="3041" spans="3:12">
      <c r="C3041" s="1" t="s">
        <v>1540</v>
      </c>
      <c r="D3041" s="1">
        <v>0</v>
      </c>
      <c r="E3041" s="1" t="s">
        <v>31</v>
      </c>
      <c r="F3041" s="12" t="s">
        <v>282</v>
      </c>
      <c r="G3041" s="12" t="s">
        <v>1854</v>
      </c>
      <c r="H3041" s="1" t="s">
        <v>188</v>
      </c>
      <c r="I3041" s="12" t="s">
        <v>1765</v>
      </c>
      <c r="J3041" s="12" t="s">
        <v>1814</v>
      </c>
      <c r="K3041" s="1" t="s">
        <v>1501</v>
      </c>
      <c r="L3041" s="1" t="s">
        <v>1425</v>
      </c>
    </row>
    <row r="3042" spans="3:12">
      <c r="C3042" s="1" t="s">
        <v>1541</v>
      </c>
      <c r="D3042" s="1">
        <v>0</v>
      </c>
      <c r="E3042" s="1" t="s">
        <v>31</v>
      </c>
      <c r="F3042" s="12" t="s">
        <v>282</v>
      </c>
      <c r="G3042" s="12" t="s">
        <v>1854</v>
      </c>
      <c r="H3042" s="1" t="s">
        <v>188</v>
      </c>
      <c r="I3042" s="12" t="s">
        <v>1765</v>
      </c>
      <c r="J3042" s="12" t="s">
        <v>1814</v>
      </c>
      <c r="K3042" s="1" t="s">
        <v>1501</v>
      </c>
      <c r="L3042" s="1" t="s">
        <v>1425</v>
      </c>
    </row>
    <row r="3043" spans="3:12">
      <c r="C3043" s="1" t="s">
        <v>1542</v>
      </c>
      <c r="D3043" s="1">
        <v>0</v>
      </c>
      <c r="E3043" s="1" t="s">
        <v>31</v>
      </c>
      <c r="F3043" s="12" t="s">
        <v>282</v>
      </c>
      <c r="G3043" s="12" t="s">
        <v>1854</v>
      </c>
      <c r="H3043" s="1" t="s">
        <v>188</v>
      </c>
      <c r="I3043" s="12" t="s">
        <v>1765</v>
      </c>
      <c r="J3043" s="12" t="s">
        <v>1814</v>
      </c>
      <c r="K3043" s="1" t="s">
        <v>1501</v>
      </c>
      <c r="L3043" s="1" t="s">
        <v>1425</v>
      </c>
    </row>
    <row r="3044" spans="3:12">
      <c r="C3044" s="1" t="s">
        <v>1543</v>
      </c>
      <c r="D3044" s="1">
        <v>0</v>
      </c>
      <c r="E3044" s="1" t="s">
        <v>31</v>
      </c>
      <c r="F3044" s="12" t="s">
        <v>282</v>
      </c>
      <c r="G3044" s="12" t="s">
        <v>1854</v>
      </c>
      <c r="H3044" s="1" t="s">
        <v>188</v>
      </c>
      <c r="I3044" s="12" t="s">
        <v>1765</v>
      </c>
      <c r="J3044" s="12" t="s">
        <v>1814</v>
      </c>
      <c r="K3044" s="1" t="s">
        <v>1501</v>
      </c>
      <c r="L3044" s="1" t="s">
        <v>1425</v>
      </c>
    </row>
    <row r="3045" spans="3:12">
      <c r="C3045" s="1" t="s">
        <v>1544</v>
      </c>
      <c r="D3045" s="1">
        <v>0</v>
      </c>
      <c r="E3045" s="1" t="s">
        <v>31</v>
      </c>
      <c r="F3045" s="12" t="s">
        <v>282</v>
      </c>
      <c r="G3045" s="12" t="s">
        <v>1854</v>
      </c>
      <c r="H3045" s="1" t="s">
        <v>188</v>
      </c>
      <c r="I3045" s="12" t="s">
        <v>1765</v>
      </c>
      <c r="J3045" s="12" t="s">
        <v>1814</v>
      </c>
      <c r="K3045" s="1" t="s">
        <v>1501</v>
      </c>
      <c r="L3045" s="1" t="s">
        <v>1425</v>
      </c>
    </row>
    <row r="3046" spans="3:12">
      <c r="C3046" s="1" t="s">
        <v>1545</v>
      </c>
      <c r="D3046" s="1">
        <v>0</v>
      </c>
      <c r="E3046" s="1" t="s">
        <v>31</v>
      </c>
      <c r="F3046" s="12" t="s">
        <v>282</v>
      </c>
      <c r="G3046" s="12" t="s">
        <v>1854</v>
      </c>
      <c r="H3046" s="1" t="s">
        <v>188</v>
      </c>
      <c r="I3046" s="12" t="s">
        <v>1765</v>
      </c>
      <c r="J3046" s="12" t="s">
        <v>1814</v>
      </c>
      <c r="K3046" s="1" t="s">
        <v>1501</v>
      </c>
      <c r="L3046" s="1" t="s">
        <v>1425</v>
      </c>
    </row>
    <row r="3047" spans="3:12">
      <c r="C3047" s="1" t="s">
        <v>1503</v>
      </c>
      <c r="D3047" s="1">
        <v>0</v>
      </c>
      <c r="E3047" s="1" t="s">
        <v>31</v>
      </c>
      <c r="F3047" s="12" t="s">
        <v>282</v>
      </c>
      <c r="G3047" s="12" t="s">
        <v>1854</v>
      </c>
      <c r="H3047" s="1" t="s">
        <v>188</v>
      </c>
      <c r="I3047" s="12" t="s">
        <v>1765</v>
      </c>
      <c r="J3047" s="12" t="s">
        <v>1814</v>
      </c>
      <c r="K3047" s="1" t="s">
        <v>1501</v>
      </c>
      <c r="L3047" s="1" t="s">
        <v>1426</v>
      </c>
    </row>
    <row r="3048" spans="3:12">
      <c r="C3048" s="1" t="s">
        <v>1504</v>
      </c>
      <c r="D3048" s="1">
        <v>0</v>
      </c>
      <c r="E3048" s="1" t="s">
        <v>31</v>
      </c>
      <c r="F3048" s="12" t="s">
        <v>282</v>
      </c>
      <c r="G3048" s="12" t="s">
        <v>1854</v>
      </c>
      <c r="H3048" s="1" t="s">
        <v>188</v>
      </c>
      <c r="I3048" s="12" t="s">
        <v>1765</v>
      </c>
      <c r="J3048" s="12" t="s">
        <v>1814</v>
      </c>
      <c r="K3048" s="1" t="s">
        <v>1501</v>
      </c>
      <c r="L3048" s="1" t="s">
        <v>1426</v>
      </c>
    </row>
    <row r="3049" spans="3:12">
      <c r="C3049" s="1" t="s">
        <v>1505</v>
      </c>
      <c r="D3049" s="1">
        <v>0</v>
      </c>
      <c r="E3049" s="1" t="s">
        <v>31</v>
      </c>
      <c r="F3049" s="12" t="s">
        <v>282</v>
      </c>
      <c r="G3049" s="12" t="s">
        <v>1854</v>
      </c>
      <c r="H3049" s="1" t="s">
        <v>188</v>
      </c>
      <c r="I3049" s="12" t="s">
        <v>1765</v>
      </c>
      <c r="J3049" s="12" t="s">
        <v>1814</v>
      </c>
      <c r="K3049" s="1" t="s">
        <v>1501</v>
      </c>
      <c r="L3049" s="1" t="s">
        <v>1426</v>
      </c>
    </row>
    <row r="3050" spans="3:12">
      <c r="C3050" s="1" t="s">
        <v>1506</v>
      </c>
      <c r="D3050" s="1">
        <v>0</v>
      </c>
      <c r="E3050" s="1" t="s">
        <v>31</v>
      </c>
      <c r="F3050" s="12" t="s">
        <v>282</v>
      </c>
      <c r="G3050" s="12" t="s">
        <v>1854</v>
      </c>
      <c r="H3050" s="1" t="s">
        <v>188</v>
      </c>
      <c r="I3050" s="12" t="s">
        <v>1765</v>
      </c>
      <c r="J3050" s="12" t="s">
        <v>1814</v>
      </c>
      <c r="K3050" s="1" t="s">
        <v>1501</v>
      </c>
      <c r="L3050" s="1" t="s">
        <v>1426</v>
      </c>
    </row>
    <row r="3051" spans="3:12">
      <c r="C3051" s="1" t="s">
        <v>1507</v>
      </c>
      <c r="D3051" s="1">
        <v>0</v>
      </c>
      <c r="E3051" s="1" t="s">
        <v>31</v>
      </c>
      <c r="F3051" s="12" t="s">
        <v>282</v>
      </c>
      <c r="G3051" s="12" t="s">
        <v>1854</v>
      </c>
      <c r="H3051" s="1" t="s">
        <v>188</v>
      </c>
      <c r="I3051" s="12" t="s">
        <v>1765</v>
      </c>
      <c r="J3051" s="12" t="s">
        <v>1814</v>
      </c>
      <c r="K3051" s="1" t="s">
        <v>1501</v>
      </c>
      <c r="L3051" s="1" t="s">
        <v>1426</v>
      </c>
    </row>
    <row r="3052" spans="3:12">
      <c r="C3052" s="1" t="s">
        <v>1508</v>
      </c>
      <c r="D3052" s="1">
        <v>0</v>
      </c>
      <c r="E3052" s="1" t="s">
        <v>31</v>
      </c>
      <c r="F3052" s="12" t="s">
        <v>282</v>
      </c>
      <c r="G3052" s="12" t="s">
        <v>1854</v>
      </c>
      <c r="H3052" s="1" t="s">
        <v>188</v>
      </c>
      <c r="I3052" s="12" t="s">
        <v>1765</v>
      </c>
      <c r="J3052" s="12" t="s">
        <v>1814</v>
      </c>
      <c r="K3052" s="1" t="s">
        <v>1501</v>
      </c>
      <c r="L3052" s="1" t="s">
        <v>1426</v>
      </c>
    </row>
    <row r="3053" spans="3:12">
      <c r="C3053" s="1" t="s">
        <v>1509</v>
      </c>
      <c r="D3053" s="1">
        <v>0</v>
      </c>
      <c r="E3053" s="1" t="s">
        <v>31</v>
      </c>
      <c r="F3053" s="12" t="s">
        <v>282</v>
      </c>
      <c r="G3053" s="12" t="s">
        <v>1854</v>
      </c>
      <c r="H3053" s="1" t="s">
        <v>188</v>
      </c>
      <c r="I3053" s="12" t="s">
        <v>1765</v>
      </c>
      <c r="J3053" s="12" t="s">
        <v>1814</v>
      </c>
      <c r="K3053" s="1" t="s">
        <v>1501</v>
      </c>
      <c r="L3053" s="1" t="s">
        <v>1426</v>
      </c>
    </row>
    <row r="3054" spans="3:12">
      <c r="C3054" s="1" t="s">
        <v>1510</v>
      </c>
      <c r="D3054" s="1">
        <v>0</v>
      </c>
      <c r="E3054" s="1" t="s">
        <v>31</v>
      </c>
      <c r="F3054" s="12" t="s">
        <v>282</v>
      </c>
      <c r="G3054" s="12" t="s">
        <v>1854</v>
      </c>
      <c r="H3054" s="1" t="s">
        <v>188</v>
      </c>
      <c r="I3054" s="12" t="s">
        <v>1765</v>
      </c>
      <c r="J3054" s="12" t="s">
        <v>1814</v>
      </c>
      <c r="K3054" s="1" t="s">
        <v>1501</v>
      </c>
      <c r="L3054" s="1" t="s">
        <v>1426</v>
      </c>
    </row>
    <row r="3055" spans="3:12">
      <c r="C3055" s="1" t="s">
        <v>1511</v>
      </c>
      <c r="D3055" s="1">
        <v>0</v>
      </c>
      <c r="E3055" s="1" t="s">
        <v>31</v>
      </c>
      <c r="F3055" s="12" t="s">
        <v>282</v>
      </c>
      <c r="G3055" s="12" t="s">
        <v>1854</v>
      </c>
      <c r="H3055" s="1" t="s">
        <v>188</v>
      </c>
      <c r="I3055" s="12" t="s">
        <v>1765</v>
      </c>
      <c r="J3055" s="12" t="s">
        <v>1814</v>
      </c>
      <c r="K3055" s="1" t="s">
        <v>1501</v>
      </c>
      <c r="L3055" s="1" t="s">
        <v>1426</v>
      </c>
    </row>
    <row r="3056" spans="3:12">
      <c r="C3056" s="1" t="s">
        <v>1513</v>
      </c>
      <c r="D3056" s="1">
        <v>0</v>
      </c>
      <c r="E3056" s="1" t="s">
        <v>31</v>
      </c>
      <c r="F3056" s="12" t="s">
        <v>282</v>
      </c>
      <c r="G3056" s="12" t="s">
        <v>1854</v>
      </c>
      <c r="H3056" s="1" t="s">
        <v>188</v>
      </c>
      <c r="I3056" s="12" t="s">
        <v>1765</v>
      </c>
      <c r="J3056" s="12" t="s">
        <v>1814</v>
      </c>
      <c r="K3056" s="1" t="s">
        <v>1501</v>
      </c>
      <c r="L3056" s="1" t="s">
        <v>1426</v>
      </c>
    </row>
    <row r="3057" spans="3:12">
      <c r="C3057" s="1" t="s">
        <v>1514</v>
      </c>
      <c r="D3057" s="1">
        <v>0</v>
      </c>
      <c r="E3057" s="1" t="s">
        <v>31</v>
      </c>
      <c r="F3057" s="12" t="s">
        <v>282</v>
      </c>
      <c r="G3057" s="12" t="s">
        <v>1854</v>
      </c>
      <c r="H3057" s="1" t="s">
        <v>188</v>
      </c>
      <c r="I3057" s="12" t="s">
        <v>1765</v>
      </c>
      <c r="J3057" s="12" t="s">
        <v>1814</v>
      </c>
      <c r="K3057" s="1" t="s">
        <v>1501</v>
      </c>
      <c r="L3057" s="1" t="s">
        <v>1426</v>
      </c>
    </row>
    <row r="3058" spans="3:12">
      <c r="C3058" s="1" t="s">
        <v>1515</v>
      </c>
      <c r="D3058" s="1">
        <v>0</v>
      </c>
      <c r="E3058" s="1" t="s">
        <v>31</v>
      </c>
      <c r="F3058" s="12" t="s">
        <v>282</v>
      </c>
      <c r="G3058" s="12" t="s">
        <v>1854</v>
      </c>
      <c r="H3058" s="1" t="s">
        <v>188</v>
      </c>
      <c r="I3058" s="12" t="s">
        <v>1765</v>
      </c>
      <c r="J3058" s="12" t="s">
        <v>1814</v>
      </c>
      <c r="K3058" s="1" t="s">
        <v>1501</v>
      </c>
      <c r="L3058" s="1" t="s">
        <v>1426</v>
      </c>
    </row>
    <row r="3059" spans="3:12">
      <c r="C3059" s="1" t="s">
        <v>1516</v>
      </c>
      <c r="D3059" s="1">
        <v>0</v>
      </c>
      <c r="E3059" s="1" t="s">
        <v>31</v>
      </c>
      <c r="F3059" s="12" t="s">
        <v>282</v>
      </c>
      <c r="G3059" s="12" t="s">
        <v>1854</v>
      </c>
      <c r="H3059" s="1" t="s">
        <v>188</v>
      </c>
      <c r="I3059" s="12" t="s">
        <v>1765</v>
      </c>
      <c r="J3059" s="12" t="s">
        <v>1814</v>
      </c>
      <c r="K3059" s="1" t="s">
        <v>1501</v>
      </c>
      <c r="L3059" s="1" t="s">
        <v>1426</v>
      </c>
    </row>
    <row r="3060" spans="3:12">
      <c r="C3060" s="1" t="s">
        <v>1517</v>
      </c>
      <c r="D3060" s="1">
        <v>0</v>
      </c>
      <c r="E3060" s="1" t="s">
        <v>31</v>
      </c>
      <c r="F3060" s="12" t="s">
        <v>282</v>
      </c>
      <c r="G3060" s="12" t="s">
        <v>1854</v>
      </c>
      <c r="H3060" s="1" t="s">
        <v>188</v>
      </c>
      <c r="I3060" s="12" t="s">
        <v>1765</v>
      </c>
      <c r="J3060" s="12" t="s">
        <v>1814</v>
      </c>
      <c r="K3060" s="1" t="s">
        <v>1501</v>
      </c>
      <c r="L3060" s="1" t="s">
        <v>1426</v>
      </c>
    </row>
    <row r="3061" spans="3:12">
      <c r="C3061" s="1" t="s">
        <v>1518</v>
      </c>
      <c r="D3061" s="1">
        <v>0</v>
      </c>
      <c r="E3061" s="1" t="s">
        <v>31</v>
      </c>
      <c r="F3061" s="12" t="s">
        <v>282</v>
      </c>
      <c r="G3061" s="12" t="s">
        <v>1854</v>
      </c>
      <c r="H3061" s="1" t="s">
        <v>188</v>
      </c>
      <c r="I3061" s="12" t="s">
        <v>1765</v>
      </c>
      <c r="J3061" s="12" t="s">
        <v>1814</v>
      </c>
      <c r="K3061" s="1" t="s">
        <v>1501</v>
      </c>
      <c r="L3061" s="1" t="s">
        <v>1426</v>
      </c>
    </row>
    <row r="3062" spans="3:12">
      <c r="C3062" s="1" t="s">
        <v>1519</v>
      </c>
      <c r="D3062" s="1">
        <v>0</v>
      </c>
      <c r="E3062" s="1" t="s">
        <v>31</v>
      </c>
      <c r="F3062" s="12" t="s">
        <v>282</v>
      </c>
      <c r="G3062" s="12" t="s">
        <v>1854</v>
      </c>
      <c r="H3062" s="1" t="s">
        <v>188</v>
      </c>
      <c r="I3062" s="12" t="s">
        <v>1765</v>
      </c>
      <c r="J3062" s="12" t="s">
        <v>1814</v>
      </c>
      <c r="K3062" s="1" t="s">
        <v>1501</v>
      </c>
      <c r="L3062" s="1" t="s">
        <v>1426</v>
      </c>
    </row>
    <row r="3063" spans="3:12">
      <c r="C3063" s="1" t="s">
        <v>1520</v>
      </c>
      <c r="D3063" s="1">
        <v>0</v>
      </c>
      <c r="E3063" s="1" t="s">
        <v>31</v>
      </c>
      <c r="F3063" s="12" t="s">
        <v>282</v>
      </c>
      <c r="G3063" s="12" t="s">
        <v>1854</v>
      </c>
      <c r="H3063" s="1" t="s">
        <v>188</v>
      </c>
      <c r="I3063" s="12" t="s">
        <v>1765</v>
      </c>
      <c r="J3063" s="12" t="s">
        <v>1814</v>
      </c>
      <c r="K3063" s="1" t="s">
        <v>1501</v>
      </c>
      <c r="L3063" s="1" t="s">
        <v>1426</v>
      </c>
    </row>
    <row r="3064" spans="3:12">
      <c r="C3064" s="1" t="s">
        <v>1521</v>
      </c>
      <c r="D3064" s="1">
        <v>0</v>
      </c>
      <c r="E3064" s="1" t="s">
        <v>31</v>
      </c>
      <c r="F3064" s="12" t="s">
        <v>282</v>
      </c>
      <c r="G3064" s="12" t="s">
        <v>1854</v>
      </c>
      <c r="H3064" s="1" t="s">
        <v>188</v>
      </c>
      <c r="I3064" s="12" t="s">
        <v>1765</v>
      </c>
      <c r="J3064" s="12" t="s">
        <v>1814</v>
      </c>
      <c r="K3064" s="1" t="s">
        <v>1501</v>
      </c>
      <c r="L3064" s="1" t="s">
        <v>1426</v>
      </c>
    </row>
    <row r="3065" spans="3:12">
      <c r="C3065" s="1" t="s">
        <v>1522</v>
      </c>
      <c r="D3065" s="1">
        <v>0</v>
      </c>
      <c r="E3065" s="1" t="s">
        <v>31</v>
      </c>
      <c r="F3065" s="12" t="s">
        <v>282</v>
      </c>
      <c r="G3065" s="12" t="s">
        <v>1854</v>
      </c>
      <c r="H3065" s="1" t="s">
        <v>188</v>
      </c>
      <c r="I3065" s="12" t="s">
        <v>1765</v>
      </c>
      <c r="J3065" s="12" t="s">
        <v>1814</v>
      </c>
      <c r="K3065" s="1" t="s">
        <v>1501</v>
      </c>
      <c r="L3065" s="1" t="s">
        <v>1426</v>
      </c>
    </row>
    <row r="3066" spans="3:12">
      <c r="C3066" s="1" t="s">
        <v>1524</v>
      </c>
      <c r="D3066" s="1">
        <v>0</v>
      </c>
      <c r="E3066" s="1" t="s">
        <v>31</v>
      </c>
      <c r="F3066" s="12" t="s">
        <v>282</v>
      </c>
      <c r="G3066" s="12" t="s">
        <v>1854</v>
      </c>
      <c r="H3066" s="1" t="s">
        <v>188</v>
      </c>
      <c r="I3066" s="12" t="s">
        <v>1765</v>
      </c>
      <c r="J3066" s="12" t="s">
        <v>1814</v>
      </c>
      <c r="K3066" s="1" t="s">
        <v>1501</v>
      </c>
      <c r="L3066" s="1" t="s">
        <v>1426</v>
      </c>
    </row>
    <row r="3067" spans="3:12">
      <c r="C3067" s="1" t="s">
        <v>1525</v>
      </c>
      <c r="D3067" s="1">
        <v>0</v>
      </c>
      <c r="E3067" s="1" t="s">
        <v>31</v>
      </c>
      <c r="F3067" s="12" t="s">
        <v>282</v>
      </c>
      <c r="G3067" s="12" t="s">
        <v>1854</v>
      </c>
      <c r="H3067" s="1" t="s">
        <v>188</v>
      </c>
      <c r="I3067" s="12" t="s">
        <v>1765</v>
      </c>
      <c r="J3067" s="12" t="s">
        <v>1814</v>
      </c>
      <c r="K3067" s="1" t="s">
        <v>1501</v>
      </c>
      <c r="L3067" s="1" t="s">
        <v>1426</v>
      </c>
    </row>
    <row r="3068" spans="3:12">
      <c r="C3068" s="1" t="s">
        <v>1526</v>
      </c>
      <c r="D3068" s="1">
        <v>0</v>
      </c>
      <c r="E3068" s="1" t="s">
        <v>31</v>
      </c>
      <c r="F3068" s="12" t="s">
        <v>282</v>
      </c>
      <c r="G3068" s="12" t="s">
        <v>1854</v>
      </c>
      <c r="H3068" s="1" t="s">
        <v>188</v>
      </c>
      <c r="I3068" s="12" t="s">
        <v>1765</v>
      </c>
      <c r="J3068" s="12" t="s">
        <v>1814</v>
      </c>
      <c r="K3068" s="1" t="s">
        <v>1501</v>
      </c>
      <c r="L3068" s="1" t="s">
        <v>1426</v>
      </c>
    </row>
    <row r="3069" spans="3:12">
      <c r="C3069" s="1" t="s">
        <v>1527</v>
      </c>
      <c r="D3069" s="1">
        <v>0</v>
      </c>
      <c r="E3069" s="1" t="s">
        <v>31</v>
      </c>
      <c r="F3069" s="12" t="s">
        <v>282</v>
      </c>
      <c r="G3069" s="12" t="s">
        <v>1854</v>
      </c>
      <c r="H3069" s="1" t="s">
        <v>188</v>
      </c>
      <c r="I3069" s="12" t="s">
        <v>1765</v>
      </c>
      <c r="J3069" s="12" t="s">
        <v>1814</v>
      </c>
      <c r="K3069" s="1" t="s">
        <v>1501</v>
      </c>
      <c r="L3069" s="1" t="s">
        <v>1426</v>
      </c>
    </row>
    <row r="3070" spans="3:12">
      <c r="C3070" s="1" t="s">
        <v>1528</v>
      </c>
      <c r="D3070" s="1">
        <v>0</v>
      </c>
      <c r="E3070" s="1" t="s">
        <v>31</v>
      </c>
      <c r="F3070" s="12" t="s">
        <v>282</v>
      </c>
      <c r="G3070" s="12" t="s">
        <v>1854</v>
      </c>
      <c r="H3070" s="1" t="s">
        <v>188</v>
      </c>
      <c r="I3070" s="12" t="s">
        <v>1765</v>
      </c>
      <c r="J3070" s="12" t="s">
        <v>1814</v>
      </c>
      <c r="K3070" s="1" t="s">
        <v>1501</v>
      </c>
      <c r="L3070" s="1" t="s">
        <v>1426</v>
      </c>
    </row>
    <row r="3071" spans="3:12">
      <c r="C3071" s="1" t="s">
        <v>1529</v>
      </c>
      <c r="D3071" s="1">
        <v>0</v>
      </c>
      <c r="E3071" s="1" t="s">
        <v>31</v>
      </c>
      <c r="F3071" s="12" t="s">
        <v>282</v>
      </c>
      <c r="G3071" s="12" t="s">
        <v>1854</v>
      </c>
      <c r="H3071" s="1" t="s">
        <v>188</v>
      </c>
      <c r="I3071" s="12" t="s">
        <v>1765</v>
      </c>
      <c r="J3071" s="12" t="s">
        <v>1814</v>
      </c>
      <c r="K3071" s="1" t="s">
        <v>1501</v>
      </c>
      <c r="L3071" s="1" t="s">
        <v>1426</v>
      </c>
    </row>
    <row r="3072" spans="3:12">
      <c r="C3072" s="1" t="s">
        <v>1530</v>
      </c>
      <c r="D3072" s="1">
        <v>0</v>
      </c>
      <c r="E3072" s="1" t="s">
        <v>31</v>
      </c>
      <c r="F3072" s="12" t="s">
        <v>282</v>
      </c>
      <c r="G3072" s="12" t="s">
        <v>1854</v>
      </c>
      <c r="H3072" s="1" t="s">
        <v>188</v>
      </c>
      <c r="I3072" s="12" t="s">
        <v>1765</v>
      </c>
      <c r="J3072" s="12" t="s">
        <v>1814</v>
      </c>
      <c r="K3072" s="1" t="s">
        <v>1501</v>
      </c>
      <c r="L3072" s="1" t="s">
        <v>1426</v>
      </c>
    </row>
    <row r="3073" spans="3:12">
      <c r="C3073" s="1" t="s">
        <v>1531</v>
      </c>
      <c r="D3073" s="1">
        <v>0</v>
      </c>
      <c r="E3073" s="1" t="s">
        <v>31</v>
      </c>
      <c r="F3073" s="12" t="s">
        <v>282</v>
      </c>
      <c r="G3073" s="12" t="s">
        <v>1854</v>
      </c>
      <c r="H3073" s="1" t="s">
        <v>188</v>
      </c>
      <c r="I3073" s="12" t="s">
        <v>1765</v>
      </c>
      <c r="J3073" s="12" t="s">
        <v>1814</v>
      </c>
      <c r="K3073" s="1" t="s">
        <v>1501</v>
      </c>
      <c r="L3073" s="1" t="s">
        <v>1426</v>
      </c>
    </row>
    <row r="3074" spans="3:12">
      <c r="C3074" s="1" t="s">
        <v>1532</v>
      </c>
      <c r="D3074" s="1">
        <v>0</v>
      </c>
      <c r="E3074" s="1" t="s">
        <v>31</v>
      </c>
      <c r="F3074" s="12" t="s">
        <v>282</v>
      </c>
      <c r="G3074" s="12" t="s">
        <v>1854</v>
      </c>
      <c r="H3074" s="1" t="s">
        <v>188</v>
      </c>
      <c r="I3074" s="12" t="s">
        <v>1765</v>
      </c>
      <c r="J3074" s="12" t="s">
        <v>1814</v>
      </c>
      <c r="K3074" s="1" t="s">
        <v>1501</v>
      </c>
      <c r="L3074" s="1" t="s">
        <v>1426</v>
      </c>
    </row>
    <row r="3075" spans="3:12">
      <c r="C3075" s="1" t="s">
        <v>1534</v>
      </c>
      <c r="D3075" s="1">
        <v>0</v>
      </c>
      <c r="E3075" s="1" t="s">
        <v>31</v>
      </c>
      <c r="F3075" s="12" t="s">
        <v>282</v>
      </c>
      <c r="G3075" s="12" t="s">
        <v>1854</v>
      </c>
      <c r="H3075" s="1" t="s">
        <v>188</v>
      </c>
      <c r="I3075" s="12" t="s">
        <v>1765</v>
      </c>
      <c r="J3075" s="12" t="s">
        <v>1814</v>
      </c>
      <c r="K3075" s="1" t="s">
        <v>1501</v>
      </c>
      <c r="L3075" s="1" t="s">
        <v>1426</v>
      </c>
    </row>
    <row r="3076" spans="3:12">
      <c r="C3076" s="1" t="s">
        <v>1535</v>
      </c>
      <c r="D3076" s="1">
        <v>0</v>
      </c>
      <c r="E3076" s="1" t="s">
        <v>31</v>
      </c>
      <c r="F3076" s="12" t="s">
        <v>282</v>
      </c>
      <c r="G3076" s="12" t="s">
        <v>1854</v>
      </c>
      <c r="H3076" s="1" t="s">
        <v>188</v>
      </c>
      <c r="I3076" s="12" t="s">
        <v>1765</v>
      </c>
      <c r="J3076" s="12" t="s">
        <v>1814</v>
      </c>
      <c r="K3076" s="1" t="s">
        <v>1501</v>
      </c>
      <c r="L3076" s="1" t="s">
        <v>1426</v>
      </c>
    </row>
    <row r="3077" spans="3:12">
      <c r="C3077" s="1" t="s">
        <v>1536</v>
      </c>
      <c r="D3077" s="1">
        <v>0</v>
      </c>
      <c r="E3077" s="1" t="s">
        <v>31</v>
      </c>
      <c r="F3077" s="12" t="s">
        <v>282</v>
      </c>
      <c r="G3077" s="12" t="s">
        <v>1854</v>
      </c>
      <c r="H3077" s="1" t="s">
        <v>188</v>
      </c>
      <c r="I3077" s="12" t="s">
        <v>1765</v>
      </c>
      <c r="J3077" s="12" t="s">
        <v>1814</v>
      </c>
      <c r="K3077" s="1" t="s">
        <v>1501</v>
      </c>
      <c r="L3077" s="1" t="s">
        <v>1426</v>
      </c>
    </row>
    <row r="3078" spans="3:12">
      <c r="C3078" s="1" t="s">
        <v>1537</v>
      </c>
      <c r="D3078" s="1">
        <v>0</v>
      </c>
      <c r="E3078" s="1" t="s">
        <v>31</v>
      </c>
      <c r="F3078" s="12" t="s">
        <v>282</v>
      </c>
      <c r="G3078" s="12" t="s">
        <v>1854</v>
      </c>
      <c r="H3078" s="1" t="s">
        <v>188</v>
      </c>
      <c r="I3078" s="12" t="s">
        <v>1765</v>
      </c>
      <c r="J3078" s="12" t="s">
        <v>1814</v>
      </c>
      <c r="K3078" s="1" t="s">
        <v>1501</v>
      </c>
      <c r="L3078" s="1" t="s">
        <v>1426</v>
      </c>
    </row>
    <row r="3079" spans="3:12">
      <c r="C3079" s="1" t="s">
        <v>1538</v>
      </c>
      <c r="D3079" s="1">
        <v>0</v>
      </c>
      <c r="E3079" s="1" t="s">
        <v>31</v>
      </c>
      <c r="F3079" s="12" t="s">
        <v>282</v>
      </c>
      <c r="G3079" s="12" t="s">
        <v>1854</v>
      </c>
      <c r="H3079" s="1" t="s">
        <v>188</v>
      </c>
      <c r="I3079" s="12" t="s">
        <v>1765</v>
      </c>
      <c r="J3079" s="12" t="s">
        <v>1814</v>
      </c>
      <c r="K3079" s="1" t="s">
        <v>1501</v>
      </c>
      <c r="L3079" s="1" t="s">
        <v>1426</v>
      </c>
    </row>
    <row r="3080" spans="3:12">
      <c r="C3080" s="1" t="s">
        <v>1539</v>
      </c>
      <c r="D3080" s="1">
        <v>0</v>
      </c>
      <c r="E3080" s="1" t="s">
        <v>31</v>
      </c>
      <c r="F3080" s="12" t="s">
        <v>282</v>
      </c>
      <c r="G3080" s="12" t="s">
        <v>1854</v>
      </c>
      <c r="H3080" s="1" t="s">
        <v>188</v>
      </c>
      <c r="I3080" s="12" t="s">
        <v>1765</v>
      </c>
      <c r="J3080" s="12" t="s">
        <v>1814</v>
      </c>
      <c r="K3080" s="1" t="s">
        <v>1501</v>
      </c>
      <c r="L3080" s="1" t="s">
        <v>1426</v>
      </c>
    </row>
    <row r="3081" spans="3:12">
      <c r="C3081" s="1" t="s">
        <v>1540</v>
      </c>
      <c r="D3081" s="1">
        <v>0</v>
      </c>
      <c r="E3081" s="1" t="s">
        <v>31</v>
      </c>
      <c r="F3081" s="12" t="s">
        <v>282</v>
      </c>
      <c r="G3081" s="12" t="s">
        <v>1854</v>
      </c>
      <c r="H3081" s="1" t="s">
        <v>188</v>
      </c>
      <c r="I3081" s="12" t="s">
        <v>1765</v>
      </c>
      <c r="J3081" s="12" t="s">
        <v>1814</v>
      </c>
      <c r="K3081" s="1" t="s">
        <v>1501</v>
      </c>
      <c r="L3081" s="1" t="s">
        <v>1426</v>
      </c>
    </row>
    <row r="3082" spans="3:12">
      <c r="C3082" s="1" t="s">
        <v>1541</v>
      </c>
      <c r="D3082" s="1">
        <v>0</v>
      </c>
      <c r="E3082" s="1" t="s">
        <v>31</v>
      </c>
      <c r="F3082" s="12" t="s">
        <v>282</v>
      </c>
      <c r="G3082" s="12" t="s">
        <v>1854</v>
      </c>
      <c r="H3082" s="1" t="s">
        <v>188</v>
      </c>
      <c r="I3082" s="12" t="s">
        <v>1765</v>
      </c>
      <c r="J3082" s="12" t="s">
        <v>1814</v>
      </c>
      <c r="K3082" s="1" t="s">
        <v>1501</v>
      </c>
      <c r="L3082" s="1" t="s">
        <v>1426</v>
      </c>
    </row>
    <row r="3083" spans="3:12">
      <c r="C3083" s="1" t="s">
        <v>1542</v>
      </c>
      <c r="D3083" s="1">
        <v>0</v>
      </c>
      <c r="E3083" s="1" t="s">
        <v>31</v>
      </c>
      <c r="F3083" s="12" t="s">
        <v>282</v>
      </c>
      <c r="G3083" s="12" t="s">
        <v>1854</v>
      </c>
      <c r="H3083" s="1" t="s">
        <v>188</v>
      </c>
      <c r="I3083" s="12" t="s">
        <v>1765</v>
      </c>
      <c r="J3083" s="12" t="s">
        <v>1814</v>
      </c>
      <c r="K3083" s="1" t="s">
        <v>1501</v>
      </c>
      <c r="L3083" s="1" t="s">
        <v>1426</v>
      </c>
    </row>
    <row r="3084" spans="3:12">
      <c r="C3084" s="1" t="s">
        <v>1543</v>
      </c>
      <c r="D3084" s="1">
        <v>0</v>
      </c>
      <c r="E3084" s="1" t="s">
        <v>31</v>
      </c>
      <c r="F3084" s="12" t="s">
        <v>282</v>
      </c>
      <c r="G3084" s="12" t="s">
        <v>1854</v>
      </c>
      <c r="H3084" s="1" t="s">
        <v>188</v>
      </c>
      <c r="I3084" s="12" t="s">
        <v>1765</v>
      </c>
      <c r="J3084" s="12" t="s">
        <v>1814</v>
      </c>
      <c r="K3084" s="1" t="s">
        <v>1501</v>
      </c>
      <c r="L3084" s="1" t="s">
        <v>1426</v>
      </c>
    </row>
    <row r="3085" spans="3:12">
      <c r="C3085" s="1" t="s">
        <v>1544</v>
      </c>
      <c r="D3085" s="1">
        <v>0</v>
      </c>
      <c r="E3085" s="1" t="s">
        <v>31</v>
      </c>
      <c r="F3085" s="12" t="s">
        <v>282</v>
      </c>
      <c r="G3085" s="12" t="s">
        <v>1854</v>
      </c>
      <c r="H3085" s="1" t="s">
        <v>188</v>
      </c>
      <c r="I3085" s="12" t="s">
        <v>1765</v>
      </c>
      <c r="J3085" s="12" t="s">
        <v>1814</v>
      </c>
      <c r="K3085" s="1" t="s">
        <v>1501</v>
      </c>
      <c r="L3085" s="1" t="s">
        <v>1426</v>
      </c>
    </row>
    <row r="3086" spans="3:12">
      <c r="C3086" s="1" t="s">
        <v>1545</v>
      </c>
      <c r="D3086" s="1">
        <v>0</v>
      </c>
      <c r="E3086" s="1" t="s">
        <v>31</v>
      </c>
      <c r="F3086" s="12" t="s">
        <v>282</v>
      </c>
      <c r="G3086" s="12" t="s">
        <v>1854</v>
      </c>
      <c r="H3086" s="1" t="s">
        <v>188</v>
      </c>
      <c r="I3086" s="12" t="s">
        <v>1765</v>
      </c>
      <c r="J3086" s="12" t="s">
        <v>1814</v>
      </c>
      <c r="K3086" s="1" t="s">
        <v>1501</v>
      </c>
      <c r="L3086" s="1" t="s">
        <v>1426</v>
      </c>
    </row>
    <row r="3087" spans="3:12">
      <c r="C3087" s="1" t="s">
        <v>1503</v>
      </c>
      <c r="D3087" s="1">
        <v>0</v>
      </c>
      <c r="E3087" s="1" t="s">
        <v>31</v>
      </c>
      <c r="F3087" s="12" t="s">
        <v>282</v>
      </c>
      <c r="G3087" s="12" t="s">
        <v>1854</v>
      </c>
      <c r="H3087" s="1" t="s">
        <v>188</v>
      </c>
      <c r="I3087" s="12" t="s">
        <v>1765</v>
      </c>
      <c r="J3087" s="12" t="s">
        <v>1814</v>
      </c>
      <c r="K3087" s="1" t="s">
        <v>1501</v>
      </c>
      <c r="L3087" s="1" t="s">
        <v>1427</v>
      </c>
    </row>
    <row r="3088" spans="3:12">
      <c r="C3088" s="1" t="s">
        <v>1504</v>
      </c>
      <c r="D3088" s="1">
        <v>0</v>
      </c>
      <c r="E3088" s="1" t="s">
        <v>31</v>
      </c>
      <c r="F3088" s="12" t="s">
        <v>282</v>
      </c>
      <c r="G3088" s="12" t="s">
        <v>1854</v>
      </c>
      <c r="H3088" s="1" t="s">
        <v>188</v>
      </c>
      <c r="I3088" s="12" t="s">
        <v>1765</v>
      </c>
      <c r="J3088" s="12" t="s">
        <v>1814</v>
      </c>
      <c r="K3088" s="1" t="s">
        <v>1501</v>
      </c>
      <c r="L3088" s="1" t="s">
        <v>1427</v>
      </c>
    </row>
    <row r="3089" spans="3:12">
      <c r="C3089" s="1" t="s">
        <v>1505</v>
      </c>
      <c r="D3089" s="1">
        <v>0</v>
      </c>
      <c r="E3089" s="1" t="s">
        <v>31</v>
      </c>
      <c r="F3089" s="12" t="s">
        <v>282</v>
      </c>
      <c r="G3089" s="12" t="s">
        <v>1854</v>
      </c>
      <c r="H3089" s="1" t="s">
        <v>188</v>
      </c>
      <c r="I3089" s="12" t="s">
        <v>1765</v>
      </c>
      <c r="J3089" s="12" t="s">
        <v>1814</v>
      </c>
      <c r="K3089" s="1" t="s">
        <v>1501</v>
      </c>
      <c r="L3089" s="1" t="s">
        <v>1427</v>
      </c>
    </row>
    <row r="3090" spans="3:12">
      <c r="C3090" s="1" t="s">
        <v>1506</v>
      </c>
      <c r="D3090" s="1">
        <v>0</v>
      </c>
      <c r="E3090" s="1" t="s">
        <v>31</v>
      </c>
      <c r="F3090" s="12" t="s">
        <v>282</v>
      </c>
      <c r="G3090" s="12" t="s">
        <v>1854</v>
      </c>
      <c r="H3090" s="1" t="s">
        <v>188</v>
      </c>
      <c r="I3090" s="12" t="s">
        <v>1765</v>
      </c>
      <c r="J3090" s="12" t="s">
        <v>1814</v>
      </c>
      <c r="K3090" s="1" t="s">
        <v>1501</v>
      </c>
      <c r="L3090" s="1" t="s">
        <v>1427</v>
      </c>
    </row>
    <row r="3091" spans="3:12">
      <c r="C3091" s="1" t="s">
        <v>1507</v>
      </c>
      <c r="D3091" s="1">
        <v>0</v>
      </c>
      <c r="E3091" s="1" t="s">
        <v>31</v>
      </c>
      <c r="F3091" s="12" t="s">
        <v>282</v>
      </c>
      <c r="G3091" s="12" t="s">
        <v>1854</v>
      </c>
      <c r="H3091" s="1" t="s">
        <v>188</v>
      </c>
      <c r="I3091" s="12" t="s">
        <v>1765</v>
      </c>
      <c r="J3091" s="12" t="s">
        <v>1814</v>
      </c>
      <c r="K3091" s="1" t="s">
        <v>1501</v>
      </c>
      <c r="L3091" s="1" t="s">
        <v>1427</v>
      </c>
    </row>
    <row r="3092" spans="3:12">
      <c r="C3092" s="1" t="s">
        <v>1508</v>
      </c>
      <c r="D3092" s="1">
        <v>0</v>
      </c>
      <c r="E3092" s="1" t="s">
        <v>31</v>
      </c>
      <c r="F3092" s="12" t="s">
        <v>282</v>
      </c>
      <c r="G3092" s="12" t="s">
        <v>1854</v>
      </c>
      <c r="H3092" s="1" t="s">
        <v>188</v>
      </c>
      <c r="I3092" s="12" t="s">
        <v>1765</v>
      </c>
      <c r="J3092" s="12" t="s">
        <v>1814</v>
      </c>
      <c r="K3092" s="1" t="s">
        <v>1501</v>
      </c>
      <c r="L3092" s="1" t="s">
        <v>1427</v>
      </c>
    </row>
    <row r="3093" spans="3:12">
      <c r="C3093" s="1" t="s">
        <v>1509</v>
      </c>
      <c r="D3093" s="1">
        <v>0</v>
      </c>
      <c r="E3093" s="1" t="s">
        <v>31</v>
      </c>
      <c r="F3093" s="12" t="s">
        <v>282</v>
      </c>
      <c r="G3093" s="12" t="s">
        <v>1854</v>
      </c>
      <c r="H3093" s="1" t="s">
        <v>188</v>
      </c>
      <c r="I3093" s="12" t="s">
        <v>1765</v>
      </c>
      <c r="J3093" s="12" t="s">
        <v>1814</v>
      </c>
      <c r="K3093" s="1" t="s">
        <v>1501</v>
      </c>
      <c r="L3093" s="1" t="s">
        <v>1427</v>
      </c>
    </row>
    <row r="3094" spans="3:12">
      <c r="C3094" s="1" t="s">
        <v>1510</v>
      </c>
      <c r="D3094" s="1">
        <v>0</v>
      </c>
      <c r="E3094" s="1" t="s">
        <v>31</v>
      </c>
      <c r="F3094" s="12" t="s">
        <v>282</v>
      </c>
      <c r="G3094" s="12" t="s">
        <v>1854</v>
      </c>
      <c r="H3094" s="1" t="s">
        <v>188</v>
      </c>
      <c r="I3094" s="12" t="s">
        <v>1765</v>
      </c>
      <c r="J3094" s="12" t="s">
        <v>1814</v>
      </c>
      <c r="K3094" s="1" t="s">
        <v>1501</v>
      </c>
      <c r="L3094" s="1" t="s">
        <v>1427</v>
      </c>
    </row>
    <row r="3095" spans="3:12">
      <c r="C3095" s="1" t="s">
        <v>1511</v>
      </c>
      <c r="D3095" s="1">
        <v>0</v>
      </c>
      <c r="E3095" s="1" t="s">
        <v>31</v>
      </c>
      <c r="F3095" s="12" t="s">
        <v>282</v>
      </c>
      <c r="G3095" s="12" t="s">
        <v>1854</v>
      </c>
      <c r="H3095" s="1" t="s">
        <v>188</v>
      </c>
      <c r="I3095" s="12" t="s">
        <v>1765</v>
      </c>
      <c r="J3095" s="12" t="s">
        <v>1814</v>
      </c>
      <c r="K3095" s="1" t="s">
        <v>1501</v>
      </c>
      <c r="L3095" s="1" t="s">
        <v>1427</v>
      </c>
    </row>
    <row r="3096" spans="3:12">
      <c r="C3096" s="1" t="s">
        <v>1513</v>
      </c>
      <c r="D3096" s="1">
        <v>0</v>
      </c>
      <c r="E3096" s="1" t="s">
        <v>31</v>
      </c>
      <c r="F3096" s="12" t="s">
        <v>282</v>
      </c>
      <c r="G3096" s="12" t="s">
        <v>1854</v>
      </c>
      <c r="H3096" s="1" t="s">
        <v>188</v>
      </c>
      <c r="I3096" s="12" t="s">
        <v>1765</v>
      </c>
      <c r="J3096" s="12" t="s">
        <v>1814</v>
      </c>
      <c r="K3096" s="1" t="s">
        <v>1501</v>
      </c>
      <c r="L3096" s="1" t="s">
        <v>1427</v>
      </c>
    </row>
    <row r="3097" spans="3:12">
      <c r="C3097" s="1" t="s">
        <v>1514</v>
      </c>
      <c r="D3097" s="1">
        <v>0</v>
      </c>
      <c r="E3097" s="1" t="s">
        <v>31</v>
      </c>
      <c r="F3097" s="12" t="s">
        <v>282</v>
      </c>
      <c r="G3097" s="12" t="s">
        <v>1854</v>
      </c>
      <c r="H3097" s="1" t="s">
        <v>188</v>
      </c>
      <c r="I3097" s="12" t="s">
        <v>1765</v>
      </c>
      <c r="J3097" s="12" t="s">
        <v>1814</v>
      </c>
      <c r="K3097" s="1" t="s">
        <v>1501</v>
      </c>
      <c r="L3097" s="1" t="s">
        <v>1427</v>
      </c>
    </row>
    <row r="3098" spans="3:12">
      <c r="C3098" s="1" t="s">
        <v>1515</v>
      </c>
      <c r="D3098" s="1">
        <v>0</v>
      </c>
      <c r="E3098" s="1" t="s">
        <v>31</v>
      </c>
      <c r="F3098" s="12" t="s">
        <v>282</v>
      </c>
      <c r="G3098" s="12" t="s">
        <v>1854</v>
      </c>
      <c r="H3098" s="1" t="s">
        <v>188</v>
      </c>
      <c r="I3098" s="12" t="s">
        <v>1765</v>
      </c>
      <c r="J3098" s="12" t="s">
        <v>1814</v>
      </c>
      <c r="K3098" s="1" t="s">
        <v>1501</v>
      </c>
      <c r="L3098" s="1" t="s">
        <v>1427</v>
      </c>
    </row>
    <row r="3099" spans="3:12">
      <c r="C3099" s="1" t="s">
        <v>1516</v>
      </c>
      <c r="D3099" s="1">
        <v>0</v>
      </c>
      <c r="E3099" s="1" t="s">
        <v>31</v>
      </c>
      <c r="F3099" s="12" t="s">
        <v>282</v>
      </c>
      <c r="G3099" s="12" t="s">
        <v>1854</v>
      </c>
      <c r="H3099" s="1" t="s">
        <v>188</v>
      </c>
      <c r="I3099" s="12" t="s">
        <v>1765</v>
      </c>
      <c r="J3099" s="12" t="s">
        <v>1814</v>
      </c>
      <c r="K3099" s="1" t="s">
        <v>1501</v>
      </c>
      <c r="L3099" s="1" t="s">
        <v>1427</v>
      </c>
    </row>
    <row r="3100" spans="3:12">
      <c r="C3100" s="1" t="s">
        <v>1517</v>
      </c>
      <c r="D3100" s="1">
        <v>0</v>
      </c>
      <c r="E3100" s="1" t="s">
        <v>31</v>
      </c>
      <c r="F3100" s="12" t="s">
        <v>282</v>
      </c>
      <c r="G3100" s="12" t="s">
        <v>1854</v>
      </c>
      <c r="H3100" s="1" t="s">
        <v>188</v>
      </c>
      <c r="I3100" s="12" t="s">
        <v>1765</v>
      </c>
      <c r="J3100" s="12" t="s">
        <v>1814</v>
      </c>
      <c r="K3100" s="1" t="s">
        <v>1501</v>
      </c>
      <c r="L3100" s="1" t="s">
        <v>1427</v>
      </c>
    </row>
    <row r="3101" spans="3:12">
      <c r="C3101" s="1" t="s">
        <v>1518</v>
      </c>
      <c r="D3101" s="1">
        <v>0</v>
      </c>
      <c r="E3101" s="1" t="s">
        <v>31</v>
      </c>
      <c r="F3101" s="12" t="s">
        <v>282</v>
      </c>
      <c r="G3101" s="12" t="s">
        <v>1854</v>
      </c>
      <c r="H3101" s="1" t="s">
        <v>188</v>
      </c>
      <c r="I3101" s="12" t="s">
        <v>1765</v>
      </c>
      <c r="J3101" s="12" t="s">
        <v>1814</v>
      </c>
      <c r="K3101" s="1" t="s">
        <v>1501</v>
      </c>
      <c r="L3101" s="1" t="s">
        <v>1427</v>
      </c>
    </row>
    <row r="3102" spans="3:12">
      <c r="C3102" s="1" t="s">
        <v>1519</v>
      </c>
      <c r="D3102" s="1">
        <v>0</v>
      </c>
      <c r="E3102" s="1" t="s">
        <v>31</v>
      </c>
      <c r="F3102" s="12" t="s">
        <v>282</v>
      </c>
      <c r="G3102" s="12" t="s">
        <v>1854</v>
      </c>
      <c r="H3102" s="1" t="s">
        <v>188</v>
      </c>
      <c r="I3102" s="12" t="s">
        <v>1765</v>
      </c>
      <c r="J3102" s="12" t="s">
        <v>1814</v>
      </c>
      <c r="K3102" s="1" t="s">
        <v>1501</v>
      </c>
      <c r="L3102" s="1" t="s">
        <v>1427</v>
      </c>
    </row>
    <row r="3103" spans="3:12">
      <c r="C3103" s="1" t="s">
        <v>1520</v>
      </c>
      <c r="D3103" s="1">
        <v>0</v>
      </c>
      <c r="E3103" s="1" t="s">
        <v>31</v>
      </c>
      <c r="F3103" s="12" t="s">
        <v>282</v>
      </c>
      <c r="G3103" s="12" t="s">
        <v>1854</v>
      </c>
      <c r="H3103" s="1" t="s">
        <v>188</v>
      </c>
      <c r="I3103" s="12" t="s">
        <v>1765</v>
      </c>
      <c r="J3103" s="12" t="s">
        <v>1814</v>
      </c>
      <c r="K3103" s="1" t="s">
        <v>1501</v>
      </c>
      <c r="L3103" s="1" t="s">
        <v>1427</v>
      </c>
    </row>
    <row r="3104" spans="3:12">
      <c r="C3104" s="1" t="s">
        <v>1521</v>
      </c>
      <c r="D3104" s="1">
        <v>0</v>
      </c>
      <c r="E3104" s="1" t="s">
        <v>31</v>
      </c>
      <c r="F3104" s="12" t="s">
        <v>282</v>
      </c>
      <c r="G3104" s="12" t="s">
        <v>1854</v>
      </c>
      <c r="H3104" s="1" t="s">
        <v>188</v>
      </c>
      <c r="I3104" s="12" t="s">
        <v>1765</v>
      </c>
      <c r="J3104" s="12" t="s">
        <v>1814</v>
      </c>
      <c r="K3104" s="1" t="s">
        <v>1501</v>
      </c>
      <c r="L3104" s="1" t="s">
        <v>1427</v>
      </c>
    </row>
    <row r="3105" spans="3:12">
      <c r="C3105" s="1" t="s">
        <v>1522</v>
      </c>
      <c r="D3105" s="1">
        <v>0</v>
      </c>
      <c r="E3105" s="1" t="s">
        <v>31</v>
      </c>
      <c r="F3105" s="12" t="s">
        <v>282</v>
      </c>
      <c r="G3105" s="12" t="s">
        <v>1854</v>
      </c>
      <c r="H3105" s="1" t="s">
        <v>188</v>
      </c>
      <c r="I3105" s="12" t="s">
        <v>1765</v>
      </c>
      <c r="J3105" s="12" t="s">
        <v>1814</v>
      </c>
      <c r="K3105" s="1" t="s">
        <v>1501</v>
      </c>
      <c r="L3105" s="1" t="s">
        <v>1427</v>
      </c>
    </row>
    <row r="3106" spans="3:12">
      <c r="C3106" s="1" t="s">
        <v>1524</v>
      </c>
      <c r="D3106" s="1">
        <v>0</v>
      </c>
      <c r="E3106" s="1" t="s">
        <v>31</v>
      </c>
      <c r="F3106" s="12" t="s">
        <v>282</v>
      </c>
      <c r="G3106" s="12" t="s">
        <v>1854</v>
      </c>
      <c r="H3106" s="1" t="s">
        <v>188</v>
      </c>
      <c r="I3106" s="12" t="s">
        <v>1765</v>
      </c>
      <c r="J3106" s="12" t="s">
        <v>1814</v>
      </c>
      <c r="K3106" s="1" t="s">
        <v>1501</v>
      </c>
      <c r="L3106" s="1" t="s">
        <v>1427</v>
      </c>
    </row>
    <row r="3107" spans="3:12">
      <c r="C3107" s="1" t="s">
        <v>1525</v>
      </c>
      <c r="D3107" s="1">
        <v>0</v>
      </c>
      <c r="E3107" s="1" t="s">
        <v>31</v>
      </c>
      <c r="F3107" s="12" t="s">
        <v>282</v>
      </c>
      <c r="G3107" s="12" t="s">
        <v>1854</v>
      </c>
      <c r="H3107" s="1" t="s">
        <v>188</v>
      </c>
      <c r="I3107" s="12" t="s">
        <v>1765</v>
      </c>
      <c r="J3107" s="12" t="s">
        <v>1814</v>
      </c>
      <c r="K3107" s="1" t="s">
        <v>1501</v>
      </c>
      <c r="L3107" s="1" t="s">
        <v>1427</v>
      </c>
    </row>
    <row r="3108" spans="3:12">
      <c r="C3108" s="1" t="s">
        <v>1526</v>
      </c>
      <c r="D3108" s="1">
        <v>0</v>
      </c>
      <c r="E3108" s="1" t="s">
        <v>31</v>
      </c>
      <c r="F3108" s="12" t="s">
        <v>282</v>
      </c>
      <c r="G3108" s="12" t="s">
        <v>1854</v>
      </c>
      <c r="H3108" s="1" t="s">
        <v>188</v>
      </c>
      <c r="I3108" s="12" t="s">
        <v>1765</v>
      </c>
      <c r="J3108" s="12" t="s">
        <v>1814</v>
      </c>
      <c r="K3108" s="1" t="s">
        <v>1501</v>
      </c>
      <c r="L3108" s="1" t="s">
        <v>1427</v>
      </c>
    </row>
    <row r="3109" spans="3:12">
      <c r="C3109" s="1" t="s">
        <v>1527</v>
      </c>
      <c r="D3109" s="1">
        <v>0</v>
      </c>
      <c r="E3109" s="1" t="s">
        <v>31</v>
      </c>
      <c r="F3109" s="12" t="s">
        <v>282</v>
      </c>
      <c r="G3109" s="12" t="s">
        <v>1854</v>
      </c>
      <c r="H3109" s="1" t="s">
        <v>188</v>
      </c>
      <c r="I3109" s="12" t="s">
        <v>1765</v>
      </c>
      <c r="J3109" s="12" t="s">
        <v>1814</v>
      </c>
      <c r="K3109" s="1" t="s">
        <v>1501</v>
      </c>
      <c r="L3109" s="1" t="s">
        <v>1427</v>
      </c>
    </row>
    <row r="3110" spans="3:12">
      <c r="C3110" s="1" t="s">
        <v>1528</v>
      </c>
      <c r="D3110" s="1">
        <v>0</v>
      </c>
      <c r="E3110" s="1" t="s">
        <v>31</v>
      </c>
      <c r="F3110" s="12" t="s">
        <v>282</v>
      </c>
      <c r="G3110" s="12" t="s">
        <v>1854</v>
      </c>
      <c r="H3110" s="1" t="s">
        <v>188</v>
      </c>
      <c r="I3110" s="12" t="s">
        <v>1765</v>
      </c>
      <c r="J3110" s="12" t="s">
        <v>1814</v>
      </c>
      <c r="K3110" s="1" t="s">
        <v>1501</v>
      </c>
      <c r="L3110" s="1" t="s">
        <v>1427</v>
      </c>
    </row>
    <row r="3111" spans="3:12">
      <c r="C3111" s="1" t="s">
        <v>1529</v>
      </c>
      <c r="D3111" s="1">
        <v>0</v>
      </c>
      <c r="E3111" s="1" t="s">
        <v>31</v>
      </c>
      <c r="F3111" s="12" t="s">
        <v>282</v>
      </c>
      <c r="G3111" s="12" t="s">
        <v>1854</v>
      </c>
      <c r="H3111" s="1" t="s">
        <v>188</v>
      </c>
      <c r="I3111" s="12" t="s">
        <v>1765</v>
      </c>
      <c r="J3111" s="12" t="s">
        <v>1814</v>
      </c>
      <c r="K3111" s="1" t="s">
        <v>1501</v>
      </c>
      <c r="L3111" s="1" t="s">
        <v>1427</v>
      </c>
    </row>
    <row r="3112" spans="3:12">
      <c r="C3112" s="1" t="s">
        <v>1530</v>
      </c>
      <c r="D3112" s="1">
        <v>0</v>
      </c>
      <c r="E3112" s="1" t="s">
        <v>31</v>
      </c>
      <c r="F3112" s="12" t="s">
        <v>282</v>
      </c>
      <c r="G3112" s="12" t="s">
        <v>1854</v>
      </c>
      <c r="H3112" s="1" t="s">
        <v>188</v>
      </c>
      <c r="I3112" s="12" t="s">
        <v>1765</v>
      </c>
      <c r="J3112" s="12" t="s">
        <v>1814</v>
      </c>
      <c r="K3112" s="1" t="s">
        <v>1501</v>
      </c>
      <c r="L3112" s="1" t="s">
        <v>1427</v>
      </c>
    </row>
    <row r="3113" spans="3:12">
      <c r="C3113" s="1" t="s">
        <v>1531</v>
      </c>
      <c r="D3113" s="1">
        <v>0</v>
      </c>
      <c r="E3113" s="1" t="s">
        <v>31</v>
      </c>
      <c r="F3113" s="12" t="s">
        <v>282</v>
      </c>
      <c r="G3113" s="12" t="s">
        <v>1854</v>
      </c>
      <c r="H3113" s="1" t="s">
        <v>188</v>
      </c>
      <c r="I3113" s="12" t="s">
        <v>1765</v>
      </c>
      <c r="J3113" s="12" t="s">
        <v>1814</v>
      </c>
      <c r="K3113" s="1" t="s">
        <v>1501</v>
      </c>
      <c r="L3113" s="1" t="s">
        <v>1427</v>
      </c>
    </row>
    <row r="3114" spans="3:12">
      <c r="C3114" s="1" t="s">
        <v>1532</v>
      </c>
      <c r="D3114" s="1">
        <v>0</v>
      </c>
      <c r="E3114" s="1" t="s">
        <v>31</v>
      </c>
      <c r="F3114" s="12" t="s">
        <v>282</v>
      </c>
      <c r="G3114" s="12" t="s">
        <v>1854</v>
      </c>
      <c r="H3114" s="1" t="s">
        <v>188</v>
      </c>
      <c r="I3114" s="12" t="s">
        <v>1765</v>
      </c>
      <c r="J3114" s="12" t="s">
        <v>1814</v>
      </c>
      <c r="K3114" s="1" t="s">
        <v>1501</v>
      </c>
      <c r="L3114" s="1" t="s">
        <v>1427</v>
      </c>
    </row>
    <row r="3115" spans="3:12">
      <c r="C3115" s="1" t="s">
        <v>1534</v>
      </c>
      <c r="D3115" s="1">
        <v>0</v>
      </c>
      <c r="E3115" s="1" t="s">
        <v>31</v>
      </c>
      <c r="F3115" s="12" t="s">
        <v>282</v>
      </c>
      <c r="G3115" s="12" t="s">
        <v>1854</v>
      </c>
      <c r="H3115" s="1" t="s">
        <v>188</v>
      </c>
      <c r="I3115" s="12" t="s">
        <v>1765</v>
      </c>
      <c r="J3115" s="12" t="s">
        <v>1814</v>
      </c>
      <c r="K3115" s="1" t="s">
        <v>1501</v>
      </c>
      <c r="L3115" s="1" t="s">
        <v>1427</v>
      </c>
    </row>
    <row r="3116" spans="3:12">
      <c r="C3116" s="1" t="s">
        <v>1535</v>
      </c>
      <c r="D3116" s="1">
        <v>0</v>
      </c>
      <c r="E3116" s="1" t="s">
        <v>31</v>
      </c>
      <c r="F3116" s="12" t="s">
        <v>282</v>
      </c>
      <c r="G3116" s="12" t="s">
        <v>1854</v>
      </c>
      <c r="H3116" s="1" t="s">
        <v>188</v>
      </c>
      <c r="I3116" s="12" t="s">
        <v>1765</v>
      </c>
      <c r="J3116" s="12" t="s">
        <v>1814</v>
      </c>
      <c r="K3116" s="1" t="s">
        <v>1501</v>
      </c>
      <c r="L3116" s="1" t="s">
        <v>1427</v>
      </c>
    </row>
    <row r="3117" spans="3:12">
      <c r="C3117" s="1" t="s">
        <v>1536</v>
      </c>
      <c r="D3117" s="1">
        <v>0</v>
      </c>
      <c r="E3117" s="1" t="s">
        <v>31</v>
      </c>
      <c r="F3117" s="12" t="s">
        <v>282</v>
      </c>
      <c r="G3117" s="12" t="s">
        <v>1854</v>
      </c>
      <c r="H3117" s="1" t="s">
        <v>188</v>
      </c>
      <c r="I3117" s="12" t="s">
        <v>1765</v>
      </c>
      <c r="J3117" s="12" t="s">
        <v>1814</v>
      </c>
      <c r="K3117" s="1" t="s">
        <v>1501</v>
      </c>
      <c r="L3117" s="1" t="s">
        <v>1427</v>
      </c>
    </row>
    <row r="3118" spans="3:12">
      <c r="C3118" s="1" t="s">
        <v>1537</v>
      </c>
      <c r="D3118" s="1">
        <v>0</v>
      </c>
      <c r="E3118" s="1" t="s">
        <v>31</v>
      </c>
      <c r="F3118" s="12" t="s">
        <v>282</v>
      </c>
      <c r="G3118" s="12" t="s">
        <v>1854</v>
      </c>
      <c r="H3118" s="1" t="s">
        <v>188</v>
      </c>
      <c r="I3118" s="12" t="s">
        <v>1765</v>
      </c>
      <c r="J3118" s="12" t="s">
        <v>1814</v>
      </c>
      <c r="K3118" s="1" t="s">
        <v>1501</v>
      </c>
      <c r="L3118" s="1" t="s">
        <v>1427</v>
      </c>
    </row>
    <row r="3119" spans="3:12">
      <c r="C3119" s="1" t="s">
        <v>1538</v>
      </c>
      <c r="D3119" s="1">
        <v>0</v>
      </c>
      <c r="E3119" s="1" t="s">
        <v>31</v>
      </c>
      <c r="F3119" s="12" t="s">
        <v>282</v>
      </c>
      <c r="G3119" s="12" t="s">
        <v>1854</v>
      </c>
      <c r="H3119" s="1" t="s">
        <v>188</v>
      </c>
      <c r="I3119" s="12" t="s">
        <v>1765</v>
      </c>
      <c r="J3119" s="12" t="s">
        <v>1814</v>
      </c>
      <c r="K3119" s="1" t="s">
        <v>1501</v>
      </c>
      <c r="L3119" s="1" t="s">
        <v>1427</v>
      </c>
    </row>
    <row r="3120" spans="3:12">
      <c r="C3120" s="1" t="s">
        <v>1539</v>
      </c>
      <c r="D3120" s="1">
        <v>0</v>
      </c>
      <c r="E3120" s="1" t="s">
        <v>31</v>
      </c>
      <c r="F3120" s="12" t="s">
        <v>282</v>
      </c>
      <c r="G3120" s="12" t="s">
        <v>1854</v>
      </c>
      <c r="H3120" s="1" t="s">
        <v>188</v>
      </c>
      <c r="I3120" s="12" t="s">
        <v>1765</v>
      </c>
      <c r="J3120" s="12" t="s">
        <v>1814</v>
      </c>
      <c r="K3120" s="1" t="s">
        <v>1501</v>
      </c>
      <c r="L3120" s="1" t="s">
        <v>1427</v>
      </c>
    </row>
    <row r="3121" spans="3:12">
      <c r="C3121" s="1" t="s">
        <v>1540</v>
      </c>
      <c r="D3121" s="1">
        <v>0</v>
      </c>
      <c r="E3121" s="1" t="s">
        <v>31</v>
      </c>
      <c r="F3121" s="12" t="s">
        <v>282</v>
      </c>
      <c r="G3121" s="12" t="s">
        <v>1854</v>
      </c>
      <c r="H3121" s="1" t="s">
        <v>188</v>
      </c>
      <c r="I3121" s="12" t="s">
        <v>1765</v>
      </c>
      <c r="J3121" s="12" t="s">
        <v>1814</v>
      </c>
      <c r="K3121" s="1" t="s">
        <v>1501</v>
      </c>
      <c r="L3121" s="1" t="s">
        <v>1427</v>
      </c>
    </row>
    <row r="3122" spans="3:12">
      <c r="C3122" s="1" t="s">
        <v>1541</v>
      </c>
      <c r="D3122" s="1">
        <v>0</v>
      </c>
      <c r="E3122" s="1" t="s">
        <v>31</v>
      </c>
      <c r="F3122" s="12" t="s">
        <v>282</v>
      </c>
      <c r="G3122" s="12" t="s">
        <v>1854</v>
      </c>
      <c r="H3122" s="1" t="s">
        <v>188</v>
      </c>
      <c r="I3122" s="12" t="s">
        <v>1765</v>
      </c>
      <c r="J3122" s="12" t="s">
        <v>1814</v>
      </c>
      <c r="K3122" s="1" t="s">
        <v>1501</v>
      </c>
      <c r="L3122" s="1" t="s">
        <v>1427</v>
      </c>
    </row>
    <row r="3123" spans="3:12">
      <c r="C3123" s="1" t="s">
        <v>1542</v>
      </c>
      <c r="D3123" s="1">
        <v>0</v>
      </c>
      <c r="E3123" s="1" t="s">
        <v>31</v>
      </c>
      <c r="F3123" s="12" t="s">
        <v>282</v>
      </c>
      <c r="G3123" s="12" t="s">
        <v>1854</v>
      </c>
      <c r="H3123" s="1" t="s">
        <v>188</v>
      </c>
      <c r="I3123" s="12" t="s">
        <v>1765</v>
      </c>
      <c r="J3123" s="12" t="s">
        <v>1814</v>
      </c>
      <c r="K3123" s="1" t="s">
        <v>1501</v>
      </c>
      <c r="L3123" s="1" t="s">
        <v>1427</v>
      </c>
    </row>
    <row r="3124" spans="3:12">
      <c r="C3124" s="1" t="s">
        <v>1543</v>
      </c>
      <c r="D3124" s="1">
        <v>0</v>
      </c>
      <c r="E3124" s="1" t="s">
        <v>31</v>
      </c>
      <c r="F3124" s="12" t="s">
        <v>282</v>
      </c>
      <c r="G3124" s="12" t="s">
        <v>1854</v>
      </c>
      <c r="H3124" s="1" t="s">
        <v>188</v>
      </c>
      <c r="I3124" s="12" t="s">
        <v>1765</v>
      </c>
      <c r="J3124" s="12" t="s">
        <v>1814</v>
      </c>
      <c r="K3124" s="1" t="s">
        <v>1501</v>
      </c>
      <c r="L3124" s="1" t="s">
        <v>1427</v>
      </c>
    </row>
    <row r="3125" spans="3:12">
      <c r="C3125" s="1" t="s">
        <v>1544</v>
      </c>
      <c r="D3125" s="1">
        <v>0</v>
      </c>
      <c r="E3125" s="1" t="s">
        <v>31</v>
      </c>
      <c r="F3125" s="12" t="s">
        <v>282</v>
      </c>
      <c r="G3125" s="12" t="s">
        <v>1854</v>
      </c>
      <c r="H3125" s="1" t="s">
        <v>188</v>
      </c>
      <c r="I3125" s="12" t="s">
        <v>1765</v>
      </c>
      <c r="J3125" s="12" t="s">
        <v>1814</v>
      </c>
      <c r="K3125" s="1" t="s">
        <v>1501</v>
      </c>
      <c r="L3125" s="1" t="s">
        <v>1427</v>
      </c>
    </row>
    <row r="3126" spans="3:12">
      <c r="C3126" s="1" t="s">
        <v>1545</v>
      </c>
      <c r="D3126" s="1">
        <v>0</v>
      </c>
      <c r="E3126" s="1" t="s">
        <v>31</v>
      </c>
      <c r="F3126" s="12" t="s">
        <v>282</v>
      </c>
      <c r="G3126" s="12" t="s">
        <v>1854</v>
      </c>
      <c r="H3126" s="1" t="s">
        <v>188</v>
      </c>
      <c r="I3126" s="12" t="s">
        <v>1765</v>
      </c>
      <c r="J3126" s="12" t="s">
        <v>1814</v>
      </c>
      <c r="K3126" s="1" t="s">
        <v>1501</v>
      </c>
      <c r="L3126" s="1" t="s">
        <v>1427</v>
      </c>
    </row>
    <row r="3127" spans="3:12">
      <c r="C3127" s="1" t="s">
        <v>1503</v>
      </c>
      <c r="D3127" s="1">
        <v>0</v>
      </c>
      <c r="E3127" s="1" t="s">
        <v>31</v>
      </c>
      <c r="F3127" s="12" t="s">
        <v>282</v>
      </c>
      <c r="G3127" s="12" t="s">
        <v>1854</v>
      </c>
      <c r="H3127" s="1" t="s">
        <v>188</v>
      </c>
      <c r="I3127" s="12" t="s">
        <v>1765</v>
      </c>
      <c r="J3127" s="12" t="s">
        <v>1814</v>
      </c>
      <c r="K3127" s="1" t="s">
        <v>1501</v>
      </c>
      <c r="L3127" s="1" t="s">
        <v>1428</v>
      </c>
    </row>
    <row r="3128" spans="3:12">
      <c r="C3128" s="1" t="s">
        <v>1504</v>
      </c>
      <c r="D3128" s="1">
        <v>0</v>
      </c>
      <c r="E3128" s="1" t="s">
        <v>31</v>
      </c>
      <c r="F3128" s="12" t="s">
        <v>282</v>
      </c>
      <c r="G3128" s="12" t="s">
        <v>1854</v>
      </c>
      <c r="H3128" s="1" t="s">
        <v>188</v>
      </c>
      <c r="I3128" s="12" t="s">
        <v>1765</v>
      </c>
      <c r="J3128" s="12" t="s">
        <v>1814</v>
      </c>
      <c r="K3128" s="1" t="s">
        <v>1501</v>
      </c>
      <c r="L3128" s="1" t="s">
        <v>1428</v>
      </c>
    </row>
    <row r="3129" spans="3:12">
      <c r="C3129" s="1" t="s">
        <v>1505</v>
      </c>
      <c r="D3129" s="1">
        <v>0</v>
      </c>
      <c r="E3129" s="1" t="s">
        <v>31</v>
      </c>
      <c r="F3129" s="12" t="s">
        <v>282</v>
      </c>
      <c r="G3129" s="12" t="s">
        <v>1854</v>
      </c>
      <c r="H3129" s="1" t="s">
        <v>188</v>
      </c>
      <c r="I3129" s="12" t="s">
        <v>1765</v>
      </c>
      <c r="J3129" s="12" t="s">
        <v>1814</v>
      </c>
      <c r="K3129" s="1" t="s">
        <v>1501</v>
      </c>
      <c r="L3129" s="1" t="s">
        <v>1428</v>
      </c>
    </row>
    <row r="3130" spans="3:12">
      <c r="C3130" s="1" t="s">
        <v>1506</v>
      </c>
      <c r="D3130" s="1">
        <v>0</v>
      </c>
      <c r="E3130" s="1" t="s">
        <v>31</v>
      </c>
      <c r="F3130" s="12" t="s">
        <v>282</v>
      </c>
      <c r="G3130" s="12" t="s">
        <v>1854</v>
      </c>
      <c r="H3130" s="1" t="s">
        <v>188</v>
      </c>
      <c r="I3130" s="12" t="s">
        <v>1765</v>
      </c>
      <c r="J3130" s="12" t="s">
        <v>1814</v>
      </c>
      <c r="K3130" s="1" t="s">
        <v>1501</v>
      </c>
      <c r="L3130" s="1" t="s">
        <v>1428</v>
      </c>
    </row>
    <row r="3131" spans="3:12">
      <c r="C3131" s="1" t="s">
        <v>1507</v>
      </c>
      <c r="D3131" s="1">
        <v>0</v>
      </c>
      <c r="E3131" s="1" t="s">
        <v>31</v>
      </c>
      <c r="F3131" s="12" t="s">
        <v>282</v>
      </c>
      <c r="G3131" s="12" t="s">
        <v>1854</v>
      </c>
      <c r="H3131" s="1" t="s">
        <v>188</v>
      </c>
      <c r="I3131" s="12" t="s">
        <v>1765</v>
      </c>
      <c r="J3131" s="12" t="s">
        <v>1814</v>
      </c>
      <c r="K3131" s="1" t="s">
        <v>1501</v>
      </c>
      <c r="L3131" s="1" t="s">
        <v>1428</v>
      </c>
    </row>
    <row r="3132" spans="3:12">
      <c r="C3132" s="1" t="s">
        <v>1508</v>
      </c>
      <c r="D3132" s="1">
        <v>0</v>
      </c>
      <c r="E3132" s="1" t="s">
        <v>31</v>
      </c>
      <c r="F3132" s="12" t="s">
        <v>282</v>
      </c>
      <c r="G3132" s="12" t="s">
        <v>1854</v>
      </c>
      <c r="H3132" s="1" t="s">
        <v>188</v>
      </c>
      <c r="I3132" s="12" t="s">
        <v>1765</v>
      </c>
      <c r="J3132" s="12" t="s">
        <v>1814</v>
      </c>
      <c r="K3132" s="1" t="s">
        <v>1501</v>
      </c>
      <c r="L3132" s="1" t="s">
        <v>1428</v>
      </c>
    </row>
    <row r="3133" spans="3:12">
      <c r="C3133" s="1" t="s">
        <v>1509</v>
      </c>
      <c r="D3133" s="1">
        <v>0</v>
      </c>
      <c r="E3133" s="1" t="s">
        <v>31</v>
      </c>
      <c r="F3133" s="12" t="s">
        <v>282</v>
      </c>
      <c r="G3133" s="12" t="s">
        <v>1854</v>
      </c>
      <c r="H3133" s="1" t="s">
        <v>188</v>
      </c>
      <c r="I3133" s="12" t="s">
        <v>1765</v>
      </c>
      <c r="J3133" s="12" t="s">
        <v>1814</v>
      </c>
      <c r="K3133" s="1" t="s">
        <v>1501</v>
      </c>
      <c r="L3133" s="1" t="s">
        <v>1428</v>
      </c>
    </row>
    <row r="3134" spans="3:12">
      <c r="C3134" s="1" t="s">
        <v>1510</v>
      </c>
      <c r="D3134" s="1">
        <v>0</v>
      </c>
      <c r="E3134" s="1" t="s">
        <v>31</v>
      </c>
      <c r="F3134" s="12" t="s">
        <v>282</v>
      </c>
      <c r="G3134" s="12" t="s">
        <v>1854</v>
      </c>
      <c r="H3134" s="1" t="s">
        <v>188</v>
      </c>
      <c r="I3134" s="12" t="s">
        <v>1765</v>
      </c>
      <c r="J3134" s="12" t="s">
        <v>1814</v>
      </c>
      <c r="K3134" s="1" t="s">
        <v>1501</v>
      </c>
      <c r="L3134" s="1" t="s">
        <v>1428</v>
      </c>
    </row>
    <row r="3135" spans="3:12">
      <c r="C3135" s="1" t="s">
        <v>1511</v>
      </c>
      <c r="D3135" s="1">
        <v>0</v>
      </c>
      <c r="E3135" s="1" t="s">
        <v>31</v>
      </c>
      <c r="F3135" s="12" t="s">
        <v>282</v>
      </c>
      <c r="G3135" s="12" t="s">
        <v>1854</v>
      </c>
      <c r="H3135" s="1" t="s">
        <v>188</v>
      </c>
      <c r="I3135" s="12" t="s">
        <v>1765</v>
      </c>
      <c r="J3135" s="12" t="s">
        <v>1814</v>
      </c>
      <c r="K3135" s="1" t="s">
        <v>1501</v>
      </c>
      <c r="L3135" s="1" t="s">
        <v>1428</v>
      </c>
    </row>
    <row r="3136" spans="3:12">
      <c r="C3136" s="1" t="s">
        <v>1513</v>
      </c>
      <c r="D3136" s="1">
        <v>0</v>
      </c>
      <c r="E3136" s="1" t="s">
        <v>31</v>
      </c>
      <c r="F3136" s="12" t="s">
        <v>282</v>
      </c>
      <c r="G3136" s="12" t="s">
        <v>1854</v>
      </c>
      <c r="H3136" s="1" t="s">
        <v>188</v>
      </c>
      <c r="I3136" s="12" t="s">
        <v>1765</v>
      </c>
      <c r="J3136" s="12" t="s">
        <v>1814</v>
      </c>
      <c r="K3136" s="1" t="s">
        <v>1501</v>
      </c>
      <c r="L3136" s="1" t="s">
        <v>1428</v>
      </c>
    </row>
    <row r="3137" spans="3:12">
      <c r="C3137" s="1" t="s">
        <v>1514</v>
      </c>
      <c r="D3137" s="1">
        <v>0</v>
      </c>
      <c r="E3137" s="1" t="s">
        <v>31</v>
      </c>
      <c r="F3137" s="12" t="s">
        <v>282</v>
      </c>
      <c r="G3137" s="12" t="s">
        <v>1854</v>
      </c>
      <c r="H3137" s="1" t="s">
        <v>188</v>
      </c>
      <c r="I3137" s="12" t="s">
        <v>1765</v>
      </c>
      <c r="J3137" s="12" t="s">
        <v>1814</v>
      </c>
      <c r="K3137" s="1" t="s">
        <v>1501</v>
      </c>
      <c r="L3137" s="1" t="s">
        <v>1428</v>
      </c>
    </row>
    <row r="3138" spans="3:12">
      <c r="C3138" s="1" t="s">
        <v>1515</v>
      </c>
      <c r="D3138" s="1">
        <v>0</v>
      </c>
      <c r="E3138" s="1" t="s">
        <v>31</v>
      </c>
      <c r="F3138" s="12" t="s">
        <v>282</v>
      </c>
      <c r="G3138" s="12" t="s">
        <v>1854</v>
      </c>
      <c r="H3138" s="1" t="s">
        <v>188</v>
      </c>
      <c r="I3138" s="12" t="s">
        <v>1765</v>
      </c>
      <c r="J3138" s="12" t="s">
        <v>1814</v>
      </c>
      <c r="K3138" s="1" t="s">
        <v>1501</v>
      </c>
      <c r="L3138" s="1" t="s">
        <v>1428</v>
      </c>
    </row>
    <row r="3139" spans="3:12">
      <c r="C3139" s="1" t="s">
        <v>1516</v>
      </c>
      <c r="D3139" s="1">
        <v>0</v>
      </c>
      <c r="E3139" s="1" t="s">
        <v>31</v>
      </c>
      <c r="F3139" s="12" t="s">
        <v>282</v>
      </c>
      <c r="G3139" s="12" t="s">
        <v>1854</v>
      </c>
      <c r="H3139" s="1" t="s">
        <v>188</v>
      </c>
      <c r="I3139" s="12" t="s">
        <v>1765</v>
      </c>
      <c r="J3139" s="12" t="s">
        <v>1814</v>
      </c>
      <c r="K3139" s="1" t="s">
        <v>1501</v>
      </c>
      <c r="L3139" s="1" t="s">
        <v>1428</v>
      </c>
    </row>
    <row r="3140" spans="3:12">
      <c r="C3140" s="1" t="s">
        <v>1517</v>
      </c>
      <c r="D3140" s="1">
        <v>0</v>
      </c>
      <c r="E3140" s="1" t="s">
        <v>31</v>
      </c>
      <c r="F3140" s="12" t="s">
        <v>282</v>
      </c>
      <c r="G3140" s="12" t="s">
        <v>1854</v>
      </c>
      <c r="H3140" s="1" t="s">
        <v>188</v>
      </c>
      <c r="I3140" s="12" t="s">
        <v>1765</v>
      </c>
      <c r="J3140" s="12" t="s">
        <v>1814</v>
      </c>
      <c r="K3140" s="1" t="s">
        <v>1501</v>
      </c>
      <c r="L3140" s="1" t="s">
        <v>1428</v>
      </c>
    </row>
    <row r="3141" spans="3:12">
      <c r="C3141" s="1" t="s">
        <v>1518</v>
      </c>
      <c r="D3141" s="1">
        <v>0</v>
      </c>
      <c r="E3141" s="1" t="s">
        <v>31</v>
      </c>
      <c r="F3141" s="12" t="s">
        <v>282</v>
      </c>
      <c r="G3141" s="12" t="s">
        <v>1854</v>
      </c>
      <c r="H3141" s="1" t="s">
        <v>188</v>
      </c>
      <c r="I3141" s="12" t="s">
        <v>1765</v>
      </c>
      <c r="J3141" s="12" t="s">
        <v>1814</v>
      </c>
      <c r="K3141" s="1" t="s">
        <v>1501</v>
      </c>
      <c r="L3141" s="1" t="s">
        <v>1428</v>
      </c>
    </row>
    <row r="3142" spans="3:12">
      <c r="C3142" s="1" t="s">
        <v>1519</v>
      </c>
      <c r="D3142" s="1">
        <v>0</v>
      </c>
      <c r="E3142" s="1" t="s">
        <v>31</v>
      </c>
      <c r="F3142" s="12" t="s">
        <v>282</v>
      </c>
      <c r="G3142" s="12" t="s">
        <v>1854</v>
      </c>
      <c r="H3142" s="1" t="s">
        <v>188</v>
      </c>
      <c r="I3142" s="12" t="s">
        <v>1765</v>
      </c>
      <c r="J3142" s="12" t="s">
        <v>1814</v>
      </c>
      <c r="K3142" s="1" t="s">
        <v>1501</v>
      </c>
      <c r="L3142" s="1" t="s">
        <v>1428</v>
      </c>
    </row>
    <row r="3143" spans="3:12">
      <c r="C3143" s="1" t="s">
        <v>1520</v>
      </c>
      <c r="D3143" s="1">
        <v>0</v>
      </c>
      <c r="E3143" s="1" t="s">
        <v>31</v>
      </c>
      <c r="F3143" s="12" t="s">
        <v>282</v>
      </c>
      <c r="G3143" s="12" t="s">
        <v>1854</v>
      </c>
      <c r="H3143" s="1" t="s">
        <v>188</v>
      </c>
      <c r="I3143" s="12" t="s">
        <v>1765</v>
      </c>
      <c r="J3143" s="12" t="s">
        <v>1814</v>
      </c>
      <c r="K3143" s="1" t="s">
        <v>1501</v>
      </c>
      <c r="L3143" s="1" t="s">
        <v>1428</v>
      </c>
    </row>
    <row r="3144" spans="3:12">
      <c r="C3144" s="1" t="s">
        <v>1521</v>
      </c>
      <c r="D3144" s="1">
        <v>0</v>
      </c>
      <c r="E3144" s="1" t="s">
        <v>31</v>
      </c>
      <c r="F3144" s="12" t="s">
        <v>282</v>
      </c>
      <c r="G3144" s="12" t="s">
        <v>1854</v>
      </c>
      <c r="H3144" s="1" t="s">
        <v>188</v>
      </c>
      <c r="I3144" s="12" t="s">
        <v>1765</v>
      </c>
      <c r="J3144" s="12" t="s">
        <v>1814</v>
      </c>
      <c r="K3144" s="1" t="s">
        <v>1501</v>
      </c>
      <c r="L3144" s="1" t="s">
        <v>1428</v>
      </c>
    </row>
    <row r="3145" spans="3:12">
      <c r="C3145" s="1" t="s">
        <v>1522</v>
      </c>
      <c r="D3145" s="1">
        <v>0</v>
      </c>
      <c r="E3145" s="1" t="s">
        <v>31</v>
      </c>
      <c r="F3145" s="12" t="s">
        <v>282</v>
      </c>
      <c r="G3145" s="12" t="s">
        <v>1854</v>
      </c>
      <c r="H3145" s="1" t="s">
        <v>188</v>
      </c>
      <c r="I3145" s="12" t="s">
        <v>1765</v>
      </c>
      <c r="J3145" s="12" t="s">
        <v>1814</v>
      </c>
      <c r="K3145" s="1" t="s">
        <v>1501</v>
      </c>
      <c r="L3145" s="1" t="s">
        <v>1428</v>
      </c>
    </row>
    <row r="3146" spans="3:12">
      <c r="C3146" s="1" t="s">
        <v>1524</v>
      </c>
      <c r="D3146" s="1">
        <v>0</v>
      </c>
      <c r="E3146" s="1" t="s">
        <v>31</v>
      </c>
      <c r="F3146" s="12" t="s">
        <v>282</v>
      </c>
      <c r="G3146" s="12" t="s">
        <v>1854</v>
      </c>
      <c r="H3146" s="1" t="s">
        <v>188</v>
      </c>
      <c r="I3146" s="12" t="s">
        <v>1765</v>
      </c>
      <c r="J3146" s="12" t="s">
        <v>1814</v>
      </c>
      <c r="K3146" s="1" t="s">
        <v>1501</v>
      </c>
      <c r="L3146" s="1" t="s">
        <v>1428</v>
      </c>
    </row>
    <row r="3147" spans="3:12">
      <c r="C3147" s="1" t="s">
        <v>1525</v>
      </c>
      <c r="D3147" s="1">
        <v>0</v>
      </c>
      <c r="E3147" s="1" t="s">
        <v>31</v>
      </c>
      <c r="F3147" s="12" t="s">
        <v>282</v>
      </c>
      <c r="G3147" s="12" t="s">
        <v>1854</v>
      </c>
      <c r="H3147" s="1" t="s">
        <v>188</v>
      </c>
      <c r="I3147" s="12" t="s">
        <v>1765</v>
      </c>
      <c r="J3147" s="12" t="s">
        <v>1814</v>
      </c>
      <c r="K3147" s="1" t="s">
        <v>1501</v>
      </c>
      <c r="L3147" s="1" t="s">
        <v>1428</v>
      </c>
    </row>
    <row r="3148" spans="3:12">
      <c r="C3148" s="1" t="s">
        <v>1526</v>
      </c>
      <c r="D3148" s="1">
        <v>0</v>
      </c>
      <c r="E3148" s="1" t="s">
        <v>31</v>
      </c>
      <c r="F3148" s="12" t="s">
        <v>282</v>
      </c>
      <c r="G3148" s="12" t="s">
        <v>1854</v>
      </c>
      <c r="H3148" s="1" t="s">
        <v>188</v>
      </c>
      <c r="I3148" s="12" t="s">
        <v>1765</v>
      </c>
      <c r="J3148" s="12" t="s">
        <v>1814</v>
      </c>
      <c r="K3148" s="1" t="s">
        <v>1501</v>
      </c>
      <c r="L3148" s="1" t="s">
        <v>1428</v>
      </c>
    </row>
    <row r="3149" spans="3:12">
      <c r="C3149" s="1" t="s">
        <v>1527</v>
      </c>
      <c r="D3149" s="1">
        <v>0</v>
      </c>
      <c r="E3149" s="1" t="s">
        <v>31</v>
      </c>
      <c r="F3149" s="12" t="s">
        <v>282</v>
      </c>
      <c r="G3149" s="12" t="s">
        <v>1854</v>
      </c>
      <c r="H3149" s="1" t="s">
        <v>188</v>
      </c>
      <c r="I3149" s="12" t="s">
        <v>1765</v>
      </c>
      <c r="J3149" s="12" t="s">
        <v>1814</v>
      </c>
      <c r="K3149" s="1" t="s">
        <v>1501</v>
      </c>
      <c r="L3149" s="1" t="s">
        <v>1428</v>
      </c>
    </row>
    <row r="3150" spans="3:12">
      <c r="C3150" s="1" t="s">
        <v>1528</v>
      </c>
      <c r="D3150" s="1">
        <v>0</v>
      </c>
      <c r="E3150" s="1" t="s">
        <v>31</v>
      </c>
      <c r="F3150" s="12" t="s">
        <v>282</v>
      </c>
      <c r="G3150" s="12" t="s">
        <v>1854</v>
      </c>
      <c r="H3150" s="1" t="s">
        <v>188</v>
      </c>
      <c r="I3150" s="12" t="s">
        <v>1765</v>
      </c>
      <c r="J3150" s="12" t="s">
        <v>1814</v>
      </c>
      <c r="K3150" s="1" t="s">
        <v>1501</v>
      </c>
      <c r="L3150" s="1" t="s">
        <v>1428</v>
      </c>
    </row>
    <row r="3151" spans="3:12">
      <c r="C3151" s="1" t="s">
        <v>1529</v>
      </c>
      <c r="D3151" s="1">
        <v>0</v>
      </c>
      <c r="E3151" s="1" t="s">
        <v>31</v>
      </c>
      <c r="F3151" s="12" t="s">
        <v>282</v>
      </c>
      <c r="G3151" s="12" t="s">
        <v>1854</v>
      </c>
      <c r="H3151" s="1" t="s">
        <v>188</v>
      </c>
      <c r="I3151" s="12" t="s">
        <v>1765</v>
      </c>
      <c r="J3151" s="12" t="s">
        <v>1814</v>
      </c>
      <c r="K3151" s="1" t="s">
        <v>1501</v>
      </c>
      <c r="L3151" s="1" t="s">
        <v>1428</v>
      </c>
    </row>
    <row r="3152" spans="3:12">
      <c r="C3152" s="1" t="s">
        <v>1530</v>
      </c>
      <c r="D3152" s="1">
        <v>0</v>
      </c>
      <c r="E3152" s="1" t="s">
        <v>31</v>
      </c>
      <c r="F3152" s="12" t="s">
        <v>282</v>
      </c>
      <c r="G3152" s="12" t="s">
        <v>1854</v>
      </c>
      <c r="H3152" s="1" t="s">
        <v>188</v>
      </c>
      <c r="I3152" s="12" t="s">
        <v>1765</v>
      </c>
      <c r="J3152" s="12" t="s">
        <v>1814</v>
      </c>
      <c r="K3152" s="1" t="s">
        <v>1501</v>
      </c>
      <c r="L3152" s="1" t="s">
        <v>1428</v>
      </c>
    </row>
    <row r="3153" spans="3:12">
      <c r="C3153" s="1" t="s">
        <v>1531</v>
      </c>
      <c r="D3153" s="1">
        <v>0</v>
      </c>
      <c r="E3153" s="1" t="s">
        <v>31</v>
      </c>
      <c r="F3153" s="12" t="s">
        <v>282</v>
      </c>
      <c r="G3153" s="12" t="s">
        <v>1854</v>
      </c>
      <c r="H3153" s="1" t="s">
        <v>188</v>
      </c>
      <c r="I3153" s="12" t="s">
        <v>1765</v>
      </c>
      <c r="J3153" s="12" t="s">
        <v>1814</v>
      </c>
      <c r="K3153" s="1" t="s">
        <v>1501</v>
      </c>
      <c r="L3153" s="1" t="s">
        <v>1428</v>
      </c>
    </row>
    <row r="3154" spans="3:12">
      <c r="C3154" s="1" t="s">
        <v>1532</v>
      </c>
      <c r="D3154" s="1">
        <v>0</v>
      </c>
      <c r="E3154" s="1" t="s">
        <v>31</v>
      </c>
      <c r="F3154" s="12" t="s">
        <v>282</v>
      </c>
      <c r="G3154" s="12" t="s">
        <v>1854</v>
      </c>
      <c r="H3154" s="1" t="s">
        <v>188</v>
      </c>
      <c r="I3154" s="12" t="s">
        <v>1765</v>
      </c>
      <c r="J3154" s="12" t="s">
        <v>1814</v>
      </c>
      <c r="K3154" s="1" t="s">
        <v>1501</v>
      </c>
      <c r="L3154" s="1" t="s">
        <v>1428</v>
      </c>
    </row>
    <row r="3155" spans="3:12">
      <c r="C3155" s="1" t="s">
        <v>1534</v>
      </c>
      <c r="D3155" s="1">
        <v>0</v>
      </c>
      <c r="E3155" s="1" t="s">
        <v>31</v>
      </c>
      <c r="F3155" s="12" t="s">
        <v>282</v>
      </c>
      <c r="G3155" s="12" t="s">
        <v>1854</v>
      </c>
      <c r="H3155" s="1" t="s">
        <v>188</v>
      </c>
      <c r="I3155" s="12" t="s">
        <v>1765</v>
      </c>
      <c r="J3155" s="12" t="s">
        <v>1814</v>
      </c>
      <c r="K3155" s="1" t="s">
        <v>1501</v>
      </c>
      <c r="L3155" s="1" t="s">
        <v>1428</v>
      </c>
    </row>
    <row r="3156" spans="3:12">
      <c r="C3156" s="1" t="s">
        <v>1535</v>
      </c>
      <c r="D3156" s="1">
        <v>0</v>
      </c>
      <c r="E3156" s="1" t="s">
        <v>31</v>
      </c>
      <c r="F3156" s="12" t="s">
        <v>282</v>
      </c>
      <c r="G3156" s="12" t="s">
        <v>1854</v>
      </c>
      <c r="H3156" s="1" t="s">
        <v>188</v>
      </c>
      <c r="I3156" s="12" t="s">
        <v>1765</v>
      </c>
      <c r="J3156" s="12" t="s">
        <v>1814</v>
      </c>
      <c r="K3156" s="1" t="s">
        <v>1501</v>
      </c>
      <c r="L3156" s="1" t="s">
        <v>1428</v>
      </c>
    </row>
    <row r="3157" spans="3:12">
      <c r="C3157" s="1" t="s">
        <v>1536</v>
      </c>
      <c r="D3157" s="1">
        <v>0</v>
      </c>
      <c r="E3157" s="1" t="s">
        <v>31</v>
      </c>
      <c r="F3157" s="12" t="s">
        <v>282</v>
      </c>
      <c r="G3157" s="12" t="s">
        <v>1854</v>
      </c>
      <c r="H3157" s="1" t="s">
        <v>188</v>
      </c>
      <c r="I3157" s="12" t="s">
        <v>1765</v>
      </c>
      <c r="J3157" s="12" t="s">
        <v>1814</v>
      </c>
      <c r="K3157" s="1" t="s">
        <v>1501</v>
      </c>
      <c r="L3157" s="1" t="s">
        <v>1428</v>
      </c>
    </row>
    <row r="3158" spans="3:12">
      <c r="C3158" s="1" t="s">
        <v>1537</v>
      </c>
      <c r="D3158" s="1">
        <v>0</v>
      </c>
      <c r="E3158" s="1" t="s">
        <v>31</v>
      </c>
      <c r="F3158" s="12" t="s">
        <v>282</v>
      </c>
      <c r="G3158" s="12" t="s">
        <v>1854</v>
      </c>
      <c r="H3158" s="1" t="s">
        <v>188</v>
      </c>
      <c r="I3158" s="12" t="s">
        <v>1765</v>
      </c>
      <c r="J3158" s="12" t="s">
        <v>1814</v>
      </c>
      <c r="K3158" s="1" t="s">
        <v>1501</v>
      </c>
      <c r="L3158" s="1" t="s">
        <v>1428</v>
      </c>
    </row>
    <row r="3159" spans="3:12">
      <c r="C3159" s="1" t="s">
        <v>1538</v>
      </c>
      <c r="D3159" s="1">
        <v>0</v>
      </c>
      <c r="E3159" s="1" t="s">
        <v>31</v>
      </c>
      <c r="F3159" s="12" t="s">
        <v>282</v>
      </c>
      <c r="G3159" s="12" t="s">
        <v>1854</v>
      </c>
      <c r="H3159" s="1" t="s">
        <v>188</v>
      </c>
      <c r="I3159" s="12" t="s">
        <v>1765</v>
      </c>
      <c r="J3159" s="12" t="s">
        <v>1814</v>
      </c>
      <c r="K3159" s="1" t="s">
        <v>1501</v>
      </c>
      <c r="L3159" s="1" t="s">
        <v>1428</v>
      </c>
    </row>
    <row r="3160" spans="3:12">
      <c r="C3160" s="1" t="s">
        <v>1539</v>
      </c>
      <c r="D3160" s="1">
        <v>0</v>
      </c>
      <c r="E3160" s="1" t="s">
        <v>31</v>
      </c>
      <c r="F3160" s="12" t="s">
        <v>282</v>
      </c>
      <c r="G3160" s="12" t="s">
        <v>1854</v>
      </c>
      <c r="H3160" s="1" t="s">
        <v>188</v>
      </c>
      <c r="I3160" s="12" t="s">
        <v>1765</v>
      </c>
      <c r="J3160" s="12" t="s">
        <v>1814</v>
      </c>
      <c r="K3160" s="1" t="s">
        <v>1501</v>
      </c>
      <c r="L3160" s="1" t="s">
        <v>1428</v>
      </c>
    </row>
    <row r="3161" spans="3:12">
      <c r="C3161" s="1" t="s">
        <v>1540</v>
      </c>
      <c r="D3161" s="1">
        <v>0</v>
      </c>
      <c r="E3161" s="1" t="s">
        <v>31</v>
      </c>
      <c r="F3161" s="12" t="s">
        <v>282</v>
      </c>
      <c r="G3161" s="12" t="s">
        <v>1854</v>
      </c>
      <c r="H3161" s="1" t="s">
        <v>188</v>
      </c>
      <c r="I3161" s="12" t="s">
        <v>1765</v>
      </c>
      <c r="J3161" s="12" t="s">
        <v>1814</v>
      </c>
      <c r="K3161" s="1" t="s">
        <v>1501</v>
      </c>
      <c r="L3161" s="1" t="s">
        <v>1428</v>
      </c>
    </row>
    <row r="3162" spans="3:12">
      <c r="C3162" s="1" t="s">
        <v>1541</v>
      </c>
      <c r="D3162" s="1">
        <v>0</v>
      </c>
      <c r="E3162" s="1" t="s">
        <v>31</v>
      </c>
      <c r="F3162" s="12" t="s">
        <v>282</v>
      </c>
      <c r="G3162" s="12" t="s">
        <v>1854</v>
      </c>
      <c r="H3162" s="1" t="s">
        <v>188</v>
      </c>
      <c r="I3162" s="12" t="s">
        <v>1765</v>
      </c>
      <c r="J3162" s="12" t="s">
        <v>1814</v>
      </c>
      <c r="K3162" s="1" t="s">
        <v>1501</v>
      </c>
      <c r="L3162" s="1" t="s">
        <v>1428</v>
      </c>
    </row>
    <row r="3163" spans="3:12">
      <c r="C3163" s="1" t="s">
        <v>1542</v>
      </c>
      <c r="D3163" s="1">
        <v>0</v>
      </c>
      <c r="E3163" s="1" t="s">
        <v>31</v>
      </c>
      <c r="F3163" s="12" t="s">
        <v>282</v>
      </c>
      <c r="G3163" s="12" t="s">
        <v>1854</v>
      </c>
      <c r="H3163" s="1" t="s">
        <v>188</v>
      </c>
      <c r="I3163" s="12" t="s">
        <v>1765</v>
      </c>
      <c r="J3163" s="12" t="s">
        <v>1814</v>
      </c>
      <c r="K3163" s="1" t="s">
        <v>1501</v>
      </c>
      <c r="L3163" s="1" t="s">
        <v>1428</v>
      </c>
    </row>
    <row r="3164" spans="3:12">
      <c r="C3164" s="1" t="s">
        <v>1543</v>
      </c>
      <c r="D3164" s="1">
        <v>0</v>
      </c>
      <c r="E3164" s="1" t="s">
        <v>31</v>
      </c>
      <c r="F3164" s="12" t="s">
        <v>282</v>
      </c>
      <c r="G3164" s="12" t="s">
        <v>1854</v>
      </c>
      <c r="H3164" s="1" t="s">
        <v>188</v>
      </c>
      <c r="I3164" s="12" t="s">
        <v>1765</v>
      </c>
      <c r="J3164" s="12" t="s">
        <v>1814</v>
      </c>
      <c r="K3164" s="1" t="s">
        <v>1501</v>
      </c>
      <c r="L3164" s="1" t="s">
        <v>1428</v>
      </c>
    </row>
    <row r="3165" spans="3:12">
      <c r="C3165" s="1" t="s">
        <v>1544</v>
      </c>
      <c r="D3165" s="1">
        <v>0</v>
      </c>
      <c r="E3165" s="1" t="s">
        <v>31</v>
      </c>
      <c r="F3165" s="12" t="s">
        <v>282</v>
      </c>
      <c r="G3165" s="12" t="s">
        <v>1854</v>
      </c>
      <c r="H3165" s="1" t="s">
        <v>188</v>
      </c>
      <c r="I3165" s="12" t="s">
        <v>1765</v>
      </c>
      <c r="J3165" s="12" t="s">
        <v>1814</v>
      </c>
      <c r="K3165" s="1" t="s">
        <v>1501</v>
      </c>
      <c r="L3165" s="1" t="s">
        <v>1428</v>
      </c>
    </row>
    <row r="3166" spans="3:12">
      <c r="C3166" s="1" t="s">
        <v>1545</v>
      </c>
      <c r="D3166" s="1">
        <v>0</v>
      </c>
      <c r="E3166" s="1" t="s">
        <v>31</v>
      </c>
      <c r="F3166" s="12" t="s">
        <v>282</v>
      </c>
      <c r="G3166" s="12" t="s">
        <v>1854</v>
      </c>
      <c r="H3166" s="1" t="s">
        <v>188</v>
      </c>
      <c r="I3166" s="12" t="s">
        <v>1765</v>
      </c>
      <c r="J3166" s="12" t="s">
        <v>1814</v>
      </c>
      <c r="K3166" s="1" t="s">
        <v>1501</v>
      </c>
      <c r="L3166" s="1" t="s">
        <v>1428</v>
      </c>
    </row>
    <row r="3167" spans="3:12">
      <c r="C3167" s="1" t="s">
        <v>1503</v>
      </c>
      <c r="D3167" s="1">
        <v>0</v>
      </c>
      <c r="E3167" s="1" t="s">
        <v>31</v>
      </c>
      <c r="F3167" s="12" t="s">
        <v>282</v>
      </c>
      <c r="G3167" s="12" t="s">
        <v>1854</v>
      </c>
      <c r="H3167" s="1" t="s">
        <v>188</v>
      </c>
      <c r="I3167" s="12" t="s">
        <v>1765</v>
      </c>
      <c r="J3167" s="12" t="s">
        <v>1814</v>
      </c>
      <c r="K3167" s="1" t="s">
        <v>1501</v>
      </c>
      <c r="L3167" s="1" t="s">
        <v>1429</v>
      </c>
    </row>
    <row r="3168" spans="3:12">
      <c r="C3168" s="1" t="s">
        <v>1504</v>
      </c>
      <c r="D3168" s="1">
        <v>0</v>
      </c>
      <c r="E3168" s="1" t="s">
        <v>31</v>
      </c>
      <c r="F3168" s="12" t="s">
        <v>282</v>
      </c>
      <c r="G3168" s="12" t="s">
        <v>1854</v>
      </c>
      <c r="H3168" s="1" t="s">
        <v>188</v>
      </c>
      <c r="I3168" s="12" t="s">
        <v>1765</v>
      </c>
      <c r="J3168" s="12" t="s">
        <v>1814</v>
      </c>
      <c r="K3168" s="1" t="s">
        <v>1501</v>
      </c>
      <c r="L3168" s="1" t="s">
        <v>1429</v>
      </c>
    </row>
    <row r="3169" spans="3:12">
      <c r="C3169" s="1" t="s">
        <v>1505</v>
      </c>
      <c r="D3169" s="1">
        <v>0</v>
      </c>
      <c r="E3169" s="1" t="s">
        <v>31</v>
      </c>
      <c r="F3169" s="12" t="s">
        <v>282</v>
      </c>
      <c r="G3169" s="12" t="s">
        <v>1854</v>
      </c>
      <c r="H3169" s="1" t="s">
        <v>188</v>
      </c>
      <c r="I3169" s="12" t="s">
        <v>1765</v>
      </c>
      <c r="J3169" s="12" t="s">
        <v>1814</v>
      </c>
      <c r="K3169" s="1" t="s">
        <v>1501</v>
      </c>
      <c r="L3169" s="1" t="s">
        <v>1429</v>
      </c>
    </row>
    <row r="3170" spans="3:12">
      <c r="C3170" s="1" t="s">
        <v>1506</v>
      </c>
      <c r="D3170" s="1">
        <v>0</v>
      </c>
      <c r="E3170" s="1" t="s">
        <v>31</v>
      </c>
      <c r="F3170" s="12" t="s">
        <v>282</v>
      </c>
      <c r="G3170" s="12" t="s">
        <v>1854</v>
      </c>
      <c r="H3170" s="1" t="s">
        <v>188</v>
      </c>
      <c r="I3170" s="12" t="s">
        <v>1765</v>
      </c>
      <c r="J3170" s="12" t="s">
        <v>1814</v>
      </c>
      <c r="K3170" s="1" t="s">
        <v>1501</v>
      </c>
      <c r="L3170" s="1" t="s">
        <v>1429</v>
      </c>
    </row>
    <row r="3171" spans="3:12">
      <c r="C3171" s="1" t="s">
        <v>1507</v>
      </c>
      <c r="D3171" s="1">
        <v>0</v>
      </c>
      <c r="E3171" s="1" t="s">
        <v>31</v>
      </c>
      <c r="F3171" s="12" t="s">
        <v>282</v>
      </c>
      <c r="G3171" s="12" t="s">
        <v>1854</v>
      </c>
      <c r="H3171" s="1" t="s">
        <v>188</v>
      </c>
      <c r="I3171" s="12" t="s">
        <v>1765</v>
      </c>
      <c r="J3171" s="12" t="s">
        <v>1814</v>
      </c>
      <c r="K3171" s="1" t="s">
        <v>1501</v>
      </c>
      <c r="L3171" s="1" t="s">
        <v>1429</v>
      </c>
    </row>
    <row r="3172" spans="3:12">
      <c r="C3172" s="1" t="s">
        <v>1508</v>
      </c>
      <c r="D3172" s="1">
        <v>0</v>
      </c>
      <c r="E3172" s="1" t="s">
        <v>31</v>
      </c>
      <c r="F3172" s="12" t="s">
        <v>282</v>
      </c>
      <c r="G3172" s="12" t="s">
        <v>1854</v>
      </c>
      <c r="H3172" s="1" t="s">
        <v>188</v>
      </c>
      <c r="I3172" s="12" t="s">
        <v>1765</v>
      </c>
      <c r="J3172" s="12" t="s">
        <v>1814</v>
      </c>
      <c r="K3172" s="1" t="s">
        <v>1501</v>
      </c>
      <c r="L3172" s="1" t="s">
        <v>1429</v>
      </c>
    </row>
    <row r="3173" spans="3:12">
      <c r="C3173" s="1" t="s">
        <v>1509</v>
      </c>
      <c r="D3173" s="1">
        <v>0</v>
      </c>
      <c r="E3173" s="1" t="s">
        <v>31</v>
      </c>
      <c r="F3173" s="12" t="s">
        <v>282</v>
      </c>
      <c r="G3173" s="12" t="s">
        <v>1854</v>
      </c>
      <c r="H3173" s="1" t="s">
        <v>188</v>
      </c>
      <c r="I3173" s="12" t="s">
        <v>1765</v>
      </c>
      <c r="J3173" s="12" t="s">
        <v>1814</v>
      </c>
      <c r="K3173" s="1" t="s">
        <v>1501</v>
      </c>
      <c r="L3173" s="1" t="s">
        <v>1429</v>
      </c>
    </row>
    <row r="3174" spans="3:12">
      <c r="C3174" s="1" t="s">
        <v>1510</v>
      </c>
      <c r="D3174" s="1">
        <v>0</v>
      </c>
      <c r="E3174" s="1" t="s">
        <v>31</v>
      </c>
      <c r="F3174" s="12" t="s">
        <v>282</v>
      </c>
      <c r="G3174" s="12" t="s">
        <v>1854</v>
      </c>
      <c r="H3174" s="1" t="s">
        <v>188</v>
      </c>
      <c r="I3174" s="12" t="s">
        <v>1765</v>
      </c>
      <c r="J3174" s="12" t="s">
        <v>1814</v>
      </c>
      <c r="K3174" s="1" t="s">
        <v>1501</v>
      </c>
      <c r="L3174" s="1" t="s">
        <v>1429</v>
      </c>
    </row>
    <row r="3175" spans="3:12">
      <c r="C3175" s="1" t="s">
        <v>1511</v>
      </c>
      <c r="D3175" s="1">
        <v>0</v>
      </c>
      <c r="E3175" s="1" t="s">
        <v>31</v>
      </c>
      <c r="F3175" s="12" t="s">
        <v>282</v>
      </c>
      <c r="G3175" s="12" t="s">
        <v>1854</v>
      </c>
      <c r="H3175" s="1" t="s">
        <v>188</v>
      </c>
      <c r="I3175" s="12" t="s">
        <v>1765</v>
      </c>
      <c r="J3175" s="12" t="s">
        <v>1814</v>
      </c>
      <c r="K3175" s="1" t="s">
        <v>1501</v>
      </c>
      <c r="L3175" s="1" t="s">
        <v>1429</v>
      </c>
    </row>
    <row r="3176" spans="3:12">
      <c r="C3176" s="1" t="s">
        <v>1513</v>
      </c>
      <c r="D3176" s="1">
        <v>0</v>
      </c>
      <c r="E3176" s="1" t="s">
        <v>31</v>
      </c>
      <c r="F3176" s="12" t="s">
        <v>282</v>
      </c>
      <c r="G3176" s="12" t="s">
        <v>1854</v>
      </c>
      <c r="H3176" s="1" t="s">
        <v>188</v>
      </c>
      <c r="I3176" s="12" t="s">
        <v>1765</v>
      </c>
      <c r="J3176" s="12" t="s">
        <v>1814</v>
      </c>
      <c r="K3176" s="1" t="s">
        <v>1501</v>
      </c>
      <c r="L3176" s="1" t="s">
        <v>1429</v>
      </c>
    </row>
    <row r="3177" spans="3:12">
      <c r="C3177" s="1" t="s">
        <v>1514</v>
      </c>
      <c r="D3177" s="1">
        <v>0</v>
      </c>
      <c r="E3177" s="1" t="s">
        <v>31</v>
      </c>
      <c r="F3177" s="12" t="s">
        <v>282</v>
      </c>
      <c r="G3177" s="12" t="s">
        <v>1854</v>
      </c>
      <c r="H3177" s="1" t="s">
        <v>188</v>
      </c>
      <c r="I3177" s="12" t="s">
        <v>1765</v>
      </c>
      <c r="J3177" s="12" t="s">
        <v>1814</v>
      </c>
      <c r="K3177" s="1" t="s">
        <v>1501</v>
      </c>
      <c r="L3177" s="1" t="s">
        <v>1429</v>
      </c>
    </row>
    <row r="3178" spans="3:12">
      <c r="C3178" s="1" t="s">
        <v>1515</v>
      </c>
      <c r="D3178" s="1">
        <v>0</v>
      </c>
      <c r="E3178" s="1" t="s">
        <v>31</v>
      </c>
      <c r="F3178" s="12" t="s">
        <v>282</v>
      </c>
      <c r="G3178" s="12" t="s">
        <v>1854</v>
      </c>
      <c r="H3178" s="1" t="s">
        <v>188</v>
      </c>
      <c r="I3178" s="12" t="s">
        <v>1765</v>
      </c>
      <c r="J3178" s="12" t="s">
        <v>1814</v>
      </c>
      <c r="K3178" s="1" t="s">
        <v>1501</v>
      </c>
      <c r="L3178" s="1" t="s">
        <v>1429</v>
      </c>
    </row>
    <row r="3179" spans="3:12">
      <c r="C3179" s="1" t="s">
        <v>1516</v>
      </c>
      <c r="D3179" s="1">
        <v>0</v>
      </c>
      <c r="E3179" s="1" t="s">
        <v>31</v>
      </c>
      <c r="F3179" s="12" t="s">
        <v>282</v>
      </c>
      <c r="G3179" s="12" t="s">
        <v>1854</v>
      </c>
      <c r="H3179" s="1" t="s">
        <v>188</v>
      </c>
      <c r="I3179" s="12" t="s">
        <v>1765</v>
      </c>
      <c r="J3179" s="12" t="s">
        <v>1814</v>
      </c>
      <c r="K3179" s="1" t="s">
        <v>1501</v>
      </c>
      <c r="L3179" s="1" t="s">
        <v>1429</v>
      </c>
    </row>
    <row r="3180" spans="3:12">
      <c r="C3180" s="1" t="s">
        <v>1517</v>
      </c>
      <c r="D3180" s="1">
        <v>0</v>
      </c>
      <c r="E3180" s="1" t="s">
        <v>31</v>
      </c>
      <c r="F3180" s="12" t="s">
        <v>282</v>
      </c>
      <c r="G3180" s="12" t="s">
        <v>1854</v>
      </c>
      <c r="H3180" s="1" t="s">
        <v>188</v>
      </c>
      <c r="I3180" s="12" t="s">
        <v>1765</v>
      </c>
      <c r="J3180" s="12" t="s">
        <v>1814</v>
      </c>
      <c r="K3180" s="1" t="s">
        <v>1501</v>
      </c>
      <c r="L3180" s="1" t="s">
        <v>1429</v>
      </c>
    </row>
    <row r="3181" spans="3:12">
      <c r="C3181" s="1" t="s">
        <v>1518</v>
      </c>
      <c r="D3181" s="1">
        <v>0</v>
      </c>
      <c r="E3181" s="1" t="s">
        <v>31</v>
      </c>
      <c r="F3181" s="12" t="s">
        <v>282</v>
      </c>
      <c r="G3181" s="12" t="s">
        <v>1854</v>
      </c>
      <c r="H3181" s="1" t="s">
        <v>188</v>
      </c>
      <c r="I3181" s="12" t="s">
        <v>1765</v>
      </c>
      <c r="J3181" s="12" t="s">
        <v>1814</v>
      </c>
      <c r="K3181" s="1" t="s">
        <v>1501</v>
      </c>
      <c r="L3181" s="1" t="s">
        <v>1429</v>
      </c>
    </row>
    <row r="3182" spans="3:12">
      <c r="C3182" s="1" t="s">
        <v>1519</v>
      </c>
      <c r="D3182" s="1">
        <v>0</v>
      </c>
      <c r="E3182" s="1" t="s">
        <v>31</v>
      </c>
      <c r="F3182" s="12" t="s">
        <v>282</v>
      </c>
      <c r="G3182" s="12" t="s">
        <v>1854</v>
      </c>
      <c r="H3182" s="1" t="s">
        <v>188</v>
      </c>
      <c r="I3182" s="12" t="s">
        <v>1765</v>
      </c>
      <c r="J3182" s="12" t="s">
        <v>1814</v>
      </c>
      <c r="K3182" s="1" t="s">
        <v>1501</v>
      </c>
      <c r="L3182" s="1" t="s">
        <v>1429</v>
      </c>
    </row>
    <row r="3183" spans="3:12">
      <c r="C3183" s="1" t="s">
        <v>1520</v>
      </c>
      <c r="D3183" s="1">
        <v>0</v>
      </c>
      <c r="E3183" s="1" t="s">
        <v>31</v>
      </c>
      <c r="F3183" s="12" t="s">
        <v>282</v>
      </c>
      <c r="G3183" s="12" t="s">
        <v>1854</v>
      </c>
      <c r="H3183" s="1" t="s">
        <v>188</v>
      </c>
      <c r="I3183" s="12" t="s">
        <v>1765</v>
      </c>
      <c r="J3183" s="12" t="s">
        <v>1814</v>
      </c>
      <c r="K3183" s="1" t="s">
        <v>1501</v>
      </c>
      <c r="L3183" s="1" t="s">
        <v>1429</v>
      </c>
    </row>
    <row r="3184" spans="3:12">
      <c r="C3184" s="1" t="s">
        <v>1521</v>
      </c>
      <c r="D3184" s="1">
        <v>0</v>
      </c>
      <c r="E3184" s="1" t="s">
        <v>31</v>
      </c>
      <c r="F3184" s="12" t="s">
        <v>282</v>
      </c>
      <c r="G3184" s="12" t="s">
        <v>1854</v>
      </c>
      <c r="H3184" s="1" t="s">
        <v>188</v>
      </c>
      <c r="I3184" s="12" t="s">
        <v>1765</v>
      </c>
      <c r="J3184" s="12" t="s">
        <v>1814</v>
      </c>
      <c r="K3184" s="1" t="s">
        <v>1501</v>
      </c>
      <c r="L3184" s="1" t="s">
        <v>1429</v>
      </c>
    </row>
    <row r="3185" spans="3:12">
      <c r="C3185" s="1" t="s">
        <v>1522</v>
      </c>
      <c r="D3185" s="1">
        <v>0</v>
      </c>
      <c r="E3185" s="1" t="s">
        <v>31</v>
      </c>
      <c r="F3185" s="12" t="s">
        <v>282</v>
      </c>
      <c r="G3185" s="12" t="s">
        <v>1854</v>
      </c>
      <c r="H3185" s="1" t="s">
        <v>188</v>
      </c>
      <c r="I3185" s="12" t="s">
        <v>1765</v>
      </c>
      <c r="J3185" s="12" t="s">
        <v>1814</v>
      </c>
      <c r="K3185" s="1" t="s">
        <v>1501</v>
      </c>
      <c r="L3185" s="1" t="s">
        <v>1429</v>
      </c>
    </row>
    <row r="3186" spans="3:12">
      <c r="C3186" s="1" t="s">
        <v>1524</v>
      </c>
      <c r="D3186" s="1">
        <v>0</v>
      </c>
      <c r="E3186" s="1" t="s">
        <v>31</v>
      </c>
      <c r="F3186" s="12" t="s">
        <v>282</v>
      </c>
      <c r="G3186" s="12" t="s">
        <v>1854</v>
      </c>
      <c r="H3186" s="1" t="s">
        <v>188</v>
      </c>
      <c r="I3186" s="12" t="s">
        <v>1765</v>
      </c>
      <c r="J3186" s="12" t="s">
        <v>1814</v>
      </c>
      <c r="K3186" s="1" t="s">
        <v>1501</v>
      </c>
      <c r="L3186" s="1" t="s">
        <v>1429</v>
      </c>
    </row>
    <row r="3187" spans="3:12">
      <c r="C3187" s="1" t="s">
        <v>1525</v>
      </c>
      <c r="D3187" s="1">
        <v>0</v>
      </c>
      <c r="E3187" s="1" t="s">
        <v>31</v>
      </c>
      <c r="F3187" s="12" t="s">
        <v>282</v>
      </c>
      <c r="G3187" s="12" t="s">
        <v>1854</v>
      </c>
      <c r="H3187" s="1" t="s">
        <v>188</v>
      </c>
      <c r="I3187" s="12" t="s">
        <v>1765</v>
      </c>
      <c r="J3187" s="12" t="s">
        <v>1814</v>
      </c>
      <c r="K3187" s="1" t="s">
        <v>1501</v>
      </c>
      <c r="L3187" s="1" t="s">
        <v>1429</v>
      </c>
    </row>
    <row r="3188" spans="3:12">
      <c r="C3188" s="1" t="s">
        <v>1526</v>
      </c>
      <c r="D3188" s="1">
        <v>0</v>
      </c>
      <c r="E3188" s="1" t="s">
        <v>31</v>
      </c>
      <c r="F3188" s="12" t="s">
        <v>282</v>
      </c>
      <c r="G3188" s="12" t="s">
        <v>1854</v>
      </c>
      <c r="H3188" s="1" t="s">
        <v>188</v>
      </c>
      <c r="I3188" s="12" t="s">
        <v>1765</v>
      </c>
      <c r="J3188" s="12" t="s">
        <v>1814</v>
      </c>
      <c r="K3188" s="1" t="s">
        <v>1501</v>
      </c>
      <c r="L3188" s="1" t="s">
        <v>1429</v>
      </c>
    </row>
    <row r="3189" spans="3:12">
      <c r="C3189" s="1" t="s">
        <v>1527</v>
      </c>
      <c r="D3189" s="1">
        <v>0</v>
      </c>
      <c r="E3189" s="1" t="s">
        <v>31</v>
      </c>
      <c r="F3189" s="12" t="s">
        <v>282</v>
      </c>
      <c r="G3189" s="12" t="s">
        <v>1854</v>
      </c>
      <c r="H3189" s="1" t="s">
        <v>188</v>
      </c>
      <c r="I3189" s="12" t="s">
        <v>1765</v>
      </c>
      <c r="J3189" s="12" t="s">
        <v>1814</v>
      </c>
      <c r="K3189" s="1" t="s">
        <v>1501</v>
      </c>
      <c r="L3189" s="1" t="s">
        <v>1429</v>
      </c>
    </row>
    <row r="3190" spans="3:12">
      <c r="C3190" s="1" t="s">
        <v>1528</v>
      </c>
      <c r="D3190" s="1">
        <v>0</v>
      </c>
      <c r="E3190" s="1" t="s">
        <v>31</v>
      </c>
      <c r="F3190" s="12" t="s">
        <v>282</v>
      </c>
      <c r="G3190" s="12" t="s">
        <v>1854</v>
      </c>
      <c r="H3190" s="1" t="s">
        <v>188</v>
      </c>
      <c r="I3190" s="12" t="s">
        <v>1765</v>
      </c>
      <c r="J3190" s="12" t="s">
        <v>1814</v>
      </c>
      <c r="K3190" s="1" t="s">
        <v>1501</v>
      </c>
      <c r="L3190" s="1" t="s">
        <v>1429</v>
      </c>
    </row>
    <row r="3191" spans="3:12">
      <c r="C3191" s="1" t="s">
        <v>1529</v>
      </c>
      <c r="D3191" s="1">
        <v>0</v>
      </c>
      <c r="E3191" s="1" t="s">
        <v>31</v>
      </c>
      <c r="F3191" s="12" t="s">
        <v>282</v>
      </c>
      <c r="G3191" s="12" t="s">
        <v>1854</v>
      </c>
      <c r="H3191" s="1" t="s">
        <v>188</v>
      </c>
      <c r="I3191" s="12" t="s">
        <v>1765</v>
      </c>
      <c r="J3191" s="12" t="s">
        <v>1814</v>
      </c>
      <c r="K3191" s="1" t="s">
        <v>1501</v>
      </c>
      <c r="L3191" s="1" t="s">
        <v>1429</v>
      </c>
    </row>
    <row r="3192" spans="3:12">
      <c r="C3192" s="1" t="s">
        <v>1530</v>
      </c>
      <c r="D3192" s="1">
        <v>0</v>
      </c>
      <c r="E3192" s="1" t="s">
        <v>31</v>
      </c>
      <c r="F3192" s="12" t="s">
        <v>282</v>
      </c>
      <c r="G3192" s="12" t="s">
        <v>1854</v>
      </c>
      <c r="H3192" s="1" t="s">
        <v>188</v>
      </c>
      <c r="I3192" s="12" t="s">
        <v>1765</v>
      </c>
      <c r="J3192" s="12" t="s">
        <v>1814</v>
      </c>
      <c r="K3192" s="1" t="s">
        <v>1501</v>
      </c>
      <c r="L3192" s="1" t="s">
        <v>1429</v>
      </c>
    </row>
    <row r="3193" spans="3:12">
      <c r="C3193" s="1" t="s">
        <v>1531</v>
      </c>
      <c r="D3193" s="1">
        <v>0</v>
      </c>
      <c r="E3193" s="1" t="s">
        <v>31</v>
      </c>
      <c r="F3193" s="12" t="s">
        <v>282</v>
      </c>
      <c r="G3193" s="12" t="s">
        <v>1854</v>
      </c>
      <c r="H3193" s="1" t="s">
        <v>188</v>
      </c>
      <c r="I3193" s="12" t="s">
        <v>1765</v>
      </c>
      <c r="J3193" s="12" t="s">
        <v>1814</v>
      </c>
      <c r="K3193" s="1" t="s">
        <v>1501</v>
      </c>
      <c r="L3193" s="1" t="s">
        <v>1429</v>
      </c>
    </row>
    <row r="3194" spans="3:12">
      <c r="C3194" s="1" t="s">
        <v>1532</v>
      </c>
      <c r="D3194" s="1">
        <v>0</v>
      </c>
      <c r="E3194" s="1" t="s">
        <v>31</v>
      </c>
      <c r="F3194" s="12" t="s">
        <v>282</v>
      </c>
      <c r="G3194" s="12" t="s">
        <v>1854</v>
      </c>
      <c r="H3194" s="1" t="s">
        <v>188</v>
      </c>
      <c r="I3194" s="12" t="s">
        <v>1765</v>
      </c>
      <c r="J3194" s="12" t="s">
        <v>1814</v>
      </c>
      <c r="K3194" s="1" t="s">
        <v>1501</v>
      </c>
      <c r="L3194" s="1" t="s">
        <v>1429</v>
      </c>
    </row>
    <row r="3195" spans="3:12">
      <c r="C3195" s="1" t="s">
        <v>1534</v>
      </c>
      <c r="D3195" s="1">
        <v>0</v>
      </c>
      <c r="E3195" s="1" t="s">
        <v>31</v>
      </c>
      <c r="F3195" s="12" t="s">
        <v>282</v>
      </c>
      <c r="G3195" s="12" t="s">
        <v>1854</v>
      </c>
      <c r="H3195" s="1" t="s">
        <v>188</v>
      </c>
      <c r="I3195" s="12" t="s">
        <v>1765</v>
      </c>
      <c r="J3195" s="12" t="s">
        <v>1814</v>
      </c>
      <c r="K3195" s="1" t="s">
        <v>1501</v>
      </c>
      <c r="L3195" s="1" t="s">
        <v>1429</v>
      </c>
    </row>
    <row r="3196" spans="3:12">
      <c r="C3196" s="1" t="s">
        <v>1535</v>
      </c>
      <c r="D3196" s="1">
        <v>0</v>
      </c>
      <c r="E3196" s="1" t="s">
        <v>31</v>
      </c>
      <c r="F3196" s="12" t="s">
        <v>282</v>
      </c>
      <c r="G3196" s="12" t="s">
        <v>1854</v>
      </c>
      <c r="H3196" s="1" t="s">
        <v>188</v>
      </c>
      <c r="I3196" s="12" t="s">
        <v>1765</v>
      </c>
      <c r="J3196" s="12" t="s">
        <v>1814</v>
      </c>
      <c r="K3196" s="1" t="s">
        <v>1501</v>
      </c>
      <c r="L3196" s="1" t="s">
        <v>1429</v>
      </c>
    </row>
    <row r="3197" spans="3:12">
      <c r="C3197" s="1" t="s">
        <v>1536</v>
      </c>
      <c r="D3197" s="1">
        <v>0</v>
      </c>
      <c r="E3197" s="1" t="s">
        <v>31</v>
      </c>
      <c r="F3197" s="12" t="s">
        <v>282</v>
      </c>
      <c r="G3197" s="12" t="s">
        <v>1854</v>
      </c>
      <c r="H3197" s="1" t="s">
        <v>188</v>
      </c>
      <c r="I3197" s="12" t="s">
        <v>1765</v>
      </c>
      <c r="J3197" s="12" t="s">
        <v>1814</v>
      </c>
      <c r="K3197" s="1" t="s">
        <v>1501</v>
      </c>
      <c r="L3197" s="1" t="s">
        <v>1429</v>
      </c>
    </row>
    <row r="3198" spans="3:12">
      <c r="C3198" s="1" t="s">
        <v>1537</v>
      </c>
      <c r="D3198" s="1">
        <v>0</v>
      </c>
      <c r="E3198" s="1" t="s">
        <v>31</v>
      </c>
      <c r="F3198" s="12" t="s">
        <v>282</v>
      </c>
      <c r="G3198" s="12" t="s">
        <v>1854</v>
      </c>
      <c r="H3198" s="1" t="s">
        <v>188</v>
      </c>
      <c r="I3198" s="12" t="s">
        <v>1765</v>
      </c>
      <c r="J3198" s="12" t="s">
        <v>1814</v>
      </c>
      <c r="K3198" s="1" t="s">
        <v>1501</v>
      </c>
      <c r="L3198" s="1" t="s">
        <v>1429</v>
      </c>
    </row>
    <row r="3199" spans="3:12">
      <c r="C3199" s="1" t="s">
        <v>1538</v>
      </c>
      <c r="D3199" s="1">
        <v>0</v>
      </c>
      <c r="E3199" s="1" t="s">
        <v>31</v>
      </c>
      <c r="F3199" s="12" t="s">
        <v>282</v>
      </c>
      <c r="G3199" s="12" t="s">
        <v>1854</v>
      </c>
      <c r="H3199" s="1" t="s">
        <v>188</v>
      </c>
      <c r="I3199" s="12" t="s">
        <v>1765</v>
      </c>
      <c r="J3199" s="12" t="s">
        <v>1814</v>
      </c>
      <c r="K3199" s="1" t="s">
        <v>1501</v>
      </c>
      <c r="L3199" s="1" t="s">
        <v>1429</v>
      </c>
    </row>
    <row r="3200" spans="3:12">
      <c r="C3200" s="1" t="s">
        <v>1539</v>
      </c>
      <c r="D3200" s="1">
        <v>0</v>
      </c>
      <c r="E3200" s="1" t="s">
        <v>31</v>
      </c>
      <c r="F3200" s="12" t="s">
        <v>282</v>
      </c>
      <c r="G3200" s="12" t="s">
        <v>1854</v>
      </c>
      <c r="H3200" s="1" t="s">
        <v>188</v>
      </c>
      <c r="I3200" s="12" t="s">
        <v>1765</v>
      </c>
      <c r="J3200" s="12" t="s">
        <v>1814</v>
      </c>
      <c r="K3200" s="1" t="s">
        <v>1501</v>
      </c>
      <c r="L3200" s="1" t="s">
        <v>1429</v>
      </c>
    </row>
    <row r="3201" spans="3:12">
      <c r="C3201" s="1" t="s">
        <v>1540</v>
      </c>
      <c r="D3201" s="1">
        <v>0</v>
      </c>
      <c r="E3201" s="1" t="s">
        <v>31</v>
      </c>
      <c r="F3201" s="12" t="s">
        <v>282</v>
      </c>
      <c r="G3201" s="12" t="s">
        <v>1854</v>
      </c>
      <c r="H3201" s="1" t="s">
        <v>188</v>
      </c>
      <c r="I3201" s="12" t="s">
        <v>1765</v>
      </c>
      <c r="J3201" s="12" t="s">
        <v>1814</v>
      </c>
      <c r="K3201" s="1" t="s">
        <v>1501</v>
      </c>
      <c r="L3201" s="1" t="s">
        <v>1429</v>
      </c>
    </row>
    <row r="3202" spans="3:12">
      <c r="C3202" s="1" t="s">
        <v>1541</v>
      </c>
      <c r="D3202" s="1">
        <v>0</v>
      </c>
      <c r="E3202" s="1" t="s">
        <v>31</v>
      </c>
      <c r="F3202" s="12" t="s">
        <v>282</v>
      </c>
      <c r="G3202" s="12" t="s">
        <v>1854</v>
      </c>
      <c r="H3202" s="1" t="s">
        <v>188</v>
      </c>
      <c r="I3202" s="12" t="s">
        <v>1765</v>
      </c>
      <c r="J3202" s="12" t="s">
        <v>1814</v>
      </c>
      <c r="K3202" s="1" t="s">
        <v>1501</v>
      </c>
      <c r="L3202" s="1" t="s">
        <v>1429</v>
      </c>
    </row>
    <row r="3203" spans="3:12">
      <c r="C3203" s="1" t="s">
        <v>1542</v>
      </c>
      <c r="D3203" s="1">
        <v>0</v>
      </c>
      <c r="E3203" s="1" t="s">
        <v>31</v>
      </c>
      <c r="F3203" s="12" t="s">
        <v>282</v>
      </c>
      <c r="G3203" s="12" t="s">
        <v>1854</v>
      </c>
      <c r="H3203" s="1" t="s">
        <v>188</v>
      </c>
      <c r="I3203" s="12" t="s">
        <v>1765</v>
      </c>
      <c r="J3203" s="12" t="s">
        <v>1814</v>
      </c>
      <c r="K3203" s="1" t="s">
        <v>1501</v>
      </c>
      <c r="L3203" s="1" t="s">
        <v>1429</v>
      </c>
    </row>
    <row r="3204" spans="3:12">
      <c r="C3204" s="1" t="s">
        <v>1543</v>
      </c>
      <c r="D3204" s="1">
        <v>0</v>
      </c>
      <c r="E3204" s="1" t="s">
        <v>31</v>
      </c>
      <c r="F3204" s="12" t="s">
        <v>282</v>
      </c>
      <c r="G3204" s="12" t="s">
        <v>1854</v>
      </c>
      <c r="H3204" s="1" t="s">
        <v>188</v>
      </c>
      <c r="I3204" s="12" t="s">
        <v>1765</v>
      </c>
      <c r="J3204" s="12" t="s">
        <v>1814</v>
      </c>
      <c r="K3204" s="1" t="s">
        <v>1501</v>
      </c>
      <c r="L3204" s="1" t="s">
        <v>1429</v>
      </c>
    </row>
    <row r="3205" spans="3:12">
      <c r="C3205" s="1" t="s">
        <v>1544</v>
      </c>
      <c r="D3205" s="1">
        <v>0</v>
      </c>
      <c r="E3205" s="1" t="s">
        <v>31</v>
      </c>
      <c r="F3205" s="12" t="s">
        <v>282</v>
      </c>
      <c r="G3205" s="12" t="s">
        <v>1854</v>
      </c>
      <c r="H3205" s="1" t="s">
        <v>188</v>
      </c>
      <c r="I3205" s="12" t="s">
        <v>1765</v>
      </c>
      <c r="J3205" s="12" t="s">
        <v>1814</v>
      </c>
      <c r="K3205" s="1" t="s">
        <v>1501</v>
      </c>
      <c r="L3205" s="1" t="s">
        <v>1429</v>
      </c>
    </row>
    <row r="3206" spans="3:12">
      <c r="C3206" s="1" t="s">
        <v>1545</v>
      </c>
      <c r="D3206" s="1">
        <v>0</v>
      </c>
      <c r="E3206" s="1" t="s">
        <v>31</v>
      </c>
      <c r="F3206" s="12" t="s">
        <v>282</v>
      </c>
      <c r="G3206" s="12" t="s">
        <v>1854</v>
      </c>
      <c r="H3206" s="1" t="s">
        <v>188</v>
      </c>
      <c r="I3206" s="12" t="s">
        <v>1765</v>
      </c>
      <c r="J3206" s="12" t="s">
        <v>1814</v>
      </c>
      <c r="K3206" s="1" t="s">
        <v>1501</v>
      </c>
      <c r="L3206" s="1" t="s">
        <v>1429</v>
      </c>
    </row>
    <row r="3207" spans="3:12">
      <c r="C3207" s="1" t="s">
        <v>1503</v>
      </c>
      <c r="D3207" s="1">
        <v>0</v>
      </c>
      <c r="E3207" s="1" t="s">
        <v>31</v>
      </c>
      <c r="F3207" s="12" t="s">
        <v>282</v>
      </c>
      <c r="G3207" s="12" t="s">
        <v>1854</v>
      </c>
      <c r="H3207" s="1" t="s">
        <v>188</v>
      </c>
      <c r="I3207" s="12" t="s">
        <v>1765</v>
      </c>
      <c r="J3207" s="12" t="s">
        <v>1814</v>
      </c>
      <c r="K3207" s="1" t="s">
        <v>1501</v>
      </c>
      <c r="L3207" s="1" t="s">
        <v>1430</v>
      </c>
    </row>
    <row r="3208" spans="3:12">
      <c r="C3208" s="1" t="s">
        <v>1504</v>
      </c>
      <c r="D3208" s="1">
        <v>0</v>
      </c>
      <c r="E3208" s="1" t="s">
        <v>31</v>
      </c>
      <c r="F3208" s="12" t="s">
        <v>282</v>
      </c>
      <c r="G3208" s="12" t="s">
        <v>1854</v>
      </c>
      <c r="H3208" s="1" t="s">
        <v>188</v>
      </c>
      <c r="I3208" s="12" t="s">
        <v>1765</v>
      </c>
      <c r="J3208" s="12" t="s">
        <v>1814</v>
      </c>
      <c r="K3208" s="1" t="s">
        <v>1501</v>
      </c>
      <c r="L3208" s="1" t="s">
        <v>1430</v>
      </c>
    </row>
    <row r="3209" spans="3:12">
      <c r="C3209" s="1" t="s">
        <v>1505</v>
      </c>
      <c r="D3209" s="1">
        <v>0</v>
      </c>
      <c r="E3209" s="1" t="s">
        <v>31</v>
      </c>
      <c r="F3209" s="12" t="s">
        <v>282</v>
      </c>
      <c r="G3209" s="12" t="s">
        <v>1854</v>
      </c>
      <c r="H3209" s="1" t="s">
        <v>188</v>
      </c>
      <c r="I3209" s="12" t="s">
        <v>1765</v>
      </c>
      <c r="J3209" s="12" t="s">
        <v>1814</v>
      </c>
      <c r="K3209" s="1" t="s">
        <v>1501</v>
      </c>
      <c r="L3209" s="1" t="s">
        <v>1430</v>
      </c>
    </row>
    <row r="3210" spans="3:12">
      <c r="C3210" s="1" t="s">
        <v>1506</v>
      </c>
      <c r="D3210" s="1">
        <v>0</v>
      </c>
      <c r="E3210" s="1" t="s">
        <v>31</v>
      </c>
      <c r="F3210" s="12" t="s">
        <v>282</v>
      </c>
      <c r="G3210" s="12" t="s">
        <v>1854</v>
      </c>
      <c r="H3210" s="1" t="s">
        <v>188</v>
      </c>
      <c r="I3210" s="12" t="s">
        <v>1765</v>
      </c>
      <c r="J3210" s="12" t="s">
        <v>1814</v>
      </c>
      <c r="K3210" s="1" t="s">
        <v>1501</v>
      </c>
      <c r="L3210" s="1" t="s">
        <v>1430</v>
      </c>
    </row>
    <row r="3211" spans="3:12">
      <c r="C3211" s="1" t="s">
        <v>1507</v>
      </c>
      <c r="D3211" s="1">
        <v>0</v>
      </c>
      <c r="E3211" s="1" t="s">
        <v>31</v>
      </c>
      <c r="F3211" s="12" t="s">
        <v>282</v>
      </c>
      <c r="G3211" s="12" t="s">
        <v>1854</v>
      </c>
      <c r="H3211" s="1" t="s">
        <v>188</v>
      </c>
      <c r="I3211" s="12" t="s">
        <v>1765</v>
      </c>
      <c r="J3211" s="12" t="s">
        <v>1814</v>
      </c>
      <c r="K3211" s="1" t="s">
        <v>1501</v>
      </c>
      <c r="L3211" s="1" t="s">
        <v>1430</v>
      </c>
    </row>
    <row r="3212" spans="3:12">
      <c r="C3212" s="1" t="s">
        <v>1508</v>
      </c>
      <c r="D3212" s="1">
        <v>0</v>
      </c>
      <c r="E3212" s="1" t="s">
        <v>31</v>
      </c>
      <c r="F3212" s="12" t="s">
        <v>282</v>
      </c>
      <c r="G3212" s="12" t="s">
        <v>1854</v>
      </c>
      <c r="H3212" s="1" t="s">
        <v>188</v>
      </c>
      <c r="I3212" s="12" t="s">
        <v>1765</v>
      </c>
      <c r="J3212" s="12" t="s">
        <v>1814</v>
      </c>
      <c r="K3212" s="1" t="s">
        <v>1501</v>
      </c>
      <c r="L3212" s="1" t="s">
        <v>1430</v>
      </c>
    </row>
    <row r="3213" spans="3:12">
      <c r="C3213" s="1" t="s">
        <v>1509</v>
      </c>
      <c r="D3213" s="1">
        <v>0</v>
      </c>
      <c r="E3213" s="1" t="s">
        <v>31</v>
      </c>
      <c r="F3213" s="12" t="s">
        <v>282</v>
      </c>
      <c r="G3213" s="12" t="s">
        <v>1854</v>
      </c>
      <c r="H3213" s="1" t="s">
        <v>188</v>
      </c>
      <c r="I3213" s="12" t="s">
        <v>1765</v>
      </c>
      <c r="J3213" s="12" t="s">
        <v>1814</v>
      </c>
      <c r="K3213" s="1" t="s">
        <v>1501</v>
      </c>
      <c r="L3213" s="1" t="s">
        <v>1430</v>
      </c>
    </row>
    <row r="3214" spans="3:12">
      <c r="C3214" s="1" t="s">
        <v>1510</v>
      </c>
      <c r="D3214" s="1">
        <v>0</v>
      </c>
      <c r="E3214" s="1" t="s">
        <v>31</v>
      </c>
      <c r="F3214" s="12" t="s">
        <v>282</v>
      </c>
      <c r="G3214" s="12" t="s">
        <v>1854</v>
      </c>
      <c r="H3214" s="1" t="s">
        <v>188</v>
      </c>
      <c r="I3214" s="12" t="s">
        <v>1765</v>
      </c>
      <c r="J3214" s="12" t="s">
        <v>1814</v>
      </c>
      <c r="K3214" s="1" t="s">
        <v>1501</v>
      </c>
      <c r="L3214" s="1" t="s">
        <v>1430</v>
      </c>
    </row>
    <row r="3215" spans="3:12">
      <c r="C3215" s="1" t="s">
        <v>1511</v>
      </c>
      <c r="D3215" s="1">
        <v>0</v>
      </c>
      <c r="E3215" s="1" t="s">
        <v>31</v>
      </c>
      <c r="F3215" s="12" t="s">
        <v>282</v>
      </c>
      <c r="G3215" s="12" t="s">
        <v>1854</v>
      </c>
      <c r="H3215" s="1" t="s">
        <v>188</v>
      </c>
      <c r="I3215" s="12" t="s">
        <v>1765</v>
      </c>
      <c r="J3215" s="12" t="s">
        <v>1814</v>
      </c>
      <c r="K3215" s="1" t="s">
        <v>1501</v>
      </c>
      <c r="L3215" s="1" t="s">
        <v>1430</v>
      </c>
    </row>
    <row r="3216" spans="3:12">
      <c r="C3216" s="1" t="s">
        <v>1513</v>
      </c>
      <c r="D3216" s="1">
        <v>0</v>
      </c>
      <c r="E3216" s="1" t="s">
        <v>31</v>
      </c>
      <c r="F3216" s="12" t="s">
        <v>282</v>
      </c>
      <c r="G3216" s="12" t="s">
        <v>1854</v>
      </c>
      <c r="H3216" s="1" t="s">
        <v>188</v>
      </c>
      <c r="I3216" s="12" t="s">
        <v>1765</v>
      </c>
      <c r="J3216" s="12" t="s">
        <v>1814</v>
      </c>
      <c r="K3216" s="1" t="s">
        <v>1501</v>
      </c>
      <c r="L3216" s="1" t="s">
        <v>1430</v>
      </c>
    </row>
    <row r="3217" spans="3:12">
      <c r="C3217" s="1" t="s">
        <v>1514</v>
      </c>
      <c r="D3217" s="1">
        <v>0</v>
      </c>
      <c r="E3217" s="1" t="s">
        <v>31</v>
      </c>
      <c r="F3217" s="12" t="s">
        <v>282</v>
      </c>
      <c r="G3217" s="12" t="s">
        <v>1854</v>
      </c>
      <c r="H3217" s="1" t="s">
        <v>188</v>
      </c>
      <c r="I3217" s="12" t="s">
        <v>1765</v>
      </c>
      <c r="J3217" s="12" t="s">
        <v>1814</v>
      </c>
      <c r="K3217" s="1" t="s">
        <v>1501</v>
      </c>
      <c r="L3217" s="1" t="s">
        <v>1430</v>
      </c>
    </row>
    <row r="3218" spans="3:12">
      <c r="C3218" s="1" t="s">
        <v>1515</v>
      </c>
      <c r="D3218" s="1">
        <v>0</v>
      </c>
      <c r="E3218" s="1" t="s">
        <v>31</v>
      </c>
      <c r="F3218" s="12" t="s">
        <v>282</v>
      </c>
      <c r="G3218" s="12" t="s">
        <v>1854</v>
      </c>
      <c r="H3218" s="1" t="s">
        <v>188</v>
      </c>
      <c r="I3218" s="12" t="s">
        <v>1765</v>
      </c>
      <c r="J3218" s="12" t="s">
        <v>1814</v>
      </c>
      <c r="K3218" s="1" t="s">
        <v>1501</v>
      </c>
      <c r="L3218" s="1" t="s">
        <v>1430</v>
      </c>
    </row>
    <row r="3219" spans="3:12">
      <c r="C3219" s="1" t="s">
        <v>1516</v>
      </c>
      <c r="D3219" s="1">
        <v>0</v>
      </c>
      <c r="E3219" s="1" t="s">
        <v>31</v>
      </c>
      <c r="F3219" s="12" t="s">
        <v>282</v>
      </c>
      <c r="G3219" s="12" t="s">
        <v>1854</v>
      </c>
      <c r="H3219" s="1" t="s">
        <v>188</v>
      </c>
      <c r="I3219" s="12" t="s">
        <v>1765</v>
      </c>
      <c r="J3219" s="12" t="s">
        <v>1814</v>
      </c>
      <c r="K3219" s="1" t="s">
        <v>1501</v>
      </c>
      <c r="L3219" s="1" t="s">
        <v>1430</v>
      </c>
    </row>
    <row r="3220" spans="3:12">
      <c r="C3220" s="1" t="s">
        <v>1517</v>
      </c>
      <c r="D3220" s="1">
        <v>0</v>
      </c>
      <c r="E3220" s="1" t="s">
        <v>31</v>
      </c>
      <c r="F3220" s="12" t="s">
        <v>282</v>
      </c>
      <c r="G3220" s="12" t="s">
        <v>1854</v>
      </c>
      <c r="H3220" s="1" t="s">
        <v>188</v>
      </c>
      <c r="I3220" s="12" t="s">
        <v>1765</v>
      </c>
      <c r="J3220" s="12" t="s">
        <v>1814</v>
      </c>
      <c r="K3220" s="1" t="s">
        <v>1501</v>
      </c>
      <c r="L3220" s="1" t="s">
        <v>1430</v>
      </c>
    </row>
    <row r="3221" spans="3:12">
      <c r="C3221" s="1" t="s">
        <v>1518</v>
      </c>
      <c r="D3221" s="1">
        <v>0</v>
      </c>
      <c r="E3221" s="1" t="s">
        <v>31</v>
      </c>
      <c r="F3221" s="12" t="s">
        <v>282</v>
      </c>
      <c r="G3221" s="12" t="s">
        <v>1854</v>
      </c>
      <c r="H3221" s="1" t="s">
        <v>188</v>
      </c>
      <c r="I3221" s="12" t="s">
        <v>1765</v>
      </c>
      <c r="J3221" s="12" t="s">
        <v>1814</v>
      </c>
      <c r="K3221" s="1" t="s">
        <v>1501</v>
      </c>
      <c r="L3221" s="1" t="s">
        <v>1430</v>
      </c>
    </row>
    <row r="3222" spans="3:12">
      <c r="C3222" s="1" t="s">
        <v>1519</v>
      </c>
      <c r="D3222" s="1">
        <v>0</v>
      </c>
      <c r="E3222" s="1" t="s">
        <v>31</v>
      </c>
      <c r="F3222" s="12" t="s">
        <v>282</v>
      </c>
      <c r="G3222" s="12" t="s">
        <v>1854</v>
      </c>
      <c r="H3222" s="1" t="s">
        <v>188</v>
      </c>
      <c r="I3222" s="12" t="s">
        <v>1765</v>
      </c>
      <c r="J3222" s="12" t="s">
        <v>1814</v>
      </c>
      <c r="K3222" s="1" t="s">
        <v>1501</v>
      </c>
      <c r="L3222" s="1" t="s">
        <v>1430</v>
      </c>
    </row>
    <row r="3223" spans="3:12">
      <c r="C3223" s="1" t="s">
        <v>1520</v>
      </c>
      <c r="D3223" s="1">
        <v>0</v>
      </c>
      <c r="E3223" s="1" t="s">
        <v>31</v>
      </c>
      <c r="F3223" s="12" t="s">
        <v>282</v>
      </c>
      <c r="G3223" s="12" t="s">
        <v>1854</v>
      </c>
      <c r="H3223" s="1" t="s">
        <v>188</v>
      </c>
      <c r="I3223" s="12" t="s">
        <v>1765</v>
      </c>
      <c r="J3223" s="12" t="s">
        <v>1814</v>
      </c>
      <c r="K3223" s="1" t="s">
        <v>1501</v>
      </c>
      <c r="L3223" s="1" t="s">
        <v>1430</v>
      </c>
    </row>
    <row r="3224" spans="3:12">
      <c r="C3224" s="1" t="s">
        <v>1521</v>
      </c>
      <c r="D3224" s="1">
        <v>0</v>
      </c>
      <c r="E3224" s="1" t="s">
        <v>31</v>
      </c>
      <c r="F3224" s="12" t="s">
        <v>282</v>
      </c>
      <c r="G3224" s="12" t="s">
        <v>1854</v>
      </c>
      <c r="H3224" s="1" t="s">
        <v>188</v>
      </c>
      <c r="I3224" s="12" t="s">
        <v>1765</v>
      </c>
      <c r="J3224" s="12" t="s">
        <v>1814</v>
      </c>
      <c r="K3224" s="1" t="s">
        <v>1501</v>
      </c>
      <c r="L3224" s="1" t="s">
        <v>1430</v>
      </c>
    </row>
    <row r="3225" spans="3:12">
      <c r="C3225" s="1" t="s">
        <v>1522</v>
      </c>
      <c r="D3225" s="1">
        <v>0</v>
      </c>
      <c r="E3225" s="1" t="s">
        <v>31</v>
      </c>
      <c r="F3225" s="12" t="s">
        <v>282</v>
      </c>
      <c r="G3225" s="12" t="s">
        <v>1854</v>
      </c>
      <c r="H3225" s="1" t="s">
        <v>188</v>
      </c>
      <c r="I3225" s="12" t="s">
        <v>1765</v>
      </c>
      <c r="J3225" s="12" t="s">
        <v>1814</v>
      </c>
      <c r="K3225" s="1" t="s">
        <v>1501</v>
      </c>
      <c r="L3225" s="1" t="s">
        <v>1430</v>
      </c>
    </row>
    <row r="3226" spans="3:12">
      <c r="C3226" s="1" t="s">
        <v>1524</v>
      </c>
      <c r="D3226" s="1">
        <v>0</v>
      </c>
      <c r="E3226" s="1" t="s">
        <v>31</v>
      </c>
      <c r="F3226" s="12" t="s">
        <v>282</v>
      </c>
      <c r="G3226" s="12" t="s">
        <v>1854</v>
      </c>
      <c r="H3226" s="1" t="s">
        <v>188</v>
      </c>
      <c r="I3226" s="12" t="s">
        <v>1765</v>
      </c>
      <c r="J3226" s="12" t="s">
        <v>1814</v>
      </c>
      <c r="K3226" s="1" t="s">
        <v>1501</v>
      </c>
      <c r="L3226" s="1" t="s">
        <v>1430</v>
      </c>
    </row>
    <row r="3227" spans="3:12">
      <c r="C3227" s="1" t="s">
        <v>1525</v>
      </c>
      <c r="D3227" s="1">
        <v>0</v>
      </c>
      <c r="E3227" s="1" t="s">
        <v>31</v>
      </c>
      <c r="F3227" s="12" t="s">
        <v>282</v>
      </c>
      <c r="G3227" s="12" t="s">
        <v>1854</v>
      </c>
      <c r="H3227" s="1" t="s">
        <v>188</v>
      </c>
      <c r="I3227" s="12" t="s">
        <v>1765</v>
      </c>
      <c r="J3227" s="12" t="s">
        <v>1814</v>
      </c>
      <c r="K3227" s="1" t="s">
        <v>1501</v>
      </c>
      <c r="L3227" s="1" t="s">
        <v>1430</v>
      </c>
    </row>
    <row r="3228" spans="3:12">
      <c r="C3228" s="1" t="s">
        <v>1526</v>
      </c>
      <c r="D3228" s="1">
        <v>0</v>
      </c>
      <c r="E3228" s="1" t="s">
        <v>31</v>
      </c>
      <c r="F3228" s="12" t="s">
        <v>282</v>
      </c>
      <c r="G3228" s="12" t="s">
        <v>1854</v>
      </c>
      <c r="H3228" s="1" t="s">
        <v>188</v>
      </c>
      <c r="I3228" s="12" t="s">
        <v>1765</v>
      </c>
      <c r="J3228" s="12" t="s">
        <v>1814</v>
      </c>
      <c r="K3228" s="1" t="s">
        <v>1501</v>
      </c>
      <c r="L3228" s="1" t="s">
        <v>1430</v>
      </c>
    </row>
    <row r="3229" spans="3:12">
      <c r="C3229" s="1" t="s">
        <v>1527</v>
      </c>
      <c r="D3229" s="1">
        <v>0</v>
      </c>
      <c r="E3229" s="1" t="s">
        <v>31</v>
      </c>
      <c r="F3229" s="12" t="s">
        <v>282</v>
      </c>
      <c r="G3229" s="12" t="s">
        <v>1854</v>
      </c>
      <c r="H3229" s="1" t="s">
        <v>188</v>
      </c>
      <c r="I3229" s="12" t="s">
        <v>1765</v>
      </c>
      <c r="J3229" s="12" t="s">
        <v>1814</v>
      </c>
      <c r="K3229" s="1" t="s">
        <v>1501</v>
      </c>
      <c r="L3229" s="1" t="s">
        <v>1430</v>
      </c>
    </row>
    <row r="3230" spans="3:12">
      <c r="C3230" s="1" t="s">
        <v>1528</v>
      </c>
      <c r="D3230" s="1">
        <v>0</v>
      </c>
      <c r="E3230" s="1" t="s">
        <v>31</v>
      </c>
      <c r="F3230" s="12" t="s">
        <v>282</v>
      </c>
      <c r="G3230" s="12" t="s">
        <v>1854</v>
      </c>
      <c r="H3230" s="1" t="s">
        <v>188</v>
      </c>
      <c r="I3230" s="12" t="s">
        <v>1765</v>
      </c>
      <c r="J3230" s="12" t="s">
        <v>1814</v>
      </c>
      <c r="K3230" s="1" t="s">
        <v>1501</v>
      </c>
      <c r="L3230" s="1" t="s">
        <v>1430</v>
      </c>
    </row>
    <row r="3231" spans="3:12">
      <c r="C3231" s="1" t="s">
        <v>1529</v>
      </c>
      <c r="D3231" s="1">
        <v>0</v>
      </c>
      <c r="E3231" s="1" t="s">
        <v>31</v>
      </c>
      <c r="F3231" s="12" t="s">
        <v>282</v>
      </c>
      <c r="G3231" s="12" t="s">
        <v>1854</v>
      </c>
      <c r="H3231" s="1" t="s">
        <v>188</v>
      </c>
      <c r="I3231" s="12" t="s">
        <v>1765</v>
      </c>
      <c r="J3231" s="12" t="s">
        <v>1814</v>
      </c>
      <c r="K3231" s="1" t="s">
        <v>1501</v>
      </c>
      <c r="L3231" s="1" t="s">
        <v>1430</v>
      </c>
    </row>
    <row r="3232" spans="3:12">
      <c r="C3232" s="1" t="s">
        <v>1530</v>
      </c>
      <c r="D3232" s="1">
        <v>0</v>
      </c>
      <c r="E3232" s="1" t="s">
        <v>31</v>
      </c>
      <c r="F3232" s="12" t="s">
        <v>282</v>
      </c>
      <c r="G3232" s="12" t="s">
        <v>1854</v>
      </c>
      <c r="H3232" s="1" t="s">
        <v>188</v>
      </c>
      <c r="I3232" s="12" t="s">
        <v>1765</v>
      </c>
      <c r="J3232" s="12" t="s">
        <v>1814</v>
      </c>
      <c r="K3232" s="1" t="s">
        <v>1501</v>
      </c>
      <c r="L3232" s="1" t="s">
        <v>1430</v>
      </c>
    </row>
    <row r="3233" spans="3:12">
      <c r="C3233" s="1" t="s">
        <v>1531</v>
      </c>
      <c r="D3233" s="1">
        <v>0</v>
      </c>
      <c r="E3233" s="1" t="s">
        <v>31</v>
      </c>
      <c r="F3233" s="12" t="s">
        <v>282</v>
      </c>
      <c r="G3233" s="12" t="s">
        <v>1854</v>
      </c>
      <c r="H3233" s="1" t="s">
        <v>188</v>
      </c>
      <c r="I3233" s="12" t="s">
        <v>1765</v>
      </c>
      <c r="J3233" s="12" t="s">
        <v>1814</v>
      </c>
      <c r="K3233" s="1" t="s">
        <v>1501</v>
      </c>
      <c r="L3233" s="1" t="s">
        <v>1430</v>
      </c>
    </row>
    <row r="3234" spans="3:12">
      <c r="C3234" s="1" t="s">
        <v>1532</v>
      </c>
      <c r="D3234" s="1">
        <v>0</v>
      </c>
      <c r="E3234" s="1" t="s">
        <v>31</v>
      </c>
      <c r="F3234" s="12" t="s">
        <v>282</v>
      </c>
      <c r="G3234" s="12" t="s">
        <v>1854</v>
      </c>
      <c r="H3234" s="1" t="s">
        <v>188</v>
      </c>
      <c r="I3234" s="12" t="s">
        <v>1765</v>
      </c>
      <c r="J3234" s="12" t="s">
        <v>1814</v>
      </c>
      <c r="K3234" s="1" t="s">
        <v>1501</v>
      </c>
      <c r="L3234" s="1" t="s">
        <v>1430</v>
      </c>
    </row>
    <row r="3235" spans="3:12">
      <c r="C3235" s="1" t="s">
        <v>1534</v>
      </c>
      <c r="D3235" s="1">
        <v>0</v>
      </c>
      <c r="E3235" s="1" t="s">
        <v>31</v>
      </c>
      <c r="F3235" s="12" t="s">
        <v>282</v>
      </c>
      <c r="G3235" s="12" t="s">
        <v>1854</v>
      </c>
      <c r="H3235" s="1" t="s">
        <v>188</v>
      </c>
      <c r="I3235" s="12" t="s">
        <v>1765</v>
      </c>
      <c r="J3235" s="12" t="s">
        <v>1814</v>
      </c>
      <c r="K3235" s="1" t="s">
        <v>1501</v>
      </c>
      <c r="L3235" s="1" t="s">
        <v>1430</v>
      </c>
    </row>
    <row r="3236" spans="3:12">
      <c r="C3236" s="1" t="s">
        <v>1535</v>
      </c>
      <c r="D3236" s="1">
        <v>0</v>
      </c>
      <c r="E3236" s="1" t="s">
        <v>31</v>
      </c>
      <c r="F3236" s="12" t="s">
        <v>282</v>
      </c>
      <c r="G3236" s="12" t="s">
        <v>1854</v>
      </c>
      <c r="H3236" s="1" t="s">
        <v>188</v>
      </c>
      <c r="I3236" s="12" t="s">
        <v>1765</v>
      </c>
      <c r="J3236" s="12" t="s">
        <v>1814</v>
      </c>
      <c r="K3236" s="1" t="s">
        <v>1501</v>
      </c>
      <c r="L3236" s="1" t="s">
        <v>1430</v>
      </c>
    </row>
    <row r="3237" spans="3:12">
      <c r="C3237" s="1" t="s">
        <v>1536</v>
      </c>
      <c r="D3237" s="1">
        <v>0</v>
      </c>
      <c r="E3237" s="1" t="s">
        <v>31</v>
      </c>
      <c r="F3237" s="12" t="s">
        <v>282</v>
      </c>
      <c r="G3237" s="12" t="s">
        <v>1854</v>
      </c>
      <c r="H3237" s="1" t="s">
        <v>188</v>
      </c>
      <c r="I3237" s="12" t="s">
        <v>1765</v>
      </c>
      <c r="J3237" s="12" t="s">
        <v>1814</v>
      </c>
      <c r="K3237" s="1" t="s">
        <v>1501</v>
      </c>
      <c r="L3237" s="1" t="s">
        <v>1430</v>
      </c>
    </row>
    <row r="3238" spans="3:12">
      <c r="C3238" s="1" t="s">
        <v>1537</v>
      </c>
      <c r="D3238" s="1">
        <v>0</v>
      </c>
      <c r="E3238" s="1" t="s">
        <v>31</v>
      </c>
      <c r="F3238" s="12" t="s">
        <v>282</v>
      </c>
      <c r="G3238" s="12" t="s">
        <v>1854</v>
      </c>
      <c r="H3238" s="1" t="s">
        <v>188</v>
      </c>
      <c r="I3238" s="12" t="s">
        <v>1765</v>
      </c>
      <c r="J3238" s="12" t="s">
        <v>1814</v>
      </c>
      <c r="K3238" s="1" t="s">
        <v>1501</v>
      </c>
      <c r="L3238" s="1" t="s">
        <v>1430</v>
      </c>
    </row>
    <row r="3239" spans="3:12">
      <c r="C3239" s="1" t="s">
        <v>1538</v>
      </c>
      <c r="D3239" s="1">
        <v>0</v>
      </c>
      <c r="E3239" s="1" t="s">
        <v>31</v>
      </c>
      <c r="F3239" s="12" t="s">
        <v>282</v>
      </c>
      <c r="G3239" s="12" t="s">
        <v>1854</v>
      </c>
      <c r="H3239" s="1" t="s">
        <v>188</v>
      </c>
      <c r="I3239" s="12" t="s">
        <v>1765</v>
      </c>
      <c r="J3239" s="12" t="s">
        <v>1814</v>
      </c>
      <c r="K3239" s="1" t="s">
        <v>1501</v>
      </c>
      <c r="L3239" s="1" t="s">
        <v>1430</v>
      </c>
    </row>
    <row r="3240" spans="3:12">
      <c r="C3240" s="1" t="s">
        <v>1539</v>
      </c>
      <c r="D3240" s="1">
        <v>0</v>
      </c>
      <c r="E3240" s="1" t="s">
        <v>31</v>
      </c>
      <c r="F3240" s="12" t="s">
        <v>282</v>
      </c>
      <c r="G3240" s="12" t="s">
        <v>1854</v>
      </c>
      <c r="H3240" s="1" t="s">
        <v>188</v>
      </c>
      <c r="I3240" s="12" t="s">
        <v>1765</v>
      </c>
      <c r="J3240" s="12" t="s">
        <v>1814</v>
      </c>
      <c r="K3240" s="1" t="s">
        <v>1501</v>
      </c>
      <c r="L3240" s="1" t="s">
        <v>1430</v>
      </c>
    </row>
    <row r="3241" spans="3:12">
      <c r="C3241" s="1" t="s">
        <v>1540</v>
      </c>
      <c r="D3241" s="1">
        <v>0</v>
      </c>
      <c r="E3241" s="1" t="s">
        <v>31</v>
      </c>
      <c r="F3241" s="12" t="s">
        <v>282</v>
      </c>
      <c r="G3241" s="12" t="s">
        <v>1854</v>
      </c>
      <c r="H3241" s="1" t="s">
        <v>188</v>
      </c>
      <c r="I3241" s="12" t="s">
        <v>1765</v>
      </c>
      <c r="J3241" s="12" t="s">
        <v>1814</v>
      </c>
      <c r="K3241" s="1" t="s">
        <v>1501</v>
      </c>
      <c r="L3241" s="1" t="s">
        <v>1430</v>
      </c>
    </row>
    <row r="3242" spans="3:12">
      <c r="C3242" s="1" t="s">
        <v>1541</v>
      </c>
      <c r="D3242" s="1">
        <v>0</v>
      </c>
      <c r="E3242" s="1" t="s">
        <v>31</v>
      </c>
      <c r="F3242" s="12" t="s">
        <v>282</v>
      </c>
      <c r="G3242" s="12" t="s">
        <v>1854</v>
      </c>
      <c r="H3242" s="1" t="s">
        <v>188</v>
      </c>
      <c r="I3242" s="12" t="s">
        <v>1765</v>
      </c>
      <c r="J3242" s="12" t="s">
        <v>1814</v>
      </c>
      <c r="K3242" s="1" t="s">
        <v>1501</v>
      </c>
      <c r="L3242" s="1" t="s">
        <v>1430</v>
      </c>
    </row>
    <row r="3243" spans="3:12">
      <c r="C3243" s="1" t="s">
        <v>1542</v>
      </c>
      <c r="D3243" s="1">
        <v>0</v>
      </c>
      <c r="E3243" s="1" t="s">
        <v>31</v>
      </c>
      <c r="F3243" s="12" t="s">
        <v>282</v>
      </c>
      <c r="G3243" s="12" t="s">
        <v>1854</v>
      </c>
      <c r="H3243" s="1" t="s">
        <v>188</v>
      </c>
      <c r="I3243" s="12" t="s">
        <v>1765</v>
      </c>
      <c r="J3243" s="12" t="s">
        <v>1814</v>
      </c>
      <c r="K3243" s="1" t="s">
        <v>1501</v>
      </c>
      <c r="L3243" s="1" t="s">
        <v>1430</v>
      </c>
    </row>
    <row r="3244" spans="3:12">
      <c r="C3244" s="1" t="s">
        <v>1543</v>
      </c>
      <c r="D3244" s="1">
        <v>0</v>
      </c>
      <c r="E3244" s="1" t="s">
        <v>31</v>
      </c>
      <c r="F3244" s="12" t="s">
        <v>282</v>
      </c>
      <c r="G3244" s="12" t="s">
        <v>1854</v>
      </c>
      <c r="H3244" s="1" t="s">
        <v>188</v>
      </c>
      <c r="I3244" s="12" t="s">
        <v>1765</v>
      </c>
      <c r="J3244" s="12" t="s">
        <v>1814</v>
      </c>
      <c r="K3244" s="1" t="s">
        <v>1501</v>
      </c>
      <c r="L3244" s="1" t="s">
        <v>1430</v>
      </c>
    </row>
    <row r="3245" spans="3:12">
      <c r="C3245" s="1" t="s">
        <v>1544</v>
      </c>
      <c r="D3245" s="1">
        <v>0</v>
      </c>
      <c r="E3245" s="1" t="s">
        <v>31</v>
      </c>
      <c r="F3245" s="12" t="s">
        <v>282</v>
      </c>
      <c r="G3245" s="12" t="s">
        <v>1854</v>
      </c>
      <c r="H3245" s="1" t="s">
        <v>188</v>
      </c>
      <c r="I3245" s="12" t="s">
        <v>1765</v>
      </c>
      <c r="J3245" s="12" t="s">
        <v>1814</v>
      </c>
      <c r="K3245" s="1" t="s">
        <v>1501</v>
      </c>
      <c r="L3245" s="1" t="s">
        <v>1430</v>
      </c>
    </row>
    <row r="3246" spans="3:12">
      <c r="C3246" s="1" t="s">
        <v>1545</v>
      </c>
      <c r="D3246" s="1">
        <v>0</v>
      </c>
      <c r="E3246" s="1" t="s">
        <v>31</v>
      </c>
      <c r="F3246" s="12" t="s">
        <v>282</v>
      </c>
      <c r="G3246" s="12" t="s">
        <v>1854</v>
      </c>
      <c r="H3246" s="1" t="s">
        <v>188</v>
      </c>
      <c r="I3246" s="12" t="s">
        <v>1765</v>
      </c>
      <c r="J3246" s="12" t="s">
        <v>1814</v>
      </c>
      <c r="K3246" s="1" t="s">
        <v>1501</v>
      </c>
      <c r="L3246" s="1" t="s">
        <v>1430</v>
      </c>
    </row>
    <row r="3247" spans="3:12">
      <c r="C3247" s="1" t="s">
        <v>1503</v>
      </c>
      <c r="D3247" s="1">
        <v>0</v>
      </c>
      <c r="E3247" s="1" t="s">
        <v>31</v>
      </c>
      <c r="F3247" s="12" t="s">
        <v>282</v>
      </c>
      <c r="G3247" s="12" t="s">
        <v>1854</v>
      </c>
      <c r="H3247" s="1" t="s">
        <v>188</v>
      </c>
      <c r="I3247" s="12" t="s">
        <v>1765</v>
      </c>
      <c r="J3247" s="12" t="s">
        <v>1814</v>
      </c>
      <c r="K3247" s="1" t="s">
        <v>1501</v>
      </c>
      <c r="L3247" s="1" t="s">
        <v>1431</v>
      </c>
    </row>
    <row r="3248" spans="3:12">
      <c r="C3248" s="1" t="s">
        <v>1504</v>
      </c>
      <c r="D3248" s="1">
        <v>0</v>
      </c>
      <c r="E3248" s="1" t="s">
        <v>31</v>
      </c>
      <c r="F3248" s="12" t="s">
        <v>282</v>
      </c>
      <c r="G3248" s="12" t="s">
        <v>1854</v>
      </c>
      <c r="H3248" s="1" t="s">
        <v>188</v>
      </c>
      <c r="I3248" s="12" t="s">
        <v>1765</v>
      </c>
      <c r="J3248" s="12" t="s">
        <v>1814</v>
      </c>
      <c r="K3248" s="1" t="s">
        <v>1501</v>
      </c>
      <c r="L3248" s="1" t="s">
        <v>1431</v>
      </c>
    </row>
    <row r="3249" spans="3:12">
      <c r="C3249" s="1" t="s">
        <v>1505</v>
      </c>
      <c r="D3249" s="1">
        <v>0</v>
      </c>
      <c r="E3249" s="1" t="s">
        <v>31</v>
      </c>
      <c r="F3249" s="12" t="s">
        <v>282</v>
      </c>
      <c r="G3249" s="12" t="s">
        <v>1854</v>
      </c>
      <c r="H3249" s="1" t="s">
        <v>188</v>
      </c>
      <c r="I3249" s="12" t="s">
        <v>1765</v>
      </c>
      <c r="J3249" s="12" t="s">
        <v>1814</v>
      </c>
      <c r="K3249" s="1" t="s">
        <v>1501</v>
      </c>
      <c r="L3249" s="1" t="s">
        <v>1431</v>
      </c>
    </row>
    <row r="3250" spans="3:12">
      <c r="C3250" s="1" t="s">
        <v>1506</v>
      </c>
      <c r="D3250" s="1">
        <v>0</v>
      </c>
      <c r="E3250" s="1" t="s">
        <v>31</v>
      </c>
      <c r="F3250" s="12" t="s">
        <v>282</v>
      </c>
      <c r="G3250" s="12" t="s">
        <v>1854</v>
      </c>
      <c r="H3250" s="1" t="s">
        <v>188</v>
      </c>
      <c r="I3250" s="12" t="s">
        <v>1765</v>
      </c>
      <c r="J3250" s="12" t="s">
        <v>1814</v>
      </c>
      <c r="K3250" s="1" t="s">
        <v>1501</v>
      </c>
      <c r="L3250" s="1" t="s">
        <v>1431</v>
      </c>
    </row>
    <row r="3251" spans="3:12">
      <c r="C3251" s="1" t="s">
        <v>1507</v>
      </c>
      <c r="D3251" s="1">
        <v>0</v>
      </c>
      <c r="E3251" s="1" t="s">
        <v>31</v>
      </c>
      <c r="F3251" s="12" t="s">
        <v>282</v>
      </c>
      <c r="G3251" s="12" t="s">
        <v>1854</v>
      </c>
      <c r="H3251" s="1" t="s">
        <v>188</v>
      </c>
      <c r="I3251" s="12" t="s">
        <v>1765</v>
      </c>
      <c r="J3251" s="12" t="s">
        <v>1814</v>
      </c>
      <c r="K3251" s="1" t="s">
        <v>1501</v>
      </c>
      <c r="L3251" s="1" t="s">
        <v>1431</v>
      </c>
    </row>
    <row r="3252" spans="3:12">
      <c r="C3252" s="1" t="s">
        <v>1508</v>
      </c>
      <c r="D3252" s="1">
        <v>0</v>
      </c>
      <c r="E3252" s="1" t="s">
        <v>31</v>
      </c>
      <c r="F3252" s="12" t="s">
        <v>282</v>
      </c>
      <c r="G3252" s="12" t="s">
        <v>1854</v>
      </c>
      <c r="H3252" s="1" t="s">
        <v>188</v>
      </c>
      <c r="I3252" s="12" t="s">
        <v>1765</v>
      </c>
      <c r="J3252" s="12" t="s">
        <v>1814</v>
      </c>
      <c r="K3252" s="1" t="s">
        <v>1501</v>
      </c>
      <c r="L3252" s="1" t="s">
        <v>1431</v>
      </c>
    </row>
    <row r="3253" spans="3:12">
      <c r="C3253" s="1" t="s">
        <v>1509</v>
      </c>
      <c r="D3253" s="1">
        <v>0</v>
      </c>
      <c r="E3253" s="1" t="s">
        <v>31</v>
      </c>
      <c r="F3253" s="12" t="s">
        <v>282</v>
      </c>
      <c r="G3253" s="12" t="s">
        <v>1854</v>
      </c>
      <c r="H3253" s="1" t="s">
        <v>188</v>
      </c>
      <c r="I3253" s="12" t="s">
        <v>1765</v>
      </c>
      <c r="J3253" s="12" t="s">
        <v>1814</v>
      </c>
      <c r="K3253" s="1" t="s">
        <v>1501</v>
      </c>
      <c r="L3253" s="1" t="s">
        <v>1431</v>
      </c>
    </row>
    <row r="3254" spans="3:12">
      <c r="C3254" s="1" t="s">
        <v>1510</v>
      </c>
      <c r="D3254" s="1">
        <v>0</v>
      </c>
      <c r="E3254" s="1" t="s">
        <v>31</v>
      </c>
      <c r="F3254" s="12" t="s">
        <v>282</v>
      </c>
      <c r="G3254" s="12" t="s">
        <v>1854</v>
      </c>
      <c r="H3254" s="1" t="s">
        <v>188</v>
      </c>
      <c r="I3254" s="12" t="s">
        <v>1765</v>
      </c>
      <c r="J3254" s="12" t="s">
        <v>1814</v>
      </c>
      <c r="K3254" s="1" t="s">
        <v>1501</v>
      </c>
      <c r="L3254" s="1" t="s">
        <v>1431</v>
      </c>
    </row>
    <row r="3255" spans="3:12">
      <c r="C3255" s="1" t="s">
        <v>1511</v>
      </c>
      <c r="D3255" s="1">
        <v>0</v>
      </c>
      <c r="E3255" s="1" t="s">
        <v>31</v>
      </c>
      <c r="F3255" s="12" t="s">
        <v>282</v>
      </c>
      <c r="G3255" s="12" t="s">
        <v>1854</v>
      </c>
      <c r="H3255" s="1" t="s">
        <v>188</v>
      </c>
      <c r="I3255" s="12" t="s">
        <v>1765</v>
      </c>
      <c r="J3255" s="12" t="s">
        <v>1814</v>
      </c>
      <c r="K3255" s="1" t="s">
        <v>1501</v>
      </c>
      <c r="L3255" s="1" t="s">
        <v>1431</v>
      </c>
    </row>
    <row r="3256" spans="3:12">
      <c r="C3256" s="1" t="s">
        <v>1513</v>
      </c>
      <c r="D3256" s="1">
        <v>0</v>
      </c>
      <c r="E3256" s="1" t="s">
        <v>31</v>
      </c>
      <c r="F3256" s="12" t="s">
        <v>282</v>
      </c>
      <c r="G3256" s="12" t="s">
        <v>1854</v>
      </c>
      <c r="H3256" s="1" t="s">
        <v>188</v>
      </c>
      <c r="I3256" s="12" t="s">
        <v>1765</v>
      </c>
      <c r="J3256" s="12" t="s">
        <v>1814</v>
      </c>
      <c r="K3256" s="1" t="s">
        <v>1501</v>
      </c>
      <c r="L3256" s="1" t="s">
        <v>1431</v>
      </c>
    </row>
    <row r="3257" spans="3:12">
      <c r="C3257" s="1" t="s">
        <v>1514</v>
      </c>
      <c r="D3257" s="1">
        <v>0</v>
      </c>
      <c r="E3257" s="1" t="s">
        <v>31</v>
      </c>
      <c r="F3257" s="12" t="s">
        <v>282</v>
      </c>
      <c r="G3257" s="12" t="s">
        <v>1854</v>
      </c>
      <c r="H3257" s="1" t="s">
        <v>188</v>
      </c>
      <c r="I3257" s="12" t="s">
        <v>1765</v>
      </c>
      <c r="J3257" s="12" t="s">
        <v>1814</v>
      </c>
      <c r="K3257" s="1" t="s">
        <v>1501</v>
      </c>
      <c r="L3257" s="1" t="s">
        <v>1431</v>
      </c>
    </row>
    <row r="3258" spans="3:12">
      <c r="C3258" s="1" t="s">
        <v>1515</v>
      </c>
      <c r="D3258" s="1">
        <v>0</v>
      </c>
      <c r="E3258" s="1" t="s">
        <v>31</v>
      </c>
      <c r="F3258" s="12" t="s">
        <v>282</v>
      </c>
      <c r="G3258" s="12" t="s">
        <v>1854</v>
      </c>
      <c r="H3258" s="1" t="s">
        <v>188</v>
      </c>
      <c r="I3258" s="12" t="s">
        <v>1765</v>
      </c>
      <c r="J3258" s="12" t="s">
        <v>1814</v>
      </c>
      <c r="K3258" s="1" t="s">
        <v>1501</v>
      </c>
      <c r="L3258" s="1" t="s">
        <v>1431</v>
      </c>
    </row>
    <row r="3259" spans="3:12">
      <c r="C3259" s="1" t="s">
        <v>1516</v>
      </c>
      <c r="D3259" s="1">
        <v>0</v>
      </c>
      <c r="E3259" s="1" t="s">
        <v>31</v>
      </c>
      <c r="F3259" s="12" t="s">
        <v>282</v>
      </c>
      <c r="G3259" s="12" t="s">
        <v>1854</v>
      </c>
      <c r="H3259" s="1" t="s">
        <v>188</v>
      </c>
      <c r="I3259" s="12" t="s">
        <v>1765</v>
      </c>
      <c r="J3259" s="12" t="s">
        <v>1814</v>
      </c>
      <c r="K3259" s="1" t="s">
        <v>1501</v>
      </c>
      <c r="L3259" s="1" t="s">
        <v>1431</v>
      </c>
    </row>
    <row r="3260" spans="3:12">
      <c r="C3260" s="1" t="s">
        <v>1517</v>
      </c>
      <c r="D3260" s="1">
        <v>0</v>
      </c>
      <c r="E3260" s="1" t="s">
        <v>31</v>
      </c>
      <c r="F3260" s="12" t="s">
        <v>282</v>
      </c>
      <c r="G3260" s="12" t="s">
        <v>1854</v>
      </c>
      <c r="H3260" s="1" t="s">
        <v>188</v>
      </c>
      <c r="I3260" s="12" t="s">
        <v>1765</v>
      </c>
      <c r="J3260" s="12" t="s">
        <v>1814</v>
      </c>
      <c r="K3260" s="1" t="s">
        <v>1501</v>
      </c>
      <c r="L3260" s="1" t="s">
        <v>1431</v>
      </c>
    </row>
    <row r="3261" spans="3:12">
      <c r="C3261" s="1" t="s">
        <v>1518</v>
      </c>
      <c r="D3261" s="1">
        <v>0</v>
      </c>
      <c r="E3261" s="1" t="s">
        <v>31</v>
      </c>
      <c r="F3261" s="12" t="s">
        <v>282</v>
      </c>
      <c r="G3261" s="12" t="s">
        <v>1854</v>
      </c>
      <c r="H3261" s="1" t="s">
        <v>188</v>
      </c>
      <c r="I3261" s="12" t="s">
        <v>1765</v>
      </c>
      <c r="J3261" s="12" t="s">
        <v>1814</v>
      </c>
      <c r="K3261" s="1" t="s">
        <v>1501</v>
      </c>
      <c r="L3261" s="1" t="s">
        <v>1431</v>
      </c>
    </row>
    <row r="3262" spans="3:12">
      <c r="C3262" s="1" t="s">
        <v>1519</v>
      </c>
      <c r="D3262" s="1">
        <v>0</v>
      </c>
      <c r="E3262" s="1" t="s">
        <v>31</v>
      </c>
      <c r="F3262" s="12" t="s">
        <v>282</v>
      </c>
      <c r="G3262" s="12" t="s">
        <v>1854</v>
      </c>
      <c r="H3262" s="1" t="s">
        <v>188</v>
      </c>
      <c r="I3262" s="12" t="s">
        <v>1765</v>
      </c>
      <c r="J3262" s="12" t="s">
        <v>1814</v>
      </c>
      <c r="K3262" s="1" t="s">
        <v>1501</v>
      </c>
      <c r="L3262" s="1" t="s">
        <v>1431</v>
      </c>
    </row>
    <row r="3263" spans="3:12">
      <c r="C3263" s="1" t="s">
        <v>1520</v>
      </c>
      <c r="D3263" s="1">
        <v>0</v>
      </c>
      <c r="E3263" s="1" t="s">
        <v>31</v>
      </c>
      <c r="F3263" s="12" t="s">
        <v>282</v>
      </c>
      <c r="G3263" s="12" t="s">
        <v>1854</v>
      </c>
      <c r="H3263" s="1" t="s">
        <v>188</v>
      </c>
      <c r="I3263" s="12" t="s">
        <v>1765</v>
      </c>
      <c r="J3263" s="12" t="s">
        <v>1814</v>
      </c>
      <c r="K3263" s="1" t="s">
        <v>1501</v>
      </c>
      <c r="L3263" s="1" t="s">
        <v>1431</v>
      </c>
    </row>
    <row r="3264" spans="3:12">
      <c r="C3264" s="1" t="s">
        <v>1521</v>
      </c>
      <c r="D3264" s="1">
        <v>0</v>
      </c>
      <c r="E3264" s="1" t="s">
        <v>31</v>
      </c>
      <c r="F3264" s="12" t="s">
        <v>282</v>
      </c>
      <c r="G3264" s="12" t="s">
        <v>1854</v>
      </c>
      <c r="H3264" s="1" t="s">
        <v>188</v>
      </c>
      <c r="I3264" s="12" t="s">
        <v>1765</v>
      </c>
      <c r="J3264" s="12" t="s">
        <v>1814</v>
      </c>
      <c r="K3264" s="1" t="s">
        <v>1501</v>
      </c>
      <c r="L3264" s="1" t="s">
        <v>1431</v>
      </c>
    </row>
    <row r="3265" spans="3:12">
      <c r="C3265" s="1" t="s">
        <v>1522</v>
      </c>
      <c r="D3265" s="1">
        <v>0</v>
      </c>
      <c r="E3265" s="1" t="s">
        <v>31</v>
      </c>
      <c r="F3265" s="12" t="s">
        <v>282</v>
      </c>
      <c r="G3265" s="12" t="s">
        <v>1854</v>
      </c>
      <c r="H3265" s="1" t="s">
        <v>188</v>
      </c>
      <c r="I3265" s="12" t="s">
        <v>1765</v>
      </c>
      <c r="J3265" s="12" t="s">
        <v>1814</v>
      </c>
      <c r="K3265" s="1" t="s">
        <v>1501</v>
      </c>
      <c r="L3265" s="1" t="s">
        <v>1431</v>
      </c>
    </row>
    <row r="3266" spans="3:12">
      <c r="C3266" s="1" t="s">
        <v>1524</v>
      </c>
      <c r="D3266" s="1">
        <v>0</v>
      </c>
      <c r="E3266" s="1" t="s">
        <v>31</v>
      </c>
      <c r="F3266" s="12" t="s">
        <v>282</v>
      </c>
      <c r="G3266" s="12" t="s">
        <v>1854</v>
      </c>
      <c r="H3266" s="1" t="s">
        <v>188</v>
      </c>
      <c r="I3266" s="12" t="s">
        <v>1765</v>
      </c>
      <c r="J3266" s="12" t="s">
        <v>1814</v>
      </c>
      <c r="K3266" s="1" t="s">
        <v>1501</v>
      </c>
      <c r="L3266" s="1" t="s">
        <v>1431</v>
      </c>
    </row>
    <row r="3267" spans="3:12">
      <c r="C3267" s="1" t="s">
        <v>1525</v>
      </c>
      <c r="D3267" s="1">
        <v>0</v>
      </c>
      <c r="E3267" s="1" t="s">
        <v>31</v>
      </c>
      <c r="F3267" s="12" t="s">
        <v>282</v>
      </c>
      <c r="G3267" s="12" t="s">
        <v>1854</v>
      </c>
      <c r="H3267" s="1" t="s">
        <v>188</v>
      </c>
      <c r="I3267" s="12" t="s">
        <v>1765</v>
      </c>
      <c r="J3267" s="12" t="s">
        <v>1814</v>
      </c>
      <c r="K3267" s="1" t="s">
        <v>1501</v>
      </c>
      <c r="L3267" s="1" t="s">
        <v>1431</v>
      </c>
    </row>
    <row r="3268" spans="3:12">
      <c r="C3268" s="1" t="s">
        <v>1526</v>
      </c>
      <c r="D3268" s="1">
        <v>0</v>
      </c>
      <c r="E3268" s="1" t="s">
        <v>31</v>
      </c>
      <c r="F3268" s="12" t="s">
        <v>282</v>
      </c>
      <c r="G3268" s="12" t="s">
        <v>1854</v>
      </c>
      <c r="H3268" s="1" t="s">
        <v>188</v>
      </c>
      <c r="I3268" s="12" t="s">
        <v>1765</v>
      </c>
      <c r="J3268" s="12" t="s">
        <v>1814</v>
      </c>
      <c r="K3268" s="1" t="s">
        <v>1501</v>
      </c>
      <c r="L3268" s="1" t="s">
        <v>1431</v>
      </c>
    </row>
    <row r="3269" spans="3:12">
      <c r="C3269" s="1" t="s">
        <v>1527</v>
      </c>
      <c r="D3269" s="1">
        <v>0</v>
      </c>
      <c r="E3269" s="1" t="s">
        <v>31</v>
      </c>
      <c r="F3269" s="12" t="s">
        <v>282</v>
      </c>
      <c r="G3269" s="12" t="s">
        <v>1854</v>
      </c>
      <c r="H3269" s="1" t="s">
        <v>188</v>
      </c>
      <c r="I3269" s="12" t="s">
        <v>1765</v>
      </c>
      <c r="J3269" s="12" t="s">
        <v>1814</v>
      </c>
      <c r="K3269" s="1" t="s">
        <v>1501</v>
      </c>
      <c r="L3269" s="1" t="s">
        <v>1431</v>
      </c>
    </row>
    <row r="3270" spans="3:12">
      <c r="C3270" s="1" t="s">
        <v>1528</v>
      </c>
      <c r="D3270" s="1">
        <v>0</v>
      </c>
      <c r="E3270" s="1" t="s">
        <v>31</v>
      </c>
      <c r="F3270" s="12" t="s">
        <v>282</v>
      </c>
      <c r="G3270" s="12" t="s">
        <v>1854</v>
      </c>
      <c r="H3270" s="1" t="s">
        <v>188</v>
      </c>
      <c r="I3270" s="12" t="s">
        <v>1765</v>
      </c>
      <c r="J3270" s="12" t="s">
        <v>1814</v>
      </c>
      <c r="K3270" s="1" t="s">
        <v>1501</v>
      </c>
      <c r="L3270" s="1" t="s">
        <v>1431</v>
      </c>
    </row>
    <row r="3271" spans="3:12">
      <c r="C3271" s="1" t="s">
        <v>1529</v>
      </c>
      <c r="D3271" s="1">
        <v>0</v>
      </c>
      <c r="E3271" s="1" t="s">
        <v>31</v>
      </c>
      <c r="F3271" s="12" t="s">
        <v>282</v>
      </c>
      <c r="G3271" s="12" t="s">
        <v>1854</v>
      </c>
      <c r="H3271" s="1" t="s">
        <v>188</v>
      </c>
      <c r="I3271" s="12" t="s">
        <v>1765</v>
      </c>
      <c r="J3271" s="12" t="s">
        <v>1814</v>
      </c>
      <c r="K3271" s="1" t="s">
        <v>1501</v>
      </c>
      <c r="L3271" s="1" t="s">
        <v>1431</v>
      </c>
    </row>
    <row r="3272" spans="3:12">
      <c r="C3272" s="1" t="s">
        <v>1530</v>
      </c>
      <c r="D3272" s="1">
        <v>0</v>
      </c>
      <c r="E3272" s="1" t="s">
        <v>31</v>
      </c>
      <c r="F3272" s="12" t="s">
        <v>282</v>
      </c>
      <c r="G3272" s="12" t="s">
        <v>1854</v>
      </c>
      <c r="H3272" s="1" t="s">
        <v>188</v>
      </c>
      <c r="I3272" s="12" t="s">
        <v>1765</v>
      </c>
      <c r="J3272" s="12" t="s">
        <v>1814</v>
      </c>
      <c r="K3272" s="1" t="s">
        <v>1501</v>
      </c>
      <c r="L3272" s="1" t="s">
        <v>1431</v>
      </c>
    </row>
    <row r="3273" spans="3:12">
      <c r="C3273" s="1" t="s">
        <v>1531</v>
      </c>
      <c r="D3273" s="1">
        <v>0</v>
      </c>
      <c r="E3273" s="1" t="s">
        <v>31</v>
      </c>
      <c r="F3273" s="12" t="s">
        <v>282</v>
      </c>
      <c r="G3273" s="12" t="s">
        <v>1854</v>
      </c>
      <c r="H3273" s="1" t="s">
        <v>188</v>
      </c>
      <c r="I3273" s="12" t="s">
        <v>1765</v>
      </c>
      <c r="J3273" s="12" t="s">
        <v>1814</v>
      </c>
      <c r="K3273" s="1" t="s">
        <v>1501</v>
      </c>
      <c r="L3273" s="1" t="s">
        <v>1431</v>
      </c>
    </row>
    <row r="3274" spans="3:12">
      <c r="C3274" s="1" t="s">
        <v>1532</v>
      </c>
      <c r="D3274" s="1">
        <v>0</v>
      </c>
      <c r="E3274" s="1" t="s">
        <v>31</v>
      </c>
      <c r="F3274" s="12" t="s">
        <v>282</v>
      </c>
      <c r="G3274" s="12" t="s">
        <v>1854</v>
      </c>
      <c r="H3274" s="1" t="s">
        <v>188</v>
      </c>
      <c r="I3274" s="12" t="s">
        <v>1765</v>
      </c>
      <c r="J3274" s="12" t="s">
        <v>1814</v>
      </c>
      <c r="K3274" s="1" t="s">
        <v>1501</v>
      </c>
      <c r="L3274" s="1" t="s">
        <v>1431</v>
      </c>
    </row>
    <row r="3275" spans="3:12">
      <c r="C3275" s="1" t="s">
        <v>1534</v>
      </c>
      <c r="D3275" s="1">
        <v>0</v>
      </c>
      <c r="E3275" s="1" t="s">
        <v>31</v>
      </c>
      <c r="F3275" s="12" t="s">
        <v>282</v>
      </c>
      <c r="G3275" s="12" t="s">
        <v>1854</v>
      </c>
      <c r="H3275" s="1" t="s">
        <v>188</v>
      </c>
      <c r="I3275" s="12" t="s">
        <v>1765</v>
      </c>
      <c r="J3275" s="12" t="s">
        <v>1814</v>
      </c>
      <c r="K3275" s="1" t="s">
        <v>1501</v>
      </c>
      <c r="L3275" s="1" t="s">
        <v>1431</v>
      </c>
    </row>
    <row r="3276" spans="3:12">
      <c r="C3276" s="1" t="s">
        <v>1535</v>
      </c>
      <c r="D3276" s="1">
        <v>0</v>
      </c>
      <c r="E3276" s="1" t="s">
        <v>31</v>
      </c>
      <c r="F3276" s="12" t="s">
        <v>282</v>
      </c>
      <c r="G3276" s="12" t="s">
        <v>1854</v>
      </c>
      <c r="H3276" s="1" t="s">
        <v>188</v>
      </c>
      <c r="I3276" s="12" t="s">
        <v>1765</v>
      </c>
      <c r="J3276" s="12" t="s">
        <v>1814</v>
      </c>
      <c r="K3276" s="1" t="s">
        <v>1501</v>
      </c>
      <c r="L3276" s="1" t="s">
        <v>1431</v>
      </c>
    </row>
    <row r="3277" spans="3:12">
      <c r="C3277" s="1" t="s">
        <v>1536</v>
      </c>
      <c r="D3277" s="1">
        <v>0</v>
      </c>
      <c r="E3277" s="1" t="s">
        <v>31</v>
      </c>
      <c r="F3277" s="12" t="s">
        <v>282</v>
      </c>
      <c r="G3277" s="12" t="s">
        <v>1854</v>
      </c>
      <c r="H3277" s="1" t="s">
        <v>188</v>
      </c>
      <c r="I3277" s="12" t="s">
        <v>1765</v>
      </c>
      <c r="J3277" s="12" t="s">
        <v>1814</v>
      </c>
      <c r="K3277" s="1" t="s">
        <v>1501</v>
      </c>
      <c r="L3277" s="1" t="s">
        <v>1431</v>
      </c>
    </row>
    <row r="3278" spans="3:12">
      <c r="C3278" s="1" t="s">
        <v>1537</v>
      </c>
      <c r="D3278" s="1">
        <v>0</v>
      </c>
      <c r="E3278" s="1" t="s">
        <v>31</v>
      </c>
      <c r="F3278" s="12" t="s">
        <v>282</v>
      </c>
      <c r="G3278" s="12" t="s">
        <v>1854</v>
      </c>
      <c r="H3278" s="1" t="s">
        <v>188</v>
      </c>
      <c r="I3278" s="12" t="s">
        <v>1765</v>
      </c>
      <c r="J3278" s="12" t="s">
        <v>1814</v>
      </c>
      <c r="K3278" s="1" t="s">
        <v>1501</v>
      </c>
      <c r="L3278" s="1" t="s">
        <v>1431</v>
      </c>
    </row>
    <row r="3279" spans="3:12">
      <c r="C3279" s="1" t="s">
        <v>1538</v>
      </c>
      <c r="D3279" s="1">
        <v>0</v>
      </c>
      <c r="E3279" s="1" t="s">
        <v>31</v>
      </c>
      <c r="F3279" s="12" t="s">
        <v>282</v>
      </c>
      <c r="G3279" s="12" t="s">
        <v>1854</v>
      </c>
      <c r="H3279" s="1" t="s">
        <v>188</v>
      </c>
      <c r="I3279" s="12" t="s">
        <v>1765</v>
      </c>
      <c r="J3279" s="12" t="s">
        <v>1814</v>
      </c>
      <c r="K3279" s="1" t="s">
        <v>1501</v>
      </c>
      <c r="L3279" s="1" t="s">
        <v>1431</v>
      </c>
    </row>
    <row r="3280" spans="3:12">
      <c r="C3280" s="1" t="s">
        <v>1539</v>
      </c>
      <c r="D3280" s="1">
        <v>0</v>
      </c>
      <c r="E3280" s="1" t="s">
        <v>31</v>
      </c>
      <c r="F3280" s="12" t="s">
        <v>282</v>
      </c>
      <c r="G3280" s="12" t="s">
        <v>1854</v>
      </c>
      <c r="H3280" s="1" t="s">
        <v>188</v>
      </c>
      <c r="I3280" s="12" t="s">
        <v>1765</v>
      </c>
      <c r="J3280" s="12" t="s">
        <v>1814</v>
      </c>
      <c r="K3280" s="1" t="s">
        <v>1501</v>
      </c>
      <c r="L3280" s="1" t="s">
        <v>1431</v>
      </c>
    </row>
    <row r="3281" spans="3:12">
      <c r="C3281" s="1" t="s">
        <v>1540</v>
      </c>
      <c r="D3281" s="1">
        <v>0</v>
      </c>
      <c r="E3281" s="1" t="s">
        <v>31</v>
      </c>
      <c r="F3281" s="12" t="s">
        <v>282</v>
      </c>
      <c r="G3281" s="12" t="s">
        <v>1854</v>
      </c>
      <c r="H3281" s="1" t="s">
        <v>188</v>
      </c>
      <c r="I3281" s="12" t="s">
        <v>1765</v>
      </c>
      <c r="J3281" s="12" t="s">
        <v>1814</v>
      </c>
      <c r="K3281" s="1" t="s">
        <v>1501</v>
      </c>
      <c r="L3281" s="1" t="s">
        <v>1431</v>
      </c>
    </row>
    <row r="3282" spans="3:12">
      <c r="C3282" s="1" t="s">
        <v>1541</v>
      </c>
      <c r="D3282" s="1">
        <v>0</v>
      </c>
      <c r="E3282" s="1" t="s">
        <v>31</v>
      </c>
      <c r="F3282" s="12" t="s">
        <v>282</v>
      </c>
      <c r="G3282" s="12" t="s">
        <v>1854</v>
      </c>
      <c r="H3282" s="1" t="s">
        <v>188</v>
      </c>
      <c r="I3282" s="12" t="s">
        <v>1765</v>
      </c>
      <c r="J3282" s="12" t="s">
        <v>1814</v>
      </c>
      <c r="K3282" s="1" t="s">
        <v>1501</v>
      </c>
      <c r="L3282" s="1" t="s">
        <v>1431</v>
      </c>
    </row>
    <row r="3283" spans="3:12">
      <c r="C3283" s="1" t="s">
        <v>1542</v>
      </c>
      <c r="D3283" s="1">
        <v>0</v>
      </c>
      <c r="E3283" s="1" t="s">
        <v>31</v>
      </c>
      <c r="F3283" s="12" t="s">
        <v>282</v>
      </c>
      <c r="G3283" s="12" t="s">
        <v>1854</v>
      </c>
      <c r="H3283" s="1" t="s">
        <v>188</v>
      </c>
      <c r="I3283" s="12" t="s">
        <v>1765</v>
      </c>
      <c r="J3283" s="12" t="s">
        <v>1814</v>
      </c>
      <c r="K3283" s="1" t="s">
        <v>1501</v>
      </c>
      <c r="L3283" s="1" t="s">
        <v>1431</v>
      </c>
    </row>
    <row r="3284" spans="3:12">
      <c r="C3284" s="1" t="s">
        <v>1543</v>
      </c>
      <c r="D3284" s="1">
        <v>0</v>
      </c>
      <c r="E3284" s="1" t="s">
        <v>31</v>
      </c>
      <c r="F3284" s="12" t="s">
        <v>282</v>
      </c>
      <c r="G3284" s="12" t="s">
        <v>1854</v>
      </c>
      <c r="H3284" s="1" t="s">
        <v>188</v>
      </c>
      <c r="I3284" s="12" t="s">
        <v>1765</v>
      </c>
      <c r="J3284" s="12" t="s">
        <v>1814</v>
      </c>
      <c r="K3284" s="1" t="s">
        <v>1501</v>
      </c>
      <c r="L3284" s="1" t="s">
        <v>1431</v>
      </c>
    </row>
    <row r="3285" spans="3:12">
      <c r="C3285" s="1" t="s">
        <v>1544</v>
      </c>
      <c r="D3285" s="1">
        <v>0</v>
      </c>
      <c r="E3285" s="1" t="s">
        <v>31</v>
      </c>
      <c r="F3285" s="12" t="s">
        <v>282</v>
      </c>
      <c r="G3285" s="12" t="s">
        <v>1854</v>
      </c>
      <c r="H3285" s="1" t="s">
        <v>188</v>
      </c>
      <c r="I3285" s="12" t="s">
        <v>1765</v>
      </c>
      <c r="J3285" s="12" t="s">
        <v>1814</v>
      </c>
      <c r="K3285" s="1" t="s">
        <v>1501</v>
      </c>
      <c r="L3285" s="1" t="s">
        <v>1431</v>
      </c>
    </row>
    <row r="3286" spans="3:12">
      <c r="C3286" s="1" t="s">
        <v>1545</v>
      </c>
      <c r="D3286" s="1">
        <v>0</v>
      </c>
      <c r="E3286" s="1" t="s">
        <v>31</v>
      </c>
      <c r="F3286" s="12" t="s">
        <v>282</v>
      </c>
      <c r="G3286" s="12" t="s">
        <v>1854</v>
      </c>
      <c r="H3286" s="1" t="s">
        <v>188</v>
      </c>
      <c r="I3286" s="12" t="s">
        <v>1765</v>
      </c>
      <c r="J3286" s="12" t="s">
        <v>1814</v>
      </c>
      <c r="K3286" s="1" t="s">
        <v>1501</v>
      </c>
      <c r="L3286" s="1" t="s">
        <v>1431</v>
      </c>
    </row>
    <row r="3287" spans="3:12">
      <c r="C3287" s="1" t="s">
        <v>1503</v>
      </c>
      <c r="D3287" s="1">
        <v>0</v>
      </c>
      <c r="E3287" s="1" t="s">
        <v>31</v>
      </c>
      <c r="F3287" s="12" t="s">
        <v>282</v>
      </c>
      <c r="G3287" s="12" t="s">
        <v>1854</v>
      </c>
      <c r="H3287" s="1" t="s">
        <v>188</v>
      </c>
      <c r="I3287" s="12" t="s">
        <v>1765</v>
      </c>
      <c r="J3287" s="12" t="s">
        <v>1814</v>
      </c>
      <c r="K3287" s="1" t="s">
        <v>1501</v>
      </c>
      <c r="L3287" s="1" t="s">
        <v>1432</v>
      </c>
    </row>
    <row r="3288" spans="3:12">
      <c r="C3288" s="1" t="s">
        <v>1504</v>
      </c>
      <c r="D3288" s="1">
        <v>0</v>
      </c>
      <c r="E3288" s="1" t="s">
        <v>31</v>
      </c>
      <c r="F3288" s="12" t="s">
        <v>282</v>
      </c>
      <c r="G3288" s="12" t="s">
        <v>1854</v>
      </c>
      <c r="H3288" s="1" t="s">
        <v>188</v>
      </c>
      <c r="I3288" s="12" t="s">
        <v>1765</v>
      </c>
      <c r="J3288" s="12" t="s">
        <v>1814</v>
      </c>
      <c r="K3288" s="1" t="s">
        <v>1501</v>
      </c>
      <c r="L3288" s="1" t="s">
        <v>1432</v>
      </c>
    </row>
    <row r="3289" spans="3:12">
      <c r="C3289" s="1" t="s">
        <v>1505</v>
      </c>
      <c r="D3289" s="1">
        <v>0</v>
      </c>
      <c r="E3289" s="1" t="s">
        <v>31</v>
      </c>
      <c r="F3289" s="12" t="s">
        <v>282</v>
      </c>
      <c r="G3289" s="12" t="s">
        <v>1854</v>
      </c>
      <c r="H3289" s="1" t="s">
        <v>188</v>
      </c>
      <c r="I3289" s="12" t="s">
        <v>1765</v>
      </c>
      <c r="J3289" s="12" t="s">
        <v>1814</v>
      </c>
      <c r="K3289" s="1" t="s">
        <v>1501</v>
      </c>
      <c r="L3289" s="1" t="s">
        <v>1432</v>
      </c>
    </row>
    <row r="3290" spans="3:12">
      <c r="C3290" s="1" t="s">
        <v>1506</v>
      </c>
      <c r="D3290" s="1">
        <v>0</v>
      </c>
      <c r="E3290" s="1" t="s">
        <v>31</v>
      </c>
      <c r="F3290" s="12" t="s">
        <v>282</v>
      </c>
      <c r="G3290" s="12" t="s">
        <v>1854</v>
      </c>
      <c r="H3290" s="1" t="s">
        <v>188</v>
      </c>
      <c r="I3290" s="12" t="s">
        <v>1765</v>
      </c>
      <c r="J3290" s="12" t="s">
        <v>1814</v>
      </c>
      <c r="K3290" s="1" t="s">
        <v>1501</v>
      </c>
      <c r="L3290" s="1" t="s">
        <v>1432</v>
      </c>
    </row>
    <row r="3291" spans="3:12">
      <c r="C3291" s="1" t="s">
        <v>1507</v>
      </c>
      <c r="D3291" s="1">
        <v>0</v>
      </c>
      <c r="E3291" s="1" t="s">
        <v>31</v>
      </c>
      <c r="F3291" s="12" t="s">
        <v>282</v>
      </c>
      <c r="G3291" s="12" t="s">
        <v>1854</v>
      </c>
      <c r="H3291" s="1" t="s">
        <v>188</v>
      </c>
      <c r="I3291" s="12" t="s">
        <v>1765</v>
      </c>
      <c r="J3291" s="12" t="s">
        <v>1814</v>
      </c>
      <c r="K3291" s="1" t="s">
        <v>1501</v>
      </c>
      <c r="L3291" s="1" t="s">
        <v>1432</v>
      </c>
    </row>
    <row r="3292" spans="3:12">
      <c r="C3292" s="1" t="s">
        <v>1508</v>
      </c>
      <c r="D3292" s="1">
        <v>0</v>
      </c>
      <c r="E3292" s="1" t="s">
        <v>31</v>
      </c>
      <c r="F3292" s="12" t="s">
        <v>282</v>
      </c>
      <c r="G3292" s="12" t="s">
        <v>1854</v>
      </c>
      <c r="H3292" s="1" t="s">
        <v>188</v>
      </c>
      <c r="I3292" s="12" t="s">
        <v>1765</v>
      </c>
      <c r="J3292" s="12" t="s">
        <v>1814</v>
      </c>
      <c r="K3292" s="1" t="s">
        <v>1501</v>
      </c>
      <c r="L3292" s="1" t="s">
        <v>1432</v>
      </c>
    </row>
    <row r="3293" spans="3:12">
      <c r="C3293" s="1" t="s">
        <v>1509</v>
      </c>
      <c r="D3293" s="1">
        <v>0</v>
      </c>
      <c r="E3293" s="1" t="s">
        <v>31</v>
      </c>
      <c r="F3293" s="12" t="s">
        <v>282</v>
      </c>
      <c r="G3293" s="12" t="s">
        <v>1854</v>
      </c>
      <c r="H3293" s="1" t="s">
        <v>188</v>
      </c>
      <c r="I3293" s="12" t="s">
        <v>1765</v>
      </c>
      <c r="J3293" s="12" t="s">
        <v>1814</v>
      </c>
      <c r="K3293" s="1" t="s">
        <v>1501</v>
      </c>
      <c r="L3293" s="1" t="s">
        <v>1432</v>
      </c>
    </row>
    <row r="3294" spans="3:12">
      <c r="C3294" s="1" t="s">
        <v>1510</v>
      </c>
      <c r="D3294" s="1">
        <v>0</v>
      </c>
      <c r="E3294" s="1" t="s">
        <v>31</v>
      </c>
      <c r="F3294" s="12" t="s">
        <v>282</v>
      </c>
      <c r="G3294" s="12" t="s">
        <v>1854</v>
      </c>
      <c r="H3294" s="1" t="s">
        <v>188</v>
      </c>
      <c r="I3294" s="12" t="s">
        <v>1765</v>
      </c>
      <c r="J3294" s="12" t="s">
        <v>1814</v>
      </c>
      <c r="K3294" s="1" t="s">
        <v>1501</v>
      </c>
      <c r="L3294" s="1" t="s">
        <v>1432</v>
      </c>
    </row>
    <row r="3295" spans="3:12">
      <c r="C3295" s="1" t="s">
        <v>1511</v>
      </c>
      <c r="D3295" s="1">
        <v>0</v>
      </c>
      <c r="E3295" s="1" t="s">
        <v>31</v>
      </c>
      <c r="F3295" s="12" t="s">
        <v>282</v>
      </c>
      <c r="G3295" s="12" t="s">
        <v>1854</v>
      </c>
      <c r="H3295" s="1" t="s">
        <v>188</v>
      </c>
      <c r="I3295" s="12" t="s">
        <v>1765</v>
      </c>
      <c r="J3295" s="12" t="s">
        <v>1814</v>
      </c>
      <c r="K3295" s="1" t="s">
        <v>1501</v>
      </c>
      <c r="L3295" s="1" t="s">
        <v>1432</v>
      </c>
    </row>
    <row r="3296" spans="3:12">
      <c r="C3296" s="1" t="s">
        <v>1513</v>
      </c>
      <c r="D3296" s="1">
        <v>0</v>
      </c>
      <c r="E3296" s="1" t="s">
        <v>31</v>
      </c>
      <c r="F3296" s="12" t="s">
        <v>282</v>
      </c>
      <c r="G3296" s="12" t="s">
        <v>1854</v>
      </c>
      <c r="H3296" s="1" t="s">
        <v>188</v>
      </c>
      <c r="I3296" s="12" t="s">
        <v>1765</v>
      </c>
      <c r="J3296" s="12" t="s">
        <v>1814</v>
      </c>
      <c r="K3296" s="1" t="s">
        <v>1501</v>
      </c>
      <c r="L3296" s="1" t="s">
        <v>1432</v>
      </c>
    </row>
    <row r="3297" spans="3:12">
      <c r="C3297" s="1" t="s">
        <v>1514</v>
      </c>
      <c r="D3297" s="1">
        <v>0</v>
      </c>
      <c r="E3297" s="1" t="s">
        <v>31</v>
      </c>
      <c r="F3297" s="12" t="s">
        <v>282</v>
      </c>
      <c r="G3297" s="12" t="s">
        <v>1854</v>
      </c>
      <c r="H3297" s="1" t="s">
        <v>188</v>
      </c>
      <c r="I3297" s="12" t="s">
        <v>1765</v>
      </c>
      <c r="J3297" s="12" t="s">
        <v>1814</v>
      </c>
      <c r="K3297" s="1" t="s">
        <v>1501</v>
      </c>
      <c r="L3297" s="1" t="s">
        <v>1432</v>
      </c>
    </row>
    <row r="3298" spans="3:12">
      <c r="C3298" s="1" t="s">
        <v>1515</v>
      </c>
      <c r="D3298" s="1">
        <v>0</v>
      </c>
      <c r="E3298" s="1" t="s">
        <v>31</v>
      </c>
      <c r="F3298" s="12" t="s">
        <v>282</v>
      </c>
      <c r="G3298" s="12" t="s">
        <v>1854</v>
      </c>
      <c r="H3298" s="1" t="s">
        <v>188</v>
      </c>
      <c r="I3298" s="12" t="s">
        <v>1765</v>
      </c>
      <c r="J3298" s="12" t="s">
        <v>1814</v>
      </c>
      <c r="K3298" s="1" t="s">
        <v>1501</v>
      </c>
      <c r="L3298" s="1" t="s">
        <v>1432</v>
      </c>
    </row>
    <row r="3299" spans="3:12">
      <c r="C3299" s="1" t="s">
        <v>1516</v>
      </c>
      <c r="D3299" s="1">
        <v>0</v>
      </c>
      <c r="E3299" s="1" t="s">
        <v>31</v>
      </c>
      <c r="F3299" s="12" t="s">
        <v>282</v>
      </c>
      <c r="G3299" s="12" t="s">
        <v>1854</v>
      </c>
      <c r="H3299" s="1" t="s">
        <v>188</v>
      </c>
      <c r="I3299" s="12" t="s">
        <v>1765</v>
      </c>
      <c r="J3299" s="12" t="s">
        <v>1814</v>
      </c>
      <c r="K3299" s="1" t="s">
        <v>1501</v>
      </c>
      <c r="L3299" s="1" t="s">
        <v>1432</v>
      </c>
    </row>
    <row r="3300" spans="3:12">
      <c r="C3300" s="1" t="s">
        <v>1517</v>
      </c>
      <c r="D3300" s="1">
        <v>0</v>
      </c>
      <c r="E3300" s="1" t="s">
        <v>31</v>
      </c>
      <c r="F3300" s="12" t="s">
        <v>282</v>
      </c>
      <c r="G3300" s="12" t="s">
        <v>1854</v>
      </c>
      <c r="H3300" s="1" t="s">
        <v>188</v>
      </c>
      <c r="I3300" s="12" t="s">
        <v>1765</v>
      </c>
      <c r="J3300" s="12" t="s">
        <v>1814</v>
      </c>
      <c r="K3300" s="1" t="s">
        <v>1501</v>
      </c>
      <c r="L3300" s="1" t="s">
        <v>1432</v>
      </c>
    </row>
    <row r="3301" spans="3:12">
      <c r="C3301" s="1" t="s">
        <v>1518</v>
      </c>
      <c r="D3301" s="1">
        <v>0</v>
      </c>
      <c r="E3301" s="1" t="s">
        <v>31</v>
      </c>
      <c r="F3301" s="12" t="s">
        <v>282</v>
      </c>
      <c r="G3301" s="12" t="s">
        <v>1854</v>
      </c>
      <c r="H3301" s="1" t="s">
        <v>188</v>
      </c>
      <c r="I3301" s="12" t="s">
        <v>1765</v>
      </c>
      <c r="J3301" s="12" t="s">
        <v>1814</v>
      </c>
      <c r="K3301" s="1" t="s">
        <v>1501</v>
      </c>
      <c r="L3301" s="1" t="s">
        <v>1432</v>
      </c>
    </row>
    <row r="3302" spans="3:12">
      <c r="C3302" s="1" t="s">
        <v>1519</v>
      </c>
      <c r="D3302" s="1">
        <v>0</v>
      </c>
      <c r="E3302" s="1" t="s">
        <v>31</v>
      </c>
      <c r="F3302" s="12" t="s">
        <v>282</v>
      </c>
      <c r="G3302" s="12" t="s">
        <v>1854</v>
      </c>
      <c r="H3302" s="1" t="s">
        <v>188</v>
      </c>
      <c r="I3302" s="12" t="s">
        <v>1765</v>
      </c>
      <c r="J3302" s="12" t="s">
        <v>1814</v>
      </c>
      <c r="K3302" s="1" t="s">
        <v>1501</v>
      </c>
      <c r="L3302" s="1" t="s">
        <v>1432</v>
      </c>
    </row>
    <row r="3303" spans="3:12">
      <c r="C3303" s="1" t="s">
        <v>1520</v>
      </c>
      <c r="D3303" s="1">
        <v>0</v>
      </c>
      <c r="E3303" s="1" t="s">
        <v>31</v>
      </c>
      <c r="F3303" s="12" t="s">
        <v>282</v>
      </c>
      <c r="G3303" s="12" t="s">
        <v>1854</v>
      </c>
      <c r="H3303" s="1" t="s">
        <v>188</v>
      </c>
      <c r="I3303" s="12" t="s">
        <v>1765</v>
      </c>
      <c r="J3303" s="12" t="s">
        <v>1814</v>
      </c>
      <c r="K3303" s="1" t="s">
        <v>1501</v>
      </c>
      <c r="L3303" s="1" t="s">
        <v>1432</v>
      </c>
    </row>
    <row r="3304" spans="3:12">
      <c r="C3304" s="1" t="s">
        <v>1521</v>
      </c>
      <c r="D3304" s="1">
        <v>0</v>
      </c>
      <c r="E3304" s="1" t="s">
        <v>31</v>
      </c>
      <c r="F3304" s="12" t="s">
        <v>282</v>
      </c>
      <c r="G3304" s="12" t="s">
        <v>1854</v>
      </c>
      <c r="H3304" s="1" t="s">
        <v>188</v>
      </c>
      <c r="I3304" s="12" t="s">
        <v>1765</v>
      </c>
      <c r="J3304" s="12" t="s">
        <v>1814</v>
      </c>
      <c r="K3304" s="1" t="s">
        <v>1501</v>
      </c>
      <c r="L3304" s="1" t="s">
        <v>1432</v>
      </c>
    </row>
    <row r="3305" spans="3:12">
      <c r="C3305" s="1" t="s">
        <v>1522</v>
      </c>
      <c r="D3305" s="1">
        <v>0</v>
      </c>
      <c r="E3305" s="1" t="s">
        <v>31</v>
      </c>
      <c r="F3305" s="12" t="s">
        <v>282</v>
      </c>
      <c r="G3305" s="12" t="s">
        <v>1854</v>
      </c>
      <c r="H3305" s="1" t="s">
        <v>188</v>
      </c>
      <c r="I3305" s="12" t="s">
        <v>1765</v>
      </c>
      <c r="J3305" s="12" t="s">
        <v>1814</v>
      </c>
      <c r="K3305" s="1" t="s">
        <v>1501</v>
      </c>
      <c r="L3305" s="1" t="s">
        <v>1432</v>
      </c>
    </row>
    <row r="3306" spans="3:12">
      <c r="C3306" s="1" t="s">
        <v>1524</v>
      </c>
      <c r="D3306" s="1">
        <v>0</v>
      </c>
      <c r="E3306" s="1" t="s">
        <v>31</v>
      </c>
      <c r="F3306" s="12" t="s">
        <v>282</v>
      </c>
      <c r="G3306" s="12" t="s">
        <v>1854</v>
      </c>
      <c r="H3306" s="1" t="s">
        <v>188</v>
      </c>
      <c r="I3306" s="12" t="s">
        <v>1765</v>
      </c>
      <c r="J3306" s="12" t="s">
        <v>1814</v>
      </c>
      <c r="K3306" s="1" t="s">
        <v>1501</v>
      </c>
      <c r="L3306" s="1" t="s">
        <v>1432</v>
      </c>
    </row>
    <row r="3307" spans="3:12">
      <c r="C3307" s="1" t="s">
        <v>1525</v>
      </c>
      <c r="D3307" s="1">
        <v>0</v>
      </c>
      <c r="E3307" s="1" t="s">
        <v>31</v>
      </c>
      <c r="F3307" s="12" t="s">
        <v>282</v>
      </c>
      <c r="G3307" s="12" t="s">
        <v>1854</v>
      </c>
      <c r="H3307" s="1" t="s">
        <v>188</v>
      </c>
      <c r="I3307" s="12" t="s">
        <v>1765</v>
      </c>
      <c r="J3307" s="12" t="s">
        <v>1814</v>
      </c>
      <c r="K3307" s="1" t="s">
        <v>1501</v>
      </c>
      <c r="L3307" s="1" t="s">
        <v>1432</v>
      </c>
    </row>
    <row r="3308" spans="3:12">
      <c r="C3308" s="1" t="s">
        <v>1526</v>
      </c>
      <c r="D3308" s="1">
        <v>0</v>
      </c>
      <c r="E3308" s="1" t="s">
        <v>31</v>
      </c>
      <c r="F3308" s="12" t="s">
        <v>282</v>
      </c>
      <c r="G3308" s="12" t="s">
        <v>1854</v>
      </c>
      <c r="H3308" s="1" t="s">
        <v>188</v>
      </c>
      <c r="I3308" s="12" t="s">
        <v>1765</v>
      </c>
      <c r="J3308" s="12" t="s">
        <v>1814</v>
      </c>
      <c r="K3308" s="1" t="s">
        <v>1501</v>
      </c>
      <c r="L3308" s="1" t="s">
        <v>1432</v>
      </c>
    </row>
    <row r="3309" spans="3:12">
      <c r="C3309" s="1" t="s">
        <v>1527</v>
      </c>
      <c r="D3309" s="1">
        <v>0</v>
      </c>
      <c r="E3309" s="1" t="s">
        <v>31</v>
      </c>
      <c r="F3309" s="12" t="s">
        <v>282</v>
      </c>
      <c r="G3309" s="12" t="s">
        <v>1854</v>
      </c>
      <c r="H3309" s="1" t="s">
        <v>188</v>
      </c>
      <c r="I3309" s="12" t="s">
        <v>1765</v>
      </c>
      <c r="J3309" s="12" t="s">
        <v>1814</v>
      </c>
      <c r="K3309" s="1" t="s">
        <v>1501</v>
      </c>
      <c r="L3309" s="1" t="s">
        <v>1432</v>
      </c>
    </row>
    <row r="3310" spans="3:12">
      <c r="C3310" s="1" t="s">
        <v>1528</v>
      </c>
      <c r="D3310" s="1">
        <v>0</v>
      </c>
      <c r="E3310" s="1" t="s">
        <v>31</v>
      </c>
      <c r="F3310" s="12" t="s">
        <v>282</v>
      </c>
      <c r="G3310" s="12" t="s">
        <v>1854</v>
      </c>
      <c r="H3310" s="1" t="s">
        <v>188</v>
      </c>
      <c r="I3310" s="12" t="s">
        <v>1765</v>
      </c>
      <c r="J3310" s="12" t="s">
        <v>1814</v>
      </c>
      <c r="K3310" s="1" t="s">
        <v>1501</v>
      </c>
      <c r="L3310" s="1" t="s">
        <v>1432</v>
      </c>
    </row>
    <row r="3311" spans="3:12">
      <c r="C3311" s="1" t="s">
        <v>1529</v>
      </c>
      <c r="D3311" s="1">
        <v>0</v>
      </c>
      <c r="E3311" s="1" t="s">
        <v>31</v>
      </c>
      <c r="F3311" s="12" t="s">
        <v>282</v>
      </c>
      <c r="G3311" s="12" t="s">
        <v>1854</v>
      </c>
      <c r="H3311" s="1" t="s">
        <v>188</v>
      </c>
      <c r="I3311" s="12" t="s">
        <v>1765</v>
      </c>
      <c r="J3311" s="12" t="s">
        <v>1814</v>
      </c>
      <c r="K3311" s="1" t="s">
        <v>1501</v>
      </c>
      <c r="L3311" s="1" t="s">
        <v>1432</v>
      </c>
    </row>
    <row r="3312" spans="3:12">
      <c r="C3312" s="1" t="s">
        <v>1530</v>
      </c>
      <c r="D3312" s="1">
        <v>0</v>
      </c>
      <c r="E3312" s="1" t="s">
        <v>31</v>
      </c>
      <c r="F3312" s="12" t="s">
        <v>282</v>
      </c>
      <c r="G3312" s="12" t="s">
        <v>1854</v>
      </c>
      <c r="H3312" s="1" t="s">
        <v>188</v>
      </c>
      <c r="I3312" s="12" t="s">
        <v>1765</v>
      </c>
      <c r="J3312" s="12" t="s">
        <v>1814</v>
      </c>
      <c r="K3312" s="1" t="s">
        <v>1501</v>
      </c>
      <c r="L3312" s="1" t="s">
        <v>1432</v>
      </c>
    </row>
    <row r="3313" spans="3:12">
      <c r="C3313" s="1" t="s">
        <v>1531</v>
      </c>
      <c r="D3313" s="1">
        <v>0</v>
      </c>
      <c r="E3313" s="1" t="s">
        <v>31</v>
      </c>
      <c r="F3313" s="12" t="s">
        <v>282</v>
      </c>
      <c r="G3313" s="12" t="s">
        <v>1854</v>
      </c>
      <c r="H3313" s="1" t="s">
        <v>188</v>
      </c>
      <c r="I3313" s="12" t="s">
        <v>1765</v>
      </c>
      <c r="J3313" s="12" t="s">
        <v>1814</v>
      </c>
      <c r="K3313" s="1" t="s">
        <v>1501</v>
      </c>
      <c r="L3313" s="1" t="s">
        <v>1432</v>
      </c>
    </row>
    <row r="3314" spans="3:12">
      <c r="C3314" s="1" t="s">
        <v>1532</v>
      </c>
      <c r="D3314" s="1">
        <v>0</v>
      </c>
      <c r="E3314" s="1" t="s">
        <v>31</v>
      </c>
      <c r="F3314" s="12" t="s">
        <v>282</v>
      </c>
      <c r="G3314" s="12" t="s">
        <v>1854</v>
      </c>
      <c r="H3314" s="1" t="s">
        <v>188</v>
      </c>
      <c r="I3314" s="12" t="s">
        <v>1765</v>
      </c>
      <c r="J3314" s="12" t="s">
        <v>1814</v>
      </c>
      <c r="K3314" s="1" t="s">
        <v>1501</v>
      </c>
      <c r="L3314" s="1" t="s">
        <v>1432</v>
      </c>
    </row>
    <row r="3315" spans="3:12">
      <c r="C3315" s="1" t="s">
        <v>1534</v>
      </c>
      <c r="D3315" s="1">
        <v>0</v>
      </c>
      <c r="E3315" s="1" t="s">
        <v>31</v>
      </c>
      <c r="F3315" s="12" t="s">
        <v>282</v>
      </c>
      <c r="G3315" s="12" t="s">
        <v>1854</v>
      </c>
      <c r="H3315" s="1" t="s">
        <v>188</v>
      </c>
      <c r="I3315" s="12" t="s">
        <v>1765</v>
      </c>
      <c r="J3315" s="12" t="s">
        <v>1814</v>
      </c>
      <c r="K3315" s="1" t="s">
        <v>1501</v>
      </c>
      <c r="L3315" s="1" t="s">
        <v>1432</v>
      </c>
    </row>
    <row r="3316" spans="3:12">
      <c r="C3316" s="1" t="s">
        <v>1535</v>
      </c>
      <c r="D3316" s="1">
        <v>0</v>
      </c>
      <c r="E3316" s="1" t="s">
        <v>31</v>
      </c>
      <c r="F3316" s="12" t="s">
        <v>282</v>
      </c>
      <c r="G3316" s="12" t="s">
        <v>1854</v>
      </c>
      <c r="H3316" s="1" t="s">
        <v>188</v>
      </c>
      <c r="I3316" s="12" t="s">
        <v>1765</v>
      </c>
      <c r="J3316" s="12" t="s">
        <v>1814</v>
      </c>
      <c r="K3316" s="1" t="s">
        <v>1501</v>
      </c>
      <c r="L3316" s="1" t="s">
        <v>1432</v>
      </c>
    </row>
    <row r="3317" spans="3:12">
      <c r="C3317" s="1" t="s">
        <v>1536</v>
      </c>
      <c r="D3317" s="1">
        <v>0</v>
      </c>
      <c r="E3317" s="1" t="s">
        <v>31</v>
      </c>
      <c r="F3317" s="12" t="s">
        <v>282</v>
      </c>
      <c r="G3317" s="12" t="s">
        <v>1854</v>
      </c>
      <c r="H3317" s="1" t="s">
        <v>188</v>
      </c>
      <c r="I3317" s="12" t="s">
        <v>1765</v>
      </c>
      <c r="J3317" s="12" t="s">
        <v>1814</v>
      </c>
      <c r="K3317" s="1" t="s">
        <v>1501</v>
      </c>
      <c r="L3317" s="1" t="s">
        <v>1432</v>
      </c>
    </row>
    <row r="3318" spans="3:12">
      <c r="C3318" s="1" t="s">
        <v>1537</v>
      </c>
      <c r="D3318" s="1">
        <v>0</v>
      </c>
      <c r="E3318" s="1" t="s">
        <v>31</v>
      </c>
      <c r="F3318" s="12" t="s">
        <v>282</v>
      </c>
      <c r="G3318" s="12" t="s">
        <v>1854</v>
      </c>
      <c r="H3318" s="1" t="s">
        <v>188</v>
      </c>
      <c r="I3318" s="12" t="s">
        <v>1765</v>
      </c>
      <c r="J3318" s="12" t="s">
        <v>1814</v>
      </c>
      <c r="K3318" s="1" t="s">
        <v>1501</v>
      </c>
      <c r="L3318" s="1" t="s">
        <v>1432</v>
      </c>
    </row>
    <row r="3319" spans="3:12">
      <c r="C3319" s="1" t="s">
        <v>1538</v>
      </c>
      <c r="D3319" s="1">
        <v>0</v>
      </c>
      <c r="E3319" s="1" t="s">
        <v>31</v>
      </c>
      <c r="F3319" s="12" t="s">
        <v>282</v>
      </c>
      <c r="G3319" s="12" t="s">
        <v>1854</v>
      </c>
      <c r="H3319" s="1" t="s">
        <v>188</v>
      </c>
      <c r="I3319" s="12" t="s">
        <v>1765</v>
      </c>
      <c r="J3319" s="12" t="s">
        <v>1814</v>
      </c>
      <c r="K3319" s="1" t="s">
        <v>1501</v>
      </c>
      <c r="L3319" s="1" t="s">
        <v>1432</v>
      </c>
    </row>
    <row r="3320" spans="3:12">
      <c r="C3320" s="1" t="s">
        <v>1539</v>
      </c>
      <c r="D3320" s="1">
        <v>0</v>
      </c>
      <c r="E3320" s="1" t="s">
        <v>31</v>
      </c>
      <c r="F3320" s="12" t="s">
        <v>282</v>
      </c>
      <c r="G3320" s="12" t="s">
        <v>1854</v>
      </c>
      <c r="H3320" s="1" t="s">
        <v>188</v>
      </c>
      <c r="I3320" s="12" t="s">
        <v>1765</v>
      </c>
      <c r="J3320" s="12" t="s">
        <v>1814</v>
      </c>
      <c r="K3320" s="1" t="s">
        <v>1501</v>
      </c>
      <c r="L3320" s="1" t="s">
        <v>1432</v>
      </c>
    </row>
    <row r="3321" spans="3:12">
      <c r="C3321" s="1" t="s">
        <v>1540</v>
      </c>
      <c r="D3321" s="1">
        <v>0</v>
      </c>
      <c r="E3321" s="1" t="s">
        <v>31</v>
      </c>
      <c r="F3321" s="12" t="s">
        <v>282</v>
      </c>
      <c r="G3321" s="12" t="s">
        <v>1854</v>
      </c>
      <c r="H3321" s="1" t="s">
        <v>188</v>
      </c>
      <c r="I3321" s="12" t="s">
        <v>1765</v>
      </c>
      <c r="J3321" s="12" t="s">
        <v>1814</v>
      </c>
      <c r="K3321" s="1" t="s">
        <v>1501</v>
      </c>
      <c r="L3321" s="1" t="s">
        <v>1432</v>
      </c>
    </row>
    <row r="3322" spans="3:12">
      <c r="C3322" s="1" t="s">
        <v>1541</v>
      </c>
      <c r="D3322" s="1">
        <v>0</v>
      </c>
      <c r="E3322" s="1" t="s">
        <v>31</v>
      </c>
      <c r="F3322" s="12" t="s">
        <v>282</v>
      </c>
      <c r="G3322" s="12" t="s">
        <v>1854</v>
      </c>
      <c r="H3322" s="1" t="s">
        <v>188</v>
      </c>
      <c r="I3322" s="12" t="s">
        <v>1765</v>
      </c>
      <c r="J3322" s="12" t="s">
        <v>1814</v>
      </c>
      <c r="K3322" s="1" t="s">
        <v>1501</v>
      </c>
      <c r="L3322" s="1" t="s">
        <v>1432</v>
      </c>
    </row>
    <row r="3323" spans="3:12">
      <c r="C3323" s="1" t="s">
        <v>1542</v>
      </c>
      <c r="D3323" s="1">
        <v>0</v>
      </c>
      <c r="E3323" s="1" t="s">
        <v>31</v>
      </c>
      <c r="F3323" s="12" t="s">
        <v>282</v>
      </c>
      <c r="G3323" s="12" t="s">
        <v>1854</v>
      </c>
      <c r="H3323" s="1" t="s">
        <v>188</v>
      </c>
      <c r="I3323" s="12" t="s">
        <v>1765</v>
      </c>
      <c r="J3323" s="12" t="s">
        <v>1814</v>
      </c>
      <c r="K3323" s="1" t="s">
        <v>1501</v>
      </c>
      <c r="L3323" s="1" t="s">
        <v>1432</v>
      </c>
    </row>
    <row r="3324" spans="3:12">
      <c r="C3324" s="1" t="s">
        <v>1543</v>
      </c>
      <c r="D3324" s="1">
        <v>0</v>
      </c>
      <c r="E3324" s="1" t="s">
        <v>31</v>
      </c>
      <c r="F3324" s="12" t="s">
        <v>282</v>
      </c>
      <c r="G3324" s="12" t="s">
        <v>1854</v>
      </c>
      <c r="H3324" s="1" t="s">
        <v>188</v>
      </c>
      <c r="I3324" s="12" t="s">
        <v>1765</v>
      </c>
      <c r="J3324" s="12" t="s">
        <v>1814</v>
      </c>
      <c r="K3324" s="1" t="s">
        <v>1501</v>
      </c>
      <c r="L3324" s="1" t="s">
        <v>1432</v>
      </c>
    </row>
    <row r="3325" spans="3:12">
      <c r="C3325" s="1" t="s">
        <v>1544</v>
      </c>
      <c r="D3325" s="1">
        <v>0</v>
      </c>
      <c r="E3325" s="1" t="s">
        <v>31</v>
      </c>
      <c r="F3325" s="12" t="s">
        <v>282</v>
      </c>
      <c r="G3325" s="12" t="s">
        <v>1854</v>
      </c>
      <c r="H3325" s="1" t="s">
        <v>188</v>
      </c>
      <c r="I3325" s="12" t="s">
        <v>1765</v>
      </c>
      <c r="J3325" s="12" t="s">
        <v>1814</v>
      </c>
      <c r="K3325" s="1" t="s">
        <v>1501</v>
      </c>
      <c r="L3325" s="1" t="s">
        <v>1432</v>
      </c>
    </row>
    <row r="3326" spans="3:12">
      <c r="C3326" s="1" t="s">
        <v>1545</v>
      </c>
      <c r="D3326" s="1">
        <v>0</v>
      </c>
      <c r="E3326" s="1" t="s">
        <v>31</v>
      </c>
      <c r="F3326" s="12" t="s">
        <v>282</v>
      </c>
      <c r="G3326" s="12" t="s">
        <v>1854</v>
      </c>
      <c r="H3326" s="1" t="s">
        <v>188</v>
      </c>
      <c r="I3326" s="12" t="s">
        <v>1765</v>
      </c>
      <c r="J3326" s="12" t="s">
        <v>1814</v>
      </c>
      <c r="K3326" s="1" t="s">
        <v>1501</v>
      </c>
      <c r="L3326" s="1" t="s">
        <v>1432</v>
      </c>
    </row>
    <row r="3327" spans="3:12">
      <c r="C3327" s="1" t="s">
        <v>1503</v>
      </c>
      <c r="D3327" s="1">
        <v>0</v>
      </c>
      <c r="E3327" s="1" t="s">
        <v>31</v>
      </c>
      <c r="F3327" s="12" t="s">
        <v>282</v>
      </c>
      <c r="G3327" s="12" t="s">
        <v>1854</v>
      </c>
      <c r="H3327" s="1" t="s">
        <v>188</v>
      </c>
      <c r="I3327" s="12" t="s">
        <v>1765</v>
      </c>
      <c r="J3327" s="12" t="s">
        <v>1814</v>
      </c>
      <c r="K3327" s="1" t="s">
        <v>1501</v>
      </c>
      <c r="L3327" s="1" t="s">
        <v>1433</v>
      </c>
    </row>
    <row r="3328" spans="3:12">
      <c r="C3328" s="1" t="s">
        <v>1504</v>
      </c>
      <c r="D3328" s="1">
        <v>0</v>
      </c>
      <c r="E3328" s="1" t="s">
        <v>31</v>
      </c>
      <c r="F3328" s="12" t="s">
        <v>282</v>
      </c>
      <c r="G3328" s="12" t="s">
        <v>1854</v>
      </c>
      <c r="H3328" s="1" t="s">
        <v>188</v>
      </c>
      <c r="I3328" s="12" t="s">
        <v>1765</v>
      </c>
      <c r="J3328" s="12" t="s">
        <v>1814</v>
      </c>
      <c r="K3328" s="1" t="s">
        <v>1501</v>
      </c>
      <c r="L3328" s="1" t="s">
        <v>1433</v>
      </c>
    </row>
    <row r="3329" spans="3:12">
      <c r="C3329" s="1" t="s">
        <v>1505</v>
      </c>
      <c r="D3329" s="1">
        <v>0</v>
      </c>
      <c r="E3329" s="1" t="s">
        <v>31</v>
      </c>
      <c r="F3329" s="12" t="s">
        <v>282</v>
      </c>
      <c r="G3329" s="12" t="s">
        <v>1854</v>
      </c>
      <c r="H3329" s="1" t="s">
        <v>188</v>
      </c>
      <c r="I3329" s="12" t="s">
        <v>1765</v>
      </c>
      <c r="J3329" s="12" t="s">
        <v>1814</v>
      </c>
      <c r="K3329" s="1" t="s">
        <v>1501</v>
      </c>
      <c r="L3329" s="1" t="s">
        <v>1433</v>
      </c>
    </row>
    <row r="3330" spans="3:12">
      <c r="C3330" s="1" t="s">
        <v>1506</v>
      </c>
      <c r="D3330" s="1">
        <v>0</v>
      </c>
      <c r="E3330" s="1" t="s">
        <v>31</v>
      </c>
      <c r="F3330" s="12" t="s">
        <v>282</v>
      </c>
      <c r="G3330" s="12" t="s">
        <v>1854</v>
      </c>
      <c r="H3330" s="1" t="s">
        <v>188</v>
      </c>
      <c r="I3330" s="12" t="s">
        <v>1765</v>
      </c>
      <c r="J3330" s="12" t="s">
        <v>1814</v>
      </c>
      <c r="K3330" s="1" t="s">
        <v>1501</v>
      </c>
      <c r="L3330" s="1" t="s">
        <v>1433</v>
      </c>
    </row>
    <row r="3331" spans="3:12">
      <c r="C3331" s="1" t="s">
        <v>1507</v>
      </c>
      <c r="D3331" s="1">
        <v>0</v>
      </c>
      <c r="E3331" s="1" t="s">
        <v>31</v>
      </c>
      <c r="F3331" s="12" t="s">
        <v>282</v>
      </c>
      <c r="G3331" s="12" t="s">
        <v>1854</v>
      </c>
      <c r="H3331" s="1" t="s">
        <v>188</v>
      </c>
      <c r="I3331" s="12" t="s">
        <v>1765</v>
      </c>
      <c r="J3331" s="12" t="s">
        <v>1814</v>
      </c>
      <c r="K3331" s="1" t="s">
        <v>1501</v>
      </c>
      <c r="L3331" s="1" t="s">
        <v>1433</v>
      </c>
    </row>
    <row r="3332" spans="3:12">
      <c r="C3332" s="1" t="s">
        <v>1508</v>
      </c>
      <c r="D3332" s="1">
        <v>0</v>
      </c>
      <c r="E3332" s="1" t="s">
        <v>31</v>
      </c>
      <c r="F3332" s="12" t="s">
        <v>282</v>
      </c>
      <c r="G3332" s="12" t="s">
        <v>1854</v>
      </c>
      <c r="H3332" s="1" t="s">
        <v>188</v>
      </c>
      <c r="I3332" s="12" t="s">
        <v>1765</v>
      </c>
      <c r="J3332" s="12" t="s">
        <v>1814</v>
      </c>
      <c r="K3332" s="1" t="s">
        <v>1501</v>
      </c>
      <c r="L3332" s="1" t="s">
        <v>1433</v>
      </c>
    </row>
    <row r="3333" spans="3:12">
      <c r="C3333" s="1" t="s">
        <v>1509</v>
      </c>
      <c r="D3333" s="1">
        <v>0</v>
      </c>
      <c r="E3333" s="1" t="s">
        <v>31</v>
      </c>
      <c r="F3333" s="12" t="s">
        <v>282</v>
      </c>
      <c r="G3333" s="12" t="s">
        <v>1854</v>
      </c>
      <c r="H3333" s="1" t="s">
        <v>188</v>
      </c>
      <c r="I3333" s="12" t="s">
        <v>1765</v>
      </c>
      <c r="J3333" s="12" t="s">
        <v>1814</v>
      </c>
      <c r="K3333" s="1" t="s">
        <v>1501</v>
      </c>
      <c r="L3333" s="1" t="s">
        <v>1433</v>
      </c>
    </row>
    <row r="3334" spans="3:12">
      <c r="C3334" s="1" t="s">
        <v>1510</v>
      </c>
      <c r="D3334" s="1">
        <v>0</v>
      </c>
      <c r="E3334" s="1" t="s">
        <v>31</v>
      </c>
      <c r="F3334" s="12" t="s">
        <v>282</v>
      </c>
      <c r="G3334" s="12" t="s">
        <v>1854</v>
      </c>
      <c r="H3334" s="1" t="s">
        <v>188</v>
      </c>
      <c r="I3334" s="12" t="s">
        <v>1765</v>
      </c>
      <c r="J3334" s="12" t="s">
        <v>1814</v>
      </c>
      <c r="K3334" s="1" t="s">
        <v>1501</v>
      </c>
      <c r="L3334" s="1" t="s">
        <v>1433</v>
      </c>
    </row>
    <row r="3335" spans="3:12">
      <c r="C3335" s="1" t="s">
        <v>1511</v>
      </c>
      <c r="D3335" s="1">
        <v>0</v>
      </c>
      <c r="E3335" s="1" t="s">
        <v>31</v>
      </c>
      <c r="F3335" s="12" t="s">
        <v>282</v>
      </c>
      <c r="G3335" s="12" t="s">
        <v>1854</v>
      </c>
      <c r="H3335" s="1" t="s">
        <v>188</v>
      </c>
      <c r="I3335" s="12" t="s">
        <v>1765</v>
      </c>
      <c r="J3335" s="12" t="s">
        <v>1814</v>
      </c>
      <c r="K3335" s="1" t="s">
        <v>1501</v>
      </c>
      <c r="L3335" s="1" t="s">
        <v>1433</v>
      </c>
    </row>
    <row r="3336" spans="3:12">
      <c r="C3336" s="1" t="s">
        <v>1513</v>
      </c>
      <c r="D3336" s="1">
        <v>0</v>
      </c>
      <c r="E3336" s="1" t="s">
        <v>31</v>
      </c>
      <c r="F3336" s="12" t="s">
        <v>282</v>
      </c>
      <c r="G3336" s="12" t="s">
        <v>1854</v>
      </c>
      <c r="H3336" s="1" t="s">
        <v>188</v>
      </c>
      <c r="I3336" s="12" t="s">
        <v>1765</v>
      </c>
      <c r="J3336" s="12" t="s">
        <v>1814</v>
      </c>
      <c r="K3336" s="1" t="s">
        <v>1501</v>
      </c>
      <c r="L3336" s="1" t="s">
        <v>1433</v>
      </c>
    </row>
    <row r="3337" spans="3:12">
      <c r="C3337" s="1" t="s">
        <v>1514</v>
      </c>
      <c r="D3337" s="1">
        <v>0</v>
      </c>
      <c r="E3337" s="1" t="s">
        <v>31</v>
      </c>
      <c r="F3337" s="12" t="s">
        <v>282</v>
      </c>
      <c r="G3337" s="12" t="s">
        <v>1854</v>
      </c>
      <c r="H3337" s="1" t="s">
        <v>188</v>
      </c>
      <c r="I3337" s="12" t="s">
        <v>1765</v>
      </c>
      <c r="J3337" s="12" t="s">
        <v>1814</v>
      </c>
      <c r="K3337" s="1" t="s">
        <v>1501</v>
      </c>
      <c r="L3337" s="1" t="s">
        <v>1433</v>
      </c>
    </row>
    <row r="3338" spans="3:12">
      <c r="C3338" s="1" t="s">
        <v>1515</v>
      </c>
      <c r="D3338" s="1">
        <v>0</v>
      </c>
      <c r="E3338" s="1" t="s">
        <v>31</v>
      </c>
      <c r="F3338" s="12" t="s">
        <v>282</v>
      </c>
      <c r="G3338" s="12" t="s">
        <v>1854</v>
      </c>
      <c r="H3338" s="1" t="s">
        <v>188</v>
      </c>
      <c r="I3338" s="12" t="s">
        <v>1765</v>
      </c>
      <c r="J3338" s="12" t="s">
        <v>1814</v>
      </c>
      <c r="K3338" s="1" t="s">
        <v>1501</v>
      </c>
      <c r="L3338" s="1" t="s">
        <v>1433</v>
      </c>
    </row>
    <row r="3339" spans="3:12">
      <c r="C3339" s="1" t="s">
        <v>1516</v>
      </c>
      <c r="D3339" s="1">
        <v>0</v>
      </c>
      <c r="E3339" s="1" t="s">
        <v>31</v>
      </c>
      <c r="F3339" s="12" t="s">
        <v>282</v>
      </c>
      <c r="G3339" s="12" t="s">
        <v>1854</v>
      </c>
      <c r="H3339" s="1" t="s">
        <v>188</v>
      </c>
      <c r="I3339" s="12" t="s">
        <v>1765</v>
      </c>
      <c r="J3339" s="12" t="s">
        <v>1814</v>
      </c>
      <c r="K3339" s="1" t="s">
        <v>1501</v>
      </c>
      <c r="L3339" s="1" t="s">
        <v>1433</v>
      </c>
    </row>
    <row r="3340" spans="3:12">
      <c r="C3340" s="1" t="s">
        <v>1517</v>
      </c>
      <c r="D3340" s="1">
        <v>0</v>
      </c>
      <c r="E3340" s="1" t="s">
        <v>31</v>
      </c>
      <c r="F3340" s="12" t="s">
        <v>282</v>
      </c>
      <c r="G3340" s="12" t="s">
        <v>1854</v>
      </c>
      <c r="H3340" s="1" t="s">
        <v>188</v>
      </c>
      <c r="I3340" s="12" t="s">
        <v>1765</v>
      </c>
      <c r="J3340" s="12" t="s">
        <v>1814</v>
      </c>
      <c r="K3340" s="1" t="s">
        <v>1501</v>
      </c>
      <c r="L3340" s="1" t="s">
        <v>1433</v>
      </c>
    </row>
    <row r="3341" spans="3:12">
      <c r="C3341" s="1" t="s">
        <v>1518</v>
      </c>
      <c r="D3341" s="1">
        <v>0</v>
      </c>
      <c r="E3341" s="1" t="s">
        <v>31</v>
      </c>
      <c r="F3341" s="12" t="s">
        <v>282</v>
      </c>
      <c r="G3341" s="12" t="s">
        <v>1854</v>
      </c>
      <c r="H3341" s="1" t="s">
        <v>188</v>
      </c>
      <c r="I3341" s="12" t="s">
        <v>1765</v>
      </c>
      <c r="J3341" s="12" t="s">
        <v>1814</v>
      </c>
      <c r="K3341" s="1" t="s">
        <v>1501</v>
      </c>
      <c r="L3341" s="1" t="s">
        <v>1433</v>
      </c>
    </row>
    <row r="3342" spans="3:12">
      <c r="C3342" s="1" t="s">
        <v>1519</v>
      </c>
      <c r="D3342" s="1">
        <v>0</v>
      </c>
      <c r="E3342" s="1" t="s">
        <v>31</v>
      </c>
      <c r="F3342" s="12" t="s">
        <v>282</v>
      </c>
      <c r="G3342" s="12" t="s">
        <v>1854</v>
      </c>
      <c r="H3342" s="1" t="s">
        <v>188</v>
      </c>
      <c r="I3342" s="12" t="s">
        <v>1765</v>
      </c>
      <c r="J3342" s="12" t="s">
        <v>1814</v>
      </c>
      <c r="K3342" s="1" t="s">
        <v>1501</v>
      </c>
      <c r="L3342" s="1" t="s">
        <v>1433</v>
      </c>
    </row>
    <row r="3343" spans="3:12">
      <c r="C3343" s="1" t="s">
        <v>1520</v>
      </c>
      <c r="D3343" s="1">
        <v>0</v>
      </c>
      <c r="E3343" s="1" t="s">
        <v>31</v>
      </c>
      <c r="F3343" s="12" t="s">
        <v>282</v>
      </c>
      <c r="G3343" s="12" t="s">
        <v>1854</v>
      </c>
      <c r="H3343" s="1" t="s">
        <v>188</v>
      </c>
      <c r="I3343" s="12" t="s">
        <v>1765</v>
      </c>
      <c r="J3343" s="12" t="s">
        <v>1814</v>
      </c>
      <c r="K3343" s="1" t="s">
        <v>1501</v>
      </c>
      <c r="L3343" s="1" t="s">
        <v>1433</v>
      </c>
    </row>
    <row r="3344" spans="3:12">
      <c r="C3344" s="1" t="s">
        <v>1521</v>
      </c>
      <c r="D3344" s="1">
        <v>0</v>
      </c>
      <c r="E3344" s="1" t="s">
        <v>31</v>
      </c>
      <c r="F3344" s="12" t="s">
        <v>282</v>
      </c>
      <c r="G3344" s="12" t="s">
        <v>1854</v>
      </c>
      <c r="H3344" s="1" t="s">
        <v>188</v>
      </c>
      <c r="I3344" s="12" t="s">
        <v>1765</v>
      </c>
      <c r="J3344" s="12" t="s">
        <v>1814</v>
      </c>
      <c r="K3344" s="1" t="s">
        <v>1501</v>
      </c>
      <c r="L3344" s="1" t="s">
        <v>1433</v>
      </c>
    </row>
    <row r="3345" spans="3:12">
      <c r="C3345" s="1" t="s">
        <v>1522</v>
      </c>
      <c r="D3345" s="1">
        <v>0</v>
      </c>
      <c r="E3345" s="1" t="s">
        <v>31</v>
      </c>
      <c r="F3345" s="12" t="s">
        <v>282</v>
      </c>
      <c r="G3345" s="12" t="s">
        <v>1854</v>
      </c>
      <c r="H3345" s="1" t="s">
        <v>188</v>
      </c>
      <c r="I3345" s="12" t="s">
        <v>1765</v>
      </c>
      <c r="J3345" s="12" t="s">
        <v>1814</v>
      </c>
      <c r="K3345" s="1" t="s">
        <v>1501</v>
      </c>
      <c r="L3345" s="1" t="s">
        <v>1433</v>
      </c>
    </row>
    <row r="3346" spans="3:12">
      <c r="C3346" s="1" t="s">
        <v>1524</v>
      </c>
      <c r="D3346" s="1">
        <v>0</v>
      </c>
      <c r="E3346" s="1" t="s">
        <v>31</v>
      </c>
      <c r="F3346" s="12" t="s">
        <v>282</v>
      </c>
      <c r="G3346" s="12" t="s">
        <v>1854</v>
      </c>
      <c r="H3346" s="1" t="s">
        <v>188</v>
      </c>
      <c r="I3346" s="12" t="s">
        <v>1765</v>
      </c>
      <c r="J3346" s="12" t="s">
        <v>1814</v>
      </c>
      <c r="K3346" s="1" t="s">
        <v>1501</v>
      </c>
      <c r="L3346" s="1" t="s">
        <v>1433</v>
      </c>
    </row>
    <row r="3347" spans="3:12">
      <c r="C3347" s="1" t="s">
        <v>1525</v>
      </c>
      <c r="D3347" s="1">
        <v>0</v>
      </c>
      <c r="E3347" s="1" t="s">
        <v>31</v>
      </c>
      <c r="F3347" s="12" t="s">
        <v>282</v>
      </c>
      <c r="G3347" s="12" t="s">
        <v>1854</v>
      </c>
      <c r="H3347" s="1" t="s">
        <v>188</v>
      </c>
      <c r="I3347" s="12" t="s">
        <v>1765</v>
      </c>
      <c r="J3347" s="12" t="s">
        <v>1814</v>
      </c>
      <c r="K3347" s="1" t="s">
        <v>1501</v>
      </c>
      <c r="L3347" s="1" t="s">
        <v>1433</v>
      </c>
    </row>
    <row r="3348" spans="3:12">
      <c r="C3348" s="1" t="s">
        <v>1526</v>
      </c>
      <c r="D3348" s="1">
        <v>0</v>
      </c>
      <c r="E3348" s="1" t="s">
        <v>31</v>
      </c>
      <c r="F3348" s="12" t="s">
        <v>282</v>
      </c>
      <c r="G3348" s="12" t="s">
        <v>1854</v>
      </c>
      <c r="H3348" s="1" t="s">
        <v>188</v>
      </c>
      <c r="I3348" s="12" t="s">
        <v>1765</v>
      </c>
      <c r="J3348" s="12" t="s">
        <v>1814</v>
      </c>
      <c r="K3348" s="1" t="s">
        <v>1501</v>
      </c>
      <c r="L3348" s="1" t="s">
        <v>1433</v>
      </c>
    </row>
    <row r="3349" spans="3:12">
      <c r="C3349" s="1" t="s">
        <v>1527</v>
      </c>
      <c r="D3349" s="1">
        <v>0</v>
      </c>
      <c r="E3349" s="1" t="s">
        <v>31</v>
      </c>
      <c r="F3349" s="12" t="s">
        <v>282</v>
      </c>
      <c r="G3349" s="12" t="s">
        <v>1854</v>
      </c>
      <c r="H3349" s="1" t="s">
        <v>188</v>
      </c>
      <c r="I3349" s="12" t="s">
        <v>1765</v>
      </c>
      <c r="J3349" s="12" t="s">
        <v>1814</v>
      </c>
      <c r="K3349" s="1" t="s">
        <v>1501</v>
      </c>
      <c r="L3349" s="1" t="s">
        <v>1433</v>
      </c>
    </row>
    <row r="3350" spans="3:12">
      <c r="C3350" s="1" t="s">
        <v>1528</v>
      </c>
      <c r="D3350" s="1">
        <v>0</v>
      </c>
      <c r="E3350" s="1" t="s">
        <v>31</v>
      </c>
      <c r="F3350" s="12" t="s">
        <v>282</v>
      </c>
      <c r="G3350" s="12" t="s">
        <v>1854</v>
      </c>
      <c r="H3350" s="1" t="s">
        <v>188</v>
      </c>
      <c r="I3350" s="12" t="s">
        <v>1765</v>
      </c>
      <c r="J3350" s="12" t="s">
        <v>1814</v>
      </c>
      <c r="K3350" s="1" t="s">
        <v>1501</v>
      </c>
      <c r="L3350" s="1" t="s">
        <v>1433</v>
      </c>
    </row>
    <row r="3351" spans="3:12">
      <c r="C3351" s="1" t="s">
        <v>1529</v>
      </c>
      <c r="D3351" s="1">
        <v>0</v>
      </c>
      <c r="E3351" s="1" t="s">
        <v>31</v>
      </c>
      <c r="F3351" s="12" t="s">
        <v>282</v>
      </c>
      <c r="G3351" s="12" t="s">
        <v>1854</v>
      </c>
      <c r="H3351" s="1" t="s">
        <v>188</v>
      </c>
      <c r="I3351" s="12" t="s">
        <v>1765</v>
      </c>
      <c r="J3351" s="12" t="s">
        <v>1814</v>
      </c>
      <c r="K3351" s="1" t="s">
        <v>1501</v>
      </c>
      <c r="L3351" s="1" t="s">
        <v>1433</v>
      </c>
    </row>
    <row r="3352" spans="3:12">
      <c r="C3352" s="1" t="s">
        <v>1530</v>
      </c>
      <c r="D3352" s="1">
        <v>0</v>
      </c>
      <c r="E3352" s="1" t="s">
        <v>31</v>
      </c>
      <c r="F3352" s="12" t="s">
        <v>282</v>
      </c>
      <c r="G3352" s="12" t="s">
        <v>1854</v>
      </c>
      <c r="H3352" s="1" t="s">
        <v>188</v>
      </c>
      <c r="I3352" s="12" t="s">
        <v>1765</v>
      </c>
      <c r="J3352" s="12" t="s">
        <v>1814</v>
      </c>
      <c r="K3352" s="1" t="s">
        <v>1501</v>
      </c>
      <c r="L3352" s="1" t="s">
        <v>1433</v>
      </c>
    </row>
    <row r="3353" spans="3:12">
      <c r="C3353" s="1" t="s">
        <v>1531</v>
      </c>
      <c r="D3353" s="1">
        <v>0</v>
      </c>
      <c r="E3353" s="1" t="s">
        <v>31</v>
      </c>
      <c r="F3353" s="12" t="s">
        <v>282</v>
      </c>
      <c r="G3353" s="12" t="s">
        <v>1854</v>
      </c>
      <c r="H3353" s="1" t="s">
        <v>188</v>
      </c>
      <c r="I3353" s="12" t="s">
        <v>1765</v>
      </c>
      <c r="J3353" s="12" t="s">
        <v>1814</v>
      </c>
      <c r="K3353" s="1" t="s">
        <v>1501</v>
      </c>
      <c r="L3353" s="1" t="s">
        <v>1433</v>
      </c>
    </row>
    <row r="3354" spans="3:12">
      <c r="C3354" s="1" t="s">
        <v>1532</v>
      </c>
      <c r="D3354" s="1">
        <v>0</v>
      </c>
      <c r="E3354" s="1" t="s">
        <v>31</v>
      </c>
      <c r="F3354" s="12" t="s">
        <v>282</v>
      </c>
      <c r="G3354" s="12" t="s">
        <v>1854</v>
      </c>
      <c r="H3354" s="1" t="s">
        <v>188</v>
      </c>
      <c r="I3354" s="12" t="s">
        <v>1765</v>
      </c>
      <c r="J3354" s="12" t="s">
        <v>1814</v>
      </c>
      <c r="K3354" s="1" t="s">
        <v>1501</v>
      </c>
      <c r="L3354" s="1" t="s">
        <v>1433</v>
      </c>
    </row>
    <row r="3355" spans="3:12">
      <c r="C3355" s="1" t="s">
        <v>1534</v>
      </c>
      <c r="D3355" s="1">
        <v>0</v>
      </c>
      <c r="E3355" s="1" t="s">
        <v>31</v>
      </c>
      <c r="F3355" s="12" t="s">
        <v>282</v>
      </c>
      <c r="G3355" s="12" t="s">
        <v>1854</v>
      </c>
      <c r="H3355" s="1" t="s">
        <v>188</v>
      </c>
      <c r="I3355" s="12" t="s">
        <v>1765</v>
      </c>
      <c r="J3355" s="12" t="s">
        <v>1814</v>
      </c>
      <c r="K3355" s="1" t="s">
        <v>1501</v>
      </c>
      <c r="L3355" s="1" t="s">
        <v>1433</v>
      </c>
    </row>
    <row r="3356" spans="3:12">
      <c r="C3356" s="1" t="s">
        <v>1535</v>
      </c>
      <c r="D3356" s="1">
        <v>0</v>
      </c>
      <c r="E3356" s="1" t="s">
        <v>31</v>
      </c>
      <c r="F3356" s="12" t="s">
        <v>282</v>
      </c>
      <c r="G3356" s="12" t="s">
        <v>1854</v>
      </c>
      <c r="H3356" s="1" t="s">
        <v>188</v>
      </c>
      <c r="I3356" s="12" t="s">
        <v>1765</v>
      </c>
      <c r="J3356" s="12" t="s">
        <v>1814</v>
      </c>
      <c r="K3356" s="1" t="s">
        <v>1501</v>
      </c>
      <c r="L3356" s="1" t="s">
        <v>1433</v>
      </c>
    </row>
    <row r="3357" spans="3:12">
      <c r="C3357" s="1" t="s">
        <v>1536</v>
      </c>
      <c r="D3357" s="1">
        <v>0</v>
      </c>
      <c r="E3357" s="1" t="s">
        <v>31</v>
      </c>
      <c r="F3357" s="12" t="s">
        <v>282</v>
      </c>
      <c r="G3357" s="12" t="s">
        <v>1854</v>
      </c>
      <c r="H3357" s="1" t="s">
        <v>188</v>
      </c>
      <c r="I3357" s="12" t="s">
        <v>1765</v>
      </c>
      <c r="J3357" s="12" t="s">
        <v>1814</v>
      </c>
      <c r="K3357" s="1" t="s">
        <v>1501</v>
      </c>
      <c r="L3357" s="1" t="s">
        <v>1433</v>
      </c>
    </row>
    <row r="3358" spans="3:12">
      <c r="C3358" s="1" t="s">
        <v>1537</v>
      </c>
      <c r="D3358" s="1">
        <v>0</v>
      </c>
      <c r="E3358" s="1" t="s">
        <v>31</v>
      </c>
      <c r="F3358" s="12" t="s">
        <v>282</v>
      </c>
      <c r="G3358" s="12" t="s">
        <v>1854</v>
      </c>
      <c r="H3358" s="1" t="s">
        <v>188</v>
      </c>
      <c r="I3358" s="12" t="s">
        <v>1765</v>
      </c>
      <c r="J3358" s="12" t="s">
        <v>1814</v>
      </c>
      <c r="K3358" s="1" t="s">
        <v>1501</v>
      </c>
      <c r="L3358" s="1" t="s">
        <v>1433</v>
      </c>
    </row>
    <row r="3359" spans="3:12">
      <c r="C3359" s="1" t="s">
        <v>1538</v>
      </c>
      <c r="D3359" s="1">
        <v>0</v>
      </c>
      <c r="E3359" s="1" t="s">
        <v>31</v>
      </c>
      <c r="F3359" s="12" t="s">
        <v>282</v>
      </c>
      <c r="G3359" s="12" t="s">
        <v>1854</v>
      </c>
      <c r="H3359" s="1" t="s">
        <v>188</v>
      </c>
      <c r="I3359" s="12" t="s">
        <v>1765</v>
      </c>
      <c r="J3359" s="12" t="s">
        <v>1814</v>
      </c>
      <c r="K3359" s="1" t="s">
        <v>1501</v>
      </c>
      <c r="L3359" s="1" t="s">
        <v>1433</v>
      </c>
    </row>
    <row r="3360" spans="3:12">
      <c r="C3360" s="1" t="s">
        <v>1539</v>
      </c>
      <c r="D3360" s="1">
        <v>0</v>
      </c>
      <c r="E3360" s="1" t="s">
        <v>31</v>
      </c>
      <c r="F3360" s="12" t="s">
        <v>282</v>
      </c>
      <c r="G3360" s="12" t="s">
        <v>1854</v>
      </c>
      <c r="H3360" s="1" t="s">
        <v>188</v>
      </c>
      <c r="I3360" s="12" t="s">
        <v>1765</v>
      </c>
      <c r="J3360" s="12" t="s">
        <v>1814</v>
      </c>
      <c r="K3360" s="1" t="s">
        <v>1501</v>
      </c>
      <c r="L3360" s="1" t="s">
        <v>1433</v>
      </c>
    </row>
    <row r="3361" spans="3:12">
      <c r="C3361" s="1" t="s">
        <v>1540</v>
      </c>
      <c r="D3361" s="1">
        <v>0</v>
      </c>
      <c r="E3361" s="1" t="s">
        <v>31</v>
      </c>
      <c r="F3361" s="12" t="s">
        <v>282</v>
      </c>
      <c r="G3361" s="12" t="s">
        <v>1854</v>
      </c>
      <c r="H3361" s="1" t="s">
        <v>188</v>
      </c>
      <c r="I3361" s="12" t="s">
        <v>1765</v>
      </c>
      <c r="J3361" s="12" t="s">
        <v>1814</v>
      </c>
      <c r="K3361" s="1" t="s">
        <v>1501</v>
      </c>
      <c r="L3361" s="1" t="s">
        <v>1433</v>
      </c>
    </row>
    <row r="3362" spans="3:12">
      <c r="C3362" s="1" t="s">
        <v>1541</v>
      </c>
      <c r="D3362" s="1">
        <v>0</v>
      </c>
      <c r="E3362" s="1" t="s">
        <v>31</v>
      </c>
      <c r="F3362" s="12" t="s">
        <v>282</v>
      </c>
      <c r="G3362" s="12" t="s">
        <v>1854</v>
      </c>
      <c r="H3362" s="1" t="s">
        <v>188</v>
      </c>
      <c r="I3362" s="12" t="s">
        <v>1765</v>
      </c>
      <c r="J3362" s="12" t="s">
        <v>1814</v>
      </c>
      <c r="K3362" s="1" t="s">
        <v>1501</v>
      </c>
      <c r="L3362" s="1" t="s">
        <v>1433</v>
      </c>
    </row>
    <row r="3363" spans="3:12">
      <c r="C3363" s="1" t="s">
        <v>1542</v>
      </c>
      <c r="D3363" s="1">
        <v>0</v>
      </c>
      <c r="E3363" s="1" t="s">
        <v>31</v>
      </c>
      <c r="F3363" s="12" t="s">
        <v>282</v>
      </c>
      <c r="G3363" s="12" t="s">
        <v>1854</v>
      </c>
      <c r="H3363" s="1" t="s">
        <v>188</v>
      </c>
      <c r="I3363" s="12" t="s">
        <v>1765</v>
      </c>
      <c r="J3363" s="12" t="s">
        <v>1814</v>
      </c>
      <c r="K3363" s="1" t="s">
        <v>1501</v>
      </c>
      <c r="L3363" s="1" t="s">
        <v>1433</v>
      </c>
    </row>
    <row r="3364" spans="3:12">
      <c r="C3364" s="1" t="s">
        <v>1543</v>
      </c>
      <c r="D3364" s="1">
        <v>0</v>
      </c>
      <c r="E3364" s="1" t="s">
        <v>31</v>
      </c>
      <c r="F3364" s="12" t="s">
        <v>282</v>
      </c>
      <c r="G3364" s="12" t="s">
        <v>1854</v>
      </c>
      <c r="H3364" s="1" t="s">
        <v>188</v>
      </c>
      <c r="I3364" s="12" t="s">
        <v>1765</v>
      </c>
      <c r="J3364" s="12" t="s">
        <v>1814</v>
      </c>
      <c r="K3364" s="1" t="s">
        <v>1501</v>
      </c>
      <c r="L3364" s="1" t="s">
        <v>1433</v>
      </c>
    </row>
    <row r="3365" spans="3:12">
      <c r="C3365" s="1" t="s">
        <v>1544</v>
      </c>
      <c r="D3365" s="1">
        <v>0</v>
      </c>
      <c r="E3365" s="1" t="s">
        <v>31</v>
      </c>
      <c r="F3365" s="12" t="s">
        <v>282</v>
      </c>
      <c r="G3365" s="12" t="s">
        <v>1854</v>
      </c>
      <c r="H3365" s="1" t="s">
        <v>188</v>
      </c>
      <c r="I3365" s="12" t="s">
        <v>1765</v>
      </c>
      <c r="J3365" s="12" t="s">
        <v>1814</v>
      </c>
      <c r="K3365" s="1" t="s">
        <v>1501</v>
      </c>
      <c r="L3365" s="1" t="s">
        <v>1433</v>
      </c>
    </row>
    <row r="3366" spans="3:12">
      <c r="C3366" s="1" t="s">
        <v>1545</v>
      </c>
      <c r="D3366" s="1">
        <v>0</v>
      </c>
      <c r="E3366" s="1" t="s">
        <v>31</v>
      </c>
      <c r="F3366" s="12" t="s">
        <v>282</v>
      </c>
      <c r="G3366" s="12" t="s">
        <v>1854</v>
      </c>
      <c r="H3366" s="1" t="s">
        <v>188</v>
      </c>
      <c r="I3366" s="12" t="s">
        <v>1765</v>
      </c>
      <c r="J3366" s="12" t="s">
        <v>1814</v>
      </c>
      <c r="K3366" s="1" t="s">
        <v>1501</v>
      </c>
      <c r="L3366" s="1" t="s">
        <v>1433</v>
      </c>
    </row>
    <row r="3367" spans="3:12">
      <c r="C3367" s="1" t="s">
        <v>1550</v>
      </c>
      <c r="D3367" s="1">
        <v>0</v>
      </c>
      <c r="E3367" s="1" t="s">
        <v>31</v>
      </c>
      <c r="F3367" s="12" t="s">
        <v>282</v>
      </c>
      <c r="G3367" s="12" t="s">
        <v>1854</v>
      </c>
      <c r="H3367" s="1" t="s">
        <v>188</v>
      </c>
      <c r="I3367" s="12" t="s">
        <v>1765</v>
      </c>
      <c r="J3367" s="12" t="s">
        <v>1814</v>
      </c>
      <c r="K3367" s="1" t="s">
        <v>1547</v>
      </c>
      <c r="L3367" s="1" t="s">
        <v>669</v>
      </c>
    </row>
    <row r="3368" spans="3:12">
      <c r="C3368" s="1" t="s">
        <v>1551</v>
      </c>
      <c r="D3368" s="1">
        <v>0</v>
      </c>
      <c r="E3368" s="1" t="s">
        <v>31</v>
      </c>
      <c r="F3368" s="12" t="s">
        <v>282</v>
      </c>
      <c r="G3368" s="12" t="s">
        <v>1854</v>
      </c>
      <c r="H3368" s="1" t="s">
        <v>188</v>
      </c>
      <c r="I3368" s="12" t="s">
        <v>1765</v>
      </c>
      <c r="J3368" s="12" t="s">
        <v>1814</v>
      </c>
      <c r="K3368" s="1" t="s">
        <v>1547</v>
      </c>
      <c r="L3368" s="1" t="s">
        <v>669</v>
      </c>
    </row>
    <row r="3369" spans="3:12">
      <c r="C3369" s="1" t="s">
        <v>1552</v>
      </c>
      <c r="D3369" s="1">
        <v>0</v>
      </c>
      <c r="E3369" s="1" t="s">
        <v>31</v>
      </c>
      <c r="F3369" s="12" t="s">
        <v>282</v>
      </c>
      <c r="G3369" s="12" t="s">
        <v>1854</v>
      </c>
      <c r="H3369" s="1" t="s">
        <v>188</v>
      </c>
      <c r="I3369" s="12" t="s">
        <v>1765</v>
      </c>
      <c r="J3369" s="12" t="s">
        <v>1814</v>
      </c>
      <c r="K3369" s="1" t="s">
        <v>1547</v>
      </c>
      <c r="L3369" s="1" t="s">
        <v>669</v>
      </c>
    </row>
    <row r="3370" spans="3:12">
      <c r="C3370" s="1" t="s">
        <v>1553</v>
      </c>
      <c r="D3370" s="1">
        <v>0</v>
      </c>
      <c r="E3370" s="1" t="s">
        <v>31</v>
      </c>
      <c r="F3370" s="12" t="s">
        <v>282</v>
      </c>
      <c r="G3370" s="12" t="s">
        <v>1854</v>
      </c>
      <c r="H3370" s="1" t="s">
        <v>188</v>
      </c>
      <c r="I3370" s="12" t="s">
        <v>1765</v>
      </c>
      <c r="J3370" s="12" t="s">
        <v>1814</v>
      </c>
      <c r="K3370" s="1" t="s">
        <v>1547</v>
      </c>
      <c r="L3370" s="1" t="s">
        <v>669</v>
      </c>
    </row>
    <row r="3371" spans="3:12">
      <c r="C3371" s="1" t="s">
        <v>1554</v>
      </c>
      <c r="D3371" s="1">
        <v>0</v>
      </c>
      <c r="E3371" s="1" t="s">
        <v>31</v>
      </c>
      <c r="F3371" s="12" t="s">
        <v>282</v>
      </c>
      <c r="G3371" s="12" t="s">
        <v>1854</v>
      </c>
      <c r="H3371" s="1" t="s">
        <v>188</v>
      </c>
      <c r="I3371" s="12" t="s">
        <v>1765</v>
      </c>
      <c r="J3371" s="12" t="s">
        <v>1814</v>
      </c>
      <c r="K3371" s="1" t="s">
        <v>1547</v>
      </c>
      <c r="L3371" s="1" t="s">
        <v>669</v>
      </c>
    </row>
    <row r="3372" spans="3:12">
      <c r="C3372" s="1" t="s">
        <v>1556</v>
      </c>
      <c r="D3372" s="1">
        <v>0</v>
      </c>
      <c r="E3372" s="1" t="s">
        <v>31</v>
      </c>
      <c r="F3372" s="12" t="s">
        <v>282</v>
      </c>
      <c r="G3372" s="12" t="s">
        <v>1854</v>
      </c>
      <c r="H3372" s="1" t="s">
        <v>188</v>
      </c>
      <c r="I3372" s="12" t="s">
        <v>1765</v>
      </c>
      <c r="J3372" s="12" t="s">
        <v>1814</v>
      </c>
      <c r="K3372" s="1" t="s">
        <v>1547</v>
      </c>
      <c r="L3372" s="1" t="s">
        <v>669</v>
      </c>
    </row>
    <row r="3373" spans="3:12">
      <c r="C3373" s="1" t="s">
        <v>1557</v>
      </c>
      <c r="D3373" s="1">
        <v>0</v>
      </c>
      <c r="E3373" s="1" t="s">
        <v>31</v>
      </c>
      <c r="F3373" s="12" t="s">
        <v>282</v>
      </c>
      <c r="G3373" s="12" t="s">
        <v>1854</v>
      </c>
      <c r="H3373" s="1" t="s">
        <v>188</v>
      </c>
      <c r="I3373" s="12" t="s">
        <v>1765</v>
      </c>
      <c r="J3373" s="12" t="s">
        <v>1814</v>
      </c>
      <c r="K3373" s="1" t="s">
        <v>1547</v>
      </c>
      <c r="L3373" s="1" t="s">
        <v>669</v>
      </c>
    </row>
    <row r="3374" spans="3:12">
      <c r="C3374" s="1" t="s">
        <v>1558</v>
      </c>
      <c r="D3374" s="1">
        <v>0</v>
      </c>
      <c r="E3374" s="1" t="s">
        <v>31</v>
      </c>
      <c r="F3374" s="12" t="s">
        <v>282</v>
      </c>
      <c r="G3374" s="12" t="s">
        <v>1854</v>
      </c>
      <c r="H3374" s="1" t="s">
        <v>188</v>
      </c>
      <c r="I3374" s="12" t="s">
        <v>1765</v>
      </c>
      <c r="J3374" s="12" t="s">
        <v>1814</v>
      </c>
      <c r="K3374" s="1" t="s">
        <v>1547</v>
      </c>
      <c r="L3374" s="1" t="s">
        <v>669</v>
      </c>
    </row>
    <row r="3375" spans="3:12">
      <c r="C3375" s="1" t="s">
        <v>1559</v>
      </c>
      <c r="D3375" s="1">
        <v>0</v>
      </c>
      <c r="E3375" s="1" t="s">
        <v>31</v>
      </c>
      <c r="F3375" s="12" t="s">
        <v>282</v>
      </c>
      <c r="G3375" s="12" t="s">
        <v>1854</v>
      </c>
      <c r="H3375" s="1" t="s">
        <v>188</v>
      </c>
      <c r="I3375" s="12" t="s">
        <v>1765</v>
      </c>
      <c r="J3375" s="12" t="s">
        <v>1814</v>
      </c>
      <c r="K3375" s="1" t="s">
        <v>1547</v>
      </c>
      <c r="L3375" s="1" t="s">
        <v>669</v>
      </c>
    </row>
    <row r="3376" spans="3:12">
      <c r="C3376" s="1" t="s">
        <v>1561</v>
      </c>
      <c r="D3376" s="1">
        <v>0</v>
      </c>
      <c r="E3376" s="1" t="s">
        <v>31</v>
      </c>
      <c r="F3376" s="12" t="s">
        <v>282</v>
      </c>
      <c r="G3376" s="12" t="s">
        <v>1854</v>
      </c>
      <c r="H3376" s="1" t="s">
        <v>188</v>
      </c>
      <c r="I3376" s="12" t="s">
        <v>1765</v>
      </c>
      <c r="J3376" s="12" t="s">
        <v>1814</v>
      </c>
      <c r="K3376" s="1" t="s">
        <v>1547</v>
      </c>
      <c r="L3376" s="1" t="s">
        <v>669</v>
      </c>
    </row>
    <row r="3377" spans="3:12">
      <c r="C3377" s="1" t="s">
        <v>1562</v>
      </c>
      <c r="D3377" s="1">
        <v>0</v>
      </c>
      <c r="E3377" s="1" t="s">
        <v>31</v>
      </c>
      <c r="F3377" s="12" t="s">
        <v>282</v>
      </c>
      <c r="G3377" s="12" t="s">
        <v>1854</v>
      </c>
      <c r="H3377" s="1" t="s">
        <v>188</v>
      </c>
      <c r="I3377" s="12" t="s">
        <v>1765</v>
      </c>
      <c r="J3377" s="12" t="s">
        <v>1814</v>
      </c>
      <c r="K3377" s="1" t="s">
        <v>1547</v>
      </c>
      <c r="L3377" s="1" t="s">
        <v>669</v>
      </c>
    </row>
    <row r="3378" spans="3:12">
      <c r="C3378" s="1" t="s">
        <v>1563</v>
      </c>
      <c r="D3378" s="1">
        <v>0</v>
      </c>
      <c r="E3378" s="1" t="s">
        <v>31</v>
      </c>
      <c r="F3378" s="12" t="s">
        <v>282</v>
      </c>
      <c r="G3378" s="12" t="s">
        <v>1854</v>
      </c>
      <c r="H3378" s="1" t="s">
        <v>188</v>
      </c>
      <c r="I3378" s="12" t="s">
        <v>1765</v>
      </c>
      <c r="J3378" s="12" t="s">
        <v>1814</v>
      </c>
      <c r="K3378" s="1" t="s">
        <v>1547</v>
      </c>
      <c r="L3378" s="1" t="s">
        <v>669</v>
      </c>
    </row>
    <row r="3379" spans="3:12">
      <c r="C3379" s="1" t="s">
        <v>1564</v>
      </c>
      <c r="D3379" s="1">
        <v>0</v>
      </c>
      <c r="E3379" s="1" t="s">
        <v>31</v>
      </c>
      <c r="F3379" s="12" t="s">
        <v>282</v>
      </c>
      <c r="G3379" s="12" t="s">
        <v>1854</v>
      </c>
      <c r="H3379" s="1" t="s">
        <v>188</v>
      </c>
      <c r="I3379" s="12" t="s">
        <v>1765</v>
      </c>
      <c r="J3379" s="12" t="s">
        <v>1814</v>
      </c>
      <c r="K3379" s="1" t="s">
        <v>1547</v>
      </c>
      <c r="L3379" s="1" t="s">
        <v>669</v>
      </c>
    </row>
    <row r="3380" spans="3:12">
      <c r="C3380" s="1" t="s">
        <v>1565</v>
      </c>
      <c r="D3380" s="1">
        <v>0</v>
      </c>
      <c r="E3380" s="1" t="s">
        <v>31</v>
      </c>
      <c r="F3380" s="12" t="s">
        <v>282</v>
      </c>
      <c r="G3380" s="12" t="s">
        <v>1854</v>
      </c>
      <c r="H3380" s="1" t="s">
        <v>188</v>
      </c>
      <c r="I3380" s="12" t="s">
        <v>1765</v>
      </c>
      <c r="J3380" s="12" t="s">
        <v>1814</v>
      </c>
      <c r="K3380" s="1" t="s">
        <v>1547</v>
      </c>
      <c r="L3380" s="1" t="s">
        <v>669</v>
      </c>
    </row>
    <row r="3381" spans="3:12">
      <c r="C3381" s="1" t="s">
        <v>1567</v>
      </c>
      <c r="D3381" s="1">
        <v>0</v>
      </c>
      <c r="E3381" s="1" t="s">
        <v>31</v>
      </c>
      <c r="F3381" s="12" t="s">
        <v>282</v>
      </c>
      <c r="G3381" s="12" t="s">
        <v>1854</v>
      </c>
      <c r="H3381" s="1" t="s">
        <v>188</v>
      </c>
      <c r="I3381" s="12" t="s">
        <v>1765</v>
      </c>
      <c r="J3381" s="12" t="s">
        <v>1814</v>
      </c>
      <c r="K3381" s="1" t="s">
        <v>1547</v>
      </c>
      <c r="L3381" s="1" t="s">
        <v>669</v>
      </c>
    </row>
    <row r="3382" spans="3:12">
      <c r="C3382" s="1" t="s">
        <v>1568</v>
      </c>
      <c r="D3382" s="1">
        <v>0</v>
      </c>
      <c r="E3382" s="1" t="s">
        <v>31</v>
      </c>
      <c r="F3382" s="12" t="s">
        <v>282</v>
      </c>
      <c r="G3382" s="12" t="s">
        <v>1854</v>
      </c>
      <c r="H3382" s="1" t="s">
        <v>188</v>
      </c>
      <c r="I3382" s="12" t="s">
        <v>1765</v>
      </c>
      <c r="J3382" s="12" t="s">
        <v>1814</v>
      </c>
      <c r="K3382" s="1" t="s">
        <v>1547</v>
      </c>
      <c r="L3382" s="1" t="s">
        <v>669</v>
      </c>
    </row>
    <row r="3383" spans="3:12">
      <c r="C3383" s="1" t="s">
        <v>1569</v>
      </c>
      <c r="D3383" s="1">
        <v>0</v>
      </c>
      <c r="E3383" s="1" t="s">
        <v>31</v>
      </c>
      <c r="F3383" s="12" t="s">
        <v>282</v>
      </c>
      <c r="G3383" s="12" t="s">
        <v>1854</v>
      </c>
      <c r="H3383" s="1" t="s">
        <v>188</v>
      </c>
      <c r="I3383" s="12" t="s">
        <v>1765</v>
      </c>
      <c r="J3383" s="12" t="s">
        <v>1814</v>
      </c>
      <c r="K3383" s="1" t="s">
        <v>1547</v>
      </c>
      <c r="L3383" s="1" t="s">
        <v>669</v>
      </c>
    </row>
    <row r="3384" spans="3:12">
      <c r="C3384" s="1" t="s">
        <v>1570</v>
      </c>
      <c r="D3384" s="1">
        <v>0</v>
      </c>
      <c r="E3384" s="1" t="s">
        <v>31</v>
      </c>
      <c r="F3384" s="12" t="s">
        <v>282</v>
      </c>
      <c r="G3384" s="12" t="s">
        <v>1854</v>
      </c>
      <c r="H3384" s="1" t="s">
        <v>188</v>
      </c>
      <c r="I3384" s="12" t="s">
        <v>1765</v>
      </c>
      <c r="J3384" s="12" t="s">
        <v>1814</v>
      </c>
      <c r="K3384" s="1" t="s">
        <v>1547</v>
      </c>
      <c r="L3384" s="1" t="s">
        <v>669</v>
      </c>
    </row>
    <row r="3385" spans="3:12">
      <c r="C3385" s="1" t="s">
        <v>1571</v>
      </c>
      <c r="D3385" s="1">
        <v>0</v>
      </c>
      <c r="E3385" s="1" t="s">
        <v>31</v>
      </c>
      <c r="F3385" s="12" t="s">
        <v>282</v>
      </c>
      <c r="G3385" s="12" t="s">
        <v>1854</v>
      </c>
      <c r="H3385" s="1" t="s">
        <v>188</v>
      </c>
      <c r="I3385" s="12" t="s">
        <v>1765</v>
      </c>
      <c r="J3385" s="12" t="s">
        <v>1814</v>
      </c>
      <c r="K3385" s="1" t="s">
        <v>1547</v>
      </c>
      <c r="L3385" s="1" t="s">
        <v>669</v>
      </c>
    </row>
    <row r="3386" spans="3:12">
      <c r="C3386" s="1" t="s">
        <v>1572</v>
      </c>
      <c r="D3386" s="1">
        <v>0</v>
      </c>
      <c r="E3386" s="1" t="s">
        <v>31</v>
      </c>
      <c r="F3386" s="12" t="s">
        <v>282</v>
      </c>
      <c r="G3386" s="12" t="s">
        <v>1854</v>
      </c>
      <c r="H3386" s="1" t="s">
        <v>188</v>
      </c>
      <c r="I3386" s="12" t="s">
        <v>1765</v>
      </c>
      <c r="J3386" s="12" t="s">
        <v>1814</v>
      </c>
      <c r="K3386" s="1" t="s">
        <v>1547</v>
      </c>
      <c r="L3386" s="1" t="s">
        <v>669</v>
      </c>
    </row>
    <row r="3387" spans="3:12">
      <c r="C3387" s="1" t="s">
        <v>1573</v>
      </c>
      <c r="D3387" s="1">
        <v>0</v>
      </c>
      <c r="E3387" s="1" t="s">
        <v>31</v>
      </c>
      <c r="F3387" s="12" t="s">
        <v>282</v>
      </c>
      <c r="G3387" s="12" t="s">
        <v>1854</v>
      </c>
      <c r="H3387" s="1" t="s">
        <v>188</v>
      </c>
      <c r="I3387" s="12" t="s">
        <v>1765</v>
      </c>
      <c r="J3387" s="12" t="s">
        <v>1814</v>
      </c>
      <c r="K3387" s="1" t="s">
        <v>1547</v>
      </c>
      <c r="L3387" s="1" t="s">
        <v>669</v>
      </c>
    </row>
    <row r="3388" spans="3:12">
      <c r="C3388" s="1" t="s">
        <v>1574</v>
      </c>
      <c r="D3388" s="1">
        <v>0</v>
      </c>
      <c r="E3388" s="1" t="s">
        <v>31</v>
      </c>
      <c r="F3388" s="12" t="s">
        <v>282</v>
      </c>
      <c r="G3388" s="12" t="s">
        <v>1854</v>
      </c>
      <c r="H3388" s="1" t="s">
        <v>188</v>
      </c>
      <c r="I3388" s="12" t="s">
        <v>1765</v>
      </c>
      <c r="J3388" s="12" t="s">
        <v>1814</v>
      </c>
      <c r="K3388" s="1" t="s">
        <v>1547</v>
      </c>
      <c r="L3388" s="1" t="s">
        <v>669</v>
      </c>
    </row>
    <row r="3389" spans="3:12">
      <c r="C3389" s="1" t="s">
        <v>1575</v>
      </c>
      <c r="D3389" s="1">
        <v>0</v>
      </c>
      <c r="E3389" s="1" t="s">
        <v>31</v>
      </c>
      <c r="F3389" s="12" t="s">
        <v>282</v>
      </c>
      <c r="G3389" s="12" t="s">
        <v>1854</v>
      </c>
      <c r="H3389" s="1" t="s">
        <v>188</v>
      </c>
      <c r="I3389" s="12" t="s">
        <v>1765</v>
      </c>
      <c r="J3389" s="12" t="s">
        <v>1814</v>
      </c>
      <c r="K3389" s="1" t="s">
        <v>1547</v>
      </c>
      <c r="L3389" s="1" t="s">
        <v>669</v>
      </c>
    </row>
    <row r="3390" spans="3:12">
      <c r="C3390" s="1" t="s">
        <v>1576</v>
      </c>
      <c r="D3390" s="1">
        <v>0</v>
      </c>
      <c r="E3390" s="1" t="s">
        <v>31</v>
      </c>
      <c r="F3390" s="12" t="s">
        <v>282</v>
      </c>
      <c r="G3390" s="12" t="s">
        <v>1854</v>
      </c>
      <c r="H3390" s="1" t="s">
        <v>188</v>
      </c>
      <c r="I3390" s="12" t="s">
        <v>1765</v>
      </c>
      <c r="J3390" s="12" t="s">
        <v>1814</v>
      </c>
      <c r="K3390" s="1" t="s">
        <v>1547</v>
      </c>
      <c r="L3390" s="1" t="s">
        <v>669</v>
      </c>
    </row>
    <row r="3391" spans="3:12">
      <c r="C3391" s="1" t="s">
        <v>1577</v>
      </c>
      <c r="D3391" s="1">
        <v>0</v>
      </c>
      <c r="E3391" s="1" t="s">
        <v>31</v>
      </c>
      <c r="F3391" s="12" t="s">
        <v>282</v>
      </c>
      <c r="G3391" s="12" t="s">
        <v>1854</v>
      </c>
      <c r="H3391" s="1" t="s">
        <v>188</v>
      </c>
      <c r="I3391" s="12" t="s">
        <v>1765</v>
      </c>
      <c r="J3391" s="12" t="s">
        <v>1814</v>
      </c>
      <c r="K3391" s="1" t="s">
        <v>1547</v>
      </c>
      <c r="L3391" s="1" t="s">
        <v>669</v>
      </c>
    </row>
    <row r="3392" spans="3:12">
      <c r="C3392" s="1" t="s">
        <v>1578</v>
      </c>
      <c r="D3392" s="1">
        <v>0</v>
      </c>
      <c r="E3392" s="1" t="s">
        <v>31</v>
      </c>
      <c r="F3392" s="12" t="s">
        <v>282</v>
      </c>
      <c r="G3392" s="12" t="s">
        <v>1854</v>
      </c>
      <c r="H3392" s="1" t="s">
        <v>188</v>
      </c>
      <c r="I3392" s="12" t="s">
        <v>1765</v>
      </c>
      <c r="J3392" s="12" t="s">
        <v>1814</v>
      </c>
      <c r="K3392" s="1" t="s">
        <v>1547</v>
      </c>
      <c r="L3392" s="1" t="s">
        <v>669</v>
      </c>
    </row>
    <row r="3393" spans="3:12">
      <c r="C3393" s="1" t="s">
        <v>1579</v>
      </c>
      <c r="D3393" s="1">
        <v>0</v>
      </c>
      <c r="E3393" s="1" t="s">
        <v>31</v>
      </c>
      <c r="F3393" s="12" t="s">
        <v>282</v>
      </c>
      <c r="G3393" s="12" t="s">
        <v>1854</v>
      </c>
      <c r="H3393" s="1" t="s">
        <v>188</v>
      </c>
      <c r="I3393" s="12" t="s">
        <v>1765</v>
      </c>
      <c r="J3393" s="12" t="s">
        <v>1814</v>
      </c>
      <c r="K3393" s="1" t="s">
        <v>1547</v>
      </c>
      <c r="L3393" s="1" t="s">
        <v>669</v>
      </c>
    </row>
    <row r="3394" spans="3:12">
      <c r="C3394" s="1" t="s">
        <v>1580</v>
      </c>
      <c r="D3394" s="1">
        <v>0</v>
      </c>
      <c r="E3394" s="1" t="s">
        <v>31</v>
      </c>
      <c r="F3394" s="12" t="s">
        <v>282</v>
      </c>
      <c r="G3394" s="12" t="s">
        <v>1854</v>
      </c>
      <c r="H3394" s="1" t="s">
        <v>188</v>
      </c>
      <c r="I3394" s="12" t="s">
        <v>1765</v>
      </c>
      <c r="J3394" s="12" t="s">
        <v>1814</v>
      </c>
      <c r="K3394" s="1" t="s">
        <v>1547</v>
      </c>
      <c r="L3394" s="1" t="s">
        <v>669</v>
      </c>
    </row>
    <row r="3395" spans="3:12">
      <c r="C3395" s="1" t="s">
        <v>1581</v>
      </c>
      <c r="D3395" s="1">
        <v>0</v>
      </c>
      <c r="E3395" s="1" t="s">
        <v>31</v>
      </c>
      <c r="F3395" s="12" t="s">
        <v>282</v>
      </c>
      <c r="G3395" s="12" t="s">
        <v>1854</v>
      </c>
      <c r="H3395" s="1" t="s">
        <v>188</v>
      </c>
      <c r="I3395" s="12" t="s">
        <v>1765</v>
      </c>
      <c r="J3395" s="12" t="s">
        <v>1814</v>
      </c>
      <c r="K3395" s="1" t="s">
        <v>1547</v>
      </c>
      <c r="L3395" s="1" t="s">
        <v>669</v>
      </c>
    </row>
    <row r="3396" spans="3:12">
      <c r="C3396" s="1" t="s">
        <v>1584</v>
      </c>
      <c r="D3396" s="1">
        <v>0</v>
      </c>
      <c r="E3396" s="1" t="s">
        <v>31</v>
      </c>
      <c r="F3396" s="12" t="s">
        <v>282</v>
      </c>
      <c r="G3396" s="12" t="s">
        <v>1854</v>
      </c>
      <c r="H3396" s="1" t="s">
        <v>188</v>
      </c>
      <c r="I3396" s="12" t="s">
        <v>1765</v>
      </c>
      <c r="J3396" s="12" t="s">
        <v>1814</v>
      </c>
      <c r="K3396" s="1" t="s">
        <v>1547</v>
      </c>
      <c r="L3396" s="1" t="s">
        <v>669</v>
      </c>
    </row>
    <row r="3397" spans="3:12">
      <c r="C3397" s="1" t="s">
        <v>1585</v>
      </c>
      <c r="D3397" s="1">
        <v>0</v>
      </c>
      <c r="E3397" s="1" t="s">
        <v>31</v>
      </c>
      <c r="F3397" s="12" t="s">
        <v>282</v>
      </c>
      <c r="G3397" s="12" t="s">
        <v>1854</v>
      </c>
      <c r="H3397" s="1" t="s">
        <v>188</v>
      </c>
      <c r="I3397" s="12" t="s">
        <v>1765</v>
      </c>
      <c r="J3397" s="12" t="s">
        <v>1814</v>
      </c>
      <c r="K3397" s="1" t="s">
        <v>1547</v>
      </c>
      <c r="L3397" s="1" t="s">
        <v>669</v>
      </c>
    </row>
    <row r="3398" spans="3:12">
      <c r="C3398" s="1" t="s">
        <v>1586</v>
      </c>
      <c r="D3398" s="1">
        <v>0</v>
      </c>
      <c r="E3398" s="1" t="s">
        <v>31</v>
      </c>
      <c r="F3398" s="12" t="s">
        <v>282</v>
      </c>
      <c r="G3398" s="12" t="s">
        <v>1854</v>
      </c>
      <c r="H3398" s="1" t="s">
        <v>188</v>
      </c>
      <c r="I3398" s="12" t="s">
        <v>1765</v>
      </c>
      <c r="J3398" s="12" t="s">
        <v>1814</v>
      </c>
      <c r="K3398" s="1" t="s">
        <v>1547</v>
      </c>
      <c r="L3398" s="1" t="s">
        <v>669</v>
      </c>
    </row>
    <row r="3399" spans="3:12">
      <c r="C3399" s="1" t="s">
        <v>1587</v>
      </c>
      <c r="D3399" s="1">
        <v>0</v>
      </c>
      <c r="E3399" s="1" t="s">
        <v>31</v>
      </c>
      <c r="F3399" s="12" t="s">
        <v>282</v>
      </c>
      <c r="G3399" s="12" t="s">
        <v>1854</v>
      </c>
      <c r="H3399" s="1" t="s">
        <v>188</v>
      </c>
      <c r="I3399" s="12" t="s">
        <v>1765</v>
      </c>
      <c r="J3399" s="12" t="s">
        <v>1814</v>
      </c>
      <c r="K3399" s="1" t="s">
        <v>1547</v>
      </c>
      <c r="L3399" s="1" t="s">
        <v>669</v>
      </c>
    </row>
    <row r="3400" spans="3:12">
      <c r="C3400" s="1" t="s">
        <v>1588</v>
      </c>
      <c r="D3400" s="1">
        <v>0</v>
      </c>
      <c r="E3400" s="1" t="s">
        <v>31</v>
      </c>
      <c r="F3400" s="12" t="s">
        <v>282</v>
      </c>
      <c r="G3400" s="12" t="s">
        <v>1854</v>
      </c>
      <c r="H3400" s="1" t="s">
        <v>188</v>
      </c>
      <c r="I3400" s="12" t="s">
        <v>1765</v>
      </c>
      <c r="J3400" s="12" t="s">
        <v>1814</v>
      </c>
      <c r="K3400" s="1" t="s">
        <v>1547</v>
      </c>
      <c r="L3400" s="1" t="s">
        <v>669</v>
      </c>
    </row>
    <row r="3401" spans="3:12">
      <c r="C3401" s="1" t="s">
        <v>1590</v>
      </c>
      <c r="D3401" s="1">
        <v>0</v>
      </c>
      <c r="E3401" s="1" t="s">
        <v>31</v>
      </c>
      <c r="F3401" s="12" t="s">
        <v>282</v>
      </c>
      <c r="G3401" s="12" t="s">
        <v>1854</v>
      </c>
      <c r="H3401" s="1" t="s">
        <v>188</v>
      </c>
      <c r="I3401" s="12" t="s">
        <v>1765</v>
      </c>
      <c r="J3401" s="12" t="s">
        <v>1814</v>
      </c>
      <c r="K3401" s="1" t="s">
        <v>1547</v>
      </c>
      <c r="L3401" s="1" t="s">
        <v>669</v>
      </c>
    </row>
    <row r="3402" spans="3:12">
      <c r="C3402" s="1" t="s">
        <v>1591</v>
      </c>
      <c r="D3402" s="1">
        <v>0</v>
      </c>
      <c r="E3402" s="1" t="s">
        <v>31</v>
      </c>
      <c r="F3402" s="12" t="s">
        <v>282</v>
      </c>
      <c r="G3402" s="12" t="s">
        <v>1854</v>
      </c>
      <c r="H3402" s="1" t="s">
        <v>188</v>
      </c>
      <c r="I3402" s="12" t="s">
        <v>1765</v>
      </c>
      <c r="J3402" s="12" t="s">
        <v>1814</v>
      </c>
      <c r="K3402" s="1" t="s">
        <v>1547</v>
      </c>
      <c r="L3402" s="1" t="s">
        <v>669</v>
      </c>
    </row>
    <row r="3403" spans="3:12">
      <c r="C3403" s="1" t="s">
        <v>1592</v>
      </c>
      <c r="D3403" s="1">
        <v>0</v>
      </c>
      <c r="E3403" s="1" t="s">
        <v>31</v>
      </c>
      <c r="F3403" s="12" t="s">
        <v>282</v>
      </c>
      <c r="G3403" s="12" t="s">
        <v>1854</v>
      </c>
      <c r="H3403" s="1" t="s">
        <v>188</v>
      </c>
      <c r="I3403" s="12" t="s">
        <v>1765</v>
      </c>
      <c r="J3403" s="12" t="s">
        <v>1814</v>
      </c>
      <c r="K3403" s="1" t="s">
        <v>1547</v>
      </c>
      <c r="L3403" s="1" t="s">
        <v>669</v>
      </c>
    </row>
    <row r="3404" spans="3:12">
      <c r="C3404" s="1" t="s">
        <v>1593</v>
      </c>
      <c r="D3404" s="1">
        <v>0</v>
      </c>
      <c r="E3404" s="1" t="s">
        <v>31</v>
      </c>
      <c r="F3404" s="12" t="s">
        <v>282</v>
      </c>
      <c r="G3404" s="12" t="s">
        <v>1854</v>
      </c>
      <c r="H3404" s="1" t="s">
        <v>188</v>
      </c>
      <c r="I3404" s="12" t="s">
        <v>1765</v>
      </c>
      <c r="J3404" s="12" t="s">
        <v>1814</v>
      </c>
      <c r="K3404" s="1" t="s">
        <v>1547</v>
      </c>
      <c r="L3404" s="1" t="s">
        <v>669</v>
      </c>
    </row>
    <row r="3405" spans="3:12">
      <c r="C3405" s="1" t="s">
        <v>1595</v>
      </c>
      <c r="D3405" s="1">
        <v>0</v>
      </c>
      <c r="E3405" s="1" t="s">
        <v>31</v>
      </c>
      <c r="F3405" s="12" t="s">
        <v>282</v>
      </c>
      <c r="G3405" s="12" t="s">
        <v>1854</v>
      </c>
      <c r="H3405" s="1" t="s">
        <v>188</v>
      </c>
      <c r="I3405" s="12" t="s">
        <v>1765</v>
      </c>
      <c r="J3405" s="12" t="s">
        <v>1814</v>
      </c>
      <c r="K3405" s="1" t="s">
        <v>1547</v>
      </c>
      <c r="L3405" s="1" t="s">
        <v>669</v>
      </c>
    </row>
    <row r="3406" spans="3:12">
      <c r="C3406" s="1" t="s">
        <v>1596</v>
      </c>
      <c r="D3406" s="1">
        <v>0</v>
      </c>
      <c r="E3406" s="1" t="s">
        <v>31</v>
      </c>
      <c r="F3406" s="12" t="s">
        <v>282</v>
      </c>
      <c r="G3406" s="12" t="s">
        <v>1854</v>
      </c>
      <c r="H3406" s="1" t="s">
        <v>188</v>
      </c>
      <c r="I3406" s="12" t="s">
        <v>1765</v>
      </c>
      <c r="J3406" s="12" t="s">
        <v>1814</v>
      </c>
      <c r="K3406" s="1" t="s">
        <v>1547</v>
      </c>
      <c r="L3406" s="1" t="s">
        <v>669</v>
      </c>
    </row>
    <row r="3407" spans="3:12">
      <c r="C3407" s="1" t="s">
        <v>1597</v>
      </c>
      <c r="D3407" s="1">
        <v>0</v>
      </c>
      <c r="E3407" s="1" t="s">
        <v>31</v>
      </c>
      <c r="F3407" s="12" t="s">
        <v>282</v>
      </c>
      <c r="G3407" s="12" t="s">
        <v>1854</v>
      </c>
      <c r="H3407" s="1" t="s">
        <v>188</v>
      </c>
      <c r="I3407" s="12" t="s">
        <v>1765</v>
      </c>
      <c r="J3407" s="12" t="s">
        <v>1814</v>
      </c>
      <c r="K3407" s="1" t="s">
        <v>1547</v>
      </c>
      <c r="L3407" s="1" t="s">
        <v>669</v>
      </c>
    </row>
    <row r="3408" spans="3:12">
      <c r="C3408" s="1" t="s">
        <v>1598</v>
      </c>
      <c r="D3408" s="1">
        <v>0</v>
      </c>
      <c r="E3408" s="1" t="s">
        <v>31</v>
      </c>
      <c r="F3408" s="12" t="s">
        <v>282</v>
      </c>
      <c r="G3408" s="12" t="s">
        <v>1854</v>
      </c>
      <c r="H3408" s="1" t="s">
        <v>188</v>
      </c>
      <c r="I3408" s="12" t="s">
        <v>1765</v>
      </c>
      <c r="J3408" s="12" t="s">
        <v>1814</v>
      </c>
      <c r="K3408" s="1" t="s">
        <v>1547</v>
      </c>
      <c r="L3408" s="1" t="s">
        <v>669</v>
      </c>
    </row>
    <row r="3409" spans="3:12">
      <c r="C3409" s="1" t="s">
        <v>1599</v>
      </c>
      <c r="D3409" s="1">
        <v>0</v>
      </c>
      <c r="E3409" s="1" t="s">
        <v>31</v>
      </c>
      <c r="F3409" s="12" t="s">
        <v>282</v>
      </c>
      <c r="G3409" s="12" t="s">
        <v>1854</v>
      </c>
      <c r="H3409" s="1" t="s">
        <v>188</v>
      </c>
      <c r="I3409" s="12" t="s">
        <v>1765</v>
      </c>
      <c r="J3409" s="12" t="s">
        <v>1814</v>
      </c>
      <c r="K3409" s="1" t="s">
        <v>1547</v>
      </c>
      <c r="L3409" s="1" t="s">
        <v>669</v>
      </c>
    </row>
    <row r="3410" spans="3:12">
      <c r="C3410" s="1" t="s">
        <v>1601</v>
      </c>
      <c r="D3410" s="1">
        <v>0</v>
      </c>
      <c r="E3410" s="1" t="s">
        <v>31</v>
      </c>
      <c r="F3410" s="12" t="s">
        <v>282</v>
      </c>
      <c r="G3410" s="12" t="s">
        <v>1854</v>
      </c>
      <c r="H3410" s="1" t="s">
        <v>188</v>
      </c>
      <c r="I3410" s="12" t="s">
        <v>1765</v>
      </c>
      <c r="J3410" s="12" t="s">
        <v>1814</v>
      </c>
      <c r="K3410" s="1" t="s">
        <v>1547</v>
      </c>
      <c r="L3410" s="1" t="s">
        <v>669</v>
      </c>
    </row>
    <row r="3411" spans="3:12">
      <c r="C3411" s="1" t="s">
        <v>1602</v>
      </c>
      <c r="D3411" s="1">
        <v>0</v>
      </c>
      <c r="E3411" s="1" t="s">
        <v>31</v>
      </c>
      <c r="F3411" s="12" t="s">
        <v>282</v>
      </c>
      <c r="G3411" s="12" t="s">
        <v>1854</v>
      </c>
      <c r="H3411" s="1" t="s">
        <v>188</v>
      </c>
      <c r="I3411" s="12" t="s">
        <v>1765</v>
      </c>
      <c r="J3411" s="12" t="s">
        <v>1814</v>
      </c>
      <c r="K3411" s="1" t="s">
        <v>1547</v>
      </c>
      <c r="L3411" s="1" t="s">
        <v>669</v>
      </c>
    </row>
    <row r="3412" spans="3:12">
      <c r="C3412" s="1" t="s">
        <v>1603</v>
      </c>
      <c r="D3412" s="1">
        <v>0</v>
      </c>
      <c r="E3412" s="1" t="s">
        <v>31</v>
      </c>
      <c r="F3412" s="12" t="s">
        <v>282</v>
      </c>
      <c r="G3412" s="12" t="s">
        <v>1854</v>
      </c>
      <c r="H3412" s="1" t="s">
        <v>188</v>
      </c>
      <c r="I3412" s="12" t="s">
        <v>1765</v>
      </c>
      <c r="J3412" s="12" t="s">
        <v>1814</v>
      </c>
      <c r="K3412" s="1" t="s">
        <v>1547</v>
      </c>
      <c r="L3412" s="1" t="s">
        <v>669</v>
      </c>
    </row>
    <row r="3413" spans="3:12">
      <c r="C3413" s="1" t="s">
        <v>1604</v>
      </c>
      <c r="D3413" s="1">
        <v>0</v>
      </c>
      <c r="E3413" s="1" t="s">
        <v>31</v>
      </c>
      <c r="F3413" s="12" t="s">
        <v>282</v>
      </c>
      <c r="G3413" s="12" t="s">
        <v>1854</v>
      </c>
      <c r="H3413" s="1" t="s">
        <v>188</v>
      </c>
      <c r="I3413" s="12" t="s">
        <v>1765</v>
      </c>
      <c r="J3413" s="12" t="s">
        <v>1814</v>
      </c>
      <c r="K3413" s="1" t="s">
        <v>1547</v>
      </c>
      <c r="L3413" s="1" t="s">
        <v>669</v>
      </c>
    </row>
    <row r="3414" spans="3:12">
      <c r="C3414" s="1" t="s">
        <v>1605</v>
      </c>
      <c r="D3414" s="1">
        <v>0</v>
      </c>
      <c r="E3414" s="1" t="s">
        <v>31</v>
      </c>
      <c r="F3414" s="12" t="s">
        <v>282</v>
      </c>
      <c r="G3414" s="12" t="s">
        <v>1854</v>
      </c>
      <c r="H3414" s="1" t="s">
        <v>188</v>
      </c>
      <c r="I3414" s="12" t="s">
        <v>1765</v>
      </c>
      <c r="J3414" s="12" t="s">
        <v>1814</v>
      </c>
      <c r="K3414" s="1" t="s">
        <v>1547</v>
      </c>
      <c r="L3414" s="1" t="s">
        <v>669</v>
      </c>
    </row>
    <row r="3415" spans="3:12">
      <c r="C3415" s="1" t="s">
        <v>1606</v>
      </c>
      <c r="D3415" s="1">
        <v>0</v>
      </c>
      <c r="E3415" s="1" t="s">
        <v>31</v>
      </c>
      <c r="F3415" s="12" t="s">
        <v>282</v>
      </c>
      <c r="G3415" s="12" t="s">
        <v>1854</v>
      </c>
      <c r="H3415" s="1" t="s">
        <v>188</v>
      </c>
      <c r="I3415" s="12" t="s">
        <v>1765</v>
      </c>
      <c r="J3415" s="12" t="s">
        <v>1814</v>
      </c>
      <c r="K3415" s="1" t="s">
        <v>1547</v>
      </c>
      <c r="L3415" s="1" t="s">
        <v>669</v>
      </c>
    </row>
    <row r="3416" spans="3:12">
      <c r="C3416" s="1" t="s">
        <v>1607</v>
      </c>
      <c r="D3416" s="1">
        <v>0</v>
      </c>
      <c r="E3416" s="1" t="s">
        <v>31</v>
      </c>
      <c r="F3416" s="12" t="s">
        <v>282</v>
      </c>
      <c r="G3416" s="12" t="s">
        <v>1854</v>
      </c>
      <c r="H3416" s="1" t="s">
        <v>188</v>
      </c>
      <c r="I3416" s="12" t="s">
        <v>1765</v>
      </c>
      <c r="J3416" s="12" t="s">
        <v>1814</v>
      </c>
      <c r="K3416" s="1" t="s">
        <v>1547</v>
      </c>
      <c r="L3416" s="1" t="s">
        <v>669</v>
      </c>
    </row>
    <row r="3417" spans="3:12">
      <c r="C3417" s="1" t="s">
        <v>1608</v>
      </c>
      <c r="D3417" s="1">
        <v>0</v>
      </c>
      <c r="E3417" s="1" t="s">
        <v>31</v>
      </c>
      <c r="F3417" s="12" t="s">
        <v>282</v>
      </c>
      <c r="G3417" s="12" t="s">
        <v>1854</v>
      </c>
      <c r="H3417" s="1" t="s">
        <v>188</v>
      </c>
      <c r="I3417" s="12" t="s">
        <v>1765</v>
      </c>
      <c r="J3417" s="12" t="s">
        <v>1814</v>
      </c>
      <c r="K3417" s="1" t="s">
        <v>1547</v>
      </c>
      <c r="L3417" s="1" t="s">
        <v>669</v>
      </c>
    </row>
    <row r="3418" spans="3:12">
      <c r="C3418" s="1" t="s">
        <v>1609</v>
      </c>
      <c r="D3418" s="1">
        <v>0</v>
      </c>
      <c r="E3418" s="1" t="s">
        <v>31</v>
      </c>
      <c r="F3418" s="12" t="s">
        <v>282</v>
      </c>
      <c r="G3418" s="12" t="s">
        <v>1854</v>
      </c>
      <c r="H3418" s="1" t="s">
        <v>188</v>
      </c>
      <c r="I3418" s="12" t="s">
        <v>1765</v>
      </c>
      <c r="J3418" s="12" t="s">
        <v>1814</v>
      </c>
      <c r="K3418" s="1" t="s">
        <v>1547</v>
      </c>
      <c r="L3418" s="1" t="s">
        <v>669</v>
      </c>
    </row>
    <row r="3419" spans="3:12">
      <c r="C3419" s="1" t="s">
        <v>1610</v>
      </c>
      <c r="D3419" s="1">
        <v>0</v>
      </c>
      <c r="E3419" s="1" t="s">
        <v>31</v>
      </c>
      <c r="F3419" s="12" t="s">
        <v>282</v>
      </c>
      <c r="G3419" s="12" t="s">
        <v>1854</v>
      </c>
      <c r="H3419" s="1" t="s">
        <v>188</v>
      </c>
      <c r="I3419" s="12" t="s">
        <v>1765</v>
      </c>
      <c r="J3419" s="12" t="s">
        <v>1814</v>
      </c>
      <c r="K3419" s="1" t="s">
        <v>1547</v>
      </c>
      <c r="L3419" s="1" t="s">
        <v>669</v>
      </c>
    </row>
    <row r="3420" spans="3:12">
      <c r="C3420" s="1" t="s">
        <v>1611</v>
      </c>
      <c r="D3420" s="1">
        <v>0</v>
      </c>
      <c r="E3420" s="1" t="s">
        <v>31</v>
      </c>
      <c r="F3420" s="12" t="s">
        <v>282</v>
      </c>
      <c r="G3420" s="12" t="s">
        <v>1854</v>
      </c>
      <c r="H3420" s="1" t="s">
        <v>188</v>
      </c>
      <c r="I3420" s="12" t="s">
        <v>1765</v>
      </c>
      <c r="J3420" s="12" t="s">
        <v>1814</v>
      </c>
      <c r="K3420" s="1" t="s">
        <v>1547</v>
      </c>
      <c r="L3420" s="1" t="s">
        <v>669</v>
      </c>
    </row>
    <row r="3421" spans="3:12">
      <c r="C3421" s="1" t="s">
        <v>1612</v>
      </c>
      <c r="D3421" s="1">
        <v>0</v>
      </c>
      <c r="E3421" s="1" t="s">
        <v>31</v>
      </c>
      <c r="F3421" s="12" t="s">
        <v>282</v>
      </c>
      <c r="G3421" s="12" t="s">
        <v>1854</v>
      </c>
      <c r="H3421" s="1" t="s">
        <v>188</v>
      </c>
      <c r="I3421" s="12" t="s">
        <v>1765</v>
      </c>
      <c r="J3421" s="12" t="s">
        <v>1814</v>
      </c>
      <c r="K3421" s="1" t="s">
        <v>1547</v>
      </c>
      <c r="L3421" s="1" t="s">
        <v>669</v>
      </c>
    </row>
    <row r="3422" spans="3:12">
      <c r="C3422" s="1" t="s">
        <v>1613</v>
      </c>
      <c r="D3422" s="1">
        <v>0</v>
      </c>
      <c r="E3422" s="1" t="s">
        <v>31</v>
      </c>
      <c r="F3422" s="12" t="s">
        <v>282</v>
      </c>
      <c r="G3422" s="12" t="s">
        <v>1854</v>
      </c>
      <c r="H3422" s="1" t="s">
        <v>188</v>
      </c>
      <c r="I3422" s="12" t="s">
        <v>1765</v>
      </c>
      <c r="J3422" s="12" t="s">
        <v>1814</v>
      </c>
      <c r="K3422" s="1" t="s">
        <v>1547</v>
      </c>
      <c r="L3422" s="1" t="s">
        <v>669</v>
      </c>
    </row>
    <row r="3423" spans="3:12">
      <c r="C3423" s="1" t="s">
        <v>1614</v>
      </c>
      <c r="D3423" s="1">
        <v>0</v>
      </c>
      <c r="E3423" s="1" t="s">
        <v>31</v>
      </c>
      <c r="F3423" s="12" t="s">
        <v>282</v>
      </c>
      <c r="G3423" s="12" t="s">
        <v>1854</v>
      </c>
      <c r="H3423" s="1" t="s">
        <v>188</v>
      </c>
      <c r="I3423" s="12" t="s">
        <v>1765</v>
      </c>
      <c r="J3423" s="12" t="s">
        <v>1814</v>
      </c>
      <c r="K3423" s="1" t="s">
        <v>1547</v>
      </c>
      <c r="L3423" s="1" t="s">
        <v>669</v>
      </c>
    </row>
    <row r="3424" spans="3:12">
      <c r="C3424" s="1" t="s">
        <v>1615</v>
      </c>
      <c r="D3424" s="1">
        <v>0</v>
      </c>
      <c r="E3424" s="1" t="s">
        <v>31</v>
      </c>
      <c r="F3424" s="12" t="s">
        <v>282</v>
      </c>
      <c r="G3424" s="12" t="s">
        <v>1854</v>
      </c>
      <c r="H3424" s="1" t="s">
        <v>188</v>
      </c>
      <c r="I3424" s="12" t="s">
        <v>1765</v>
      </c>
      <c r="J3424" s="12" t="s">
        <v>1814</v>
      </c>
      <c r="K3424" s="1" t="s">
        <v>1547</v>
      </c>
      <c r="L3424" s="1" t="s">
        <v>669</v>
      </c>
    </row>
    <row r="3425" spans="3:12">
      <c r="C3425" s="1" t="s">
        <v>1550</v>
      </c>
      <c r="D3425" s="1">
        <v>0</v>
      </c>
      <c r="E3425" s="1" t="s">
        <v>31</v>
      </c>
      <c r="F3425" s="12" t="s">
        <v>282</v>
      </c>
      <c r="G3425" s="12" t="s">
        <v>1854</v>
      </c>
      <c r="H3425" s="1" t="s">
        <v>188</v>
      </c>
      <c r="I3425" s="12" t="s">
        <v>1765</v>
      </c>
      <c r="J3425" s="12" t="s">
        <v>1814</v>
      </c>
      <c r="K3425" s="1" t="s">
        <v>1547</v>
      </c>
      <c r="L3425" s="1" t="s">
        <v>1425</v>
      </c>
    </row>
    <row r="3426" spans="3:12">
      <c r="C3426" s="1" t="s">
        <v>1551</v>
      </c>
      <c r="D3426" s="1">
        <v>0</v>
      </c>
      <c r="E3426" s="1" t="s">
        <v>31</v>
      </c>
      <c r="F3426" s="12" t="s">
        <v>282</v>
      </c>
      <c r="G3426" s="12" t="s">
        <v>1854</v>
      </c>
      <c r="H3426" s="1" t="s">
        <v>188</v>
      </c>
      <c r="I3426" s="12" t="s">
        <v>1765</v>
      </c>
      <c r="J3426" s="12" t="s">
        <v>1814</v>
      </c>
      <c r="K3426" s="1" t="s">
        <v>1547</v>
      </c>
      <c r="L3426" s="1" t="s">
        <v>1425</v>
      </c>
    </row>
    <row r="3427" spans="3:12">
      <c r="C3427" s="1" t="s">
        <v>1552</v>
      </c>
      <c r="D3427" s="1">
        <v>0</v>
      </c>
      <c r="E3427" s="1" t="s">
        <v>31</v>
      </c>
      <c r="F3427" s="12" t="s">
        <v>282</v>
      </c>
      <c r="G3427" s="12" t="s">
        <v>1854</v>
      </c>
      <c r="H3427" s="1" t="s">
        <v>188</v>
      </c>
      <c r="I3427" s="12" t="s">
        <v>1765</v>
      </c>
      <c r="J3427" s="12" t="s">
        <v>1814</v>
      </c>
      <c r="K3427" s="1" t="s">
        <v>1547</v>
      </c>
      <c r="L3427" s="1" t="s">
        <v>1425</v>
      </c>
    </row>
    <row r="3428" spans="3:12">
      <c r="C3428" s="1" t="s">
        <v>1553</v>
      </c>
      <c r="D3428" s="1">
        <v>0</v>
      </c>
      <c r="E3428" s="1" t="s">
        <v>31</v>
      </c>
      <c r="F3428" s="12" t="s">
        <v>282</v>
      </c>
      <c r="G3428" s="12" t="s">
        <v>1854</v>
      </c>
      <c r="H3428" s="1" t="s">
        <v>188</v>
      </c>
      <c r="I3428" s="12" t="s">
        <v>1765</v>
      </c>
      <c r="J3428" s="12" t="s">
        <v>1814</v>
      </c>
      <c r="K3428" s="1" t="s">
        <v>1547</v>
      </c>
      <c r="L3428" s="1" t="s">
        <v>1425</v>
      </c>
    </row>
    <row r="3429" spans="3:12">
      <c r="C3429" s="1" t="s">
        <v>1554</v>
      </c>
      <c r="D3429" s="1">
        <v>0</v>
      </c>
      <c r="E3429" s="1" t="s">
        <v>31</v>
      </c>
      <c r="F3429" s="12" t="s">
        <v>282</v>
      </c>
      <c r="G3429" s="12" t="s">
        <v>1854</v>
      </c>
      <c r="H3429" s="1" t="s">
        <v>188</v>
      </c>
      <c r="I3429" s="12" t="s">
        <v>1765</v>
      </c>
      <c r="J3429" s="12" t="s">
        <v>1814</v>
      </c>
      <c r="K3429" s="1" t="s">
        <v>1547</v>
      </c>
      <c r="L3429" s="1" t="s">
        <v>1425</v>
      </c>
    </row>
    <row r="3430" spans="3:12">
      <c r="C3430" s="1" t="s">
        <v>1556</v>
      </c>
      <c r="D3430" s="1">
        <v>0</v>
      </c>
      <c r="E3430" s="1" t="s">
        <v>31</v>
      </c>
      <c r="F3430" s="12" t="s">
        <v>282</v>
      </c>
      <c r="G3430" s="12" t="s">
        <v>1854</v>
      </c>
      <c r="H3430" s="1" t="s">
        <v>188</v>
      </c>
      <c r="I3430" s="12" t="s">
        <v>1765</v>
      </c>
      <c r="J3430" s="12" t="s">
        <v>1814</v>
      </c>
      <c r="K3430" s="1" t="s">
        <v>1547</v>
      </c>
      <c r="L3430" s="1" t="s">
        <v>1425</v>
      </c>
    </row>
    <row r="3431" spans="3:12">
      <c r="C3431" s="1" t="s">
        <v>1557</v>
      </c>
      <c r="D3431" s="1">
        <v>0</v>
      </c>
      <c r="E3431" s="1" t="s">
        <v>31</v>
      </c>
      <c r="F3431" s="12" t="s">
        <v>282</v>
      </c>
      <c r="G3431" s="12" t="s">
        <v>1854</v>
      </c>
      <c r="H3431" s="1" t="s">
        <v>188</v>
      </c>
      <c r="I3431" s="12" t="s">
        <v>1765</v>
      </c>
      <c r="J3431" s="12" t="s">
        <v>1814</v>
      </c>
      <c r="K3431" s="1" t="s">
        <v>1547</v>
      </c>
      <c r="L3431" s="1" t="s">
        <v>1425</v>
      </c>
    </row>
    <row r="3432" spans="3:12">
      <c r="C3432" s="1" t="s">
        <v>1558</v>
      </c>
      <c r="D3432" s="1">
        <v>0</v>
      </c>
      <c r="E3432" s="1" t="s">
        <v>31</v>
      </c>
      <c r="F3432" s="12" t="s">
        <v>282</v>
      </c>
      <c r="G3432" s="12" t="s">
        <v>1854</v>
      </c>
      <c r="H3432" s="1" t="s">
        <v>188</v>
      </c>
      <c r="I3432" s="12" t="s">
        <v>1765</v>
      </c>
      <c r="J3432" s="12" t="s">
        <v>1814</v>
      </c>
      <c r="K3432" s="1" t="s">
        <v>1547</v>
      </c>
      <c r="L3432" s="1" t="s">
        <v>1425</v>
      </c>
    </row>
    <row r="3433" spans="3:12">
      <c r="C3433" s="1" t="s">
        <v>1559</v>
      </c>
      <c r="D3433" s="1">
        <v>0</v>
      </c>
      <c r="E3433" s="1" t="s">
        <v>31</v>
      </c>
      <c r="F3433" s="12" t="s">
        <v>282</v>
      </c>
      <c r="G3433" s="12" t="s">
        <v>1854</v>
      </c>
      <c r="H3433" s="1" t="s">
        <v>188</v>
      </c>
      <c r="I3433" s="12" t="s">
        <v>1765</v>
      </c>
      <c r="J3433" s="12" t="s">
        <v>1814</v>
      </c>
      <c r="K3433" s="1" t="s">
        <v>1547</v>
      </c>
      <c r="L3433" s="1" t="s">
        <v>1425</v>
      </c>
    </row>
    <row r="3434" spans="3:12">
      <c r="C3434" s="1" t="s">
        <v>1561</v>
      </c>
      <c r="D3434" s="1">
        <v>0</v>
      </c>
      <c r="E3434" s="1" t="s">
        <v>31</v>
      </c>
      <c r="F3434" s="12" t="s">
        <v>282</v>
      </c>
      <c r="G3434" s="12" t="s">
        <v>1854</v>
      </c>
      <c r="H3434" s="1" t="s">
        <v>188</v>
      </c>
      <c r="I3434" s="12" t="s">
        <v>1765</v>
      </c>
      <c r="J3434" s="12" t="s">
        <v>1814</v>
      </c>
      <c r="K3434" s="1" t="s">
        <v>1547</v>
      </c>
      <c r="L3434" s="1" t="s">
        <v>1425</v>
      </c>
    </row>
    <row r="3435" spans="3:12">
      <c r="C3435" s="1" t="s">
        <v>1562</v>
      </c>
      <c r="D3435" s="1">
        <v>0</v>
      </c>
      <c r="E3435" s="1" t="s">
        <v>31</v>
      </c>
      <c r="F3435" s="12" t="s">
        <v>282</v>
      </c>
      <c r="G3435" s="12" t="s">
        <v>1854</v>
      </c>
      <c r="H3435" s="1" t="s">
        <v>188</v>
      </c>
      <c r="I3435" s="12" t="s">
        <v>1765</v>
      </c>
      <c r="J3435" s="12" t="s">
        <v>1814</v>
      </c>
      <c r="K3435" s="1" t="s">
        <v>1547</v>
      </c>
      <c r="L3435" s="1" t="s">
        <v>1425</v>
      </c>
    </row>
    <row r="3436" spans="3:12">
      <c r="C3436" s="1" t="s">
        <v>1563</v>
      </c>
      <c r="D3436" s="1">
        <v>0</v>
      </c>
      <c r="E3436" s="1" t="s">
        <v>31</v>
      </c>
      <c r="F3436" s="12" t="s">
        <v>282</v>
      </c>
      <c r="G3436" s="12" t="s">
        <v>1854</v>
      </c>
      <c r="H3436" s="1" t="s">
        <v>188</v>
      </c>
      <c r="I3436" s="12" t="s">
        <v>1765</v>
      </c>
      <c r="J3436" s="12" t="s">
        <v>1814</v>
      </c>
      <c r="K3436" s="1" t="s">
        <v>1547</v>
      </c>
      <c r="L3436" s="1" t="s">
        <v>1425</v>
      </c>
    </row>
    <row r="3437" spans="3:12">
      <c r="C3437" s="1" t="s">
        <v>1564</v>
      </c>
      <c r="D3437" s="1">
        <v>0</v>
      </c>
      <c r="E3437" s="1" t="s">
        <v>31</v>
      </c>
      <c r="F3437" s="12" t="s">
        <v>282</v>
      </c>
      <c r="G3437" s="12" t="s">
        <v>1854</v>
      </c>
      <c r="H3437" s="1" t="s">
        <v>188</v>
      </c>
      <c r="I3437" s="12" t="s">
        <v>1765</v>
      </c>
      <c r="J3437" s="12" t="s">
        <v>1814</v>
      </c>
      <c r="K3437" s="1" t="s">
        <v>1547</v>
      </c>
      <c r="L3437" s="1" t="s">
        <v>1425</v>
      </c>
    </row>
    <row r="3438" spans="3:12">
      <c r="C3438" s="1" t="s">
        <v>1565</v>
      </c>
      <c r="D3438" s="1">
        <v>0</v>
      </c>
      <c r="E3438" s="1" t="s">
        <v>31</v>
      </c>
      <c r="F3438" s="12" t="s">
        <v>282</v>
      </c>
      <c r="G3438" s="12" t="s">
        <v>1854</v>
      </c>
      <c r="H3438" s="1" t="s">
        <v>188</v>
      </c>
      <c r="I3438" s="12" t="s">
        <v>1765</v>
      </c>
      <c r="J3438" s="12" t="s">
        <v>1814</v>
      </c>
      <c r="K3438" s="1" t="s">
        <v>1547</v>
      </c>
      <c r="L3438" s="1" t="s">
        <v>1425</v>
      </c>
    </row>
    <row r="3439" spans="3:12">
      <c r="C3439" s="1" t="s">
        <v>1567</v>
      </c>
      <c r="D3439" s="1">
        <v>0</v>
      </c>
      <c r="E3439" s="1" t="s">
        <v>31</v>
      </c>
      <c r="F3439" s="12" t="s">
        <v>282</v>
      </c>
      <c r="G3439" s="12" t="s">
        <v>1854</v>
      </c>
      <c r="H3439" s="1" t="s">
        <v>188</v>
      </c>
      <c r="I3439" s="12" t="s">
        <v>1765</v>
      </c>
      <c r="J3439" s="12" t="s">
        <v>1814</v>
      </c>
      <c r="K3439" s="1" t="s">
        <v>1547</v>
      </c>
      <c r="L3439" s="1" t="s">
        <v>1425</v>
      </c>
    </row>
    <row r="3440" spans="3:12">
      <c r="C3440" s="1" t="s">
        <v>1568</v>
      </c>
      <c r="D3440" s="1">
        <v>0</v>
      </c>
      <c r="E3440" s="1" t="s">
        <v>31</v>
      </c>
      <c r="F3440" s="12" t="s">
        <v>282</v>
      </c>
      <c r="G3440" s="12" t="s">
        <v>1854</v>
      </c>
      <c r="H3440" s="1" t="s">
        <v>188</v>
      </c>
      <c r="I3440" s="12" t="s">
        <v>1765</v>
      </c>
      <c r="J3440" s="12" t="s">
        <v>1814</v>
      </c>
      <c r="K3440" s="1" t="s">
        <v>1547</v>
      </c>
      <c r="L3440" s="1" t="s">
        <v>1425</v>
      </c>
    </row>
    <row r="3441" spans="3:12">
      <c r="C3441" s="1" t="s">
        <v>1569</v>
      </c>
      <c r="D3441" s="1">
        <v>0</v>
      </c>
      <c r="E3441" s="1" t="s">
        <v>31</v>
      </c>
      <c r="F3441" s="12" t="s">
        <v>282</v>
      </c>
      <c r="G3441" s="12" t="s">
        <v>1854</v>
      </c>
      <c r="H3441" s="1" t="s">
        <v>188</v>
      </c>
      <c r="I3441" s="12" t="s">
        <v>1765</v>
      </c>
      <c r="J3441" s="12" t="s">
        <v>1814</v>
      </c>
      <c r="K3441" s="1" t="s">
        <v>1547</v>
      </c>
      <c r="L3441" s="1" t="s">
        <v>1425</v>
      </c>
    </row>
    <row r="3442" spans="3:12">
      <c r="C3442" s="1" t="s">
        <v>1570</v>
      </c>
      <c r="D3442" s="1">
        <v>0</v>
      </c>
      <c r="E3442" s="1" t="s">
        <v>31</v>
      </c>
      <c r="F3442" s="12" t="s">
        <v>282</v>
      </c>
      <c r="G3442" s="12" t="s">
        <v>1854</v>
      </c>
      <c r="H3442" s="1" t="s">
        <v>188</v>
      </c>
      <c r="I3442" s="12" t="s">
        <v>1765</v>
      </c>
      <c r="J3442" s="12" t="s">
        <v>1814</v>
      </c>
      <c r="K3442" s="1" t="s">
        <v>1547</v>
      </c>
      <c r="L3442" s="1" t="s">
        <v>1425</v>
      </c>
    </row>
    <row r="3443" spans="3:12">
      <c r="C3443" s="1" t="s">
        <v>1571</v>
      </c>
      <c r="D3443" s="1">
        <v>0</v>
      </c>
      <c r="E3443" s="1" t="s">
        <v>31</v>
      </c>
      <c r="F3443" s="12" t="s">
        <v>282</v>
      </c>
      <c r="G3443" s="12" t="s">
        <v>1854</v>
      </c>
      <c r="H3443" s="1" t="s">
        <v>188</v>
      </c>
      <c r="I3443" s="12" t="s">
        <v>1765</v>
      </c>
      <c r="J3443" s="12" t="s">
        <v>1814</v>
      </c>
      <c r="K3443" s="1" t="s">
        <v>1547</v>
      </c>
      <c r="L3443" s="1" t="s">
        <v>1425</v>
      </c>
    </row>
    <row r="3444" spans="3:12">
      <c r="C3444" s="1" t="s">
        <v>1572</v>
      </c>
      <c r="D3444" s="1">
        <v>0</v>
      </c>
      <c r="E3444" s="1" t="s">
        <v>31</v>
      </c>
      <c r="F3444" s="12" t="s">
        <v>282</v>
      </c>
      <c r="G3444" s="12" t="s">
        <v>1854</v>
      </c>
      <c r="H3444" s="1" t="s">
        <v>188</v>
      </c>
      <c r="I3444" s="12" t="s">
        <v>1765</v>
      </c>
      <c r="J3444" s="12" t="s">
        <v>1814</v>
      </c>
      <c r="K3444" s="1" t="s">
        <v>1547</v>
      </c>
      <c r="L3444" s="1" t="s">
        <v>1425</v>
      </c>
    </row>
    <row r="3445" spans="3:12">
      <c r="C3445" s="1" t="s">
        <v>1573</v>
      </c>
      <c r="D3445" s="1">
        <v>0</v>
      </c>
      <c r="E3445" s="1" t="s">
        <v>31</v>
      </c>
      <c r="F3445" s="12" t="s">
        <v>282</v>
      </c>
      <c r="G3445" s="12" t="s">
        <v>1854</v>
      </c>
      <c r="H3445" s="1" t="s">
        <v>188</v>
      </c>
      <c r="I3445" s="12" t="s">
        <v>1765</v>
      </c>
      <c r="J3445" s="12" t="s">
        <v>1814</v>
      </c>
      <c r="K3445" s="1" t="s">
        <v>1547</v>
      </c>
      <c r="L3445" s="1" t="s">
        <v>1425</v>
      </c>
    </row>
    <row r="3446" spans="3:12">
      <c r="C3446" s="1" t="s">
        <v>1574</v>
      </c>
      <c r="D3446" s="1">
        <v>0</v>
      </c>
      <c r="E3446" s="1" t="s">
        <v>31</v>
      </c>
      <c r="F3446" s="12" t="s">
        <v>282</v>
      </c>
      <c r="G3446" s="12" t="s">
        <v>1854</v>
      </c>
      <c r="H3446" s="1" t="s">
        <v>188</v>
      </c>
      <c r="I3446" s="12" t="s">
        <v>1765</v>
      </c>
      <c r="J3446" s="12" t="s">
        <v>1814</v>
      </c>
      <c r="K3446" s="1" t="s">
        <v>1547</v>
      </c>
      <c r="L3446" s="1" t="s">
        <v>1425</v>
      </c>
    </row>
    <row r="3447" spans="3:12">
      <c r="C3447" s="1" t="s">
        <v>1575</v>
      </c>
      <c r="D3447" s="1">
        <v>0</v>
      </c>
      <c r="E3447" s="1" t="s">
        <v>31</v>
      </c>
      <c r="F3447" s="12" t="s">
        <v>282</v>
      </c>
      <c r="G3447" s="12" t="s">
        <v>1854</v>
      </c>
      <c r="H3447" s="1" t="s">
        <v>188</v>
      </c>
      <c r="I3447" s="12" t="s">
        <v>1765</v>
      </c>
      <c r="J3447" s="12" t="s">
        <v>1814</v>
      </c>
      <c r="K3447" s="1" t="s">
        <v>1547</v>
      </c>
      <c r="L3447" s="1" t="s">
        <v>1425</v>
      </c>
    </row>
    <row r="3448" spans="3:12">
      <c r="C3448" s="1" t="s">
        <v>1576</v>
      </c>
      <c r="D3448" s="1">
        <v>0</v>
      </c>
      <c r="E3448" s="1" t="s">
        <v>31</v>
      </c>
      <c r="F3448" s="12" t="s">
        <v>282</v>
      </c>
      <c r="G3448" s="12" t="s">
        <v>1854</v>
      </c>
      <c r="H3448" s="1" t="s">
        <v>188</v>
      </c>
      <c r="I3448" s="12" t="s">
        <v>1765</v>
      </c>
      <c r="J3448" s="12" t="s">
        <v>1814</v>
      </c>
      <c r="K3448" s="1" t="s">
        <v>1547</v>
      </c>
      <c r="L3448" s="1" t="s">
        <v>1425</v>
      </c>
    </row>
    <row r="3449" spans="3:12">
      <c r="C3449" s="1" t="s">
        <v>1577</v>
      </c>
      <c r="D3449" s="1">
        <v>0</v>
      </c>
      <c r="E3449" s="1" t="s">
        <v>31</v>
      </c>
      <c r="F3449" s="12" t="s">
        <v>282</v>
      </c>
      <c r="G3449" s="12" t="s">
        <v>1854</v>
      </c>
      <c r="H3449" s="1" t="s">
        <v>188</v>
      </c>
      <c r="I3449" s="12" t="s">
        <v>1765</v>
      </c>
      <c r="J3449" s="12" t="s">
        <v>1814</v>
      </c>
      <c r="K3449" s="1" t="s">
        <v>1547</v>
      </c>
      <c r="L3449" s="1" t="s">
        <v>1425</v>
      </c>
    </row>
    <row r="3450" spans="3:12">
      <c r="C3450" s="1" t="s">
        <v>1578</v>
      </c>
      <c r="D3450" s="1">
        <v>0</v>
      </c>
      <c r="E3450" s="1" t="s">
        <v>31</v>
      </c>
      <c r="F3450" s="12" t="s">
        <v>282</v>
      </c>
      <c r="G3450" s="12" t="s">
        <v>1854</v>
      </c>
      <c r="H3450" s="1" t="s">
        <v>188</v>
      </c>
      <c r="I3450" s="12" t="s">
        <v>1765</v>
      </c>
      <c r="J3450" s="12" t="s">
        <v>1814</v>
      </c>
      <c r="K3450" s="1" t="s">
        <v>1547</v>
      </c>
      <c r="L3450" s="1" t="s">
        <v>1425</v>
      </c>
    </row>
    <row r="3451" spans="3:12">
      <c r="C3451" s="1" t="s">
        <v>1579</v>
      </c>
      <c r="D3451" s="1">
        <v>0</v>
      </c>
      <c r="E3451" s="1" t="s">
        <v>31</v>
      </c>
      <c r="F3451" s="12" t="s">
        <v>282</v>
      </c>
      <c r="G3451" s="12" t="s">
        <v>1854</v>
      </c>
      <c r="H3451" s="1" t="s">
        <v>188</v>
      </c>
      <c r="I3451" s="12" t="s">
        <v>1765</v>
      </c>
      <c r="J3451" s="12" t="s">
        <v>1814</v>
      </c>
      <c r="K3451" s="1" t="s">
        <v>1547</v>
      </c>
      <c r="L3451" s="1" t="s">
        <v>1425</v>
      </c>
    </row>
    <row r="3452" spans="3:12">
      <c r="C3452" s="1" t="s">
        <v>1580</v>
      </c>
      <c r="D3452" s="1">
        <v>0</v>
      </c>
      <c r="E3452" s="1" t="s">
        <v>31</v>
      </c>
      <c r="F3452" s="12" t="s">
        <v>282</v>
      </c>
      <c r="G3452" s="12" t="s">
        <v>1854</v>
      </c>
      <c r="H3452" s="1" t="s">
        <v>188</v>
      </c>
      <c r="I3452" s="12" t="s">
        <v>1765</v>
      </c>
      <c r="J3452" s="12" t="s">
        <v>1814</v>
      </c>
      <c r="K3452" s="1" t="s">
        <v>1547</v>
      </c>
      <c r="L3452" s="1" t="s">
        <v>1425</v>
      </c>
    </row>
    <row r="3453" spans="3:12">
      <c r="C3453" s="1" t="s">
        <v>1581</v>
      </c>
      <c r="D3453" s="1">
        <v>0</v>
      </c>
      <c r="E3453" s="1" t="s">
        <v>31</v>
      </c>
      <c r="F3453" s="12" t="s">
        <v>282</v>
      </c>
      <c r="G3453" s="12" t="s">
        <v>1854</v>
      </c>
      <c r="H3453" s="1" t="s">
        <v>188</v>
      </c>
      <c r="I3453" s="12" t="s">
        <v>1765</v>
      </c>
      <c r="J3453" s="12" t="s">
        <v>1814</v>
      </c>
      <c r="K3453" s="1" t="s">
        <v>1547</v>
      </c>
      <c r="L3453" s="1" t="s">
        <v>1425</v>
      </c>
    </row>
    <row r="3454" spans="3:12">
      <c r="C3454" s="1" t="s">
        <v>1584</v>
      </c>
      <c r="D3454" s="1">
        <v>0</v>
      </c>
      <c r="E3454" s="1" t="s">
        <v>31</v>
      </c>
      <c r="F3454" s="12" t="s">
        <v>282</v>
      </c>
      <c r="G3454" s="12" t="s">
        <v>1854</v>
      </c>
      <c r="H3454" s="1" t="s">
        <v>188</v>
      </c>
      <c r="I3454" s="12" t="s">
        <v>1765</v>
      </c>
      <c r="J3454" s="12" t="s">
        <v>1814</v>
      </c>
      <c r="K3454" s="1" t="s">
        <v>1547</v>
      </c>
      <c r="L3454" s="1" t="s">
        <v>1425</v>
      </c>
    </row>
    <row r="3455" spans="3:12">
      <c r="C3455" s="1" t="s">
        <v>1585</v>
      </c>
      <c r="D3455" s="1">
        <v>0</v>
      </c>
      <c r="E3455" s="1" t="s">
        <v>31</v>
      </c>
      <c r="F3455" s="12" t="s">
        <v>282</v>
      </c>
      <c r="G3455" s="12" t="s">
        <v>1854</v>
      </c>
      <c r="H3455" s="1" t="s">
        <v>188</v>
      </c>
      <c r="I3455" s="12" t="s">
        <v>1765</v>
      </c>
      <c r="J3455" s="12" t="s">
        <v>1814</v>
      </c>
      <c r="K3455" s="1" t="s">
        <v>1547</v>
      </c>
      <c r="L3455" s="1" t="s">
        <v>1425</v>
      </c>
    </row>
    <row r="3456" spans="3:12">
      <c r="C3456" s="1" t="s">
        <v>1586</v>
      </c>
      <c r="D3456" s="1">
        <v>0</v>
      </c>
      <c r="E3456" s="1" t="s">
        <v>31</v>
      </c>
      <c r="F3456" s="12" t="s">
        <v>282</v>
      </c>
      <c r="G3456" s="12" t="s">
        <v>1854</v>
      </c>
      <c r="H3456" s="1" t="s">
        <v>188</v>
      </c>
      <c r="I3456" s="12" t="s">
        <v>1765</v>
      </c>
      <c r="J3456" s="12" t="s">
        <v>1814</v>
      </c>
      <c r="K3456" s="1" t="s">
        <v>1547</v>
      </c>
      <c r="L3456" s="1" t="s">
        <v>1425</v>
      </c>
    </row>
    <row r="3457" spans="3:12">
      <c r="C3457" s="1" t="s">
        <v>1587</v>
      </c>
      <c r="D3457" s="1">
        <v>0</v>
      </c>
      <c r="E3457" s="1" t="s">
        <v>31</v>
      </c>
      <c r="F3457" s="12" t="s">
        <v>282</v>
      </c>
      <c r="G3457" s="12" t="s">
        <v>1854</v>
      </c>
      <c r="H3457" s="1" t="s">
        <v>188</v>
      </c>
      <c r="I3457" s="12" t="s">
        <v>1765</v>
      </c>
      <c r="J3457" s="12" t="s">
        <v>1814</v>
      </c>
      <c r="K3457" s="1" t="s">
        <v>1547</v>
      </c>
      <c r="L3457" s="1" t="s">
        <v>1425</v>
      </c>
    </row>
    <row r="3458" spans="3:12">
      <c r="C3458" s="1" t="s">
        <v>1588</v>
      </c>
      <c r="D3458" s="1">
        <v>0</v>
      </c>
      <c r="E3458" s="1" t="s">
        <v>31</v>
      </c>
      <c r="F3458" s="12" t="s">
        <v>282</v>
      </c>
      <c r="G3458" s="12" t="s">
        <v>1854</v>
      </c>
      <c r="H3458" s="1" t="s">
        <v>188</v>
      </c>
      <c r="I3458" s="12" t="s">
        <v>1765</v>
      </c>
      <c r="J3458" s="12" t="s">
        <v>1814</v>
      </c>
      <c r="K3458" s="1" t="s">
        <v>1547</v>
      </c>
      <c r="L3458" s="1" t="s">
        <v>1425</v>
      </c>
    </row>
    <row r="3459" spans="3:12">
      <c r="C3459" s="1" t="s">
        <v>1590</v>
      </c>
      <c r="D3459" s="1">
        <v>0</v>
      </c>
      <c r="E3459" s="1" t="s">
        <v>31</v>
      </c>
      <c r="F3459" s="12" t="s">
        <v>282</v>
      </c>
      <c r="G3459" s="12" t="s">
        <v>1854</v>
      </c>
      <c r="H3459" s="1" t="s">
        <v>188</v>
      </c>
      <c r="I3459" s="12" t="s">
        <v>1765</v>
      </c>
      <c r="J3459" s="12" t="s">
        <v>1814</v>
      </c>
      <c r="K3459" s="1" t="s">
        <v>1547</v>
      </c>
      <c r="L3459" s="1" t="s">
        <v>1425</v>
      </c>
    </row>
    <row r="3460" spans="3:12">
      <c r="C3460" s="1" t="s">
        <v>1591</v>
      </c>
      <c r="D3460" s="1">
        <v>0</v>
      </c>
      <c r="E3460" s="1" t="s">
        <v>31</v>
      </c>
      <c r="F3460" s="12" t="s">
        <v>282</v>
      </c>
      <c r="G3460" s="12" t="s">
        <v>1854</v>
      </c>
      <c r="H3460" s="1" t="s">
        <v>188</v>
      </c>
      <c r="I3460" s="12" t="s">
        <v>1765</v>
      </c>
      <c r="J3460" s="12" t="s">
        <v>1814</v>
      </c>
      <c r="K3460" s="1" t="s">
        <v>1547</v>
      </c>
      <c r="L3460" s="1" t="s">
        <v>1425</v>
      </c>
    </row>
    <row r="3461" spans="3:12">
      <c r="C3461" s="1" t="s">
        <v>1592</v>
      </c>
      <c r="D3461" s="1">
        <v>0</v>
      </c>
      <c r="E3461" s="1" t="s">
        <v>31</v>
      </c>
      <c r="F3461" s="12" t="s">
        <v>282</v>
      </c>
      <c r="G3461" s="12" t="s">
        <v>1854</v>
      </c>
      <c r="H3461" s="1" t="s">
        <v>188</v>
      </c>
      <c r="I3461" s="12" t="s">
        <v>1765</v>
      </c>
      <c r="J3461" s="12" t="s">
        <v>1814</v>
      </c>
      <c r="K3461" s="1" t="s">
        <v>1547</v>
      </c>
      <c r="L3461" s="1" t="s">
        <v>1425</v>
      </c>
    </row>
    <row r="3462" spans="3:12">
      <c r="C3462" s="1" t="s">
        <v>1593</v>
      </c>
      <c r="D3462" s="1">
        <v>0</v>
      </c>
      <c r="E3462" s="1" t="s">
        <v>31</v>
      </c>
      <c r="F3462" s="12" t="s">
        <v>282</v>
      </c>
      <c r="G3462" s="12" t="s">
        <v>1854</v>
      </c>
      <c r="H3462" s="1" t="s">
        <v>188</v>
      </c>
      <c r="I3462" s="12" t="s">
        <v>1765</v>
      </c>
      <c r="J3462" s="12" t="s">
        <v>1814</v>
      </c>
      <c r="K3462" s="1" t="s">
        <v>1547</v>
      </c>
      <c r="L3462" s="1" t="s">
        <v>1425</v>
      </c>
    </row>
    <row r="3463" spans="3:12">
      <c r="C3463" s="1" t="s">
        <v>1595</v>
      </c>
      <c r="D3463" s="1">
        <v>0</v>
      </c>
      <c r="E3463" s="1" t="s">
        <v>31</v>
      </c>
      <c r="F3463" s="12" t="s">
        <v>282</v>
      </c>
      <c r="G3463" s="12" t="s">
        <v>1854</v>
      </c>
      <c r="H3463" s="1" t="s">
        <v>188</v>
      </c>
      <c r="I3463" s="12" t="s">
        <v>1765</v>
      </c>
      <c r="J3463" s="12" t="s">
        <v>1814</v>
      </c>
      <c r="K3463" s="1" t="s">
        <v>1547</v>
      </c>
      <c r="L3463" s="1" t="s">
        <v>1425</v>
      </c>
    </row>
    <row r="3464" spans="3:12">
      <c r="C3464" s="1" t="s">
        <v>1596</v>
      </c>
      <c r="D3464" s="1">
        <v>0</v>
      </c>
      <c r="E3464" s="1" t="s">
        <v>31</v>
      </c>
      <c r="F3464" s="12" t="s">
        <v>282</v>
      </c>
      <c r="G3464" s="12" t="s">
        <v>1854</v>
      </c>
      <c r="H3464" s="1" t="s">
        <v>188</v>
      </c>
      <c r="I3464" s="12" t="s">
        <v>1765</v>
      </c>
      <c r="J3464" s="12" t="s">
        <v>1814</v>
      </c>
      <c r="K3464" s="1" t="s">
        <v>1547</v>
      </c>
      <c r="L3464" s="1" t="s">
        <v>1425</v>
      </c>
    </row>
    <row r="3465" spans="3:12">
      <c r="C3465" s="1" t="s">
        <v>1597</v>
      </c>
      <c r="D3465" s="1">
        <v>0</v>
      </c>
      <c r="E3465" s="1" t="s">
        <v>31</v>
      </c>
      <c r="F3465" s="12" t="s">
        <v>282</v>
      </c>
      <c r="G3465" s="12" t="s">
        <v>1854</v>
      </c>
      <c r="H3465" s="1" t="s">
        <v>188</v>
      </c>
      <c r="I3465" s="12" t="s">
        <v>1765</v>
      </c>
      <c r="J3465" s="12" t="s">
        <v>1814</v>
      </c>
      <c r="K3465" s="1" t="s">
        <v>1547</v>
      </c>
      <c r="L3465" s="1" t="s">
        <v>1425</v>
      </c>
    </row>
    <row r="3466" spans="3:12">
      <c r="C3466" s="1" t="s">
        <v>1598</v>
      </c>
      <c r="D3466" s="1">
        <v>0</v>
      </c>
      <c r="E3466" s="1" t="s">
        <v>31</v>
      </c>
      <c r="F3466" s="12" t="s">
        <v>282</v>
      </c>
      <c r="G3466" s="12" t="s">
        <v>1854</v>
      </c>
      <c r="H3466" s="1" t="s">
        <v>188</v>
      </c>
      <c r="I3466" s="12" t="s">
        <v>1765</v>
      </c>
      <c r="J3466" s="12" t="s">
        <v>1814</v>
      </c>
      <c r="K3466" s="1" t="s">
        <v>1547</v>
      </c>
      <c r="L3466" s="1" t="s">
        <v>1425</v>
      </c>
    </row>
    <row r="3467" spans="3:12">
      <c r="C3467" s="1" t="s">
        <v>1599</v>
      </c>
      <c r="D3467" s="1">
        <v>0</v>
      </c>
      <c r="E3467" s="1" t="s">
        <v>31</v>
      </c>
      <c r="F3467" s="12" t="s">
        <v>282</v>
      </c>
      <c r="G3467" s="12" t="s">
        <v>1854</v>
      </c>
      <c r="H3467" s="1" t="s">
        <v>188</v>
      </c>
      <c r="I3467" s="12" t="s">
        <v>1765</v>
      </c>
      <c r="J3467" s="12" t="s">
        <v>1814</v>
      </c>
      <c r="K3467" s="1" t="s">
        <v>1547</v>
      </c>
      <c r="L3467" s="1" t="s">
        <v>1425</v>
      </c>
    </row>
    <row r="3468" spans="3:12">
      <c r="C3468" s="1" t="s">
        <v>1601</v>
      </c>
      <c r="D3468" s="1">
        <v>0</v>
      </c>
      <c r="E3468" s="1" t="s">
        <v>31</v>
      </c>
      <c r="F3468" s="12" t="s">
        <v>282</v>
      </c>
      <c r="G3468" s="12" t="s">
        <v>1854</v>
      </c>
      <c r="H3468" s="1" t="s">
        <v>188</v>
      </c>
      <c r="I3468" s="12" t="s">
        <v>1765</v>
      </c>
      <c r="J3468" s="12" t="s">
        <v>1814</v>
      </c>
      <c r="K3468" s="1" t="s">
        <v>1547</v>
      </c>
      <c r="L3468" s="1" t="s">
        <v>1425</v>
      </c>
    </row>
    <row r="3469" spans="3:12">
      <c r="C3469" s="1" t="s">
        <v>1602</v>
      </c>
      <c r="D3469" s="1">
        <v>0</v>
      </c>
      <c r="E3469" s="1" t="s">
        <v>31</v>
      </c>
      <c r="F3469" s="12" t="s">
        <v>282</v>
      </c>
      <c r="G3469" s="12" t="s">
        <v>1854</v>
      </c>
      <c r="H3469" s="1" t="s">
        <v>188</v>
      </c>
      <c r="I3469" s="12" t="s">
        <v>1765</v>
      </c>
      <c r="J3469" s="12" t="s">
        <v>1814</v>
      </c>
      <c r="K3469" s="1" t="s">
        <v>1547</v>
      </c>
      <c r="L3469" s="1" t="s">
        <v>1425</v>
      </c>
    </row>
    <row r="3470" spans="3:12">
      <c r="C3470" s="1" t="s">
        <v>1603</v>
      </c>
      <c r="D3470" s="1">
        <v>0</v>
      </c>
      <c r="E3470" s="1" t="s">
        <v>31</v>
      </c>
      <c r="F3470" s="12" t="s">
        <v>282</v>
      </c>
      <c r="G3470" s="12" t="s">
        <v>1854</v>
      </c>
      <c r="H3470" s="1" t="s">
        <v>188</v>
      </c>
      <c r="I3470" s="12" t="s">
        <v>1765</v>
      </c>
      <c r="J3470" s="12" t="s">
        <v>1814</v>
      </c>
      <c r="K3470" s="1" t="s">
        <v>1547</v>
      </c>
      <c r="L3470" s="1" t="s">
        <v>1425</v>
      </c>
    </row>
    <row r="3471" spans="3:12">
      <c r="C3471" s="1" t="s">
        <v>1604</v>
      </c>
      <c r="D3471" s="1">
        <v>0</v>
      </c>
      <c r="E3471" s="1" t="s">
        <v>31</v>
      </c>
      <c r="F3471" s="12" t="s">
        <v>282</v>
      </c>
      <c r="G3471" s="12" t="s">
        <v>1854</v>
      </c>
      <c r="H3471" s="1" t="s">
        <v>188</v>
      </c>
      <c r="I3471" s="12" t="s">
        <v>1765</v>
      </c>
      <c r="J3471" s="12" t="s">
        <v>1814</v>
      </c>
      <c r="K3471" s="1" t="s">
        <v>1547</v>
      </c>
      <c r="L3471" s="1" t="s">
        <v>1425</v>
      </c>
    </row>
    <row r="3472" spans="3:12">
      <c r="C3472" s="1" t="s">
        <v>1605</v>
      </c>
      <c r="D3472" s="1">
        <v>0</v>
      </c>
      <c r="E3472" s="1" t="s">
        <v>31</v>
      </c>
      <c r="F3472" s="12" t="s">
        <v>282</v>
      </c>
      <c r="G3472" s="12" t="s">
        <v>1854</v>
      </c>
      <c r="H3472" s="1" t="s">
        <v>188</v>
      </c>
      <c r="I3472" s="12" t="s">
        <v>1765</v>
      </c>
      <c r="J3472" s="12" t="s">
        <v>1814</v>
      </c>
      <c r="K3472" s="1" t="s">
        <v>1547</v>
      </c>
      <c r="L3472" s="1" t="s">
        <v>1425</v>
      </c>
    </row>
    <row r="3473" spans="3:12">
      <c r="C3473" s="1" t="s">
        <v>1606</v>
      </c>
      <c r="D3473" s="1">
        <v>0</v>
      </c>
      <c r="E3473" s="1" t="s">
        <v>31</v>
      </c>
      <c r="F3473" s="12" t="s">
        <v>282</v>
      </c>
      <c r="G3473" s="12" t="s">
        <v>1854</v>
      </c>
      <c r="H3473" s="1" t="s">
        <v>188</v>
      </c>
      <c r="I3473" s="12" t="s">
        <v>1765</v>
      </c>
      <c r="J3473" s="12" t="s">
        <v>1814</v>
      </c>
      <c r="K3473" s="1" t="s">
        <v>1547</v>
      </c>
      <c r="L3473" s="1" t="s">
        <v>1425</v>
      </c>
    </row>
    <row r="3474" spans="3:12">
      <c r="C3474" s="1" t="s">
        <v>1607</v>
      </c>
      <c r="D3474" s="1">
        <v>0</v>
      </c>
      <c r="E3474" s="1" t="s">
        <v>31</v>
      </c>
      <c r="F3474" s="12" t="s">
        <v>282</v>
      </c>
      <c r="G3474" s="12" t="s">
        <v>1854</v>
      </c>
      <c r="H3474" s="1" t="s">
        <v>188</v>
      </c>
      <c r="I3474" s="12" t="s">
        <v>1765</v>
      </c>
      <c r="J3474" s="12" t="s">
        <v>1814</v>
      </c>
      <c r="K3474" s="1" t="s">
        <v>1547</v>
      </c>
      <c r="L3474" s="1" t="s">
        <v>1425</v>
      </c>
    </row>
    <row r="3475" spans="3:12">
      <c r="C3475" s="1" t="s">
        <v>1608</v>
      </c>
      <c r="D3475" s="1">
        <v>0</v>
      </c>
      <c r="E3475" s="1" t="s">
        <v>31</v>
      </c>
      <c r="F3475" s="12" t="s">
        <v>282</v>
      </c>
      <c r="G3475" s="12" t="s">
        <v>1854</v>
      </c>
      <c r="H3475" s="1" t="s">
        <v>188</v>
      </c>
      <c r="I3475" s="12" t="s">
        <v>1765</v>
      </c>
      <c r="J3475" s="12" t="s">
        <v>1814</v>
      </c>
      <c r="K3475" s="1" t="s">
        <v>1547</v>
      </c>
      <c r="L3475" s="1" t="s">
        <v>1425</v>
      </c>
    </row>
    <row r="3476" spans="3:12">
      <c r="C3476" s="1" t="s">
        <v>1609</v>
      </c>
      <c r="D3476" s="1">
        <v>0</v>
      </c>
      <c r="E3476" s="1" t="s">
        <v>31</v>
      </c>
      <c r="F3476" s="12" t="s">
        <v>282</v>
      </c>
      <c r="G3476" s="12" t="s">
        <v>1854</v>
      </c>
      <c r="H3476" s="1" t="s">
        <v>188</v>
      </c>
      <c r="I3476" s="12" t="s">
        <v>1765</v>
      </c>
      <c r="J3476" s="12" t="s">
        <v>1814</v>
      </c>
      <c r="K3476" s="1" t="s">
        <v>1547</v>
      </c>
      <c r="L3476" s="1" t="s">
        <v>1425</v>
      </c>
    </row>
    <row r="3477" spans="3:12">
      <c r="C3477" s="1" t="s">
        <v>1610</v>
      </c>
      <c r="D3477" s="1">
        <v>0</v>
      </c>
      <c r="E3477" s="1" t="s">
        <v>31</v>
      </c>
      <c r="F3477" s="12" t="s">
        <v>282</v>
      </c>
      <c r="G3477" s="12" t="s">
        <v>1854</v>
      </c>
      <c r="H3477" s="1" t="s">
        <v>188</v>
      </c>
      <c r="I3477" s="12" t="s">
        <v>1765</v>
      </c>
      <c r="J3477" s="12" t="s">
        <v>1814</v>
      </c>
      <c r="K3477" s="1" t="s">
        <v>1547</v>
      </c>
      <c r="L3477" s="1" t="s">
        <v>1425</v>
      </c>
    </row>
    <row r="3478" spans="3:12">
      <c r="C3478" s="1" t="s">
        <v>1611</v>
      </c>
      <c r="D3478" s="1">
        <v>0</v>
      </c>
      <c r="E3478" s="1" t="s">
        <v>31</v>
      </c>
      <c r="F3478" s="12" t="s">
        <v>282</v>
      </c>
      <c r="G3478" s="12" t="s">
        <v>1854</v>
      </c>
      <c r="H3478" s="1" t="s">
        <v>188</v>
      </c>
      <c r="I3478" s="12" t="s">
        <v>1765</v>
      </c>
      <c r="J3478" s="12" t="s">
        <v>1814</v>
      </c>
      <c r="K3478" s="1" t="s">
        <v>1547</v>
      </c>
      <c r="L3478" s="1" t="s">
        <v>1425</v>
      </c>
    </row>
    <row r="3479" spans="3:12">
      <c r="C3479" s="1" t="s">
        <v>1612</v>
      </c>
      <c r="D3479" s="1">
        <v>0</v>
      </c>
      <c r="E3479" s="1" t="s">
        <v>31</v>
      </c>
      <c r="F3479" s="12" t="s">
        <v>282</v>
      </c>
      <c r="G3479" s="12" t="s">
        <v>1854</v>
      </c>
      <c r="H3479" s="1" t="s">
        <v>188</v>
      </c>
      <c r="I3479" s="12" t="s">
        <v>1765</v>
      </c>
      <c r="J3479" s="12" t="s">
        <v>1814</v>
      </c>
      <c r="K3479" s="1" t="s">
        <v>1547</v>
      </c>
      <c r="L3479" s="1" t="s">
        <v>1425</v>
      </c>
    </row>
    <row r="3480" spans="3:12">
      <c r="C3480" s="1" t="s">
        <v>1613</v>
      </c>
      <c r="D3480" s="1">
        <v>0</v>
      </c>
      <c r="E3480" s="1" t="s">
        <v>31</v>
      </c>
      <c r="F3480" s="12" t="s">
        <v>282</v>
      </c>
      <c r="G3480" s="12" t="s">
        <v>1854</v>
      </c>
      <c r="H3480" s="1" t="s">
        <v>188</v>
      </c>
      <c r="I3480" s="12" t="s">
        <v>1765</v>
      </c>
      <c r="J3480" s="12" t="s">
        <v>1814</v>
      </c>
      <c r="K3480" s="1" t="s">
        <v>1547</v>
      </c>
      <c r="L3480" s="1" t="s">
        <v>1425</v>
      </c>
    </row>
    <row r="3481" spans="3:12">
      <c r="C3481" s="1" t="s">
        <v>1614</v>
      </c>
      <c r="D3481" s="1">
        <v>0</v>
      </c>
      <c r="E3481" s="1" t="s">
        <v>31</v>
      </c>
      <c r="F3481" s="12" t="s">
        <v>282</v>
      </c>
      <c r="G3481" s="12" t="s">
        <v>1854</v>
      </c>
      <c r="H3481" s="1" t="s">
        <v>188</v>
      </c>
      <c r="I3481" s="12" t="s">
        <v>1765</v>
      </c>
      <c r="J3481" s="12" t="s">
        <v>1814</v>
      </c>
      <c r="K3481" s="1" t="s">
        <v>1547</v>
      </c>
      <c r="L3481" s="1" t="s">
        <v>1425</v>
      </c>
    </row>
    <row r="3482" spans="3:12">
      <c r="C3482" s="1" t="s">
        <v>1615</v>
      </c>
      <c r="D3482" s="1">
        <v>0</v>
      </c>
      <c r="E3482" s="1" t="s">
        <v>31</v>
      </c>
      <c r="F3482" s="12" t="s">
        <v>282</v>
      </c>
      <c r="G3482" s="12" t="s">
        <v>1854</v>
      </c>
      <c r="H3482" s="1" t="s">
        <v>188</v>
      </c>
      <c r="I3482" s="12" t="s">
        <v>1765</v>
      </c>
      <c r="J3482" s="12" t="s">
        <v>1814</v>
      </c>
      <c r="K3482" s="1" t="s">
        <v>1547</v>
      </c>
      <c r="L3482" s="1" t="s">
        <v>1425</v>
      </c>
    </row>
    <row r="3483" spans="3:12">
      <c r="C3483" s="1" t="s">
        <v>1550</v>
      </c>
      <c r="D3483" s="1">
        <v>0</v>
      </c>
      <c r="E3483" s="1" t="s">
        <v>31</v>
      </c>
      <c r="F3483" s="12" t="s">
        <v>282</v>
      </c>
      <c r="G3483" s="12" t="s">
        <v>1854</v>
      </c>
      <c r="H3483" s="1" t="s">
        <v>188</v>
      </c>
      <c r="I3483" s="12" t="s">
        <v>1765</v>
      </c>
      <c r="J3483" s="12" t="s">
        <v>1814</v>
      </c>
      <c r="K3483" s="1" t="s">
        <v>1547</v>
      </c>
      <c r="L3483" s="1" t="s">
        <v>1426</v>
      </c>
    </row>
    <row r="3484" spans="3:12">
      <c r="C3484" s="1" t="s">
        <v>1551</v>
      </c>
      <c r="D3484" s="1">
        <v>0</v>
      </c>
      <c r="E3484" s="1" t="s">
        <v>31</v>
      </c>
      <c r="F3484" s="12" t="s">
        <v>282</v>
      </c>
      <c r="G3484" s="12" t="s">
        <v>1854</v>
      </c>
      <c r="H3484" s="1" t="s">
        <v>188</v>
      </c>
      <c r="I3484" s="12" t="s">
        <v>1765</v>
      </c>
      <c r="J3484" s="12" t="s">
        <v>1814</v>
      </c>
      <c r="K3484" s="1" t="s">
        <v>1547</v>
      </c>
      <c r="L3484" s="1" t="s">
        <v>1426</v>
      </c>
    </row>
    <row r="3485" spans="3:12">
      <c r="C3485" s="1" t="s">
        <v>1552</v>
      </c>
      <c r="D3485" s="1">
        <v>0</v>
      </c>
      <c r="E3485" s="1" t="s">
        <v>31</v>
      </c>
      <c r="F3485" s="12" t="s">
        <v>282</v>
      </c>
      <c r="G3485" s="12" t="s">
        <v>1854</v>
      </c>
      <c r="H3485" s="1" t="s">
        <v>188</v>
      </c>
      <c r="I3485" s="12" t="s">
        <v>1765</v>
      </c>
      <c r="J3485" s="12" t="s">
        <v>1814</v>
      </c>
      <c r="K3485" s="1" t="s">
        <v>1547</v>
      </c>
      <c r="L3485" s="1" t="s">
        <v>1426</v>
      </c>
    </row>
    <row r="3486" spans="3:12">
      <c r="C3486" s="1" t="s">
        <v>1553</v>
      </c>
      <c r="D3486" s="1">
        <v>0</v>
      </c>
      <c r="E3486" s="1" t="s">
        <v>31</v>
      </c>
      <c r="F3486" s="12" t="s">
        <v>282</v>
      </c>
      <c r="G3486" s="12" t="s">
        <v>1854</v>
      </c>
      <c r="H3486" s="1" t="s">
        <v>188</v>
      </c>
      <c r="I3486" s="12" t="s">
        <v>1765</v>
      </c>
      <c r="J3486" s="12" t="s">
        <v>1814</v>
      </c>
      <c r="K3486" s="1" t="s">
        <v>1547</v>
      </c>
      <c r="L3486" s="1" t="s">
        <v>1426</v>
      </c>
    </row>
    <row r="3487" spans="3:12">
      <c r="C3487" s="1" t="s">
        <v>1554</v>
      </c>
      <c r="D3487" s="1">
        <v>0</v>
      </c>
      <c r="E3487" s="1" t="s">
        <v>31</v>
      </c>
      <c r="F3487" s="12" t="s">
        <v>282</v>
      </c>
      <c r="G3487" s="12" t="s">
        <v>1854</v>
      </c>
      <c r="H3487" s="1" t="s">
        <v>188</v>
      </c>
      <c r="I3487" s="12" t="s">
        <v>1765</v>
      </c>
      <c r="J3487" s="12" t="s">
        <v>1814</v>
      </c>
      <c r="K3487" s="1" t="s">
        <v>1547</v>
      </c>
      <c r="L3487" s="1" t="s">
        <v>1426</v>
      </c>
    </row>
    <row r="3488" spans="3:12">
      <c r="C3488" s="1" t="s">
        <v>1556</v>
      </c>
      <c r="D3488" s="1">
        <v>0</v>
      </c>
      <c r="E3488" s="1" t="s">
        <v>31</v>
      </c>
      <c r="F3488" s="12" t="s">
        <v>282</v>
      </c>
      <c r="G3488" s="12" t="s">
        <v>1854</v>
      </c>
      <c r="H3488" s="1" t="s">
        <v>188</v>
      </c>
      <c r="I3488" s="12" t="s">
        <v>1765</v>
      </c>
      <c r="J3488" s="12" t="s">
        <v>1814</v>
      </c>
      <c r="K3488" s="1" t="s">
        <v>1547</v>
      </c>
      <c r="L3488" s="1" t="s">
        <v>1426</v>
      </c>
    </row>
    <row r="3489" spans="3:12">
      <c r="C3489" s="1" t="s">
        <v>1557</v>
      </c>
      <c r="D3489" s="1">
        <v>0</v>
      </c>
      <c r="E3489" s="1" t="s">
        <v>31</v>
      </c>
      <c r="F3489" s="12" t="s">
        <v>282</v>
      </c>
      <c r="G3489" s="12" t="s">
        <v>1854</v>
      </c>
      <c r="H3489" s="1" t="s">
        <v>188</v>
      </c>
      <c r="I3489" s="12" t="s">
        <v>1765</v>
      </c>
      <c r="J3489" s="12" t="s">
        <v>1814</v>
      </c>
      <c r="K3489" s="1" t="s">
        <v>1547</v>
      </c>
      <c r="L3489" s="1" t="s">
        <v>1426</v>
      </c>
    </row>
    <row r="3490" spans="3:12">
      <c r="C3490" s="1" t="s">
        <v>1558</v>
      </c>
      <c r="D3490" s="1">
        <v>0</v>
      </c>
      <c r="E3490" s="1" t="s">
        <v>31</v>
      </c>
      <c r="F3490" s="12" t="s">
        <v>282</v>
      </c>
      <c r="G3490" s="12" t="s">
        <v>1854</v>
      </c>
      <c r="H3490" s="1" t="s">
        <v>188</v>
      </c>
      <c r="I3490" s="12" t="s">
        <v>1765</v>
      </c>
      <c r="J3490" s="12" t="s">
        <v>1814</v>
      </c>
      <c r="K3490" s="1" t="s">
        <v>1547</v>
      </c>
      <c r="L3490" s="1" t="s">
        <v>1426</v>
      </c>
    </row>
    <row r="3491" spans="3:12">
      <c r="C3491" s="1" t="s">
        <v>1559</v>
      </c>
      <c r="D3491" s="1">
        <v>0</v>
      </c>
      <c r="E3491" s="1" t="s">
        <v>31</v>
      </c>
      <c r="F3491" s="12" t="s">
        <v>282</v>
      </c>
      <c r="G3491" s="12" t="s">
        <v>1854</v>
      </c>
      <c r="H3491" s="1" t="s">
        <v>188</v>
      </c>
      <c r="I3491" s="12" t="s">
        <v>1765</v>
      </c>
      <c r="J3491" s="12" t="s">
        <v>1814</v>
      </c>
      <c r="K3491" s="1" t="s">
        <v>1547</v>
      </c>
      <c r="L3491" s="1" t="s">
        <v>1426</v>
      </c>
    </row>
    <row r="3492" spans="3:12">
      <c r="C3492" s="1" t="s">
        <v>1561</v>
      </c>
      <c r="D3492" s="1">
        <v>0</v>
      </c>
      <c r="E3492" s="1" t="s">
        <v>31</v>
      </c>
      <c r="F3492" s="12" t="s">
        <v>282</v>
      </c>
      <c r="G3492" s="12" t="s">
        <v>1854</v>
      </c>
      <c r="H3492" s="1" t="s">
        <v>188</v>
      </c>
      <c r="I3492" s="12" t="s">
        <v>1765</v>
      </c>
      <c r="J3492" s="12" t="s">
        <v>1814</v>
      </c>
      <c r="K3492" s="1" t="s">
        <v>1547</v>
      </c>
      <c r="L3492" s="1" t="s">
        <v>1426</v>
      </c>
    </row>
    <row r="3493" spans="3:12">
      <c r="C3493" s="1" t="s">
        <v>1562</v>
      </c>
      <c r="D3493" s="1">
        <v>0</v>
      </c>
      <c r="E3493" s="1" t="s">
        <v>31</v>
      </c>
      <c r="F3493" s="12" t="s">
        <v>282</v>
      </c>
      <c r="G3493" s="12" t="s">
        <v>1854</v>
      </c>
      <c r="H3493" s="1" t="s">
        <v>188</v>
      </c>
      <c r="I3493" s="12" t="s">
        <v>1765</v>
      </c>
      <c r="J3493" s="12" t="s">
        <v>1814</v>
      </c>
      <c r="K3493" s="1" t="s">
        <v>1547</v>
      </c>
      <c r="L3493" s="1" t="s">
        <v>1426</v>
      </c>
    </row>
    <row r="3494" spans="3:12">
      <c r="C3494" s="1" t="s">
        <v>1563</v>
      </c>
      <c r="D3494" s="1">
        <v>0</v>
      </c>
      <c r="E3494" s="1" t="s">
        <v>31</v>
      </c>
      <c r="F3494" s="12" t="s">
        <v>282</v>
      </c>
      <c r="G3494" s="12" t="s">
        <v>1854</v>
      </c>
      <c r="H3494" s="1" t="s">
        <v>188</v>
      </c>
      <c r="I3494" s="12" t="s">
        <v>1765</v>
      </c>
      <c r="J3494" s="12" t="s">
        <v>1814</v>
      </c>
      <c r="K3494" s="1" t="s">
        <v>1547</v>
      </c>
      <c r="L3494" s="1" t="s">
        <v>1426</v>
      </c>
    </row>
    <row r="3495" spans="3:12">
      <c r="C3495" s="1" t="s">
        <v>1564</v>
      </c>
      <c r="D3495" s="1">
        <v>0</v>
      </c>
      <c r="E3495" s="1" t="s">
        <v>31</v>
      </c>
      <c r="F3495" s="12" t="s">
        <v>282</v>
      </c>
      <c r="G3495" s="12" t="s">
        <v>1854</v>
      </c>
      <c r="H3495" s="1" t="s">
        <v>188</v>
      </c>
      <c r="I3495" s="12" t="s">
        <v>1765</v>
      </c>
      <c r="J3495" s="12" t="s">
        <v>1814</v>
      </c>
      <c r="K3495" s="1" t="s">
        <v>1547</v>
      </c>
      <c r="L3495" s="1" t="s">
        <v>1426</v>
      </c>
    </row>
    <row r="3496" spans="3:12">
      <c r="C3496" s="1" t="s">
        <v>1565</v>
      </c>
      <c r="D3496" s="1">
        <v>0</v>
      </c>
      <c r="E3496" s="1" t="s">
        <v>31</v>
      </c>
      <c r="F3496" s="12" t="s">
        <v>282</v>
      </c>
      <c r="G3496" s="12" t="s">
        <v>1854</v>
      </c>
      <c r="H3496" s="1" t="s">
        <v>188</v>
      </c>
      <c r="I3496" s="12" t="s">
        <v>1765</v>
      </c>
      <c r="J3496" s="12" t="s">
        <v>1814</v>
      </c>
      <c r="K3496" s="1" t="s">
        <v>1547</v>
      </c>
      <c r="L3496" s="1" t="s">
        <v>1426</v>
      </c>
    </row>
    <row r="3497" spans="3:12">
      <c r="C3497" s="1" t="s">
        <v>1567</v>
      </c>
      <c r="D3497" s="1">
        <v>0</v>
      </c>
      <c r="E3497" s="1" t="s">
        <v>31</v>
      </c>
      <c r="F3497" s="12" t="s">
        <v>282</v>
      </c>
      <c r="G3497" s="12" t="s">
        <v>1854</v>
      </c>
      <c r="H3497" s="1" t="s">
        <v>188</v>
      </c>
      <c r="I3497" s="12" t="s">
        <v>1765</v>
      </c>
      <c r="J3497" s="12" t="s">
        <v>1814</v>
      </c>
      <c r="K3497" s="1" t="s">
        <v>1547</v>
      </c>
      <c r="L3497" s="1" t="s">
        <v>1426</v>
      </c>
    </row>
    <row r="3498" spans="3:12">
      <c r="C3498" s="1" t="s">
        <v>1568</v>
      </c>
      <c r="D3498" s="1">
        <v>0</v>
      </c>
      <c r="E3498" s="1" t="s">
        <v>31</v>
      </c>
      <c r="F3498" s="12" t="s">
        <v>282</v>
      </c>
      <c r="G3498" s="12" t="s">
        <v>1854</v>
      </c>
      <c r="H3498" s="1" t="s">
        <v>188</v>
      </c>
      <c r="I3498" s="12" t="s">
        <v>1765</v>
      </c>
      <c r="J3498" s="12" t="s">
        <v>1814</v>
      </c>
      <c r="K3498" s="1" t="s">
        <v>1547</v>
      </c>
      <c r="L3498" s="1" t="s">
        <v>1426</v>
      </c>
    </row>
    <row r="3499" spans="3:12">
      <c r="C3499" s="1" t="s">
        <v>1569</v>
      </c>
      <c r="D3499" s="1">
        <v>0</v>
      </c>
      <c r="E3499" s="1" t="s">
        <v>31</v>
      </c>
      <c r="F3499" s="12" t="s">
        <v>282</v>
      </c>
      <c r="G3499" s="12" t="s">
        <v>1854</v>
      </c>
      <c r="H3499" s="1" t="s">
        <v>188</v>
      </c>
      <c r="I3499" s="12" t="s">
        <v>1765</v>
      </c>
      <c r="J3499" s="12" t="s">
        <v>1814</v>
      </c>
      <c r="K3499" s="1" t="s">
        <v>1547</v>
      </c>
      <c r="L3499" s="1" t="s">
        <v>1426</v>
      </c>
    </row>
    <row r="3500" spans="3:12">
      <c r="C3500" s="1" t="s">
        <v>1570</v>
      </c>
      <c r="D3500" s="1">
        <v>0</v>
      </c>
      <c r="E3500" s="1" t="s">
        <v>31</v>
      </c>
      <c r="F3500" s="12" t="s">
        <v>282</v>
      </c>
      <c r="G3500" s="12" t="s">
        <v>1854</v>
      </c>
      <c r="H3500" s="1" t="s">
        <v>188</v>
      </c>
      <c r="I3500" s="12" t="s">
        <v>1765</v>
      </c>
      <c r="J3500" s="12" t="s">
        <v>1814</v>
      </c>
      <c r="K3500" s="1" t="s">
        <v>1547</v>
      </c>
      <c r="L3500" s="1" t="s">
        <v>1426</v>
      </c>
    </row>
    <row r="3501" spans="3:12">
      <c r="C3501" s="1" t="s">
        <v>1571</v>
      </c>
      <c r="D3501" s="1">
        <v>0</v>
      </c>
      <c r="E3501" s="1" t="s">
        <v>31</v>
      </c>
      <c r="F3501" s="12" t="s">
        <v>282</v>
      </c>
      <c r="G3501" s="12" t="s">
        <v>1854</v>
      </c>
      <c r="H3501" s="1" t="s">
        <v>188</v>
      </c>
      <c r="I3501" s="12" t="s">
        <v>1765</v>
      </c>
      <c r="J3501" s="12" t="s">
        <v>1814</v>
      </c>
      <c r="K3501" s="1" t="s">
        <v>1547</v>
      </c>
      <c r="L3501" s="1" t="s">
        <v>1426</v>
      </c>
    </row>
    <row r="3502" spans="3:12">
      <c r="C3502" s="1" t="s">
        <v>1572</v>
      </c>
      <c r="D3502" s="1">
        <v>0</v>
      </c>
      <c r="E3502" s="1" t="s">
        <v>31</v>
      </c>
      <c r="F3502" s="12" t="s">
        <v>282</v>
      </c>
      <c r="G3502" s="12" t="s">
        <v>1854</v>
      </c>
      <c r="H3502" s="1" t="s">
        <v>188</v>
      </c>
      <c r="I3502" s="12" t="s">
        <v>1765</v>
      </c>
      <c r="J3502" s="12" t="s">
        <v>1814</v>
      </c>
      <c r="K3502" s="1" t="s">
        <v>1547</v>
      </c>
      <c r="L3502" s="1" t="s">
        <v>1426</v>
      </c>
    </row>
    <row r="3503" spans="3:12">
      <c r="C3503" s="1" t="s">
        <v>1573</v>
      </c>
      <c r="D3503" s="1">
        <v>0</v>
      </c>
      <c r="E3503" s="1" t="s">
        <v>31</v>
      </c>
      <c r="F3503" s="12" t="s">
        <v>282</v>
      </c>
      <c r="G3503" s="12" t="s">
        <v>1854</v>
      </c>
      <c r="H3503" s="1" t="s">
        <v>188</v>
      </c>
      <c r="I3503" s="12" t="s">
        <v>1765</v>
      </c>
      <c r="J3503" s="12" t="s">
        <v>1814</v>
      </c>
      <c r="K3503" s="1" t="s">
        <v>1547</v>
      </c>
      <c r="L3503" s="1" t="s">
        <v>1426</v>
      </c>
    </row>
    <row r="3504" spans="3:12">
      <c r="C3504" s="1" t="s">
        <v>1574</v>
      </c>
      <c r="D3504" s="1">
        <v>0</v>
      </c>
      <c r="E3504" s="1" t="s">
        <v>31</v>
      </c>
      <c r="F3504" s="12" t="s">
        <v>282</v>
      </c>
      <c r="G3504" s="12" t="s">
        <v>1854</v>
      </c>
      <c r="H3504" s="1" t="s">
        <v>188</v>
      </c>
      <c r="I3504" s="12" t="s">
        <v>1765</v>
      </c>
      <c r="J3504" s="12" t="s">
        <v>1814</v>
      </c>
      <c r="K3504" s="1" t="s">
        <v>1547</v>
      </c>
      <c r="L3504" s="1" t="s">
        <v>1426</v>
      </c>
    </row>
    <row r="3505" spans="3:12">
      <c r="C3505" s="1" t="s">
        <v>1575</v>
      </c>
      <c r="D3505" s="1">
        <v>0</v>
      </c>
      <c r="E3505" s="1" t="s">
        <v>31</v>
      </c>
      <c r="F3505" s="12" t="s">
        <v>282</v>
      </c>
      <c r="G3505" s="12" t="s">
        <v>1854</v>
      </c>
      <c r="H3505" s="1" t="s">
        <v>188</v>
      </c>
      <c r="I3505" s="12" t="s">
        <v>1765</v>
      </c>
      <c r="J3505" s="12" t="s">
        <v>1814</v>
      </c>
      <c r="K3505" s="1" t="s">
        <v>1547</v>
      </c>
      <c r="L3505" s="1" t="s">
        <v>1426</v>
      </c>
    </row>
    <row r="3506" spans="3:12">
      <c r="C3506" s="1" t="s">
        <v>1576</v>
      </c>
      <c r="D3506" s="1">
        <v>0</v>
      </c>
      <c r="E3506" s="1" t="s">
        <v>31</v>
      </c>
      <c r="F3506" s="12" t="s">
        <v>282</v>
      </c>
      <c r="G3506" s="12" t="s">
        <v>1854</v>
      </c>
      <c r="H3506" s="1" t="s">
        <v>188</v>
      </c>
      <c r="I3506" s="12" t="s">
        <v>1765</v>
      </c>
      <c r="J3506" s="12" t="s">
        <v>1814</v>
      </c>
      <c r="K3506" s="1" t="s">
        <v>1547</v>
      </c>
      <c r="L3506" s="1" t="s">
        <v>1426</v>
      </c>
    </row>
    <row r="3507" spans="3:12">
      <c r="C3507" s="1" t="s">
        <v>1577</v>
      </c>
      <c r="D3507" s="1">
        <v>0</v>
      </c>
      <c r="E3507" s="1" t="s">
        <v>31</v>
      </c>
      <c r="F3507" s="12" t="s">
        <v>282</v>
      </c>
      <c r="G3507" s="12" t="s">
        <v>1854</v>
      </c>
      <c r="H3507" s="1" t="s">
        <v>188</v>
      </c>
      <c r="I3507" s="12" t="s">
        <v>1765</v>
      </c>
      <c r="J3507" s="12" t="s">
        <v>1814</v>
      </c>
      <c r="K3507" s="1" t="s">
        <v>1547</v>
      </c>
      <c r="L3507" s="1" t="s">
        <v>1426</v>
      </c>
    </row>
    <row r="3508" spans="3:12">
      <c r="C3508" s="1" t="s">
        <v>1578</v>
      </c>
      <c r="D3508" s="1">
        <v>0</v>
      </c>
      <c r="E3508" s="1" t="s">
        <v>31</v>
      </c>
      <c r="F3508" s="12" t="s">
        <v>282</v>
      </c>
      <c r="G3508" s="12" t="s">
        <v>1854</v>
      </c>
      <c r="H3508" s="1" t="s">
        <v>188</v>
      </c>
      <c r="I3508" s="12" t="s">
        <v>1765</v>
      </c>
      <c r="J3508" s="12" t="s">
        <v>1814</v>
      </c>
      <c r="K3508" s="1" t="s">
        <v>1547</v>
      </c>
      <c r="L3508" s="1" t="s">
        <v>1426</v>
      </c>
    </row>
    <row r="3509" spans="3:12">
      <c r="C3509" s="1" t="s">
        <v>1579</v>
      </c>
      <c r="D3509" s="1">
        <v>0</v>
      </c>
      <c r="E3509" s="1" t="s">
        <v>31</v>
      </c>
      <c r="F3509" s="12" t="s">
        <v>282</v>
      </c>
      <c r="G3509" s="12" t="s">
        <v>1854</v>
      </c>
      <c r="H3509" s="1" t="s">
        <v>188</v>
      </c>
      <c r="I3509" s="12" t="s">
        <v>1765</v>
      </c>
      <c r="J3509" s="12" t="s">
        <v>1814</v>
      </c>
      <c r="K3509" s="1" t="s">
        <v>1547</v>
      </c>
      <c r="L3509" s="1" t="s">
        <v>1426</v>
      </c>
    </row>
    <row r="3510" spans="3:12">
      <c r="C3510" s="1" t="s">
        <v>1580</v>
      </c>
      <c r="D3510" s="1">
        <v>0</v>
      </c>
      <c r="E3510" s="1" t="s">
        <v>31</v>
      </c>
      <c r="F3510" s="12" t="s">
        <v>282</v>
      </c>
      <c r="G3510" s="12" t="s">
        <v>1854</v>
      </c>
      <c r="H3510" s="1" t="s">
        <v>188</v>
      </c>
      <c r="I3510" s="12" t="s">
        <v>1765</v>
      </c>
      <c r="J3510" s="12" t="s">
        <v>1814</v>
      </c>
      <c r="K3510" s="1" t="s">
        <v>1547</v>
      </c>
      <c r="L3510" s="1" t="s">
        <v>1426</v>
      </c>
    </row>
    <row r="3511" spans="3:12">
      <c r="C3511" s="1" t="s">
        <v>1581</v>
      </c>
      <c r="D3511" s="1">
        <v>0</v>
      </c>
      <c r="E3511" s="1" t="s">
        <v>31</v>
      </c>
      <c r="F3511" s="12" t="s">
        <v>282</v>
      </c>
      <c r="G3511" s="12" t="s">
        <v>1854</v>
      </c>
      <c r="H3511" s="1" t="s">
        <v>188</v>
      </c>
      <c r="I3511" s="12" t="s">
        <v>1765</v>
      </c>
      <c r="J3511" s="12" t="s">
        <v>1814</v>
      </c>
      <c r="K3511" s="1" t="s">
        <v>1547</v>
      </c>
      <c r="L3511" s="1" t="s">
        <v>1426</v>
      </c>
    </row>
    <row r="3512" spans="3:12">
      <c r="C3512" s="1" t="s">
        <v>1584</v>
      </c>
      <c r="D3512" s="1">
        <v>0</v>
      </c>
      <c r="E3512" s="1" t="s">
        <v>31</v>
      </c>
      <c r="F3512" s="12" t="s">
        <v>282</v>
      </c>
      <c r="G3512" s="12" t="s">
        <v>1854</v>
      </c>
      <c r="H3512" s="1" t="s">
        <v>188</v>
      </c>
      <c r="I3512" s="12" t="s">
        <v>1765</v>
      </c>
      <c r="J3512" s="12" t="s">
        <v>1814</v>
      </c>
      <c r="K3512" s="1" t="s">
        <v>1547</v>
      </c>
      <c r="L3512" s="1" t="s">
        <v>1426</v>
      </c>
    </row>
    <row r="3513" spans="3:12">
      <c r="C3513" s="1" t="s">
        <v>1585</v>
      </c>
      <c r="D3513" s="1">
        <v>0</v>
      </c>
      <c r="E3513" s="1" t="s">
        <v>31</v>
      </c>
      <c r="F3513" s="12" t="s">
        <v>282</v>
      </c>
      <c r="G3513" s="12" t="s">
        <v>1854</v>
      </c>
      <c r="H3513" s="1" t="s">
        <v>188</v>
      </c>
      <c r="I3513" s="12" t="s">
        <v>1765</v>
      </c>
      <c r="J3513" s="12" t="s">
        <v>1814</v>
      </c>
      <c r="K3513" s="1" t="s">
        <v>1547</v>
      </c>
      <c r="L3513" s="1" t="s">
        <v>1426</v>
      </c>
    </row>
    <row r="3514" spans="3:12">
      <c r="C3514" s="1" t="s">
        <v>1586</v>
      </c>
      <c r="D3514" s="1">
        <v>0</v>
      </c>
      <c r="E3514" s="1" t="s">
        <v>31</v>
      </c>
      <c r="F3514" s="12" t="s">
        <v>282</v>
      </c>
      <c r="G3514" s="12" t="s">
        <v>1854</v>
      </c>
      <c r="H3514" s="1" t="s">
        <v>188</v>
      </c>
      <c r="I3514" s="12" t="s">
        <v>1765</v>
      </c>
      <c r="J3514" s="12" t="s">
        <v>1814</v>
      </c>
      <c r="K3514" s="1" t="s">
        <v>1547</v>
      </c>
      <c r="L3514" s="1" t="s">
        <v>1426</v>
      </c>
    </row>
    <row r="3515" spans="3:12">
      <c r="C3515" s="1" t="s">
        <v>1587</v>
      </c>
      <c r="D3515" s="1">
        <v>0</v>
      </c>
      <c r="E3515" s="1" t="s">
        <v>31</v>
      </c>
      <c r="F3515" s="12" t="s">
        <v>282</v>
      </c>
      <c r="G3515" s="12" t="s">
        <v>1854</v>
      </c>
      <c r="H3515" s="1" t="s">
        <v>188</v>
      </c>
      <c r="I3515" s="12" t="s">
        <v>1765</v>
      </c>
      <c r="J3515" s="12" t="s">
        <v>1814</v>
      </c>
      <c r="K3515" s="1" t="s">
        <v>1547</v>
      </c>
      <c r="L3515" s="1" t="s">
        <v>1426</v>
      </c>
    </row>
    <row r="3516" spans="3:12">
      <c r="C3516" s="1" t="s">
        <v>1588</v>
      </c>
      <c r="D3516" s="1">
        <v>0</v>
      </c>
      <c r="E3516" s="1" t="s">
        <v>31</v>
      </c>
      <c r="F3516" s="12" t="s">
        <v>282</v>
      </c>
      <c r="G3516" s="12" t="s">
        <v>1854</v>
      </c>
      <c r="H3516" s="1" t="s">
        <v>188</v>
      </c>
      <c r="I3516" s="12" t="s">
        <v>1765</v>
      </c>
      <c r="J3516" s="12" t="s">
        <v>1814</v>
      </c>
      <c r="K3516" s="1" t="s">
        <v>1547</v>
      </c>
      <c r="L3516" s="1" t="s">
        <v>1426</v>
      </c>
    </row>
    <row r="3517" spans="3:12">
      <c r="C3517" s="1" t="s">
        <v>1590</v>
      </c>
      <c r="D3517" s="1">
        <v>0</v>
      </c>
      <c r="E3517" s="1" t="s">
        <v>31</v>
      </c>
      <c r="F3517" s="12" t="s">
        <v>282</v>
      </c>
      <c r="G3517" s="12" t="s">
        <v>1854</v>
      </c>
      <c r="H3517" s="1" t="s">
        <v>188</v>
      </c>
      <c r="I3517" s="12" t="s">
        <v>1765</v>
      </c>
      <c r="J3517" s="12" t="s">
        <v>1814</v>
      </c>
      <c r="K3517" s="1" t="s">
        <v>1547</v>
      </c>
      <c r="L3517" s="1" t="s">
        <v>1426</v>
      </c>
    </row>
    <row r="3518" spans="3:12">
      <c r="C3518" s="1" t="s">
        <v>1591</v>
      </c>
      <c r="D3518" s="1">
        <v>0</v>
      </c>
      <c r="E3518" s="1" t="s">
        <v>31</v>
      </c>
      <c r="F3518" s="12" t="s">
        <v>282</v>
      </c>
      <c r="G3518" s="12" t="s">
        <v>1854</v>
      </c>
      <c r="H3518" s="1" t="s">
        <v>188</v>
      </c>
      <c r="I3518" s="12" t="s">
        <v>1765</v>
      </c>
      <c r="J3518" s="12" t="s">
        <v>1814</v>
      </c>
      <c r="K3518" s="1" t="s">
        <v>1547</v>
      </c>
      <c r="L3518" s="1" t="s">
        <v>1426</v>
      </c>
    </row>
    <row r="3519" spans="3:12">
      <c r="C3519" s="1" t="s">
        <v>1592</v>
      </c>
      <c r="D3519" s="1">
        <v>0</v>
      </c>
      <c r="E3519" s="1" t="s">
        <v>31</v>
      </c>
      <c r="F3519" s="12" t="s">
        <v>282</v>
      </c>
      <c r="G3519" s="12" t="s">
        <v>1854</v>
      </c>
      <c r="H3519" s="1" t="s">
        <v>188</v>
      </c>
      <c r="I3519" s="12" t="s">
        <v>1765</v>
      </c>
      <c r="J3519" s="12" t="s">
        <v>1814</v>
      </c>
      <c r="K3519" s="1" t="s">
        <v>1547</v>
      </c>
      <c r="L3519" s="1" t="s">
        <v>1426</v>
      </c>
    </row>
    <row r="3520" spans="3:12">
      <c r="C3520" s="1" t="s">
        <v>1593</v>
      </c>
      <c r="D3520" s="1">
        <v>0</v>
      </c>
      <c r="E3520" s="1" t="s">
        <v>31</v>
      </c>
      <c r="F3520" s="12" t="s">
        <v>282</v>
      </c>
      <c r="G3520" s="12" t="s">
        <v>1854</v>
      </c>
      <c r="H3520" s="1" t="s">
        <v>188</v>
      </c>
      <c r="I3520" s="12" t="s">
        <v>1765</v>
      </c>
      <c r="J3520" s="12" t="s">
        <v>1814</v>
      </c>
      <c r="K3520" s="1" t="s">
        <v>1547</v>
      </c>
      <c r="L3520" s="1" t="s">
        <v>1426</v>
      </c>
    </row>
    <row r="3521" spans="3:12">
      <c r="C3521" s="1" t="s">
        <v>1595</v>
      </c>
      <c r="D3521" s="1">
        <v>0</v>
      </c>
      <c r="E3521" s="1" t="s">
        <v>31</v>
      </c>
      <c r="F3521" s="12" t="s">
        <v>282</v>
      </c>
      <c r="G3521" s="12" t="s">
        <v>1854</v>
      </c>
      <c r="H3521" s="1" t="s">
        <v>188</v>
      </c>
      <c r="I3521" s="12" t="s">
        <v>1765</v>
      </c>
      <c r="J3521" s="12" t="s">
        <v>1814</v>
      </c>
      <c r="K3521" s="1" t="s">
        <v>1547</v>
      </c>
      <c r="L3521" s="1" t="s">
        <v>1426</v>
      </c>
    </row>
    <row r="3522" spans="3:12">
      <c r="C3522" s="1" t="s">
        <v>1596</v>
      </c>
      <c r="D3522" s="1">
        <v>0</v>
      </c>
      <c r="E3522" s="1" t="s">
        <v>31</v>
      </c>
      <c r="F3522" s="12" t="s">
        <v>282</v>
      </c>
      <c r="G3522" s="12" t="s">
        <v>1854</v>
      </c>
      <c r="H3522" s="1" t="s">
        <v>188</v>
      </c>
      <c r="I3522" s="12" t="s">
        <v>1765</v>
      </c>
      <c r="J3522" s="12" t="s">
        <v>1814</v>
      </c>
      <c r="K3522" s="1" t="s">
        <v>1547</v>
      </c>
      <c r="L3522" s="1" t="s">
        <v>1426</v>
      </c>
    </row>
    <row r="3523" spans="3:12">
      <c r="C3523" s="1" t="s">
        <v>1597</v>
      </c>
      <c r="D3523" s="1">
        <v>0</v>
      </c>
      <c r="E3523" s="1" t="s">
        <v>31</v>
      </c>
      <c r="F3523" s="12" t="s">
        <v>282</v>
      </c>
      <c r="G3523" s="12" t="s">
        <v>1854</v>
      </c>
      <c r="H3523" s="1" t="s">
        <v>188</v>
      </c>
      <c r="I3523" s="12" t="s">
        <v>1765</v>
      </c>
      <c r="J3523" s="12" t="s">
        <v>1814</v>
      </c>
      <c r="K3523" s="1" t="s">
        <v>1547</v>
      </c>
      <c r="L3523" s="1" t="s">
        <v>1426</v>
      </c>
    </row>
    <row r="3524" spans="3:12">
      <c r="C3524" s="1" t="s">
        <v>1598</v>
      </c>
      <c r="D3524" s="1">
        <v>0</v>
      </c>
      <c r="E3524" s="1" t="s">
        <v>31</v>
      </c>
      <c r="F3524" s="12" t="s">
        <v>282</v>
      </c>
      <c r="G3524" s="12" t="s">
        <v>1854</v>
      </c>
      <c r="H3524" s="1" t="s">
        <v>188</v>
      </c>
      <c r="I3524" s="12" t="s">
        <v>1765</v>
      </c>
      <c r="J3524" s="12" t="s">
        <v>1814</v>
      </c>
      <c r="K3524" s="1" t="s">
        <v>1547</v>
      </c>
      <c r="L3524" s="1" t="s">
        <v>1426</v>
      </c>
    </row>
    <row r="3525" spans="3:12">
      <c r="C3525" s="1" t="s">
        <v>1599</v>
      </c>
      <c r="D3525" s="1">
        <v>0</v>
      </c>
      <c r="E3525" s="1" t="s">
        <v>31</v>
      </c>
      <c r="F3525" s="12" t="s">
        <v>282</v>
      </c>
      <c r="G3525" s="12" t="s">
        <v>1854</v>
      </c>
      <c r="H3525" s="1" t="s">
        <v>188</v>
      </c>
      <c r="I3525" s="12" t="s">
        <v>1765</v>
      </c>
      <c r="J3525" s="12" t="s">
        <v>1814</v>
      </c>
      <c r="K3525" s="1" t="s">
        <v>1547</v>
      </c>
      <c r="L3525" s="1" t="s">
        <v>1426</v>
      </c>
    </row>
    <row r="3526" spans="3:12">
      <c r="C3526" s="1" t="s">
        <v>1601</v>
      </c>
      <c r="D3526" s="1">
        <v>0</v>
      </c>
      <c r="E3526" s="1" t="s">
        <v>31</v>
      </c>
      <c r="F3526" s="12" t="s">
        <v>282</v>
      </c>
      <c r="G3526" s="12" t="s">
        <v>1854</v>
      </c>
      <c r="H3526" s="1" t="s">
        <v>188</v>
      </c>
      <c r="I3526" s="12" t="s">
        <v>1765</v>
      </c>
      <c r="J3526" s="12" t="s">
        <v>1814</v>
      </c>
      <c r="K3526" s="1" t="s">
        <v>1547</v>
      </c>
      <c r="L3526" s="1" t="s">
        <v>1426</v>
      </c>
    </row>
    <row r="3527" spans="3:12">
      <c r="C3527" s="1" t="s">
        <v>1602</v>
      </c>
      <c r="D3527" s="1">
        <v>0</v>
      </c>
      <c r="E3527" s="1" t="s">
        <v>31</v>
      </c>
      <c r="F3527" s="12" t="s">
        <v>282</v>
      </c>
      <c r="G3527" s="12" t="s">
        <v>1854</v>
      </c>
      <c r="H3527" s="1" t="s">
        <v>188</v>
      </c>
      <c r="I3527" s="12" t="s">
        <v>1765</v>
      </c>
      <c r="J3527" s="12" t="s">
        <v>1814</v>
      </c>
      <c r="K3527" s="1" t="s">
        <v>1547</v>
      </c>
      <c r="L3527" s="1" t="s">
        <v>1426</v>
      </c>
    </row>
    <row r="3528" spans="3:12">
      <c r="C3528" s="1" t="s">
        <v>1603</v>
      </c>
      <c r="D3528" s="1">
        <v>0</v>
      </c>
      <c r="E3528" s="1" t="s">
        <v>31</v>
      </c>
      <c r="F3528" s="12" t="s">
        <v>282</v>
      </c>
      <c r="G3528" s="12" t="s">
        <v>1854</v>
      </c>
      <c r="H3528" s="1" t="s">
        <v>188</v>
      </c>
      <c r="I3528" s="12" t="s">
        <v>1765</v>
      </c>
      <c r="J3528" s="12" t="s">
        <v>1814</v>
      </c>
      <c r="K3528" s="1" t="s">
        <v>1547</v>
      </c>
      <c r="L3528" s="1" t="s">
        <v>1426</v>
      </c>
    </row>
    <row r="3529" spans="3:12">
      <c r="C3529" s="1" t="s">
        <v>1604</v>
      </c>
      <c r="D3529" s="1">
        <v>0</v>
      </c>
      <c r="E3529" s="1" t="s">
        <v>31</v>
      </c>
      <c r="F3529" s="12" t="s">
        <v>282</v>
      </c>
      <c r="G3529" s="12" t="s">
        <v>1854</v>
      </c>
      <c r="H3529" s="1" t="s">
        <v>188</v>
      </c>
      <c r="I3529" s="12" t="s">
        <v>1765</v>
      </c>
      <c r="J3529" s="12" t="s">
        <v>1814</v>
      </c>
      <c r="K3529" s="1" t="s">
        <v>1547</v>
      </c>
      <c r="L3529" s="1" t="s">
        <v>1426</v>
      </c>
    </row>
    <row r="3530" spans="3:12">
      <c r="C3530" s="1" t="s">
        <v>1605</v>
      </c>
      <c r="D3530" s="1">
        <v>0</v>
      </c>
      <c r="E3530" s="1" t="s">
        <v>31</v>
      </c>
      <c r="F3530" s="12" t="s">
        <v>282</v>
      </c>
      <c r="G3530" s="12" t="s">
        <v>1854</v>
      </c>
      <c r="H3530" s="1" t="s">
        <v>188</v>
      </c>
      <c r="I3530" s="12" t="s">
        <v>1765</v>
      </c>
      <c r="J3530" s="12" t="s">
        <v>1814</v>
      </c>
      <c r="K3530" s="1" t="s">
        <v>1547</v>
      </c>
      <c r="L3530" s="1" t="s">
        <v>1426</v>
      </c>
    </row>
    <row r="3531" spans="3:12">
      <c r="C3531" s="1" t="s">
        <v>1606</v>
      </c>
      <c r="D3531" s="1">
        <v>0</v>
      </c>
      <c r="E3531" s="1" t="s">
        <v>31</v>
      </c>
      <c r="F3531" s="12" t="s">
        <v>282</v>
      </c>
      <c r="G3531" s="12" t="s">
        <v>1854</v>
      </c>
      <c r="H3531" s="1" t="s">
        <v>188</v>
      </c>
      <c r="I3531" s="12" t="s">
        <v>1765</v>
      </c>
      <c r="J3531" s="12" t="s">
        <v>1814</v>
      </c>
      <c r="K3531" s="1" t="s">
        <v>1547</v>
      </c>
      <c r="L3531" s="1" t="s">
        <v>1426</v>
      </c>
    </row>
    <row r="3532" spans="3:12">
      <c r="C3532" s="1" t="s">
        <v>1607</v>
      </c>
      <c r="D3532" s="1">
        <v>0</v>
      </c>
      <c r="E3532" s="1" t="s">
        <v>31</v>
      </c>
      <c r="F3532" s="12" t="s">
        <v>282</v>
      </c>
      <c r="G3532" s="12" t="s">
        <v>1854</v>
      </c>
      <c r="H3532" s="1" t="s">
        <v>188</v>
      </c>
      <c r="I3532" s="12" t="s">
        <v>1765</v>
      </c>
      <c r="J3532" s="12" t="s">
        <v>1814</v>
      </c>
      <c r="K3532" s="1" t="s">
        <v>1547</v>
      </c>
      <c r="L3532" s="1" t="s">
        <v>1426</v>
      </c>
    </row>
    <row r="3533" spans="3:12">
      <c r="C3533" s="1" t="s">
        <v>1608</v>
      </c>
      <c r="D3533" s="1">
        <v>0</v>
      </c>
      <c r="E3533" s="1" t="s">
        <v>31</v>
      </c>
      <c r="F3533" s="12" t="s">
        <v>282</v>
      </c>
      <c r="G3533" s="12" t="s">
        <v>1854</v>
      </c>
      <c r="H3533" s="1" t="s">
        <v>188</v>
      </c>
      <c r="I3533" s="12" t="s">
        <v>1765</v>
      </c>
      <c r="J3533" s="12" t="s">
        <v>1814</v>
      </c>
      <c r="K3533" s="1" t="s">
        <v>1547</v>
      </c>
      <c r="L3533" s="1" t="s">
        <v>1426</v>
      </c>
    </row>
    <row r="3534" spans="3:12">
      <c r="C3534" s="1" t="s">
        <v>1609</v>
      </c>
      <c r="D3534" s="1">
        <v>0</v>
      </c>
      <c r="E3534" s="1" t="s">
        <v>31</v>
      </c>
      <c r="F3534" s="12" t="s">
        <v>282</v>
      </c>
      <c r="G3534" s="12" t="s">
        <v>1854</v>
      </c>
      <c r="H3534" s="1" t="s">
        <v>188</v>
      </c>
      <c r="I3534" s="12" t="s">
        <v>1765</v>
      </c>
      <c r="J3534" s="12" t="s">
        <v>1814</v>
      </c>
      <c r="K3534" s="1" t="s">
        <v>1547</v>
      </c>
      <c r="L3534" s="1" t="s">
        <v>1426</v>
      </c>
    </row>
    <row r="3535" spans="3:12">
      <c r="C3535" s="1" t="s">
        <v>1610</v>
      </c>
      <c r="D3535" s="1">
        <v>0</v>
      </c>
      <c r="E3535" s="1" t="s">
        <v>31</v>
      </c>
      <c r="F3535" s="12" t="s">
        <v>282</v>
      </c>
      <c r="G3535" s="12" t="s">
        <v>1854</v>
      </c>
      <c r="H3535" s="1" t="s">
        <v>188</v>
      </c>
      <c r="I3535" s="12" t="s">
        <v>1765</v>
      </c>
      <c r="J3535" s="12" t="s">
        <v>1814</v>
      </c>
      <c r="K3535" s="1" t="s">
        <v>1547</v>
      </c>
      <c r="L3535" s="1" t="s">
        <v>1426</v>
      </c>
    </row>
    <row r="3536" spans="3:12">
      <c r="C3536" s="1" t="s">
        <v>1611</v>
      </c>
      <c r="D3536" s="1">
        <v>0</v>
      </c>
      <c r="E3536" s="1" t="s">
        <v>31</v>
      </c>
      <c r="F3536" s="12" t="s">
        <v>282</v>
      </c>
      <c r="G3536" s="12" t="s">
        <v>1854</v>
      </c>
      <c r="H3536" s="1" t="s">
        <v>188</v>
      </c>
      <c r="I3536" s="12" t="s">
        <v>1765</v>
      </c>
      <c r="J3536" s="12" t="s">
        <v>1814</v>
      </c>
      <c r="K3536" s="1" t="s">
        <v>1547</v>
      </c>
      <c r="L3536" s="1" t="s">
        <v>1426</v>
      </c>
    </row>
    <row r="3537" spans="3:12">
      <c r="C3537" s="1" t="s">
        <v>1612</v>
      </c>
      <c r="D3537" s="1">
        <v>0</v>
      </c>
      <c r="E3537" s="1" t="s">
        <v>31</v>
      </c>
      <c r="F3537" s="12" t="s">
        <v>282</v>
      </c>
      <c r="G3537" s="12" t="s">
        <v>1854</v>
      </c>
      <c r="H3537" s="1" t="s">
        <v>188</v>
      </c>
      <c r="I3537" s="12" t="s">
        <v>1765</v>
      </c>
      <c r="J3537" s="12" t="s">
        <v>1814</v>
      </c>
      <c r="K3537" s="1" t="s">
        <v>1547</v>
      </c>
      <c r="L3537" s="1" t="s">
        <v>1426</v>
      </c>
    </row>
    <row r="3538" spans="3:12">
      <c r="C3538" s="1" t="s">
        <v>1613</v>
      </c>
      <c r="D3538" s="1">
        <v>0</v>
      </c>
      <c r="E3538" s="1" t="s">
        <v>31</v>
      </c>
      <c r="F3538" s="12" t="s">
        <v>282</v>
      </c>
      <c r="G3538" s="12" t="s">
        <v>1854</v>
      </c>
      <c r="H3538" s="1" t="s">
        <v>188</v>
      </c>
      <c r="I3538" s="12" t="s">
        <v>1765</v>
      </c>
      <c r="J3538" s="12" t="s">
        <v>1814</v>
      </c>
      <c r="K3538" s="1" t="s">
        <v>1547</v>
      </c>
      <c r="L3538" s="1" t="s">
        <v>1426</v>
      </c>
    </row>
    <row r="3539" spans="3:12">
      <c r="C3539" s="1" t="s">
        <v>1614</v>
      </c>
      <c r="D3539" s="1">
        <v>0</v>
      </c>
      <c r="E3539" s="1" t="s">
        <v>31</v>
      </c>
      <c r="F3539" s="12" t="s">
        <v>282</v>
      </c>
      <c r="G3539" s="12" t="s">
        <v>1854</v>
      </c>
      <c r="H3539" s="1" t="s">
        <v>188</v>
      </c>
      <c r="I3539" s="12" t="s">
        <v>1765</v>
      </c>
      <c r="J3539" s="12" t="s">
        <v>1814</v>
      </c>
      <c r="K3539" s="1" t="s">
        <v>1547</v>
      </c>
      <c r="L3539" s="1" t="s">
        <v>1426</v>
      </c>
    </row>
    <row r="3540" spans="3:12">
      <c r="C3540" s="1" t="s">
        <v>1615</v>
      </c>
      <c r="D3540" s="1">
        <v>0</v>
      </c>
      <c r="E3540" s="1" t="s">
        <v>31</v>
      </c>
      <c r="F3540" s="12" t="s">
        <v>282</v>
      </c>
      <c r="G3540" s="12" t="s">
        <v>1854</v>
      </c>
      <c r="H3540" s="1" t="s">
        <v>188</v>
      </c>
      <c r="I3540" s="12" t="s">
        <v>1765</v>
      </c>
      <c r="J3540" s="12" t="s">
        <v>1814</v>
      </c>
      <c r="K3540" s="1" t="s">
        <v>1547</v>
      </c>
      <c r="L3540" s="1" t="s">
        <v>1426</v>
      </c>
    </row>
    <row r="3541" spans="3:12">
      <c r="C3541" s="1" t="s">
        <v>1550</v>
      </c>
      <c r="D3541" s="1">
        <v>0</v>
      </c>
      <c r="E3541" s="1" t="s">
        <v>31</v>
      </c>
      <c r="F3541" s="12" t="s">
        <v>282</v>
      </c>
      <c r="G3541" s="12" t="s">
        <v>1854</v>
      </c>
      <c r="H3541" s="1" t="s">
        <v>188</v>
      </c>
      <c r="I3541" s="12" t="s">
        <v>1765</v>
      </c>
      <c r="J3541" s="12" t="s">
        <v>1814</v>
      </c>
      <c r="K3541" s="1" t="s">
        <v>1547</v>
      </c>
      <c r="L3541" s="1" t="s">
        <v>1427</v>
      </c>
    </row>
    <row r="3542" spans="3:12">
      <c r="C3542" s="1" t="s">
        <v>1551</v>
      </c>
      <c r="D3542" s="1">
        <v>0</v>
      </c>
      <c r="E3542" s="1" t="s">
        <v>31</v>
      </c>
      <c r="F3542" s="12" t="s">
        <v>282</v>
      </c>
      <c r="G3542" s="12" t="s">
        <v>1854</v>
      </c>
      <c r="H3542" s="1" t="s">
        <v>188</v>
      </c>
      <c r="I3542" s="12" t="s">
        <v>1765</v>
      </c>
      <c r="J3542" s="12" t="s">
        <v>1814</v>
      </c>
      <c r="K3542" s="1" t="s">
        <v>1547</v>
      </c>
      <c r="L3542" s="1" t="s">
        <v>1427</v>
      </c>
    </row>
    <row r="3543" spans="3:12">
      <c r="C3543" s="1" t="s">
        <v>1552</v>
      </c>
      <c r="D3543" s="1">
        <v>0</v>
      </c>
      <c r="E3543" s="1" t="s">
        <v>31</v>
      </c>
      <c r="F3543" s="12" t="s">
        <v>282</v>
      </c>
      <c r="G3543" s="12" t="s">
        <v>1854</v>
      </c>
      <c r="H3543" s="1" t="s">
        <v>188</v>
      </c>
      <c r="I3543" s="12" t="s">
        <v>1765</v>
      </c>
      <c r="J3543" s="12" t="s">
        <v>1814</v>
      </c>
      <c r="K3543" s="1" t="s">
        <v>1547</v>
      </c>
      <c r="L3543" s="1" t="s">
        <v>1427</v>
      </c>
    </row>
    <row r="3544" spans="3:12">
      <c r="C3544" s="1" t="s">
        <v>1553</v>
      </c>
      <c r="D3544" s="1">
        <v>0</v>
      </c>
      <c r="E3544" s="1" t="s">
        <v>31</v>
      </c>
      <c r="F3544" s="12" t="s">
        <v>282</v>
      </c>
      <c r="G3544" s="12" t="s">
        <v>1854</v>
      </c>
      <c r="H3544" s="1" t="s">
        <v>188</v>
      </c>
      <c r="I3544" s="12" t="s">
        <v>1765</v>
      </c>
      <c r="J3544" s="12" t="s">
        <v>1814</v>
      </c>
      <c r="K3544" s="1" t="s">
        <v>1547</v>
      </c>
      <c r="L3544" s="1" t="s">
        <v>1427</v>
      </c>
    </row>
    <row r="3545" spans="3:12">
      <c r="C3545" s="1" t="s">
        <v>1554</v>
      </c>
      <c r="D3545" s="1">
        <v>0</v>
      </c>
      <c r="E3545" s="1" t="s">
        <v>31</v>
      </c>
      <c r="F3545" s="12" t="s">
        <v>282</v>
      </c>
      <c r="G3545" s="12" t="s">
        <v>1854</v>
      </c>
      <c r="H3545" s="1" t="s">
        <v>188</v>
      </c>
      <c r="I3545" s="12" t="s">
        <v>1765</v>
      </c>
      <c r="J3545" s="12" t="s">
        <v>1814</v>
      </c>
      <c r="K3545" s="1" t="s">
        <v>1547</v>
      </c>
      <c r="L3545" s="1" t="s">
        <v>1427</v>
      </c>
    </row>
    <row r="3546" spans="3:12">
      <c r="C3546" s="1" t="s">
        <v>1556</v>
      </c>
      <c r="D3546" s="1">
        <v>0</v>
      </c>
      <c r="E3546" s="1" t="s">
        <v>31</v>
      </c>
      <c r="F3546" s="12" t="s">
        <v>282</v>
      </c>
      <c r="G3546" s="12" t="s">
        <v>1854</v>
      </c>
      <c r="H3546" s="1" t="s">
        <v>188</v>
      </c>
      <c r="I3546" s="12" t="s">
        <v>1765</v>
      </c>
      <c r="J3546" s="12" t="s">
        <v>1814</v>
      </c>
      <c r="K3546" s="1" t="s">
        <v>1547</v>
      </c>
      <c r="L3546" s="1" t="s">
        <v>1427</v>
      </c>
    </row>
    <row r="3547" spans="3:12">
      <c r="C3547" s="1" t="s">
        <v>1557</v>
      </c>
      <c r="D3547" s="1">
        <v>0</v>
      </c>
      <c r="E3547" s="1" t="s">
        <v>31</v>
      </c>
      <c r="F3547" s="12" t="s">
        <v>282</v>
      </c>
      <c r="G3547" s="12" t="s">
        <v>1854</v>
      </c>
      <c r="H3547" s="1" t="s">
        <v>188</v>
      </c>
      <c r="I3547" s="12" t="s">
        <v>1765</v>
      </c>
      <c r="J3547" s="12" t="s">
        <v>1814</v>
      </c>
      <c r="K3547" s="1" t="s">
        <v>1547</v>
      </c>
      <c r="L3547" s="1" t="s">
        <v>1427</v>
      </c>
    </row>
    <row r="3548" spans="3:12">
      <c r="C3548" s="1" t="s">
        <v>1558</v>
      </c>
      <c r="D3548" s="1">
        <v>0</v>
      </c>
      <c r="E3548" s="1" t="s">
        <v>31</v>
      </c>
      <c r="F3548" s="12" t="s">
        <v>282</v>
      </c>
      <c r="G3548" s="12" t="s">
        <v>1854</v>
      </c>
      <c r="H3548" s="1" t="s">
        <v>188</v>
      </c>
      <c r="I3548" s="12" t="s">
        <v>1765</v>
      </c>
      <c r="J3548" s="12" t="s">
        <v>1814</v>
      </c>
      <c r="K3548" s="1" t="s">
        <v>1547</v>
      </c>
      <c r="L3548" s="1" t="s">
        <v>1427</v>
      </c>
    </row>
    <row r="3549" spans="3:12">
      <c r="C3549" s="1" t="s">
        <v>1559</v>
      </c>
      <c r="D3549" s="1">
        <v>0</v>
      </c>
      <c r="E3549" s="1" t="s">
        <v>31</v>
      </c>
      <c r="F3549" s="12" t="s">
        <v>282</v>
      </c>
      <c r="G3549" s="12" t="s">
        <v>1854</v>
      </c>
      <c r="H3549" s="1" t="s">
        <v>188</v>
      </c>
      <c r="I3549" s="12" t="s">
        <v>1765</v>
      </c>
      <c r="J3549" s="12" t="s">
        <v>1814</v>
      </c>
      <c r="K3549" s="1" t="s">
        <v>1547</v>
      </c>
      <c r="L3549" s="1" t="s">
        <v>1427</v>
      </c>
    </row>
    <row r="3550" spans="3:12">
      <c r="C3550" s="1" t="s">
        <v>1561</v>
      </c>
      <c r="D3550" s="1">
        <v>0</v>
      </c>
      <c r="E3550" s="1" t="s">
        <v>31</v>
      </c>
      <c r="F3550" s="12" t="s">
        <v>282</v>
      </c>
      <c r="G3550" s="12" t="s">
        <v>1854</v>
      </c>
      <c r="H3550" s="1" t="s">
        <v>188</v>
      </c>
      <c r="I3550" s="12" t="s">
        <v>1765</v>
      </c>
      <c r="J3550" s="12" t="s">
        <v>1814</v>
      </c>
      <c r="K3550" s="1" t="s">
        <v>1547</v>
      </c>
      <c r="L3550" s="1" t="s">
        <v>1427</v>
      </c>
    </row>
    <row r="3551" spans="3:12">
      <c r="C3551" s="1" t="s">
        <v>1562</v>
      </c>
      <c r="D3551" s="1">
        <v>0</v>
      </c>
      <c r="E3551" s="1" t="s">
        <v>31</v>
      </c>
      <c r="F3551" s="12" t="s">
        <v>282</v>
      </c>
      <c r="G3551" s="12" t="s">
        <v>1854</v>
      </c>
      <c r="H3551" s="1" t="s">
        <v>188</v>
      </c>
      <c r="I3551" s="12" t="s">
        <v>1765</v>
      </c>
      <c r="J3551" s="12" t="s">
        <v>1814</v>
      </c>
      <c r="K3551" s="1" t="s">
        <v>1547</v>
      </c>
      <c r="L3551" s="1" t="s">
        <v>1427</v>
      </c>
    </row>
    <row r="3552" spans="3:12">
      <c r="C3552" s="1" t="s">
        <v>1563</v>
      </c>
      <c r="D3552" s="1">
        <v>0</v>
      </c>
      <c r="E3552" s="1" t="s">
        <v>31</v>
      </c>
      <c r="F3552" s="12" t="s">
        <v>282</v>
      </c>
      <c r="G3552" s="12" t="s">
        <v>1854</v>
      </c>
      <c r="H3552" s="1" t="s">
        <v>188</v>
      </c>
      <c r="I3552" s="12" t="s">
        <v>1765</v>
      </c>
      <c r="J3552" s="12" t="s">
        <v>1814</v>
      </c>
      <c r="K3552" s="1" t="s">
        <v>1547</v>
      </c>
      <c r="L3552" s="1" t="s">
        <v>1427</v>
      </c>
    </row>
    <row r="3553" spans="3:12">
      <c r="C3553" s="1" t="s">
        <v>1564</v>
      </c>
      <c r="D3553" s="1">
        <v>0</v>
      </c>
      <c r="E3553" s="1" t="s">
        <v>31</v>
      </c>
      <c r="F3553" s="12" t="s">
        <v>282</v>
      </c>
      <c r="G3553" s="12" t="s">
        <v>1854</v>
      </c>
      <c r="H3553" s="1" t="s">
        <v>188</v>
      </c>
      <c r="I3553" s="12" t="s">
        <v>1765</v>
      </c>
      <c r="J3553" s="12" t="s">
        <v>1814</v>
      </c>
      <c r="K3553" s="1" t="s">
        <v>1547</v>
      </c>
      <c r="L3553" s="1" t="s">
        <v>1427</v>
      </c>
    </row>
    <row r="3554" spans="3:12">
      <c r="C3554" s="1" t="s">
        <v>1565</v>
      </c>
      <c r="D3554" s="1">
        <v>0</v>
      </c>
      <c r="E3554" s="1" t="s">
        <v>31</v>
      </c>
      <c r="F3554" s="12" t="s">
        <v>282</v>
      </c>
      <c r="G3554" s="12" t="s">
        <v>1854</v>
      </c>
      <c r="H3554" s="1" t="s">
        <v>188</v>
      </c>
      <c r="I3554" s="12" t="s">
        <v>1765</v>
      </c>
      <c r="J3554" s="12" t="s">
        <v>1814</v>
      </c>
      <c r="K3554" s="1" t="s">
        <v>1547</v>
      </c>
      <c r="L3554" s="1" t="s">
        <v>1427</v>
      </c>
    </row>
    <row r="3555" spans="3:12">
      <c r="C3555" s="1" t="s">
        <v>1567</v>
      </c>
      <c r="D3555" s="1">
        <v>0</v>
      </c>
      <c r="E3555" s="1" t="s">
        <v>31</v>
      </c>
      <c r="F3555" s="12" t="s">
        <v>282</v>
      </c>
      <c r="G3555" s="12" t="s">
        <v>1854</v>
      </c>
      <c r="H3555" s="1" t="s">
        <v>188</v>
      </c>
      <c r="I3555" s="12" t="s">
        <v>1765</v>
      </c>
      <c r="J3555" s="12" t="s">
        <v>1814</v>
      </c>
      <c r="K3555" s="1" t="s">
        <v>1547</v>
      </c>
      <c r="L3555" s="1" t="s">
        <v>1427</v>
      </c>
    </row>
    <row r="3556" spans="3:12">
      <c r="C3556" s="1" t="s">
        <v>1568</v>
      </c>
      <c r="D3556" s="1">
        <v>0</v>
      </c>
      <c r="E3556" s="1" t="s">
        <v>31</v>
      </c>
      <c r="F3556" s="12" t="s">
        <v>282</v>
      </c>
      <c r="G3556" s="12" t="s">
        <v>1854</v>
      </c>
      <c r="H3556" s="1" t="s">
        <v>188</v>
      </c>
      <c r="I3556" s="12" t="s">
        <v>1765</v>
      </c>
      <c r="J3556" s="12" t="s">
        <v>1814</v>
      </c>
      <c r="K3556" s="1" t="s">
        <v>1547</v>
      </c>
      <c r="L3556" s="1" t="s">
        <v>1427</v>
      </c>
    </row>
    <row r="3557" spans="3:12">
      <c r="C3557" s="1" t="s">
        <v>1569</v>
      </c>
      <c r="D3557" s="1">
        <v>0</v>
      </c>
      <c r="E3557" s="1" t="s">
        <v>31</v>
      </c>
      <c r="F3557" s="12" t="s">
        <v>282</v>
      </c>
      <c r="G3557" s="12" t="s">
        <v>1854</v>
      </c>
      <c r="H3557" s="1" t="s">
        <v>188</v>
      </c>
      <c r="I3557" s="12" t="s">
        <v>1765</v>
      </c>
      <c r="J3557" s="12" t="s">
        <v>1814</v>
      </c>
      <c r="K3557" s="1" t="s">
        <v>1547</v>
      </c>
      <c r="L3557" s="1" t="s">
        <v>1427</v>
      </c>
    </row>
    <row r="3558" spans="3:12">
      <c r="C3558" s="1" t="s">
        <v>1570</v>
      </c>
      <c r="D3558" s="1">
        <v>0</v>
      </c>
      <c r="E3558" s="1" t="s">
        <v>31</v>
      </c>
      <c r="F3558" s="12" t="s">
        <v>282</v>
      </c>
      <c r="G3558" s="12" t="s">
        <v>1854</v>
      </c>
      <c r="H3558" s="1" t="s">
        <v>188</v>
      </c>
      <c r="I3558" s="12" t="s">
        <v>1765</v>
      </c>
      <c r="J3558" s="12" t="s">
        <v>1814</v>
      </c>
      <c r="K3558" s="1" t="s">
        <v>1547</v>
      </c>
      <c r="L3558" s="1" t="s">
        <v>1427</v>
      </c>
    </row>
    <row r="3559" spans="3:12">
      <c r="C3559" s="1" t="s">
        <v>1571</v>
      </c>
      <c r="D3559" s="1">
        <v>0</v>
      </c>
      <c r="E3559" s="1" t="s">
        <v>31</v>
      </c>
      <c r="F3559" s="12" t="s">
        <v>282</v>
      </c>
      <c r="G3559" s="12" t="s">
        <v>1854</v>
      </c>
      <c r="H3559" s="1" t="s">
        <v>188</v>
      </c>
      <c r="I3559" s="12" t="s">
        <v>1765</v>
      </c>
      <c r="J3559" s="12" t="s">
        <v>1814</v>
      </c>
      <c r="K3559" s="1" t="s">
        <v>1547</v>
      </c>
      <c r="L3559" s="1" t="s">
        <v>1427</v>
      </c>
    </row>
    <row r="3560" spans="3:12">
      <c r="C3560" s="1" t="s">
        <v>1572</v>
      </c>
      <c r="D3560" s="1">
        <v>0</v>
      </c>
      <c r="E3560" s="1" t="s">
        <v>31</v>
      </c>
      <c r="F3560" s="12" t="s">
        <v>282</v>
      </c>
      <c r="G3560" s="12" t="s">
        <v>1854</v>
      </c>
      <c r="H3560" s="1" t="s">
        <v>188</v>
      </c>
      <c r="I3560" s="12" t="s">
        <v>1765</v>
      </c>
      <c r="J3560" s="12" t="s">
        <v>1814</v>
      </c>
      <c r="K3560" s="1" t="s">
        <v>1547</v>
      </c>
      <c r="L3560" s="1" t="s">
        <v>1427</v>
      </c>
    </row>
    <row r="3561" spans="3:12">
      <c r="C3561" s="1" t="s">
        <v>1573</v>
      </c>
      <c r="D3561" s="1">
        <v>0</v>
      </c>
      <c r="E3561" s="1" t="s">
        <v>31</v>
      </c>
      <c r="F3561" s="12" t="s">
        <v>282</v>
      </c>
      <c r="G3561" s="12" t="s">
        <v>1854</v>
      </c>
      <c r="H3561" s="1" t="s">
        <v>188</v>
      </c>
      <c r="I3561" s="12" t="s">
        <v>1765</v>
      </c>
      <c r="J3561" s="12" t="s">
        <v>1814</v>
      </c>
      <c r="K3561" s="1" t="s">
        <v>1547</v>
      </c>
      <c r="L3561" s="1" t="s">
        <v>1427</v>
      </c>
    </row>
    <row r="3562" spans="3:12">
      <c r="C3562" s="1" t="s">
        <v>1574</v>
      </c>
      <c r="D3562" s="1">
        <v>0</v>
      </c>
      <c r="E3562" s="1" t="s">
        <v>31</v>
      </c>
      <c r="F3562" s="12" t="s">
        <v>282</v>
      </c>
      <c r="G3562" s="12" t="s">
        <v>1854</v>
      </c>
      <c r="H3562" s="1" t="s">
        <v>188</v>
      </c>
      <c r="I3562" s="12" t="s">
        <v>1765</v>
      </c>
      <c r="J3562" s="12" t="s">
        <v>1814</v>
      </c>
      <c r="K3562" s="1" t="s">
        <v>1547</v>
      </c>
      <c r="L3562" s="1" t="s">
        <v>1427</v>
      </c>
    </row>
    <row r="3563" spans="3:12">
      <c r="C3563" s="1" t="s">
        <v>1575</v>
      </c>
      <c r="D3563" s="1">
        <v>0</v>
      </c>
      <c r="E3563" s="1" t="s">
        <v>31</v>
      </c>
      <c r="F3563" s="12" t="s">
        <v>282</v>
      </c>
      <c r="G3563" s="12" t="s">
        <v>1854</v>
      </c>
      <c r="H3563" s="1" t="s">
        <v>188</v>
      </c>
      <c r="I3563" s="12" t="s">
        <v>1765</v>
      </c>
      <c r="J3563" s="12" t="s">
        <v>1814</v>
      </c>
      <c r="K3563" s="1" t="s">
        <v>1547</v>
      </c>
      <c r="L3563" s="1" t="s">
        <v>1427</v>
      </c>
    </row>
    <row r="3564" spans="3:12">
      <c r="C3564" s="1" t="s">
        <v>1576</v>
      </c>
      <c r="D3564" s="1">
        <v>0</v>
      </c>
      <c r="E3564" s="1" t="s">
        <v>31</v>
      </c>
      <c r="F3564" s="12" t="s">
        <v>282</v>
      </c>
      <c r="G3564" s="12" t="s">
        <v>1854</v>
      </c>
      <c r="H3564" s="1" t="s">
        <v>188</v>
      </c>
      <c r="I3564" s="12" t="s">
        <v>1765</v>
      </c>
      <c r="J3564" s="12" t="s">
        <v>1814</v>
      </c>
      <c r="K3564" s="1" t="s">
        <v>1547</v>
      </c>
      <c r="L3564" s="1" t="s">
        <v>1427</v>
      </c>
    </row>
    <row r="3565" spans="3:12">
      <c r="C3565" s="1" t="s">
        <v>1577</v>
      </c>
      <c r="D3565" s="1">
        <v>0</v>
      </c>
      <c r="E3565" s="1" t="s">
        <v>31</v>
      </c>
      <c r="F3565" s="12" t="s">
        <v>282</v>
      </c>
      <c r="G3565" s="12" t="s">
        <v>1854</v>
      </c>
      <c r="H3565" s="1" t="s">
        <v>188</v>
      </c>
      <c r="I3565" s="12" t="s">
        <v>1765</v>
      </c>
      <c r="J3565" s="12" t="s">
        <v>1814</v>
      </c>
      <c r="K3565" s="1" t="s">
        <v>1547</v>
      </c>
      <c r="L3565" s="1" t="s">
        <v>1427</v>
      </c>
    </row>
    <row r="3566" spans="3:12">
      <c r="C3566" s="1" t="s">
        <v>1578</v>
      </c>
      <c r="D3566" s="1">
        <v>0</v>
      </c>
      <c r="E3566" s="1" t="s">
        <v>31</v>
      </c>
      <c r="F3566" s="12" t="s">
        <v>282</v>
      </c>
      <c r="G3566" s="12" t="s">
        <v>1854</v>
      </c>
      <c r="H3566" s="1" t="s">
        <v>188</v>
      </c>
      <c r="I3566" s="12" t="s">
        <v>1765</v>
      </c>
      <c r="J3566" s="12" t="s">
        <v>1814</v>
      </c>
      <c r="K3566" s="1" t="s">
        <v>1547</v>
      </c>
      <c r="L3566" s="1" t="s">
        <v>1427</v>
      </c>
    </row>
    <row r="3567" spans="3:12">
      <c r="C3567" s="1" t="s">
        <v>1579</v>
      </c>
      <c r="D3567" s="1">
        <v>0</v>
      </c>
      <c r="E3567" s="1" t="s">
        <v>31</v>
      </c>
      <c r="F3567" s="12" t="s">
        <v>282</v>
      </c>
      <c r="G3567" s="12" t="s">
        <v>1854</v>
      </c>
      <c r="H3567" s="1" t="s">
        <v>188</v>
      </c>
      <c r="I3567" s="12" t="s">
        <v>1765</v>
      </c>
      <c r="J3567" s="12" t="s">
        <v>1814</v>
      </c>
      <c r="K3567" s="1" t="s">
        <v>1547</v>
      </c>
      <c r="L3567" s="1" t="s">
        <v>1427</v>
      </c>
    </row>
    <row r="3568" spans="3:12">
      <c r="C3568" s="1" t="s">
        <v>1580</v>
      </c>
      <c r="D3568" s="1">
        <v>0</v>
      </c>
      <c r="E3568" s="1" t="s">
        <v>31</v>
      </c>
      <c r="F3568" s="12" t="s">
        <v>282</v>
      </c>
      <c r="G3568" s="12" t="s">
        <v>1854</v>
      </c>
      <c r="H3568" s="1" t="s">
        <v>188</v>
      </c>
      <c r="I3568" s="12" t="s">
        <v>1765</v>
      </c>
      <c r="J3568" s="12" t="s">
        <v>1814</v>
      </c>
      <c r="K3568" s="1" t="s">
        <v>1547</v>
      </c>
      <c r="L3568" s="1" t="s">
        <v>1427</v>
      </c>
    </row>
    <row r="3569" spans="3:12">
      <c r="C3569" s="1" t="s">
        <v>1581</v>
      </c>
      <c r="D3569" s="1">
        <v>0</v>
      </c>
      <c r="E3569" s="1" t="s">
        <v>31</v>
      </c>
      <c r="F3569" s="12" t="s">
        <v>282</v>
      </c>
      <c r="G3569" s="12" t="s">
        <v>1854</v>
      </c>
      <c r="H3569" s="1" t="s">
        <v>188</v>
      </c>
      <c r="I3569" s="12" t="s">
        <v>1765</v>
      </c>
      <c r="J3569" s="12" t="s">
        <v>1814</v>
      </c>
      <c r="K3569" s="1" t="s">
        <v>1547</v>
      </c>
      <c r="L3569" s="1" t="s">
        <v>1427</v>
      </c>
    </row>
    <row r="3570" spans="3:12">
      <c r="C3570" s="1" t="s">
        <v>1584</v>
      </c>
      <c r="D3570" s="1">
        <v>0</v>
      </c>
      <c r="E3570" s="1" t="s">
        <v>31</v>
      </c>
      <c r="F3570" s="12" t="s">
        <v>282</v>
      </c>
      <c r="G3570" s="12" t="s">
        <v>1854</v>
      </c>
      <c r="H3570" s="1" t="s">
        <v>188</v>
      </c>
      <c r="I3570" s="12" t="s">
        <v>1765</v>
      </c>
      <c r="J3570" s="12" t="s">
        <v>1814</v>
      </c>
      <c r="K3570" s="1" t="s">
        <v>1547</v>
      </c>
      <c r="L3570" s="1" t="s">
        <v>1427</v>
      </c>
    </row>
    <row r="3571" spans="3:12">
      <c r="C3571" s="1" t="s">
        <v>1585</v>
      </c>
      <c r="D3571" s="1">
        <v>0</v>
      </c>
      <c r="E3571" s="1" t="s">
        <v>31</v>
      </c>
      <c r="F3571" s="12" t="s">
        <v>282</v>
      </c>
      <c r="G3571" s="12" t="s">
        <v>1854</v>
      </c>
      <c r="H3571" s="1" t="s">
        <v>188</v>
      </c>
      <c r="I3571" s="12" t="s">
        <v>1765</v>
      </c>
      <c r="J3571" s="12" t="s">
        <v>1814</v>
      </c>
      <c r="K3571" s="1" t="s">
        <v>1547</v>
      </c>
      <c r="L3571" s="1" t="s">
        <v>1427</v>
      </c>
    </row>
    <row r="3572" spans="3:12">
      <c r="C3572" s="1" t="s">
        <v>1586</v>
      </c>
      <c r="D3572" s="1">
        <v>0</v>
      </c>
      <c r="E3572" s="1" t="s">
        <v>31</v>
      </c>
      <c r="F3572" s="12" t="s">
        <v>282</v>
      </c>
      <c r="G3572" s="12" t="s">
        <v>1854</v>
      </c>
      <c r="H3572" s="1" t="s">
        <v>188</v>
      </c>
      <c r="I3572" s="12" t="s">
        <v>1765</v>
      </c>
      <c r="J3572" s="12" t="s">
        <v>1814</v>
      </c>
      <c r="K3572" s="1" t="s">
        <v>1547</v>
      </c>
      <c r="L3572" s="1" t="s">
        <v>1427</v>
      </c>
    </row>
    <row r="3573" spans="3:12">
      <c r="C3573" s="1" t="s">
        <v>1587</v>
      </c>
      <c r="D3573" s="1">
        <v>0</v>
      </c>
      <c r="E3573" s="1" t="s">
        <v>31</v>
      </c>
      <c r="F3573" s="12" t="s">
        <v>282</v>
      </c>
      <c r="G3573" s="12" t="s">
        <v>1854</v>
      </c>
      <c r="H3573" s="1" t="s">
        <v>188</v>
      </c>
      <c r="I3573" s="12" t="s">
        <v>1765</v>
      </c>
      <c r="J3573" s="12" t="s">
        <v>1814</v>
      </c>
      <c r="K3573" s="1" t="s">
        <v>1547</v>
      </c>
      <c r="L3573" s="1" t="s">
        <v>1427</v>
      </c>
    </row>
    <row r="3574" spans="3:12">
      <c r="C3574" s="1" t="s">
        <v>1588</v>
      </c>
      <c r="D3574" s="1">
        <v>0</v>
      </c>
      <c r="E3574" s="1" t="s">
        <v>31</v>
      </c>
      <c r="F3574" s="12" t="s">
        <v>282</v>
      </c>
      <c r="G3574" s="12" t="s">
        <v>1854</v>
      </c>
      <c r="H3574" s="1" t="s">
        <v>188</v>
      </c>
      <c r="I3574" s="12" t="s">
        <v>1765</v>
      </c>
      <c r="J3574" s="12" t="s">
        <v>1814</v>
      </c>
      <c r="K3574" s="1" t="s">
        <v>1547</v>
      </c>
      <c r="L3574" s="1" t="s">
        <v>1427</v>
      </c>
    </row>
    <row r="3575" spans="3:12">
      <c r="C3575" s="1" t="s">
        <v>1590</v>
      </c>
      <c r="D3575" s="1">
        <v>0</v>
      </c>
      <c r="E3575" s="1" t="s">
        <v>31</v>
      </c>
      <c r="F3575" s="12" t="s">
        <v>282</v>
      </c>
      <c r="G3575" s="12" t="s">
        <v>1854</v>
      </c>
      <c r="H3575" s="1" t="s">
        <v>188</v>
      </c>
      <c r="I3575" s="12" t="s">
        <v>1765</v>
      </c>
      <c r="J3575" s="12" t="s">
        <v>1814</v>
      </c>
      <c r="K3575" s="1" t="s">
        <v>1547</v>
      </c>
      <c r="L3575" s="1" t="s">
        <v>1427</v>
      </c>
    </row>
    <row r="3576" spans="3:12">
      <c r="C3576" s="1" t="s">
        <v>1591</v>
      </c>
      <c r="D3576" s="1">
        <v>0</v>
      </c>
      <c r="E3576" s="1" t="s">
        <v>31</v>
      </c>
      <c r="F3576" s="12" t="s">
        <v>282</v>
      </c>
      <c r="G3576" s="12" t="s">
        <v>1854</v>
      </c>
      <c r="H3576" s="1" t="s">
        <v>188</v>
      </c>
      <c r="I3576" s="12" t="s">
        <v>1765</v>
      </c>
      <c r="J3576" s="12" t="s">
        <v>1814</v>
      </c>
      <c r="K3576" s="1" t="s">
        <v>1547</v>
      </c>
      <c r="L3576" s="1" t="s">
        <v>1427</v>
      </c>
    </row>
    <row r="3577" spans="3:12">
      <c r="C3577" s="1" t="s">
        <v>1592</v>
      </c>
      <c r="D3577" s="1">
        <v>0</v>
      </c>
      <c r="E3577" s="1" t="s">
        <v>31</v>
      </c>
      <c r="F3577" s="12" t="s">
        <v>282</v>
      </c>
      <c r="G3577" s="12" t="s">
        <v>1854</v>
      </c>
      <c r="H3577" s="1" t="s">
        <v>188</v>
      </c>
      <c r="I3577" s="12" t="s">
        <v>1765</v>
      </c>
      <c r="J3577" s="12" t="s">
        <v>1814</v>
      </c>
      <c r="K3577" s="1" t="s">
        <v>1547</v>
      </c>
      <c r="L3577" s="1" t="s">
        <v>1427</v>
      </c>
    </row>
    <row r="3578" spans="3:12">
      <c r="C3578" s="1" t="s">
        <v>1593</v>
      </c>
      <c r="D3578" s="1">
        <v>0</v>
      </c>
      <c r="E3578" s="1" t="s">
        <v>31</v>
      </c>
      <c r="F3578" s="12" t="s">
        <v>282</v>
      </c>
      <c r="G3578" s="12" t="s">
        <v>1854</v>
      </c>
      <c r="H3578" s="1" t="s">
        <v>188</v>
      </c>
      <c r="I3578" s="12" t="s">
        <v>1765</v>
      </c>
      <c r="J3578" s="12" t="s">
        <v>1814</v>
      </c>
      <c r="K3578" s="1" t="s">
        <v>1547</v>
      </c>
      <c r="L3578" s="1" t="s">
        <v>1427</v>
      </c>
    </row>
    <row r="3579" spans="3:12">
      <c r="C3579" s="1" t="s">
        <v>1595</v>
      </c>
      <c r="D3579" s="1">
        <v>0</v>
      </c>
      <c r="E3579" s="1" t="s">
        <v>31</v>
      </c>
      <c r="F3579" s="12" t="s">
        <v>282</v>
      </c>
      <c r="G3579" s="12" t="s">
        <v>1854</v>
      </c>
      <c r="H3579" s="1" t="s">
        <v>188</v>
      </c>
      <c r="I3579" s="12" t="s">
        <v>1765</v>
      </c>
      <c r="J3579" s="12" t="s">
        <v>1814</v>
      </c>
      <c r="K3579" s="1" t="s">
        <v>1547</v>
      </c>
      <c r="L3579" s="1" t="s">
        <v>1427</v>
      </c>
    </row>
    <row r="3580" spans="3:12">
      <c r="C3580" s="1" t="s">
        <v>1596</v>
      </c>
      <c r="D3580" s="1">
        <v>0</v>
      </c>
      <c r="E3580" s="1" t="s">
        <v>31</v>
      </c>
      <c r="F3580" s="12" t="s">
        <v>282</v>
      </c>
      <c r="G3580" s="12" t="s">
        <v>1854</v>
      </c>
      <c r="H3580" s="1" t="s">
        <v>188</v>
      </c>
      <c r="I3580" s="12" t="s">
        <v>1765</v>
      </c>
      <c r="J3580" s="12" t="s">
        <v>1814</v>
      </c>
      <c r="K3580" s="1" t="s">
        <v>1547</v>
      </c>
      <c r="L3580" s="1" t="s">
        <v>1427</v>
      </c>
    </row>
    <row r="3581" spans="3:12">
      <c r="C3581" s="1" t="s">
        <v>1597</v>
      </c>
      <c r="D3581" s="1">
        <v>0</v>
      </c>
      <c r="E3581" s="1" t="s">
        <v>31</v>
      </c>
      <c r="F3581" s="12" t="s">
        <v>282</v>
      </c>
      <c r="G3581" s="12" t="s">
        <v>1854</v>
      </c>
      <c r="H3581" s="1" t="s">
        <v>188</v>
      </c>
      <c r="I3581" s="12" t="s">
        <v>1765</v>
      </c>
      <c r="J3581" s="12" t="s">
        <v>1814</v>
      </c>
      <c r="K3581" s="1" t="s">
        <v>1547</v>
      </c>
      <c r="L3581" s="1" t="s">
        <v>1427</v>
      </c>
    </row>
    <row r="3582" spans="3:12">
      <c r="C3582" s="1" t="s">
        <v>1598</v>
      </c>
      <c r="D3582" s="1">
        <v>0</v>
      </c>
      <c r="E3582" s="1" t="s">
        <v>31</v>
      </c>
      <c r="F3582" s="12" t="s">
        <v>282</v>
      </c>
      <c r="G3582" s="12" t="s">
        <v>1854</v>
      </c>
      <c r="H3582" s="1" t="s">
        <v>188</v>
      </c>
      <c r="I3582" s="12" t="s">
        <v>1765</v>
      </c>
      <c r="J3582" s="12" t="s">
        <v>1814</v>
      </c>
      <c r="K3582" s="1" t="s">
        <v>1547</v>
      </c>
      <c r="L3582" s="1" t="s">
        <v>1427</v>
      </c>
    </row>
    <row r="3583" spans="3:12">
      <c r="C3583" s="1" t="s">
        <v>1599</v>
      </c>
      <c r="D3583" s="1">
        <v>0</v>
      </c>
      <c r="E3583" s="1" t="s">
        <v>31</v>
      </c>
      <c r="F3583" s="12" t="s">
        <v>282</v>
      </c>
      <c r="G3583" s="12" t="s">
        <v>1854</v>
      </c>
      <c r="H3583" s="1" t="s">
        <v>188</v>
      </c>
      <c r="I3583" s="12" t="s">
        <v>1765</v>
      </c>
      <c r="J3583" s="12" t="s">
        <v>1814</v>
      </c>
      <c r="K3583" s="1" t="s">
        <v>1547</v>
      </c>
      <c r="L3583" s="1" t="s">
        <v>1427</v>
      </c>
    </row>
    <row r="3584" spans="3:12">
      <c r="C3584" s="1" t="s">
        <v>1601</v>
      </c>
      <c r="D3584" s="1">
        <v>0</v>
      </c>
      <c r="E3584" s="1" t="s">
        <v>31</v>
      </c>
      <c r="F3584" s="12" t="s">
        <v>282</v>
      </c>
      <c r="G3584" s="12" t="s">
        <v>1854</v>
      </c>
      <c r="H3584" s="1" t="s">
        <v>188</v>
      </c>
      <c r="I3584" s="12" t="s">
        <v>1765</v>
      </c>
      <c r="J3584" s="12" t="s">
        <v>1814</v>
      </c>
      <c r="K3584" s="1" t="s">
        <v>1547</v>
      </c>
      <c r="L3584" s="1" t="s">
        <v>1427</v>
      </c>
    </row>
    <row r="3585" spans="3:12">
      <c r="C3585" s="1" t="s">
        <v>1602</v>
      </c>
      <c r="D3585" s="1">
        <v>0</v>
      </c>
      <c r="E3585" s="1" t="s">
        <v>31</v>
      </c>
      <c r="F3585" s="12" t="s">
        <v>282</v>
      </c>
      <c r="G3585" s="12" t="s">
        <v>1854</v>
      </c>
      <c r="H3585" s="1" t="s">
        <v>188</v>
      </c>
      <c r="I3585" s="12" t="s">
        <v>1765</v>
      </c>
      <c r="J3585" s="12" t="s">
        <v>1814</v>
      </c>
      <c r="K3585" s="1" t="s">
        <v>1547</v>
      </c>
      <c r="L3585" s="1" t="s">
        <v>1427</v>
      </c>
    </row>
    <row r="3586" spans="3:12">
      <c r="C3586" s="1" t="s">
        <v>1603</v>
      </c>
      <c r="D3586" s="1">
        <v>0</v>
      </c>
      <c r="E3586" s="1" t="s">
        <v>31</v>
      </c>
      <c r="F3586" s="12" t="s">
        <v>282</v>
      </c>
      <c r="G3586" s="12" t="s">
        <v>1854</v>
      </c>
      <c r="H3586" s="1" t="s">
        <v>188</v>
      </c>
      <c r="I3586" s="12" t="s">
        <v>1765</v>
      </c>
      <c r="J3586" s="12" t="s">
        <v>1814</v>
      </c>
      <c r="K3586" s="1" t="s">
        <v>1547</v>
      </c>
      <c r="L3586" s="1" t="s">
        <v>1427</v>
      </c>
    </row>
    <row r="3587" spans="3:12">
      <c r="C3587" s="1" t="s">
        <v>1604</v>
      </c>
      <c r="D3587" s="1">
        <v>0</v>
      </c>
      <c r="E3587" s="1" t="s">
        <v>31</v>
      </c>
      <c r="F3587" s="12" t="s">
        <v>282</v>
      </c>
      <c r="G3587" s="12" t="s">
        <v>1854</v>
      </c>
      <c r="H3587" s="1" t="s">
        <v>188</v>
      </c>
      <c r="I3587" s="12" t="s">
        <v>1765</v>
      </c>
      <c r="J3587" s="12" t="s">
        <v>1814</v>
      </c>
      <c r="K3587" s="1" t="s">
        <v>1547</v>
      </c>
      <c r="L3587" s="1" t="s">
        <v>1427</v>
      </c>
    </row>
    <row r="3588" spans="3:12">
      <c r="C3588" s="1" t="s">
        <v>1605</v>
      </c>
      <c r="D3588" s="1">
        <v>0</v>
      </c>
      <c r="E3588" s="1" t="s">
        <v>31</v>
      </c>
      <c r="F3588" s="12" t="s">
        <v>282</v>
      </c>
      <c r="G3588" s="12" t="s">
        <v>1854</v>
      </c>
      <c r="H3588" s="1" t="s">
        <v>188</v>
      </c>
      <c r="I3588" s="12" t="s">
        <v>1765</v>
      </c>
      <c r="J3588" s="12" t="s">
        <v>1814</v>
      </c>
      <c r="K3588" s="1" t="s">
        <v>1547</v>
      </c>
      <c r="L3588" s="1" t="s">
        <v>1427</v>
      </c>
    </row>
    <row r="3589" spans="3:12">
      <c r="C3589" s="1" t="s">
        <v>1606</v>
      </c>
      <c r="D3589" s="1">
        <v>0</v>
      </c>
      <c r="E3589" s="1" t="s">
        <v>31</v>
      </c>
      <c r="F3589" s="12" t="s">
        <v>282</v>
      </c>
      <c r="G3589" s="12" t="s">
        <v>1854</v>
      </c>
      <c r="H3589" s="1" t="s">
        <v>188</v>
      </c>
      <c r="I3589" s="12" t="s">
        <v>1765</v>
      </c>
      <c r="J3589" s="12" t="s">
        <v>1814</v>
      </c>
      <c r="K3589" s="1" t="s">
        <v>1547</v>
      </c>
      <c r="L3589" s="1" t="s">
        <v>1427</v>
      </c>
    </row>
    <row r="3590" spans="3:12">
      <c r="C3590" s="1" t="s">
        <v>1607</v>
      </c>
      <c r="D3590" s="1">
        <v>0</v>
      </c>
      <c r="E3590" s="1" t="s">
        <v>31</v>
      </c>
      <c r="F3590" s="12" t="s">
        <v>282</v>
      </c>
      <c r="G3590" s="12" t="s">
        <v>1854</v>
      </c>
      <c r="H3590" s="1" t="s">
        <v>188</v>
      </c>
      <c r="I3590" s="12" t="s">
        <v>1765</v>
      </c>
      <c r="J3590" s="12" t="s">
        <v>1814</v>
      </c>
      <c r="K3590" s="1" t="s">
        <v>1547</v>
      </c>
      <c r="L3590" s="1" t="s">
        <v>1427</v>
      </c>
    </row>
    <row r="3591" spans="3:12">
      <c r="C3591" s="1" t="s">
        <v>1608</v>
      </c>
      <c r="D3591" s="1">
        <v>0</v>
      </c>
      <c r="E3591" s="1" t="s">
        <v>31</v>
      </c>
      <c r="F3591" s="12" t="s">
        <v>282</v>
      </c>
      <c r="G3591" s="12" t="s">
        <v>1854</v>
      </c>
      <c r="H3591" s="1" t="s">
        <v>188</v>
      </c>
      <c r="I3591" s="12" t="s">
        <v>1765</v>
      </c>
      <c r="J3591" s="12" t="s">
        <v>1814</v>
      </c>
      <c r="K3591" s="1" t="s">
        <v>1547</v>
      </c>
      <c r="L3591" s="1" t="s">
        <v>1427</v>
      </c>
    </row>
    <row r="3592" spans="3:12">
      <c r="C3592" s="1" t="s">
        <v>1609</v>
      </c>
      <c r="D3592" s="1">
        <v>0</v>
      </c>
      <c r="E3592" s="1" t="s">
        <v>31</v>
      </c>
      <c r="F3592" s="12" t="s">
        <v>282</v>
      </c>
      <c r="G3592" s="12" t="s">
        <v>1854</v>
      </c>
      <c r="H3592" s="1" t="s">
        <v>188</v>
      </c>
      <c r="I3592" s="12" t="s">
        <v>1765</v>
      </c>
      <c r="J3592" s="12" t="s">
        <v>1814</v>
      </c>
      <c r="K3592" s="1" t="s">
        <v>1547</v>
      </c>
      <c r="L3592" s="1" t="s">
        <v>1427</v>
      </c>
    </row>
    <row r="3593" spans="3:12">
      <c r="C3593" s="1" t="s">
        <v>1610</v>
      </c>
      <c r="D3593" s="1">
        <v>0</v>
      </c>
      <c r="E3593" s="1" t="s">
        <v>31</v>
      </c>
      <c r="F3593" s="12" t="s">
        <v>282</v>
      </c>
      <c r="G3593" s="12" t="s">
        <v>1854</v>
      </c>
      <c r="H3593" s="1" t="s">
        <v>188</v>
      </c>
      <c r="I3593" s="12" t="s">
        <v>1765</v>
      </c>
      <c r="J3593" s="12" t="s">
        <v>1814</v>
      </c>
      <c r="K3593" s="1" t="s">
        <v>1547</v>
      </c>
      <c r="L3593" s="1" t="s">
        <v>1427</v>
      </c>
    </row>
    <row r="3594" spans="3:12">
      <c r="C3594" s="1" t="s">
        <v>1611</v>
      </c>
      <c r="D3594" s="1">
        <v>0</v>
      </c>
      <c r="E3594" s="1" t="s">
        <v>31</v>
      </c>
      <c r="F3594" s="12" t="s">
        <v>282</v>
      </c>
      <c r="G3594" s="12" t="s">
        <v>1854</v>
      </c>
      <c r="H3594" s="1" t="s">
        <v>188</v>
      </c>
      <c r="I3594" s="12" t="s">
        <v>1765</v>
      </c>
      <c r="J3594" s="12" t="s">
        <v>1814</v>
      </c>
      <c r="K3594" s="1" t="s">
        <v>1547</v>
      </c>
      <c r="L3594" s="1" t="s">
        <v>1427</v>
      </c>
    </row>
    <row r="3595" spans="3:12">
      <c r="C3595" s="1" t="s">
        <v>1612</v>
      </c>
      <c r="D3595" s="1">
        <v>0</v>
      </c>
      <c r="E3595" s="1" t="s">
        <v>31</v>
      </c>
      <c r="F3595" s="12" t="s">
        <v>282</v>
      </c>
      <c r="G3595" s="12" t="s">
        <v>1854</v>
      </c>
      <c r="H3595" s="1" t="s">
        <v>188</v>
      </c>
      <c r="I3595" s="12" t="s">
        <v>1765</v>
      </c>
      <c r="J3595" s="12" t="s">
        <v>1814</v>
      </c>
      <c r="K3595" s="1" t="s">
        <v>1547</v>
      </c>
      <c r="L3595" s="1" t="s">
        <v>1427</v>
      </c>
    </row>
    <row r="3596" spans="3:12">
      <c r="C3596" s="1" t="s">
        <v>1613</v>
      </c>
      <c r="D3596" s="1">
        <v>0</v>
      </c>
      <c r="E3596" s="1" t="s">
        <v>31</v>
      </c>
      <c r="F3596" s="12" t="s">
        <v>282</v>
      </c>
      <c r="G3596" s="12" t="s">
        <v>1854</v>
      </c>
      <c r="H3596" s="1" t="s">
        <v>188</v>
      </c>
      <c r="I3596" s="12" t="s">
        <v>1765</v>
      </c>
      <c r="J3596" s="12" t="s">
        <v>1814</v>
      </c>
      <c r="K3596" s="1" t="s">
        <v>1547</v>
      </c>
      <c r="L3596" s="1" t="s">
        <v>1427</v>
      </c>
    </row>
    <row r="3597" spans="3:12">
      <c r="C3597" s="1" t="s">
        <v>1614</v>
      </c>
      <c r="D3597" s="1">
        <v>0</v>
      </c>
      <c r="E3597" s="1" t="s">
        <v>31</v>
      </c>
      <c r="F3597" s="12" t="s">
        <v>282</v>
      </c>
      <c r="G3597" s="12" t="s">
        <v>1854</v>
      </c>
      <c r="H3597" s="1" t="s">
        <v>188</v>
      </c>
      <c r="I3597" s="12" t="s">
        <v>1765</v>
      </c>
      <c r="J3597" s="12" t="s">
        <v>1814</v>
      </c>
      <c r="K3597" s="1" t="s">
        <v>1547</v>
      </c>
      <c r="L3597" s="1" t="s">
        <v>1427</v>
      </c>
    </row>
    <row r="3598" spans="3:12">
      <c r="C3598" s="1" t="s">
        <v>1615</v>
      </c>
      <c r="D3598" s="1">
        <v>0</v>
      </c>
      <c r="E3598" s="1" t="s">
        <v>31</v>
      </c>
      <c r="F3598" s="12" t="s">
        <v>282</v>
      </c>
      <c r="G3598" s="12" t="s">
        <v>1854</v>
      </c>
      <c r="H3598" s="1" t="s">
        <v>188</v>
      </c>
      <c r="I3598" s="12" t="s">
        <v>1765</v>
      </c>
      <c r="J3598" s="12" t="s">
        <v>1814</v>
      </c>
      <c r="K3598" s="1" t="s">
        <v>1547</v>
      </c>
      <c r="L3598" s="1" t="s">
        <v>1427</v>
      </c>
    </row>
    <row r="3599" spans="3:12">
      <c r="C3599" s="1" t="s">
        <v>1550</v>
      </c>
      <c r="D3599" s="1">
        <v>0</v>
      </c>
      <c r="E3599" s="1" t="s">
        <v>31</v>
      </c>
      <c r="F3599" s="12" t="s">
        <v>282</v>
      </c>
      <c r="G3599" s="12" t="s">
        <v>1854</v>
      </c>
      <c r="H3599" s="1" t="s">
        <v>188</v>
      </c>
      <c r="I3599" s="12" t="s">
        <v>1765</v>
      </c>
      <c r="J3599" s="12" t="s">
        <v>1814</v>
      </c>
      <c r="K3599" s="1" t="s">
        <v>1547</v>
      </c>
      <c r="L3599" s="1" t="s">
        <v>1428</v>
      </c>
    </row>
    <row r="3600" spans="3:12">
      <c r="C3600" s="1" t="s">
        <v>1551</v>
      </c>
      <c r="D3600" s="1">
        <v>0</v>
      </c>
      <c r="E3600" s="1" t="s">
        <v>31</v>
      </c>
      <c r="F3600" s="12" t="s">
        <v>282</v>
      </c>
      <c r="G3600" s="12" t="s">
        <v>1854</v>
      </c>
      <c r="H3600" s="1" t="s">
        <v>188</v>
      </c>
      <c r="I3600" s="12" t="s">
        <v>1765</v>
      </c>
      <c r="J3600" s="12" t="s">
        <v>1814</v>
      </c>
      <c r="K3600" s="1" t="s">
        <v>1547</v>
      </c>
      <c r="L3600" s="1" t="s">
        <v>1428</v>
      </c>
    </row>
    <row r="3601" spans="3:12">
      <c r="C3601" s="1" t="s">
        <v>1552</v>
      </c>
      <c r="D3601" s="1">
        <v>0</v>
      </c>
      <c r="E3601" s="1" t="s">
        <v>31</v>
      </c>
      <c r="F3601" s="12" t="s">
        <v>282</v>
      </c>
      <c r="G3601" s="12" t="s">
        <v>1854</v>
      </c>
      <c r="H3601" s="1" t="s">
        <v>188</v>
      </c>
      <c r="I3601" s="12" t="s">
        <v>1765</v>
      </c>
      <c r="J3601" s="12" t="s">
        <v>1814</v>
      </c>
      <c r="K3601" s="1" t="s">
        <v>1547</v>
      </c>
      <c r="L3601" s="1" t="s">
        <v>1428</v>
      </c>
    </row>
    <row r="3602" spans="3:12">
      <c r="C3602" s="1" t="s">
        <v>1553</v>
      </c>
      <c r="D3602" s="1">
        <v>0</v>
      </c>
      <c r="E3602" s="1" t="s">
        <v>31</v>
      </c>
      <c r="F3602" s="12" t="s">
        <v>282</v>
      </c>
      <c r="G3602" s="12" t="s">
        <v>1854</v>
      </c>
      <c r="H3602" s="1" t="s">
        <v>188</v>
      </c>
      <c r="I3602" s="12" t="s">
        <v>1765</v>
      </c>
      <c r="J3602" s="12" t="s">
        <v>1814</v>
      </c>
      <c r="K3602" s="1" t="s">
        <v>1547</v>
      </c>
      <c r="L3602" s="1" t="s">
        <v>1428</v>
      </c>
    </row>
    <row r="3603" spans="3:12">
      <c r="C3603" s="1" t="s">
        <v>1554</v>
      </c>
      <c r="D3603" s="1">
        <v>0</v>
      </c>
      <c r="E3603" s="1" t="s">
        <v>31</v>
      </c>
      <c r="F3603" s="12" t="s">
        <v>282</v>
      </c>
      <c r="G3603" s="12" t="s">
        <v>1854</v>
      </c>
      <c r="H3603" s="1" t="s">
        <v>188</v>
      </c>
      <c r="I3603" s="12" t="s">
        <v>1765</v>
      </c>
      <c r="J3603" s="12" t="s">
        <v>1814</v>
      </c>
      <c r="K3603" s="1" t="s">
        <v>1547</v>
      </c>
      <c r="L3603" s="1" t="s">
        <v>1428</v>
      </c>
    </row>
    <row r="3604" spans="3:12">
      <c r="C3604" s="1" t="s">
        <v>1556</v>
      </c>
      <c r="D3604" s="1">
        <v>0</v>
      </c>
      <c r="E3604" s="1" t="s">
        <v>31</v>
      </c>
      <c r="F3604" s="12" t="s">
        <v>282</v>
      </c>
      <c r="G3604" s="12" t="s">
        <v>1854</v>
      </c>
      <c r="H3604" s="1" t="s">
        <v>188</v>
      </c>
      <c r="I3604" s="12" t="s">
        <v>1765</v>
      </c>
      <c r="J3604" s="12" t="s">
        <v>1814</v>
      </c>
      <c r="K3604" s="1" t="s">
        <v>1547</v>
      </c>
      <c r="L3604" s="1" t="s">
        <v>1428</v>
      </c>
    </row>
    <row r="3605" spans="3:12">
      <c r="C3605" s="1" t="s">
        <v>1557</v>
      </c>
      <c r="D3605" s="1">
        <v>0</v>
      </c>
      <c r="E3605" s="1" t="s">
        <v>31</v>
      </c>
      <c r="F3605" s="12" t="s">
        <v>282</v>
      </c>
      <c r="G3605" s="12" t="s">
        <v>1854</v>
      </c>
      <c r="H3605" s="1" t="s">
        <v>188</v>
      </c>
      <c r="I3605" s="12" t="s">
        <v>1765</v>
      </c>
      <c r="J3605" s="12" t="s">
        <v>1814</v>
      </c>
      <c r="K3605" s="1" t="s">
        <v>1547</v>
      </c>
      <c r="L3605" s="1" t="s">
        <v>1428</v>
      </c>
    </row>
    <row r="3606" spans="3:12">
      <c r="C3606" s="1" t="s">
        <v>1558</v>
      </c>
      <c r="D3606" s="1">
        <v>0</v>
      </c>
      <c r="E3606" s="1" t="s">
        <v>31</v>
      </c>
      <c r="F3606" s="12" t="s">
        <v>282</v>
      </c>
      <c r="G3606" s="12" t="s">
        <v>1854</v>
      </c>
      <c r="H3606" s="1" t="s">
        <v>188</v>
      </c>
      <c r="I3606" s="12" t="s">
        <v>1765</v>
      </c>
      <c r="J3606" s="12" t="s">
        <v>1814</v>
      </c>
      <c r="K3606" s="1" t="s">
        <v>1547</v>
      </c>
      <c r="L3606" s="1" t="s">
        <v>1428</v>
      </c>
    </row>
    <row r="3607" spans="3:12">
      <c r="C3607" s="1" t="s">
        <v>1559</v>
      </c>
      <c r="D3607" s="1">
        <v>0</v>
      </c>
      <c r="E3607" s="1" t="s">
        <v>31</v>
      </c>
      <c r="F3607" s="12" t="s">
        <v>282</v>
      </c>
      <c r="G3607" s="12" t="s">
        <v>1854</v>
      </c>
      <c r="H3607" s="1" t="s">
        <v>188</v>
      </c>
      <c r="I3607" s="12" t="s">
        <v>1765</v>
      </c>
      <c r="J3607" s="12" t="s">
        <v>1814</v>
      </c>
      <c r="K3607" s="1" t="s">
        <v>1547</v>
      </c>
      <c r="L3607" s="1" t="s">
        <v>1428</v>
      </c>
    </row>
    <row r="3608" spans="3:12">
      <c r="C3608" s="1" t="s">
        <v>1561</v>
      </c>
      <c r="D3608" s="1">
        <v>0</v>
      </c>
      <c r="E3608" s="1" t="s">
        <v>31</v>
      </c>
      <c r="F3608" s="12" t="s">
        <v>282</v>
      </c>
      <c r="G3608" s="12" t="s">
        <v>1854</v>
      </c>
      <c r="H3608" s="1" t="s">
        <v>188</v>
      </c>
      <c r="I3608" s="12" t="s">
        <v>1765</v>
      </c>
      <c r="J3608" s="12" t="s">
        <v>1814</v>
      </c>
      <c r="K3608" s="1" t="s">
        <v>1547</v>
      </c>
      <c r="L3608" s="1" t="s">
        <v>1428</v>
      </c>
    </row>
    <row r="3609" spans="3:12">
      <c r="C3609" s="1" t="s">
        <v>1562</v>
      </c>
      <c r="D3609" s="1">
        <v>0</v>
      </c>
      <c r="E3609" s="1" t="s">
        <v>31</v>
      </c>
      <c r="F3609" s="12" t="s">
        <v>282</v>
      </c>
      <c r="G3609" s="12" t="s">
        <v>1854</v>
      </c>
      <c r="H3609" s="1" t="s">
        <v>188</v>
      </c>
      <c r="I3609" s="12" t="s">
        <v>1765</v>
      </c>
      <c r="J3609" s="12" t="s">
        <v>1814</v>
      </c>
      <c r="K3609" s="1" t="s">
        <v>1547</v>
      </c>
      <c r="L3609" s="1" t="s">
        <v>1428</v>
      </c>
    </row>
    <row r="3610" spans="3:12">
      <c r="C3610" s="1" t="s">
        <v>1563</v>
      </c>
      <c r="D3610" s="1">
        <v>0</v>
      </c>
      <c r="E3610" s="1" t="s">
        <v>31</v>
      </c>
      <c r="F3610" s="12" t="s">
        <v>282</v>
      </c>
      <c r="G3610" s="12" t="s">
        <v>1854</v>
      </c>
      <c r="H3610" s="1" t="s">
        <v>188</v>
      </c>
      <c r="I3610" s="12" t="s">
        <v>1765</v>
      </c>
      <c r="J3610" s="12" t="s">
        <v>1814</v>
      </c>
      <c r="K3610" s="1" t="s">
        <v>1547</v>
      </c>
      <c r="L3610" s="1" t="s">
        <v>1428</v>
      </c>
    </row>
    <row r="3611" spans="3:12">
      <c r="C3611" s="1" t="s">
        <v>1564</v>
      </c>
      <c r="D3611" s="1">
        <v>0</v>
      </c>
      <c r="E3611" s="1" t="s">
        <v>31</v>
      </c>
      <c r="F3611" s="12" t="s">
        <v>282</v>
      </c>
      <c r="G3611" s="12" t="s">
        <v>1854</v>
      </c>
      <c r="H3611" s="1" t="s">
        <v>188</v>
      </c>
      <c r="I3611" s="12" t="s">
        <v>1765</v>
      </c>
      <c r="J3611" s="12" t="s">
        <v>1814</v>
      </c>
      <c r="K3611" s="1" t="s">
        <v>1547</v>
      </c>
      <c r="L3611" s="1" t="s">
        <v>1428</v>
      </c>
    </row>
    <row r="3612" spans="3:12">
      <c r="C3612" s="1" t="s">
        <v>1565</v>
      </c>
      <c r="D3612" s="1">
        <v>0</v>
      </c>
      <c r="E3612" s="1" t="s">
        <v>31</v>
      </c>
      <c r="F3612" s="12" t="s">
        <v>282</v>
      </c>
      <c r="G3612" s="12" t="s">
        <v>1854</v>
      </c>
      <c r="H3612" s="1" t="s">
        <v>188</v>
      </c>
      <c r="I3612" s="12" t="s">
        <v>1765</v>
      </c>
      <c r="J3612" s="12" t="s">
        <v>1814</v>
      </c>
      <c r="K3612" s="1" t="s">
        <v>1547</v>
      </c>
      <c r="L3612" s="1" t="s">
        <v>1428</v>
      </c>
    </row>
    <row r="3613" spans="3:12">
      <c r="C3613" s="1" t="s">
        <v>1567</v>
      </c>
      <c r="D3613" s="1">
        <v>0</v>
      </c>
      <c r="E3613" s="1" t="s">
        <v>31</v>
      </c>
      <c r="F3613" s="12" t="s">
        <v>282</v>
      </c>
      <c r="G3613" s="12" t="s">
        <v>1854</v>
      </c>
      <c r="H3613" s="1" t="s">
        <v>188</v>
      </c>
      <c r="I3613" s="12" t="s">
        <v>1765</v>
      </c>
      <c r="J3613" s="12" t="s">
        <v>1814</v>
      </c>
      <c r="K3613" s="1" t="s">
        <v>1547</v>
      </c>
      <c r="L3613" s="1" t="s">
        <v>1428</v>
      </c>
    </row>
    <row r="3614" spans="3:12">
      <c r="C3614" s="1" t="s">
        <v>1568</v>
      </c>
      <c r="D3614" s="1">
        <v>0</v>
      </c>
      <c r="E3614" s="1" t="s">
        <v>31</v>
      </c>
      <c r="F3614" s="12" t="s">
        <v>282</v>
      </c>
      <c r="G3614" s="12" t="s">
        <v>1854</v>
      </c>
      <c r="H3614" s="1" t="s">
        <v>188</v>
      </c>
      <c r="I3614" s="12" t="s">
        <v>1765</v>
      </c>
      <c r="J3614" s="12" t="s">
        <v>1814</v>
      </c>
      <c r="K3614" s="1" t="s">
        <v>1547</v>
      </c>
      <c r="L3614" s="1" t="s">
        <v>1428</v>
      </c>
    </row>
    <row r="3615" spans="3:12">
      <c r="C3615" s="1" t="s">
        <v>1569</v>
      </c>
      <c r="D3615" s="1">
        <v>0</v>
      </c>
      <c r="E3615" s="1" t="s">
        <v>31</v>
      </c>
      <c r="F3615" s="12" t="s">
        <v>282</v>
      </c>
      <c r="G3615" s="12" t="s">
        <v>1854</v>
      </c>
      <c r="H3615" s="1" t="s">
        <v>188</v>
      </c>
      <c r="I3615" s="12" t="s">
        <v>1765</v>
      </c>
      <c r="J3615" s="12" t="s">
        <v>1814</v>
      </c>
      <c r="K3615" s="1" t="s">
        <v>1547</v>
      </c>
      <c r="L3615" s="1" t="s">
        <v>1428</v>
      </c>
    </row>
    <row r="3616" spans="3:12">
      <c r="C3616" s="1" t="s">
        <v>1570</v>
      </c>
      <c r="D3616" s="1">
        <v>0</v>
      </c>
      <c r="E3616" s="1" t="s">
        <v>31</v>
      </c>
      <c r="F3616" s="12" t="s">
        <v>282</v>
      </c>
      <c r="G3616" s="12" t="s">
        <v>1854</v>
      </c>
      <c r="H3616" s="1" t="s">
        <v>188</v>
      </c>
      <c r="I3616" s="12" t="s">
        <v>1765</v>
      </c>
      <c r="J3616" s="12" t="s">
        <v>1814</v>
      </c>
      <c r="K3616" s="1" t="s">
        <v>1547</v>
      </c>
      <c r="L3616" s="1" t="s">
        <v>1428</v>
      </c>
    </row>
    <row r="3617" spans="3:12">
      <c r="C3617" s="1" t="s">
        <v>1571</v>
      </c>
      <c r="D3617" s="1">
        <v>0</v>
      </c>
      <c r="E3617" s="1" t="s">
        <v>31</v>
      </c>
      <c r="F3617" s="12" t="s">
        <v>282</v>
      </c>
      <c r="G3617" s="12" t="s">
        <v>1854</v>
      </c>
      <c r="H3617" s="1" t="s">
        <v>188</v>
      </c>
      <c r="I3617" s="12" t="s">
        <v>1765</v>
      </c>
      <c r="J3617" s="12" t="s">
        <v>1814</v>
      </c>
      <c r="K3617" s="1" t="s">
        <v>1547</v>
      </c>
      <c r="L3617" s="1" t="s">
        <v>1428</v>
      </c>
    </row>
    <row r="3618" spans="3:12">
      <c r="C3618" s="1" t="s">
        <v>1572</v>
      </c>
      <c r="D3618" s="1">
        <v>0</v>
      </c>
      <c r="E3618" s="1" t="s">
        <v>31</v>
      </c>
      <c r="F3618" s="12" t="s">
        <v>282</v>
      </c>
      <c r="G3618" s="12" t="s">
        <v>1854</v>
      </c>
      <c r="H3618" s="1" t="s">
        <v>188</v>
      </c>
      <c r="I3618" s="12" t="s">
        <v>1765</v>
      </c>
      <c r="J3618" s="12" t="s">
        <v>1814</v>
      </c>
      <c r="K3618" s="1" t="s">
        <v>1547</v>
      </c>
      <c r="L3618" s="1" t="s">
        <v>1428</v>
      </c>
    </row>
    <row r="3619" spans="3:12">
      <c r="C3619" s="1" t="s">
        <v>1573</v>
      </c>
      <c r="D3619" s="1">
        <v>0</v>
      </c>
      <c r="E3619" s="1" t="s">
        <v>31</v>
      </c>
      <c r="F3619" s="12" t="s">
        <v>282</v>
      </c>
      <c r="G3619" s="12" t="s">
        <v>1854</v>
      </c>
      <c r="H3619" s="1" t="s">
        <v>188</v>
      </c>
      <c r="I3619" s="12" t="s">
        <v>1765</v>
      </c>
      <c r="J3619" s="12" t="s">
        <v>1814</v>
      </c>
      <c r="K3619" s="1" t="s">
        <v>1547</v>
      </c>
      <c r="L3619" s="1" t="s">
        <v>1428</v>
      </c>
    </row>
    <row r="3620" spans="3:12">
      <c r="C3620" s="1" t="s">
        <v>1574</v>
      </c>
      <c r="D3620" s="1">
        <v>0</v>
      </c>
      <c r="E3620" s="1" t="s">
        <v>31</v>
      </c>
      <c r="F3620" s="12" t="s">
        <v>282</v>
      </c>
      <c r="G3620" s="12" t="s">
        <v>1854</v>
      </c>
      <c r="H3620" s="1" t="s">
        <v>188</v>
      </c>
      <c r="I3620" s="12" t="s">
        <v>1765</v>
      </c>
      <c r="J3620" s="12" t="s">
        <v>1814</v>
      </c>
      <c r="K3620" s="1" t="s">
        <v>1547</v>
      </c>
      <c r="L3620" s="1" t="s">
        <v>1428</v>
      </c>
    </row>
    <row r="3621" spans="3:12">
      <c r="C3621" s="1" t="s">
        <v>1575</v>
      </c>
      <c r="D3621" s="1">
        <v>0</v>
      </c>
      <c r="E3621" s="1" t="s">
        <v>31</v>
      </c>
      <c r="F3621" s="12" t="s">
        <v>282</v>
      </c>
      <c r="G3621" s="12" t="s">
        <v>1854</v>
      </c>
      <c r="H3621" s="1" t="s">
        <v>188</v>
      </c>
      <c r="I3621" s="12" t="s">
        <v>1765</v>
      </c>
      <c r="J3621" s="12" t="s">
        <v>1814</v>
      </c>
      <c r="K3621" s="1" t="s">
        <v>1547</v>
      </c>
      <c r="L3621" s="1" t="s">
        <v>1428</v>
      </c>
    </row>
    <row r="3622" spans="3:12">
      <c r="C3622" s="1" t="s">
        <v>1576</v>
      </c>
      <c r="D3622" s="1">
        <v>0</v>
      </c>
      <c r="E3622" s="1" t="s">
        <v>31</v>
      </c>
      <c r="F3622" s="12" t="s">
        <v>282</v>
      </c>
      <c r="G3622" s="12" t="s">
        <v>1854</v>
      </c>
      <c r="H3622" s="1" t="s">
        <v>188</v>
      </c>
      <c r="I3622" s="12" t="s">
        <v>1765</v>
      </c>
      <c r="J3622" s="12" t="s">
        <v>1814</v>
      </c>
      <c r="K3622" s="1" t="s">
        <v>1547</v>
      </c>
      <c r="L3622" s="1" t="s">
        <v>1428</v>
      </c>
    </row>
    <row r="3623" spans="3:12">
      <c r="C3623" s="1" t="s">
        <v>1577</v>
      </c>
      <c r="D3623" s="1">
        <v>0</v>
      </c>
      <c r="E3623" s="1" t="s">
        <v>31</v>
      </c>
      <c r="F3623" s="12" t="s">
        <v>282</v>
      </c>
      <c r="G3623" s="12" t="s">
        <v>1854</v>
      </c>
      <c r="H3623" s="1" t="s">
        <v>188</v>
      </c>
      <c r="I3623" s="12" t="s">
        <v>1765</v>
      </c>
      <c r="J3623" s="12" t="s">
        <v>1814</v>
      </c>
      <c r="K3623" s="1" t="s">
        <v>1547</v>
      </c>
      <c r="L3623" s="1" t="s">
        <v>1428</v>
      </c>
    </row>
    <row r="3624" spans="3:12">
      <c r="C3624" s="1" t="s">
        <v>1578</v>
      </c>
      <c r="D3624" s="1">
        <v>0</v>
      </c>
      <c r="E3624" s="1" t="s">
        <v>31</v>
      </c>
      <c r="F3624" s="12" t="s">
        <v>282</v>
      </c>
      <c r="G3624" s="12" t="s">
        <v>1854</v>
      </c>
      <c r="H3624" s="1" t="s">
        <v>188</v>
      </c>
      <c r="I3624" s="12" t="s">
        <v>1765</v>
      </c>
      <c r="J3624" s="12" t="s">
        <v>1814</v>
      </c>
      <c r="K3624" s="1" t="s">
        <v>1547</v>
      </c>
      <c r="L3624" s="1" t="s">
        <v>1428</v>
      </c>
    </row>
    <row r="3625" spans="3:12">
      <c r="C3625" s="1" t="s">
        <v>1579</v>
      </c>
      <c r="D3625" s="1">
        <v>0</v>
      </c>
      <c r="E3625" s="1" t="s">
        <v>31</v>
      </c>
      <c r="F3625" s="12" t="s">
        <v>282</v>
      </c>
      <c r="G3625" s="12" t="s">
        <v>1854</v>
      </c>
      <c r="H3625" s="1" t="s">
        <v>188</v>
      </c>
      <c r="I3625" s="12" t="s">
        <v>1765</v>
      </c>
      <c r="J3625" s="12" t="s">
        <v>1814</v>
      </c>
      <c r="K3625" s="1" t="s">
        <v>1547</v>
      </c>
      <c r="L3625" s="1" t="s">
        <v>1428</v>
      </c>
    </row>
    <row r="3626" spans="3:12">
      <c r="C3626" s="1" t="s">
        <v>1580</v>
      </c>
      <c r="D3626" s="1">
        <v>0</v>
      </c>
      <c r="E3626" s="1" t="s">
        <v>31</v>
      </c>
      <c r="F3626" s="12" t="s">
        <v>282</v>
      </c>
      <c r="G3626" s="12" t="s">
        <v>1854</v>
      </c>
      <c r="H3626" s="1" t="s">
        <v>188</v>
      </c>
      <c r="I3626" s="12" t="s">
        <v>1765</v>
      </c>
      <c r="J3626" s="12" t="s">
        <v>1814</v>
      </c>
      <c r="K3626" s="1" t="s">
        <v>1547</v>
      </c>
      <c r="L3626" s="1" t="s">
        <v>1428</v>
      </c>
    </row>
    <row r="3627" spans="3:12">
      <c r="C3627" s="1" t="s">
        <v>1581</v>
      </c>
      <c r="D3627" s="1">
        <v>0</v>
      </c>
      <c r="E3627" s="1" t="s">
        <v>31</v>
      </c>
      <c r="F3627" s="12" t="s">
        <v>282</v>
      </c>
      <c r="G3627" s="12" t="s">
        <v>1854</v>
      </c>
      <c r="H3627" s="1" t="s">
        <v>188</v>
      </c>
      <c r="I3627" s="12" t="s">
        <v>1765</v>
      </c>
      <c r="J3627" s="12" t="s">
        <v>1814</v>
      </c>
      <c r="K3627" s="1" t="s">
        <v>1547</v>
      </c>
      <c r="L3627" s="1" t="s">
        <v>1428</v>
      </c>
    </row>
    <row r="3628" spans="3:12">
      <c r="C3628" s="1" t="s">
        <v>1584</v>
      </c>
      <c r="D3628" s="1">
        <v>0</v>
      </c>
      <c r="E3628" s="1" t="s">
        <v>31</v>
      </c>
      <c r="F3628" s="12" t="s">
        <v>282</v>
      </c>
      <c r="G3628" s="12" t="s">
        <v>1854</v>
      </c>
      <c r="H3628" s="1" t="s">
        <v>188</v>
      </c>
      <c r="I3628" s="12" t="s">
        <v>1765</v>
      </c>
      <c r="J3628" s="12" t="s">
        <v>1814</v>
      </c>
      <c r="K3628" s="1" t="s">
        <v>1547</v>
      </c>
      <c r="L3628" s="1" t="s">
        <v>1428</v>
      </c>
    </row>
    <row r="3629" spans="3:12">
      <c r="C3629" s="1" t="s">
        <v>1585</v>
      </c>
      <c r="D3629" s="1">
        <v>0</v>
      </c>
      <c r="E3629" s="1" t="s">
        <v>31</v>
      </c>
      <c r="F3629" s="12" t="s">
        <v>282</v>
      </c>
      <c r="G3629" s="12" t="s">
        <v>1854</v>
      </c>
      <c r="H3629" s="1" t="s">
        <v>188</v>
      </c>
      <c r="I3629" s="12" t="s">
        <v>1765</v>
      </c>
      <c r="J3629" s="12" t="s">
        <v>1814</v>
      </c>
      <c r="K3629" s="1" t="s">
        <v>1547</v>
      </c>
      <c r="L3629" s="1" t="s">
        <v>1428</v>
      </c>
    </row>
    <row r="3630" spans="3:12">
      <c r="C3630" s="1" t="s">
        <v>1586</v>
      </c>
      <c r="D3630" s="1">
        <v>0</v>
      </c>
      <c r="E3630" s="1" t="s">
        <v>31</v>
      </c>
      <c r="F3630" s="12" t="s">
        <v>282</v>
      </c>
      <c r="G3630" s="12" t="s">
        <v>1854</v>
      </c>
      <c r="H3630" s="1" t="s">
        <v>188</v>
      </c>
      <c r="I3630" s="12" t="s">
        <v>1765</v>
      </c>
      <c r="J3630" s="12" t="s">
        <v>1814</v>
      </c>
      <c r="K3630" s="1" t="s">
        <v>1547</v>
      </c>
      <c r="L3630" s="1" t="s">
        <v>1428</v>
      </c>
    </row>
    <row r="3631" spans="3:12">
      <c r="C3631" s="1" t="s">
        <v>1587</v>
      </c>
      <c r="D3631" s="1">
        <v>0</v>
      </c>
      <c r="E3631" s="1" t="s">
        <v>31</v>
      </c>
      <c r="F3631" s="12" t="s">
        <v>282</v>
      </c>
      <c r="G3631" s="12" t="s">
        <v>1854</v>
      </c>
      <c r="H3631" s="1" t="s">
        <v>188</v>
      </c>
      <c r="I3631" s="12" t="s">
        <v>1765</v>
      </c>
      <c r="J3631" s="12" t="s">
        <v>1814</v>
      </c>
      <c r="K3631" s="1" t="s">
        <v>1547</v>
      </c>
      <c r="L3631" s="1" t="s">
        <v>1428</v>
      </c>
    </row>
    <row r="3632" spans="3:12">
      <c r="C3632" s="1" t="s">
        <v>1588</v>
      </c>
      <c r="D3632" s="1">
        <v>0</v>
      </c>
      <c r="E3632" s="1" t="s">
        <v>31</v>
      </c>
      <c r="F3632" s="12" t="s">
        <v>282</v>
      </c>
      <c r="G3632" s="12" t="s">
        <v>1854</v>
      </c>
      <c r="H3632" s="1" t="s">
        <v>188</v>
      </c>
      <c r="I3632" s="12" t="s">
        <v>1765</v>
      </c>
      <c r="J3632" s="12" t="s">
        <v>1814</v>
      </c>
      <c r="K3632" s="1" t="s">
        <v>1547</v>
      </c>
      <c r="L3632" s="1" t="s">
        <v>1428</v>
      </c>
    </row>
    <row r="3633" spans="3:12">
      <c r="C3633" s="1" t="s">
        <v>1590</v>
      </c>
      <c r="D3633" s="1">
        <v>0</v>
      </c>
      <c r="E3633" s="1" t="s">
        <v>31</v>
      </c>
      <c r="F3633" s="12" t="s">
        <v>282</v>
      </c>
      <c r="G3633" s="12" t="s">
        <v>1854</v>
      </c>
      <c r="H3633" s="1" t="s">
        <v>188</v>
      </c>
      <c r="I3633" s="12" t="s">
        <v>1765</v>
      </c>
      <c r="J3633" s="12" t="s">
        <v>1814</v>
      </c>
      <c r="K3633" s="1" t="s">
        <v>1547</v>
      </c>
      <c r="L3633" s="1" t="s">
        <v>1428</v>
      </c>
    </row>
    <row r="3634" spans="3:12">
      <c r="C3634" s="1" t="s">
        <v>1591</v>
      </c>
      <c r="D3634" s="1">
        <v>0</v>
      </c>
      <c r="E3634" s="1" t="s">
        <v>31</v>
      </c>
      <c r="F3634" s="12" t="s">
        <v>282</v>
      </c>
      <c r="G3634" s="12" t="s">
        <v>1854</v>
      </c>
      <c r="H3634" s="1" t="s">
        <v>188</v>
      </c>
      <c r="I3634" s="12" t="s">
        <v>1765</v>
      </c>
      <c r="J3634" s="12" t="s">
        <v>1814</v>
      </c>
      <c r="K3634" s="1" t="s">
        <v>1547</v>
      </c>
      <c r="L3634" s="1" t="s">
        <v>1428</v>
      </c>
    </row>
    <row r="3635" spans="3:12">
      <c r="C3635" s="1" t="s">
        <v>1592</v>
      </c>
      <c r="D3635" s="1">
        <v>0</v>
      </c>
      <c r="E3635" s="1" t="s">
        <v>31</v>
      </c>
      <c r="F3635" s="12" t="s">
        <v>282</v>
      </c>
      <c r="G3635" s="12" t="s">
        <v>1854</v>
      </c>
      <c r="H3635" s="1" t="s">
        <v>188</v>
      </c>
      <c r="I3635" s="12" t="s">
        <v>1765</v>
      </c>
      <c r="J3635" s="12" t="s">
        <v>1814</v>
      </c>
      <c r="K3635" s="1" t="s">
        <v>1547</v>
      </c>
      <c r="L3635" s="1" t="s">
        <v>1428</v>
      </c>
    </row>
    <row r="3636" spans="3:12">
      <c r="C3636" s="1" t="s">
        <v>1593</v>
      </c>
      <c r="D3636" s="1">
        <v>0</v>
      </c>
      <c r="E3636" s="1" t="s">
        <v>31</v>
      </c>
      <c r="F3636" s="12" t="s">
        <v>282</v>
      </c>
      <c r="G3636" s="12" t="s">
        <v>1854</v>
      </c>
      <c r="H3636" s="1" t="s">
        <v>188</v>
      </c>
      <c r="I3636" s="12" t="s">
        <v>1765</v>
      </c>
      <c r="J3636" s="12" t="s">
        <v>1814</v>
      </c>
      <c r="K3636" s="1" t="s">
        <v>1547</v>
      </c>
      <c r="L3636" s="1" t="s">
        <v>1428</v>
      </c>
    </row>
    <row r="3637" spans="3:12">
      <c r="C3637" s="1" t="s">
        <v>1595</v>
      </c>
      <c r="D3637" s="1">
        <v>0</v>
      </c>
      <c r="E3637" s="1" t="s">
        <v>31</v>
      </c>
      <c r="F3637" s="12" t="s">
        <v>282</v>
      </c>
      <c r="G3637" s="12" t="s">
        <v>1854</v>
      </c>
      <c r="H3637" s="1" t="s">
        <v>188</v>
      </c>
      <c r="I3637" s="12" t="s">
        <v>1765</v>
      </c>
      <c r="J3637" s="12" t="s">
        <v>1814</v>
      </c>
      <c r="K3637" s="1" t="s">
        <v>1547</v>
      </c>
      <c r="L3637" s="1" t="s">
        <v>1428</v>
      </c>
    </row>
    <row r="3638" spans="3:12">
      <c r="C3638" s="1" t="s">
        <v>1596</v>
      </c>
      <c r="D3638" s="1">
        <v>0</v>
      </c>
      <c r="E3638" s="1" t="s">
        <v>31</v>
      </c>
      <c r="F3638" s="12" t="s">
        <v>282</v>
      </c>
      <c r="G3638" s="12" t="s">
        <v>1854</v>
      </c>
      <c r="H3638" s="1" t="s">
        <v>188</v>
      </c>
      <c r="I3638" s="12" t="s">
        <v>1765</v>
      </c>
      <c r="J3638" s="12" t="s">
        <v>1814</v>
      </c>
      <c r="K3638" s="1" t="s">
        <v>1547</v>
      </c>
      <c r="L3638" s="1" t="s">
        <v>1428</v>
      </c>
    </row>
    <row r="3639" spans="3:12">
      <c r="C3639" s="1" t="s">
        <v>1597</v>
      </c>
      <c r="D3639" s="1">
        <v>0</v>
      </c>
      <c r="E3639" s="1" t="s">
        <v>31</v>
      </c>
      <c r="F3639" s="12" t="s">
        <v>282</v>
      </c>
      <c r="G3639" s="12" t="s">
        <v>1854</v>
      </c>
      <c r="H3639" s="1" t="s">
        <v>188</v>
      </c>
      <c r="I3639" s="12" t="s">
        <v>1765</v>
      </c>
      <c r="J3639" s="12" t="s">
        <v>1814</v>
      </c>
      <c r="K3639" s="1" t="s">
        <v>1547</v>
      </c>
      <c r="L3639" s="1" t="s">
        <v>1428</v>
      </c>
    </row>
    <row r="3640" spans="3:12">
      <c r="C3640" s="1" t="s">
        <v>1598</v>
      </c>
      <c r="D3640" s="1">
        <v>0</v>
      </c>
      <c r="E3640" s="1" t="s">
        <v>31</v>
      </c>
      <c r="F3640" s="12" t="s">
        <v>282</v>
      </c>
      <c r="G3640" s="12" t="s">
        <v>1854</v>
      </c>
      <c r="H3640" s="1" t="s">
        <v>188</v>
      </c>
      <c r="I3640" s="12" t="s">
        <v>1765</v>
      </c>
      <c r="J3640" s="12" t="s">
        <v>1814</v>
      </c>
      <c r="K3640" s="1" t="s">
        <v>1547</v>
      </c>
      <c r="L3640" s="1" t="s">
        <v>1428</v>
      </c>
    </row>
    <row r="3641" spans="3:12">
      <c r="C3641" s="1" t="s">
        <v>1599</v>
      </c>
      <c r="D3641" s="1">
        <v>0</v>
      </c>
      <c r="E3641" s="1" t="s">
        <v>31</v>
      </c>
      <c r="F3641" s="12" t="s">
        <v>282</v>
      </c>
      <c r="G3641" s="12" t="s">
        <v>1854</v>
      </c>
      <c r="H3641" s="1" t="s">
        <v>188</v>
      </c>
      <c r="I3641" s="12" t="s">
        <v>1765</v>
      </c>
      <c r="J3641" s="12" t="s">
        <v>1814</v>
      </c>
      <c r="K3641" s="1" t="s">
        <v>1547</v>
      </c>
      <c r="L3641" s="1" t="s">
        <v>1428</v>
      </c>
    </row>
    <row r="3642" spans="3:12">
      <c r="C3642" s="1" t="s">
        <v>1601</v>
      </c>
      <c r="D3642" s="1">
        <v>0</v>
      </c>
      <c r="E3642" s="1" t="s">
        <v>31</v>
      </c>
      <c r="F3642" s="12" t="s">
        <v>282</v>
      </c>
      <c r="G3642" s="12" t="s">
        <v>1854</v>
      </c>
      <c r="H3642" s="1" t="s">
        <v>188</v>
      </c>
      <c r="I3642" s="12" t="s">
        <v>1765</v>
      </c>
      <c r="J3642" s="12" t="s">
        <v>1814</v>
      </c>
      <c r="K3642" s="1" t="s">
        <v>1547</v>
      </c>
      <c r="L3642" s="1" t="s">
        <v>1428</v>
      </c>
    </row>
    <row r="3643" spans="3:12">
      <c r="C3643" s="1" t="s">
        <v>1602</v>
      </c>
      <c r="D3643" s="1">
        <v>0</v>
      </c>
      <c r="E3643" s="1" t="s">
        <v>31</v>
      </c>
      <c r="F3643" s="12" t="s">
        <v>282</v>
      </c>
      <c r="G3643" s="12" t="s">
        <v>1854</v>
      </c>
      <c r="H3643" s="1" t="s">
        <v>188</v>
      </c>
      <c r="I3643" s="12" t="s">
        <v>1765</v>
      </c>
      <c r="J3643" s="12" t="s">
        <v>1814</v>
      </c>
      <c r="K3643" s="1" t="s">
        <v>1547</v>
      </c>
      <c r="L3643" s="1" t="s">
        <v>1428</v>
      </c>
    </row>
    <row r="3644" spans="3:12">
      <c r="C3644" s="1" t="s">
        <v>1603</v>
      </c>
      <c r="D3644" s="1">
        <v>0</v>
      </c>
      <c r="E3644" s="1" t="s">
        <v>31</v>
      </c>
      <c r="F3644" s="12" t="s">
        <v>282</v>
      </c>
      <c r="G3644" s="12" t="s">
        <v>1854</v>
      </c>
      <c r="H3644" s="1" t="s">
        <v>188</v>
      </c>
      <c r="I3644" s="12" t="s">
        <v>1765</v>
      </c>
      <c r="J3644" s="12" t="s">
        <v>1814</v>
      </c>
      <c r="K3644" s="1" t="s">
        <v>1547</v>
      </c>
      <c r="L3644" s="1" t="s">
        <v>1428</v>
      </c>
    </row>
    <row r="3645" spans="3:12">
      <c r="C3645" s="1" t="s">
        <v>1604</v>
      </c>
      <c r="D3645" s="1">
        <v>0</v>
      </c>
      <c r="E3645" s="1" t="s">
        <v>31</v>
      </c>
      <c r="F3645" s="12" t="s">
        <v>282</v>
      </c>
      <c r="G3645" s="12" t="s">
        <v>1854</v>
      </c>
      <c r="H3645" s="1" t="s">
        <v>188</v>
      </c>
      <c r="I3645" s="12" t="s">
        <v>1765</v>
      </c>
      <c r="J3645" s="12" t="s">
        <v>1814</v>
      </c>
      <c r="K3645" s="1" t="s">
        <v>1547</v>
      </c>
      <c r="L3645" s="1" t="s">
        <v>1428</v>
      </c>
    </row>
    <row r="3646" spans="3:12">
      <c r="C3646" s="1" t="s">
        <v>1605</v>
      </c>
      <c r="D3646" s="1">
        <v>0</v>
      </c>
      <c r="E3646" s="1" t="s">
        <v>31</v>
      </c>
      <c r="F3646" s="12" t="s">
        <v>282</v>
      </c>
      <c r="G3646" s="12" t="s">
        <v>1854</v>
      </c>
      <c r="H3646" s="1" t="s">
        <v>188</v>
      </c>
      <c r="I3646" s="12" t="s">
        <v>1765</v>
      </c>
      <c r="J3646" s="12" t="s">
        <v>1814</v>
      </c>
      <c r="K3646" s="1" t="s">
        <v>1547</v>
      </c>
      <c r="L3646" s="1" t="s">
        <v>1428</v>
      </c>
    </row>
    <row r="3647" spans="3:12">
      <c r="C3647" s="1" t="s">
        <v>1606</v>
      </c>
      <c r="D3647" s="1">
        <v>0</v>
      </c>
      <c r="E3647" s="1" t="s">
        <v>31</v>
      </c>
      <c r="F3647" s="12" t="s">
        <v>282</v>
      </c>
      <c r="G3647" s="12" t="s">
        <v>1854</v>
      </c>
      <c r="H3647" s="1" t="s">
        <v>188</v>
      </c>
      <c r="I3647" s="12" t="s">
        <v>1765</v>
      </c>
      <c r="J3647" s="12" t="s">
        <v>1814</v>
      </c>
      <c r="K3647" s="1" t="s">
        <v>1547</v>
      </c>
      <c r="L3647" s="1" t="s">
        <v>1428</v>
      </c>
    </row>
    <row r="3648" spans="3:12">
      <c r="C3648" s="1" t="s">
        <v>1607</v>
      </c>
      <c r="D3648" s="1">
        <v>0</v>
      </c>
      <c r="E3648" s="1" t="s">
        <v>31</v>
      </c>
      <c r="F3648" s="12" t="s">
        <v>282</v>
      </c>
      <c r="G3648" s="12" t="s">
        <v>1854</v>
      </c>
      <c r="H3648" s="1" t="s">
        <v>188</v>
      </c>
      <c r="I3648" s="12" t="s">
        <v>1765</v>
      </c>
      <c r="J3648" s="12" t="s">
        <v>1814</v>
      </c>
      <c r="K3648" s="1" t="s">
        <v>1547</v>
      </c>
      <c r="L3648" s="1" t="s">
        <v>1428</v>
      </c>
    </row>
    <row r="3649" spans="3:12">
      <c r="C3649" s="1" t="s">
        <v>1608</v>
      </c>
      <c r="D3649" s="1">
        <v>0</v>
      </c>
      <c r="E3649" s="1" t="s">
        <v>31</v>
      </c>
      <c r="F3649" s="12" t="s">
        <v>282</v>
      </c>
      <c r="G3649" s="12" t="s">
        <v>1854</v>
      </c>
      <c r="H3649" s="1" t="s">
        <v>188</v>
      </c>
      <c r="I3649" s="12" t="s">
        <v>1765</v>
      </c>
      <c r="J3649" s="12" t="s">
        <v>1814</v>
      </c>
      <c r="K3649" s="1" t="s">
        <v>1547</v>
      </c>
      <c r="L3649" s="1" t="s">
        <v>1428</v>
      </c>
    </row>
    <row r="3650" spans="3:12">
      <c r="C3650" s="1" t="s">
        <v>1609</v>
      </c>
      <c r="D3650" s="1">
        <v>0</v>
      </c>
      <c r="E3650" s="1" t="s">
        <v>31</v>
      </c>
      <c r="F3650" s="12" t="s">
        <v>282</v>
      </c>
      <c r="G3650" s="12" t="s">
        <v>1854</v>
      </c>
      <c r="H3650" s="1" t="s">
        <v>188</v>
      </c>
      <c r="I3650" s="12" t="s">
        <v>1765</v>
      </c>
      <c r="J3650" s="12" t="s">
        <v>1814</v>
      </c>
      <c r="K3650" s="1" t="s">
        <v>1547</v>
      </c>
      <c r="L3650" s="1" t="s">
        <v>1428</v>
      </c>
    </row>
    <row r="3651" spans="3:12">
      <c r="C3651" s="1" t="s">
        <v>1610</v>
      </c>
      <c r="D3651" s="1">
        <v>0</v>
      </c>
      <c r="E3651" s="1" t="s">
        <v>31</v>
      </c>
      <c r="F3651" s="12" t="s">
        <v>282</v>
      </c>
      <c r="G3651" s="12" t="s">
        <v>1854</v>
      </c>
      <c r="H3651" s="1" t="s">
        <v>188</v>
      </c>
      <c r="I3651" s="12" t="s">
        <v>1765</v>
      </c>
      <c r="J3651" s="12" t="s">
        <v>1814</v>
      </c>
      <c r="K3651" s="1" t="s">
        <v>1547</v>
      </c>
      <c r="L3651" s="1" t="s">
        <v>1428</v>
      </c>
    </row>
    <row r="3652" spans="3:12">
      <c r="C3652" s="1" t="s">
        <v>1611</v>
      </c>
      <c r="D3652" s="1">
        <v>0</v>
      </c>
      <c r="E3652" s="1" t="s">
        <v>31</v>
      </c>
      <c r="F3652" s="12" t="s">
        <v>282</v>
      </c>
      <c r="G3652" s="12" t="s">
        <v>1854</v>
      </c>
      <c r="H3652" s="1" t="s">
        <v>188</v>
      </c>
      <c r="I3652" s="12" t="s">
        <v>1765</v>
      </c>
      <c r="J3652" s="12" t="s">
        <v>1814</v>
      </c>
      <c r="K3652" s="1" t="s">
        <v>1547</v>
      </c>
      <c r="L3652" s="1" t="s">
        <v>1428</v>
      </c>
    </row>
    <row r="3653" spans="3:12">
      <c r="C3653" s="1" t="s">
        <v>1612</v>
      </c>
      <c r="D3653" s="1">
        <v>0</v>
      </c>
      <c r="E3653" s="1" t="s">
        <v>31</v>
      </c>
      <c r="F3653" s="12" t="s">
        <v>282</v>
      </c>
      <c r="G3653" s="12" t="s">
        <v>1854</v>
      </c>
      <c r="H3653" s="1" t="s">
        <v>188</v>
      </c>
      <c r="I3653" s="12" t="s">
        <v>1765</v>
      </c>
      <c r="J3653" s="12" t="s">
        <v>1814</v>
      </c>
      <c r="K3653" s="1" t="s">
        <v>1547</v>
      </c>
      <c r="L3653" s="1" t="s">
        <v>1428</v>
      </c>
    </row>
    <row r="3654" spans="3:12">
      <c r="C3654" s="1" t="s">
        <v>1613</v>
      </c>
      <c r="D3654" s="1">
        <v>0</v>
      </c>
      <c r="E3654" s="1" t="s">
        <v>31</v>
      </c>
      <c r="F3654" s="12" t="s">
        <v>282</v>
      </c>
      <c r="G3654" s="12" t="s">
        <v>1854</v>
      </c>
      <c r="H3654" s="1" t="s">
        <v>188</v>
      </c>
      <c r="I3654" s="12" t="s">
        <v>1765</v>
      </c>
      <c r="J3654" s="12" t="s">
        <v>1814</v>
      </c>
      <c r="K3654" s="1" t="s">
        <v>1547</v>
      </c>
      <c r="L3654" s="1" t="s">
        <v>1428</v>
      </c>
    </row>
    <row r="3655" spans="3:12">
      <c r="C3655" s="1" t="s">
        <v>1614</v>
      </c>
      <c r="D3655" s="1">
        <v>0</v>
      </c>
      <c r="E3655" s="1" t="s">
        <v>31</v>
      </c>
      <c r="F3655" s="12" t="s">
        <v>282</v>
      </c>
      <c r="G3655" s="12" t="s">
        <v>1854</v>
      </c>
      <c r="H3655" s="1" t="s">
        <v>188</v>
      </c>
      <c r="I3655" s="12" t="s">
        <v>1765</v>
      </c>
      <c r="J3655" s="12" t="s">
        <v>1814</v>
      </c>
      <c r="K3655" s="1" t="s">
        <v>1547</v>
      </c>
      <c r="L3655" s="1" t="s">
        <v>1428</v>
      </c>
    </row>
    <row r="3656" spans="3:12">
      <c r="C3656" s="1" t="s">
        <v>1615</v>
      </c>
      <c r="D3656" s="1">
        <v>0</v>
      </c>
      <c r="E3656" s="1" t="s">
        <v>31</v>
      </c>
      <c r="F3656" s="12" t="s">
        <v>282</v>
      </c>
      <c r="G3656" s="12" t="s">
        <v>1854</v>
      </c>
      <c r="H3656" s="1" t="s">
        <v>188</v>
      </c>
      <c r="I3656" s="12" t="s">
        <v>1765</v>
      </c>
      <c r="J3656" s="12" t="s">
        <v>1814</v>
      </c>
      <c r="K3656" s="1" t="s">
        <v>1547</v>
      </c>
      <c r="L3656" s="1" t="s">
        <v>1428</v>
      </c>
    </row>
    <row r="3657" spans="3:12">
      <c r="C3657" s="1" t="s">
        <v>1550</v>
      </c>
      <c r="D3657" s="1">
        <v>0</v>
      </c>
      <c r="E3657" s="1" t="s">
        <v>31</v>
      </c>
      <c r="F3657" s="12" t="s">
        <v>282</v>
      </c>
      <c r="G3657" s="12" t="s">
        <v>1854</v>
      </c>
      <c r="H3657" s="1" t="s">
        <v>188</v>
      </c>
      <c r="I3657" s="12" t="s">
        <v>1765</v>
      </c>
      <c r="J3657" s="12" t="s">
        <v>1814</v>
      </c>
      <c r="K3657" s="1" t="s">
        <v>1547</v>
      </c>
      <c r="L3657" s="1" t="s">
        <v>1429</v>
      </c>
    </row>
    <row r="3658" spans="3:12">
      <c r="C3658" s="1" t="s">
        <v>1551</v>
      </c>
      <c r="D3658" s="1">
        <v>0</v>
      </c>
      <c r="E3658" s="1" t="s">
        <v>31</v>
      </c>
      <c r="F3658" s="12" t="s">
        <v>282</v>
      </c>
      <c r="G3658" s="12" t="s">
        <v>1854</v>
      </c>
      <c r="H3658" s="1" t="s">
        <v>188</v>
      </c>
      <c r="I3658" s="12" t="s">
        <v>1765</v>
      </c>
      <c r="J3658" s="12" t="s">
        <v>1814</v>
      </c>
      <c r="K3658" s="1" t="s">
        <v>1547</v>
      </c>
      <c r="L3658" s="1" t="s">
        <v>1429</v>
      </c>
    </row>
    <row r="3659" spans="3:12">
      <c r="C3659" s="1" t="s">
        <v>1552</v>
      </c>
      <c r="D3659" s="1">
        <v>0</v>
      </c>
      <c r="E3659" s="1" t="s">
        <v>31</v>
      </c>
      <c r="F3659" s="12" t="s">
        <v>282</v>
      </c>
      <c r="G3659" s="12" t="s">
        <v>1854</v>
      </c>
      <c r="H3659" s="1" t="s">
        <v>188</v>
      </c>
      <c r="I3659" s="12" t="s">
        <v>1765</v>
      </c>
      <c r="J3659" s="12" t="s">
        <v>1814</v>
      </c>
      <c r="K3659" s="1" t="s">
        <v>1547</v>
      </c>
      <c r="L3659" s="1" t="s">
        <v>1429</v>
      </c>
    </row>
    <row r="3660" spans="3:12">
      <c r="C3660" s="1" t="s">
        <v>1553</v>
      </c>
      <c r="D3660" s="1">
        <v>0</v>
      </c>
      <c r="E3660" s="1" t="s">
        <v>31</v>
      </c>
      <c r="F3660" s="12" t="s">
        <v>282</v>
      </c>
      <c r="G3660" s="12" t="s">
        <v>1854</v>
      </c>
      <c r="H3660" s="1" t="s">
        <v>188</v>
      </c>
      <c r="I3660" s="12" t="s">
        <v>1765</v>
      </c>
      <c r="J3660" s="12" t="s">
        <v>1814</v>
      </c>
      <c r="K3660" s="1" t="s">
        <v>1547</v>
      </c>
      <c r="L3660" s="1" t="s">
        <v>1429</v>
      </c>
    </row>
    <row r="3661" spans="3:12">
      <c r="C3661" s="1" t="s">
        <v>1554</v>
      </c>
      <c r="D3661" s="1">
        <v>0</v>
      </c>
      <c r="E3661" s="1" t="s">
        <v>31</v>
      </c>
      <c r="F3661" s="12" t="s">
        <v>282</v>
      </c>
      <c r="G3661" s="12" t="s">
        <v>1854</v>
      </c>
      <c r="H3661" s="1" t="s">
        <v>188</v>
      </c>
      <c r="I3661" s="12" t="s">
        <v>1765</v>
      </c>
      <c r="J3661" s="12" t="s">
        <v>1814</v>
      </c>
      <c r="K3661" s="1" t="s">
        <v>1547</v>
      </c>
      <c r="L3661" s="1" t="s">
        <v>1429</v>
      </c>
    </row>
    <row r="3662" spans="3:12">
      <c r="C3662" s="1" t="s">
        <v>1556</v>
      </c>
      <c r="D3662" s="1">
        <v>0</v>
      </c>
      <c r="E3662" s="1" t="s">
        <v>31</v>
      </c>
      <c r="F3662" s="12" t="s">
        <v>282</v>
      </c>
      <c r="G3662" s="12" t="s">
        <v>1854</v>
      </c>
      <c r="H3662" s="1" t="s">
        <v>188</v>
      </c>
      <c r="I3662" s="12" t="s">
        <v>1765</v>
      </c>
      <c r="J3662" s="12" t="s">
        <v>1814</v>
      </c>
      <c r="K3662" s="1" t="s">
        <v>1547</v>
      </c>
      <c r="L3662" s="1" t="s">
        <v>1429</v>
      </c>
    </row>
    <row r="3663" spans="3:12">
      <c r="C3663" s="1" t="s">
        <v>1557</v>
      </c>
      <c r="D3663" s="1">
        <v>0</v>
      </c>
      <c r="E3663" s="1" t="s">
        <v>31</v>
      </c>
      <c r="F3663" s="12" t="s">
        <v>282</v>
      </c>
      <c r="G3663" s="12" t="s">
        <v>1854</v>
      </c>
      <c r="H3663" s="1" t="s">
        <v>188</v>
      </c>
      <c r="I3663" s="12" t="s">
        <v>1765</v>
      </c>
      <c r="J3663" s="12" t="s">
        <v>1814</v>
      </c>
      <c r="K3663" s="1" t="s">
        <v>1547</v>
      </c>
      <c r="L3663" s="1" t="s">
        <v>1429</v>
      </c>
    </row>
    <row r="3664" spans="3:12">
      <c r="C3664" s="1" t="s">
        <v>1558</v>
      </c>
      <c r="D3664" s="1">
        <v>0</v>
      </c>
      <c r="E3664" s="1" t="s">
        <v>31</v>
      </c>
      <c r="F3664" s="12" t="s">
        <v>282</v>
      </c>
      <c r="G3664" s="12" t="s">
        <v>1854</v>
      </c>
      <c r="H3664" s="1" t="s">
        <v>188</v>
      </c>
      <c r="I3664" s="12" t="s">
        <v>1765</v>
      </c>
      <c r="J3664" s="12" t="s">
        <v>1814</v>
      </c>
      <c r="K3664" s="1" t="s">
        <v>1547</v>
      </c>
      <c r="L3664" s="1" t="s">
        <v>1429</v>
      </c>
    </row>
    <row r="3665" spans="3:12">
      <c r="C3665" s="1" t="s">
        <v>1559</v>
      </c>
      <c r="D3665" s="1">
        <v>0</v>
      </c>
      <c r="E3665" s="1" t="s">
        <v>31</v>
      </c>
      <c r="F3665" s="12" t="s">
        <v>282</v>
      </c>
      <c r="G3665" s="12" t="s">
        <v>1854</v>
      </c>
      <c r="H3665" s="1" t="s">
        <v>188</v>
      </c>
      <c r="I3665" s="12" t="s">
        <v>1765</v>
      </c>
      <c r="J3665" s="12" t="s">
        <v>1814</v>
      </c>
      <c r="K3665" s="1" t="s">
        <v>1547</v>
      </c>
      <c r="L3665" s="1" t="s">
        <v>1429</v>
      </c>
    </row>
    <row r="3666" spans="3:12">
      <c r="C3666" s="1" t="s">
        <v>1561</v>
      </c>
      <c r="D3666" s="1">
        <v>0</v>
      </c>
      <c r="E3666" s="1" t="s">
        <v>31</v>
      </c>
      <c r="F3666" s="12" t="s">
        <v>282</v>
      </c>
      <c r="G3666" s="12" t="s">
        <v>1854</v>
      </c>
      <c r="H3666" s="1" t="s">
        <v>188</v>
      </c>
      <c r="I3666" s="12" t="s">
        <v>1765</v>
      </c>
      <c r="J3666" s="12" t="s">
        <v>1814</v>
      </c>
      <c r="K3666" s="1" t="s">
        <v>1547</v>
      </c>
      <c r="L3666" s="1" t="s">
        <v>1429</v>
      </c>
    </row>
    <row r="3667" spans="3:12">
      <c r="C3667" s="1" t="s">
        <v>1562</v>
      </c>
      <c r="D3667" s="1">
        <v>0</v>
      </c>
      <c r="E3667" s="1" t="s">
        <v>31</v>
      </c>
      <c r="F3667" s="12" t="s">
        <v>282</v>
      </c>
      <c r="G3667" s="12" t="s">
        <v>1854</v>
      </c>
      <c r="H3667" s="1" t="s">
        <v>188</v>
      </c>
      <c r="I3667" s="12" t="s">
        <v>1765</v>
      </c>
      <c r="J3667" s="12" t="s">
        <v>1814</v>
      </c>
      <c r="K3667" s="1" t="s">
        <v>1547</v>
      </c>
      <c r="L3667" s="1" t="s">
        <v>1429</v>
      </c>
    </row>
    <row r="3668" spans="3:12">
      <c r="C3668" s="1" t="s">
        <v>1563</v>
      </c>
      <c r="D3668" s="1">
        <v>0</v>
      </c>
      <c r="E3668" s="1" t="s">
        <v>31</v>
      </c>
      <c r="F3668" s="12" t="s">
        <v>282</v>
      </c>
      <c r="G3668" s="12" t="s">
        <v>1854</v>
      </c>
      <c r="H3668" s="1" t="s">
        <v>188</v>
      </c>
      <c r="I3668" s="12" t="s">
        <v>1765</v>
      </c>
      <c r="J3668" s="12" t="s">
        <v>1814</v>
      </c>
      <c r="K3668" s="1" t="s">
        <v>1547</v>
      </c>
      <c r="L3668" s="1" t="s">
        <v>1429</v>
      </c>
    </row>
    <row r="3669" spans="3:12">
      <c r="C3669" s="1" t="s">
        <v>1564</v>
      </c>
      <c r="D3669" s="1">
        <v>0</v>
      </c>
      <c r="E3669" s="1" t="s">
        <v>31</v>
      </c>
      <c r="F3669" s="12" t="s">
        <v>282</v>
      </c>
      <c r="G3669" s="12" t="s">
        <v>1854</v>
      </c>
      <c r="H3669" s="1" t="s">
        <v>188</v>
      </c>
      <c r="I3669" s="12" t="s">
        <v>1765</v>
      </c>
      <c r="J3669" s="12" t="s">
        <v>1814</v>
      </c>
      <c r="K3669" s="1" t="s">
        <v>1547</v>
      </c>
      <c r="L3669" s="1" t="s">
        <v>1429</v>
      </c>
    </row>
    <row r="3670" spans="3:12">
      <c r="C3670" s="1" t="s">
        <v>1565</v>
      </c>
      <c r="D3670" s="1">
        <v>0</v>
      </c>
      <c r="E3670" s="1" t="s">
        <v>31</v>
      </c>
      <c r="F3670" s="12" t="s">
        <v>282</v>
      </c>
      <c r="G3670" s="12" t="s">
        <v>1854</v>
      </c>
      <c r="H3670" s="1" t="s">
        <v>188</v>
      </c>
      <c r="I3670" s="12" t="s">
        <v>1765</v>
      </c>
      <c r="J3670" s="12" t="s">
        <v>1814</v>
      </c>
      <c r="K3670" s="1" t="s">
        <v>1547</v>
      </c>
      <c r="L3670" s="1" t="s">
        <v>1429</v>
      </c>
    </row>
    <row r="3671" spans="3:12">
      <c r="C3671" s="1" t="s">
        <v>1567</v>
      </c>
      <c r="D3671" s="1">
        <v>0</v>
      </c>
      <c r="E3671" s="1" t="s">
        <v>31</v>
      </c>
      <c r="F3671" s="12" t="s">
        <v>282</v>
      </c>
      <c r="G3671" s="12" t="s">
        <v>1854</v>
      </c>
      <c r="H3671" s="1" t="s">
        <v>188</v>
      </c>
      <c r="I3671" s="12" t="s">
        <v>1765</v>
      </c>
      <c r="J3671" s="12" t="s">
        <v>1814</v>
      </c>
      <c r="K3671" s="1" t="s">
        <v>1547</v>
      </c>
      <c r="L3671" s="1" t="s">
        <v>1429</v>
      </c>
    </row>
    <row r="3672" spans="3:12">
      <c r="C3672" s="1" t="s">
        <v>1568</v>
      </c>
      <c r="D3672" s="1">
        <v>0</v>
      </c>
      <c r="E3672" s="1" t="s">
        <v>31</v>
      </c>
      <c r="F3672" s="12" t="s">
        <v>282</v>
      </c>
      <c r="G3672" s="12" t="s">
        <v>1854</v>
      </c>
      <c r="H3672" s="1" t="s">
        <v>188</v>
      </c>
      <c r="I3672" s="12" t="s">
        <v>1765</v>
      </c>
      <c r="J3672" s="12" t="s">
        <v>1814</v>
      </c>
      <c r="K3672" s="1" t="s">
        <v>1547</v>
      </c>
      <c r="L3672" s="1" t="s">
        <v>1429</v>
      </c>
    </row>
    <row r="3673" spans="3:12">
      <c r="C3673" s="1" t="s">
        <v>1569</v>
      </c>
      <c r="D3673" s="1">
        <v>0</v>
      </c>
      <c r="E3673" s="1" t="s">
        <v>31</v>
      </c>
      <c r="F3673" s="12" t="s">
        <v>282</v>
      </c>
      <c r="G3673" s="12" t="s">
        <v>1854</v>
      </c>
      <c r="H3673" s="1" t="s">
        <v>188</v>
      </c>
      <c r="I3673" s="12" t="s">
        <v>1765</v>
      </c>
      <c r="J3673" s="12" t="s">
        <v>1814</v>
      </c>
      <c r="K3673" s="1" t="s">
        <v>1547</v>
      </c>
      <c r="L3673" s="1" t="s">
        <v>1429</v>
      </c>
    </row>
    <row r="3674" spans="3:12">
      <c r="C3674" s="1" t="s">
        <v>1570</v>
      </c>
      <c r="D3674" s="1">
        <v>0</v>
      </c>
      <c r="E3674" s="1" t="s">
        <v>31</v>
      </c>
      <c r="F3674" s="12" t="s">
        <v>282</v>
      </c>
      <c r="G3674" s="12" t="s">
        <v>1854</v>
      </c>
      <c r="H3674" s="1" t="s">
        <v>188</v>
      </c>
      <c r="I3674" s="12" t="s">
        <v>1765</v>
      </c>
      <c r="J3674" s="12" t="s">
        <v>1814</v>
      </c>
      <c r="K3674" s="1" t="s">
        <v>1547</v>
      </c>
      <c r="L3674" s="1" t="s">
        <v>1429</v>
      </c>
    </row>
    <row r="3675" spans="3:12">
      <c r="C3675" s="1" t="s">
        <v>1571</v>
      </c>
      <c r="D3675" s="1">
        <v>0</v>
      </c>
      <c r="E3675" s="1" t="s">
        <v>31</v>
      </c>
      <c r="F3675" s="12" t="s">
        <v>282</v>
      </c>
      <c r="G3675" s="12" t="s">
        <v>1854</v>
      </c>
      <c r="H3675" s="1" t="s">
        <v>188</v>
      </c>
      <c r="I3675" s="12" t="s">
        <v>1765</v>
      </c>
      <c r="J3675" s="12" t="s">
        <v>1814</v>
      </c>
      <c r="K3675" s="1" t="s">
        <v>1547</v>
      </c>
      <c r="L3675" s="1" t="s">
        <v>1429</v>
      </c>
    </row>
    <row r="3676" spans="3:12">
      <c r="C3676" s="1" t="s">
        <v>1572</v>
      </c>
      <c r="D3676" s="1">
        <v>0</v>
      </c>
      <c r="E3676" s="1" t="s">
        <v>31</v>
      </c>
      <c r="F3676" s="12" t="s">
        <v>282</v>
      </c>
      <c r="G3676" s="12" t="s">
        <v>1854</v>
      </c>
      <c r="H3676" s="1" t="s">
        <v>188</v>
      </c>
      <c r="I3676" s="12" t="s">
        <v>1765</v>
      </c>
      <c r="J3676" s="12" t="s">
        <v>1814</v>
      </c>
      <c r="K3676" s="1" t="s">
        <v>1547</v>
      </c>
      <c r="L3676" s="1" t="s">
        <v>1429</v>
      </c>
    </row>
    <row r="3677" spans="3:12">
      <c r="C3677" s="1" t="s">
        <v>1573</v>
      </c>
      <c r="D3677" s="1">
        <v>0</v>
      </c>
      <c r="E3677" s="1" t="s">
        <v>31</v>
      </c>
      <c r="F3677" s="12" t="s">
        <v>282</v>
      </c>
      <c r="G3677" s="12" t="s">
        <v>1854</v>
      </c>
      <c r="H3677" s="1" t="s">
        <v>188</v>
      </c>
      <c r="I3677" s="12" t="s">
        <v>1765</v>
      </c>
      <c r="J3677" s="12" t="s">
        <v>1814</v>
      </c>
      <c r="K3677" s="1" t="s">
        <v>1547</v>
      </c>
      <c r="L3677" s="1" t="s">
        <v>1429</v>
      </c>
    </row>
    <row r="3678" spans="3:12">
      <c r="C3678" s="1" t="s">
        <v>1574</v>
      </c>
      <c r="D3678" s="1">
        <v>0</v>
      </c>
      <c r="E3678" s="1" t="s">
        <v>31</v>
      </c>
      <c r="F3678" s="12" t="s">
        <v>282</v>
      </c>
      <c r="G3678" s="12" t="s">
        <v>1854</v>
      </c>
      <c r="H3678" s="1" t="s">
        <v>188</v>
      </c>
      <c r="I3678" s="12" t="s">
        <v>1765</v>
      </c>
      <c r="J3678" s="12" t="s">
        <v>1814</v>
      </c>
      <c r="K3678" s="1" t="s">
        <v>1547</v>
      </c>
      <c r="L3678" s="1" t="s">
        <v>1429</v>
      </c>
    </row>
    <row r="3679" spans="3:12">
      <c r="C3679" s="1" t="s">
        <v>1575</v>
      </c>
      <c r="D3679" s="1">
        <v>0</v>
      </c>
      <c r="E3679" s="1" t="s">
        <v>31</v>
      </c>
      <c r="F3679" s="12" t="s">
        <v>282</v>
      </c>
      <c r="G3679" s="12" t="s">
        <v>1854</v>
      </c>
      <c r="H3679" s="1" t="s">
        <v>188</v>
      </c>
      <c r="I3679" s="12" t="s">
        <v>1765</v>
      </c>
      <c r="J3679" s="12" t="s">
        <v>1814</v>
      </c>
      <c r="K3679" s="1" t="s">
        <v>1547</v>
      </c>
      <c r="L3679" s="1" t="s">
        <v>1429</v>
      </c>
    </row>
    <row r="3680" spans="3:12">
      <c r="C3680" s="1" t="s">
        <v>1576</v>
      </c>
      <c r="D3680" s="1">
        <v>0</v>
      </c>
      <c r="E3680" s="1" t="s">
        <v>31</v>
      </c>
      <c r="F3680" s="12" t="s">
        <v>282</v>
      </c>
      <c r="G3680" s="12" t="s">
        <v>1854</v>
      </c>
      <c r="H3680" s="1" t="s">
        <v>188</v>
      </c>
      <c r="I3680" s="12" t="s">
        <v>1765</v>
      </c>
      <c r="J3680" s="12" t="s">
        <v>1814</v>
      </c>
      <c r="K3680" s="1" t="s">
        <v>1547</v>
      </c>
      <c r="L3680" s="1" t="s">
        <v>1429</v>
      </c>
    </row>
    <row r="3681" spans="3:12">
      <c r="C3681" s="1" t="s">
        <v>1577</v>
      </c>
      <c r="D3681" s="1">
        <v>0</v>
      </c>
      <c r="E3681" s="1" t="s">
        <v>31</v>
      </c>
      <c r="F3681" s="12" t="s">
        <v>282</v>
      </c>
      <c r="G3681" s="12" t="s">
        <v>1854</v>
      </c>
      <c r="H3681" s="1" t="s">
        <v>188</v>
      </c>
      <c r="I3681" s="12" t="s">
        <v>1765</v>
      </c>
      <c r="J3681" s="12" t="s">
        <v>1814</v>
      </c>
      <c r="K3681" s="1" t="s">
        <v>1547</v>
      </c>
      <c r="L3681" s="1" t="s">
        <v>1429</v>
      </c>
    </row>
    <row r="3682" spans="3:12">
      <c r="C3682" s="1" t="s">
        <v>1578</v>
      </c>
      <c r="D3682" s="1">
        <v>0</v>
      </c>
      <c r="E3682" s="1" t="s">
        <v>31</v>
      </c>
      <c r="F3682" s="12" t="s">
        <v>282</v>
      </c>
      <c r="G3682" s="12" t="s">
        <v>1854</v>
      </c>
      <c r="H3682" s="1" t="s">
        <v>188</v>
      </c>
      <c r="I3682" s="12" t="s">
        <v>1765</v>
      </c>
      <c r="J3682" s="12" t="s">
        <v>1814</v>
      </c>
      <c r="K3682" s="1" t="s">
        <v>1547</v>
      </c>
      <c r="L3682" s="1" t="s">
        <v>1429</v>
      </c>
    </row>
    <row r="3683" spans="3:12">
      <c r="C3683" s="1" t="s">
        <v>1579</v>
      </c>
      <c r="D3683" s="1">
        <v>0</v>
      </c>
      <c r="E3683" s="1" t="s">
        <v>31</v>
      </c>
      <c r="F3683" s="12" t="s">
        <v>282</v>
      </c>
      <c r="G3683" s="12" t="s">
        <v>1854</v>
      </c>
      <c r="H3683" s="1" t="s">
        <v>188</v>
      </c>
      <c r="I3683" s="12" t="s">
        <v>1765</v>
      </c>
      <c r="J3683" s="12" t="s">
        <v>1814</v>
      </c>
      <c r="K3683" s="1" t="s">
        <v>1547</v>
      </c>
      <c r="L3683" s="1" t="s">
        <v>1429</v>
      </c>
    </row>
    <row r="3684" spans="3:12">
      <c r="C3684" s="1" t="s">
        <v>1580</v>
      </c>
      <c r="D3684" s="1">
        <v>0</v>
      </c>
      <c r="E3684" s="1" t="s">
        <v>31</v>
      </c>
      <c r="F3684" s="12" t="s">
        <v>282</v>
      </c>
      <c r="G3684" s="12" t="s">
        <v>1854</v>
      </c>
      <c r="H3684" s="1" t="s">
        <v>188</v>
      </c>
      <c r="I3684" s="12" t="s">
        <v>1765</v>
      </c>
      <c r="J3684" s="12" t="s">
        <v>1814</v>
      </c>
      <c r="K3684" s="1" t="s">
        <v>1547</v>
      </c>
      <c r="L3684" s="1" t="s">
        <v>1429</v>
      </c>
    </row>
    <row r="3685" spans="3:12">
      <c r="C3685" s="1" t="s">
        <v>1581</v>
      </c>
      <c r="D3685" s="1">
        <v>0</v>
      </c>
      <c r="E3685" s="1" t="s">
        <v>31</v>
      </c>
      <c r="F3685" s="12" t="s">
        <v>282</v>
      </c>
      <c r="G3685" s="12" t="s">
        <v>1854</v>
      </c>
      <c r="H3685" s="1" t="s">
        <v>188</v>
      </c>
      <c r="I3685" s="12" t="s">
        <v>1765</v>
      </c>
      <c r="J3685" s="12" t="s">
        <v>1814</v>
      </c>
      <c r="K3685" s="1" t="s">
        <v>1547</v>
      </c>
      <c r="L3685" s="1" t="s">
        <v>1429</v>
      </c>
    </row>
    <row r="3686" spans="3:12">
      <c r="C3686" s="1" t="s">
        <v>1584</v>
      </c>
      <c r="D3686" s="1">
        <v>0</v>
      </c>
      <c r="E3686" s="1" t="s">
        <v>31</v>
      </c>
      <c r="F3686" s="12" t="s">
        <v>282</v>
      </c>
      <c r="G3686" s="12" t="s">
        <v>1854</v>
      </c>
      <c r="H3686" s="1" t="s">
        <v>188</v>
      </c>
      <c r="I3686" s="12" t="s">
        <v>1765</v>
      </c>
      <c r="J3686" s="12" t="s">
        <v>1814</v>
      </c>
      <c r="K3686" s="1" t="s">
        <v>1547</v>
      </c>
      <c r="L3686" s="1" t="s">
        <v>1429</v>
      </c>
    </row>
    <row r="3687" spans="3:12">
      <c r="C3687" s="1" t="s">
        <v>1585</v>
      </c>
      <c r="D3687" s="1">
        <v>0</v>
      </c>
      <c r="E3687" s="1" t="s">
        <v>31</v>
      </c>
      <c r="F3687" s="12" t="s">
        <v>282</v>
      </c>
      <c r="G3687" s="12" t="s">
        <v>1854</v>
      </c>
      <c r="H3687" s="1" t="s">
        <v>188</v>
      </c>
      <c r="I3687" s="12" t="s">
        <v>1765</v>
      </c>
      <c r="J3687" s="12" t="s">
        <v>1814</v>
      </c>
      <c r="K3687" s="1" t="s">
        <v>1547</v>
      </c>
      <c r="L3687" s="1" t="s">
        <v>1429</v>
      </c>
    </row>
    <row r="3688" spans="3:12">
      <c r="C3688" s="1" t="s">
        <v>1586</v>
      </c>
      <c r="D3688" s="1">
        <v>0</v>
      </c>
      <c r="E3688" s="1" t="s">
        <v>31</v>
      </c>
      <c r="F3688" s="12" t="s">
        <v>282</v>
      </c>
      <c r="G3688" s="12" t="s">
        <v>1854</v>
      </c>
      <c r="H3688" s="1" t="s">
        <v>188</v>
      </c>
      <c r="I3688" s="12" t="s">
        <v>1765</v>
      </c>
      <c r="J3688" s="12" t="s">
        <v>1814</v>
      </c>
      <c r="K3688" s="1" t="s">
        <v>1547</v>
      </c>
      <c r="L3688" s="1" t="s">
        <v>1429</v>
      </c>
    </row>
    <row r="3689" spans="3:12">
      <c r="C3689" s="1" t="s">
        <v>1587</v>
      </c>
      <c r="D3689" s="1">
        <v>0</v>
      </c>
      <c r="E3689" s="1" t="s">
        <v>31</v>
      </c>
      <c r="F3689" s="12" t="s">
        <v>282</v>
      </c>
      <c r="G3689" s="12" t="s">
        <v>1854</v>
      </c>
      <c r="H3689" s="1" t="s">
        <v>188</v>
      </c>
      <c r="I3689" s="12" t="s">
        <v>1765</v>
      </c>
      <c r="J3689" s="12" t="s">
        <v>1814</v>
      </c>
      <c r="K3689" s="1" t="s">
        <v>1547</v>
      </c>
      <c r="L3689" s="1" t="s">
        <v>1429</v>
      </c>
    </row>
    <row r="3690" spans="3:12">
      <c r="C3690" s="1" t="s">
        <v>1588</v>
      </c>
      <c r="D3690" s="1">
        <v>0</v>
      </c>
      <c r="E3690" s="1" t="s">
        <v>31</v>
      </c>
      <c r="F3690" s="12" t="s">
        <v>282</v>
      </c>
      <c r="G3690" s="12" t="s">
        <v>1854</v>
      </c>
      <c r="H3690" s="1" t="s">
        <v>188</v>
      </c>
      <c r="I3690" s="12" t="s">
        <v>1765</v>
      </c>
      <c r="J3690" s="12" t="s">
        <v>1814</v>
      </c>
      <c r="K3690" s="1" t="s">
        <v>1547</v>
      </c>
      <c r="L3690" s="1" t="s">
        <v>1429</v>
      </c>
    </row>
    <row r="3691" spans="3:12">
      <c r="C3691" s="1" t="s">
        <v>1590</v>
      </c>
      <c r="D3691" s="1">
        <v>0</v>
      </c>
      <c r="E3691" s="1" t="s">
        <v>31</v>
      </c>
      <c r="F3691" s="12" t="s">
        <v>282</v>
      </c>
      <c r="G3691" s="12" t="s">
        <v>1854</v>
      </c>
      <c r="H3691" s="1" t="s">
        <v>188</v>
      </c>
      <c r="I3691" s="12" t="s">
        <v>1765</v>
      </c>
      <c r="J3691" s="12" t="s">
        <v>1814</v>
      </c>
      <c r="K3691" s="1" t="s">
        <v>1547</v>
      </c>
      <c r="L3691" s="1" t="s">
        <v>1429</v>
      </c>
    </row>
    <row r="3692" spans="3:12">
      <c r="C3692" s="1" t="s">
        <v>1591</v>
      </c>
      <c r="D3692" s="1">
        <v>0</v>
      </c>
      <c r="E3692" s="1" t="s">
        <v>31</v>
      </c>
      <c r="F3692" s="12" t="s">
        <v>282</v>
      </c>
      <c r="G3692" s="12" t="s">
        <v>1854</v>
      </c>
      <c r="H3692" s="1" t="s">
        <v>188</v>
      </c>
      <c r="I3692" s="12" t="s">
        <v>1765</v>
      </c>
      <c r="J3692" s="12" t="s">
        <v>1814</v>
      </c>
      <c r="K3692" s="1" t="s">
        <v>1547</v>
      </c>
      <c r="L3692" s="1" t="s">
        <v>1429</v>
      </c>
    </row>
    <row r="3693" spans="3:12">
      <c r="C3693" s="1" t="s">
        <v>1592</v>
      </c>
      <c r="D3693" s="1">
        <v>0</v>
      </c>
      <c r="E3693" s="1" t="s">
        <v>31</v>
      </c>
      <c r="F3693" s="12" t="s">
        <v>282</v>
      </c>
      <c r="G3693" s="12" t="s">
        <v>1854</v>
      </c>
      <c r="H3693" s="1" t="s">
        <v>188</v>
      </c>
      <c r="I3693" s="12" t="s">
        <v>1765</v>
      </c>
      <c r="J3693" s="12" t="s">
        <v>1814</v>
      </c>
      <c r="K3693" s="1" t="s">
        <v>1547</v>
      </c>
      <c r="L3693" s="1" t="s">
        <v>1429</v>
      </c>
    </row>
    <row r="3694" spans="3:12">
      <c r="C3694" s="1" t="s">
        <v>1593</v>
      </c>
      <c r="D3694" s="1">
        <v>0</v>
      </c>
      <c r="E3694" s="1" t="s">
        <v>31</v>
      </c>
      <c r="F3694" s="12" t="s">
        <v>282</v>
      </c>
      <c r="G3694" s="12" t="s">
        <v>1854</v>
      </c>
      <c r="H3694" s="1" t="s">
        <v>188</v>
      </c>
      <c r="I3694" s="12" t="s">
        <v>1765</v>
      </c>
      <c r="J3694" s="12" t="s">
        <v>1814</v>
      </c>
      <c r="K3694" s="1" t="s">
        <v>1547</v>
      </c>
      <c r="L3694" s="1" t="s">
        <v>1429</v>
      </c>
    </row>
    <row r="3695" spans="3:12">
      <c r="C3695" s="1" t="s">
        <v>1595</v>
      </c>
      <c r="D3695" s="1">
        <v>0</v>
      </c>
      <c r="E3695" s="1" t="s">
        <v>31</v>
      </c>
      <c r="F3695" s="12" t="s">
        <v>282</v>
      </c>
      <c r="G3695" s="12" t="s">
        <v>1854</v>
      </c>
      <c r="H3695" s="1" t="s">
        <v>188</v>
      </c>
      <c r="I3695" s="12" t="s">
        <v>1765</v>
      </c>
      <c r="J3695" s="12" t="s">
        <v>1814</v>
      </c>
      <c r="K3695" s="1" t="s">
        <v>1547</v>
      </c>
      <c r="L3695" s="1" t="s">
        <v>1429</v>
      </c>
    </row>
    <row r="3696" spans="3:12">
      <c r="C3696" s="1" t="s">
        <v>1596</v>
      </c>
      <c r="D3696" s="1">
        <v>0</v>
      </c>
      <c r="E3696" s="1" t="s">
        <v>31</v>
      </c>
      <c r="F3696" s="12" t="s">
        <v>282</v>
      </c>
      <c r="G3696" s="12" t="s">
        <v>1854</v>
      </c>
      <c r="H3696" s="1" t="s">
        <v>188</v>
      </c>
      <c r="I3696" s="12" t="s">
        <v>1765</v>
      </c>
      <c r="J3696" s="12" t="s">
        <v>1814</v>
      </c>
      <c r="K3696" s="1" t="s">
        <v>1547</v>
      </c>
      <c r="L3696" s="1" t="s">
        <v>1429</v>
      </c>
    </row>
    <row r="3697" spans="3:12">
      <c r="C3697" s="1" t="s">
        <v>1597</v>
      </c>
      <c r="D3697" s="1">
        <v>0</v>
      </c>
      <c r="E3697" s="1" t="s">
        <v>31</v>
      </c>
      <c r="F3697" s="12" t="s">
        <v>282</v>
      </c>
      <c r="G3697" s="12" t="s">
        <v>1854</v>
      </c>
      <c r="H3697" s="1" t="s">
        <v>188</v>
      </c>
      <c r="I3697" s="12" t="s">
        <v>1765</v>
      </c>
      <c r="J3697" s="12" t="s">
        <v>1814</v>
      </c>
      <c r="K3697" s="1" t="s">
        <v>1547</v>
      </c>
      <c r="L3697" s="1" t="s">
        <v>1429</v>
      </c>
    </row>
    <row r="3698" spans="3:12">
      <c r="C3698" s="1" t="s">
        <v>1598</v>
      </c>
      <c r="D3698" s="1">
        <v>0</v>
      </c>
      <c r="E3698" s="1" t="s">
        <v>31</v>
      </c>
      <c r="F3698" s="12" t="s">
        <v>282</v>
      </c>
      <c r="G3698" s="12" t="s">
        <v>1854</v>
      </c>
      <c r="H3698" s="1" t="s">
        <v>188</v>
      </c>
      <c r="I3698" s="12" t="s">
        <v>1765</v>
      </c>
      <c r="J3698" s="12" t="s">
        <v>1814</v>
      </c>
      <c r="K3698" s="1" t="s">
        <v>1547</v>
      </c>
      <c r="L3698" s="1" t="s">
        <v>1429</v>
      </c>
    </row>
    <row r="3699" spans="3:12">
      <c r="C3699" s="1" t="s">
        <v>1599</v>
      </c>
      <c r="D3699" s="1">
        <v>0</v>
      </c>
      <c r="E3699" s="1" t="s">
        <v>31</v>
      </c>
      <c r="F3699" s="12" t="s">
        <v>282</v>
      </c>
      <c r="G3699" s="12" t="s">
        <v>1854</v>
      </c>
      <c r="H3699" s="1" t="s">
        <v>188</v>
      </c>
      <c r="I3699" s="12" t="s">
        <v>1765</v>
      </c>
      <c r="J3699" s="12" t="s">
        <v>1814</v>
      </c>
      <c r="K3699" s="1" t="s">
        <v>1547</v>
      </c>
      <c r="L3699" s="1" t="s">
        <v>1429</v>
      </c>
    </row>
    <row r="3700" spans="3:12">
      <c r="C3700" s="1" t="s">
        <v>1601</v>
      </c>
      <c r="D3700" s="1">
        <v>0</v>
      </c>
      <c r="E3700" s="1" t="s">
        <v>31</v>
      </c>
      <c r="F3700" s="12" t="s">
        <v>282</v>
      </c>
      <c r="G3700" s="12" t="s">
        <v>1854</v>
      </c>
      <c r="H3700" s="1" t="s">
        <v>188</v>
      </c>
      <c r="I3700" s="12" t="s">
        <v>1765</v>
      </c>
      <c r="J3700" s="12" t="s">
        <v>1814</v>
      </c>
      <c r="K3700" s="1" t="s">
        <v>1547</v>
      </c>
      <c r="L3700" s="1" t="s">
        <v>1429</v>
      </c>
    </row>
    <row r="3701" spans="3:12">
      <c r="C3701" s="1" t="s">
        <v>1602</v>
      </c>
      <c r="D3701" s="1">
        <v>0</v>
      </c>
      <c r="E3701" s="1" t="s">
        <v>31</v>
      </c>
      <c r="F3701" s="12" t="s">
        <v>282</v>
      </c>
      <c r="G3701" s="12" t="s">
        <v>1854</v>
      </c>
      <c r="H3701" s="1" t="s">
        <v>188</v>
      </c>
      <c r="I3701" s="12" t="s">
        <v>1765</v>
      </c>
      <c r="J3701" s="12" t="s">
        <v>1814</v>
      </c>
      <c r="K3701" s="1" t="s">
        <v>1547</v>
      </c>
      <c r="L3701" s="1" t="s">
        <v>1429</v>
      </c>
    </row>
    <row r="3702" spans="3:12">
      <c r="C3702" s="1" t="s">
        <v>1603</v>
      </c>
      <c r="D3702" s="1">
        <v>0</v>
      </c>
      <c r="E3702" s="1" t="s">
        <v>31</v>
      </c>
      <c r="F3702" s="12" t="s">
        <v>282</v>
      </c>
      <c r="G3702" s="12" t="s">
        <v>1854</v>
      </c>
      <c r="H3702" s="1" t="s">
        <v>188</v>
      </c>
      <c r="I3702" s="12" t="s">
        <v>1765</v>
      </c>
      <c r="J3702" s="12" t="s">
        <v>1814</v>
      </c>
      <c r="K3702" s="1" t="s">
        <v>1547</v>
      </c>
      <c r="L3702" s="1" t="s">
        <v>1429</v>
      </c>
    </row>
    <row r="3703" spans="3:12">
      <c r="C3703" s="1" t="s">
        <v>1604</v>
      </c>
      <c r="D3703" s="1">
        <v>0</v>
      </c>
      <c r="E3703" s="1" t="s">
        <v>31</v>
      </c>
      <c r="F3703" s="12" t="s">
        <v>282</v>
      </c>
      <c r="G3703" s="12" t="s">
        <v>1854</v>
      </c>
      <c r="H3703" s="1" t="s">
        <v>188</v>
      </c>
      <c r="I3703" s="12" t="s">
        <v>1765</v>
      </c>
      <c r="J3703" s="12" t="s">
        <v>1814</v>
      </c>
      <c r="K3703" s="1" t="s">
        <v>1547</v>
      </c>
      <c r="L3703" s="1" t="s">
        <v>1429</v>
      </c>
    </row>
    <row r="3704" spans="3:12">
      <c r="C3704" s="1" t="s">
        <v>1605</v>
      </c>
      <c r="D3704" s="1">
        <v>0</v>
      </c>
      <c r="E3704" s="1" t="s">
        <v>31</v>
      </c>
      <c r="F3704" s="12" t="s">
        <v>282</v>
      </c>
      <c r="G3704" s="12" t="s">
        <v>1854</v>
      </c>
      <c r="H3704" s="1" t="s">
        <v>188</v>
      </c>
      <c r="I3704" s="12" t="s">
        <v>1765</v>
      </c>
      <c r="J3704" s="12" t="s">
        <v>1814</v>
      </c>
      <c r="K3704" s="1" t="s">
        <v>1547</v>
      </c>
      <c r="L3704" s="1" t="s">
        <v>1429</v>
      </c>
    </row>
    <row r="3705" spans="3:12">
      <c r="C3705" s="1" t="s">
        <v>1606</v>
      </c>
      <c r="D3705" s="1">
        <v>0</v>
      </c>
      <c r="E3705" s="1" t="s">
        <v>31</v>
      </c>
      <c r="F3705" s="12" t="s">
        <v>282</v>
      </c>
      <c r="G3705" s="12" t="s">
        <v>1854</v>
      </c>
      <c r="H3705" s="1" t="s">
        <v>188</v>
      </c>
      <c r="I3705" s="12" t="s">
        <v>1765</v>
      </c>
      <c r="J3705" s="12" t="s">
        <v>1814</v>
      </c>
      <c r="K3705" s="1" t="s">
        <v>1547</v>
      </c>
      <c r="L3705" s="1" t="s">
        <v>1429</v>
      </c>
    </row>
    <row r="3706" spans="3:12">
      <c r="C3706" s="1" t="s">
        <v>1607</v>
      </c>
      <c r="D3706" s="1">
        <v>0</v>
      </c>
      <c r="E3706" s="1" t="s">
        <v>31</v>
      </c>
      <c r="F3706" s="12" t="s">
        <v>282</v>
      </c>
      <c r="G3706" s="12" t="s">
        <v>1854</v>
      </c>
      <c r="H3706" s="1" t="s">
        <v>188</v>
      </c>
      <c r="I3706" s="12" t="s">
        <v>1765</v>
      </c>
      <c r="J3706" s="12" t="s">
        <v>1814</v>
      </c>
      <c r="K3706" s="1" t="s">
        <v>1547</v>
      </c>
      <c r="L3706" s="1" t="s">
        <v>1429</v>
      </c>
    </row>
    <row r="3707" spans="3:12">
      <c r="C3707" s="1" t="s">
        <v>1608</v>
      </c>
      <c r="D3707" s="1">
        <v>0</v>
      </c>
      <c r="E3707" s="1" t="s">
        <v>31</v>
      </c>
      <c r="F3707" s="12" t="s">
        <v>282</v>
      </c>
      <c r="G3707" s="12" t="s">
        <v>1854</v>
      </c>
      <c r="H3707" s="1" t="s">
        <v>188</v>
      </c>
      <c r="I3707" s="12" t="s">
        <v>1765</v>
      </c>
      <c r="J3707" s="12" t="s">
        <v>1814</v>
      </c>
      <c r="K3707" s="1" t="s">
        <v>1547</v>
      </c>
      <c r="L3707" s="1" t="s">
        <v>1429</v>
      </c>
    </row>
    <row r="3708" spans="3:12">
      <c r="C3708" s="1" t="s">
        <v>1609</v>
      </c>
      <c r="D3708" s="1">
        <v>0</v>
      </c>
      <c r="E3708" s="1" t="s">
        <v>31</v>
      </c>
      <c r="F3708" s="12" t="s">
        <v>282</v>
      </c>
      <c r="G3708" s="12" t="s">
        <v>1854</v>
      </c>
      <c r="H3708" s="1" t="s">
        <v>188</v>
      </c>
      <c r="I3708" s="12" t="s">
        <v>1765</v>
      </c>
      <c r="J3708" s="12" t="s">
        <v>1814</v>
      </c>
      <c r="K3708" s="1" t="s">
        <v>1547</v>
      </c>
      <c r="L3708" s="1" t="s">
        <v>1429</v>
      </c>
    </row>
    <row r="3709" spans="3:12">
      <c r="C3709" s="1" t="s">
        <v>1610</v>
      </c>
      <c r="D3709" s="1">
        <v>0</v>
      </c>
      <c r="E3709" s="1" t="s">
        <v>31</v>
      </c>
      <c r="F3709" s="12" t="s">
        <v>282</v>
      </c>
      <c r="G3709" s="12" t="s">
        <v>1854</v>
      </c>
      <c r="H3709" s="1" t="s">
        <v>188</v>
      </c>
      <c r="I3709" s="12" t="s">
        <v>1765</v>
      </c>
      <c r="J3709" s="12" t="s">
        <v>1814</v>
      </c>
      <c r="K3709" s="1" t="s">
        <v>1547</v>
      </c>
      <c r="L3709" s="1" t="s">
        <v>1429</v>
      </c>
    </row>
    <row r="3710" spans="3:12">
      <c r="C3710" s="1" t="s">
        <v>1611</v>
      </c>
      <c r="D3710" s="1">
        <v>0</v>
      </c>
      <c r="E3710" s="1" t="s">
        <v>31</v>
      </c>
      <c r="F3710" s="12" t="s">
        <v>282</v>
      </c>
      <c r="G3710" s="12" t="s">
        <v>1854</v>
      </c>
      <c r="H3710" s="1" t="s">
        <v>188</v>
      </c>
      <c r="I3710" s="12" t="s">
        <v>1765</v>
      </c>
      <c r="J3710" s="12" t="s">
        <v>1814</v>
      </c>
      <c r="K3710" s="1" t="s">
        <v>1547</v>
      </c>
      <c r="L3710" s="1" t="s">
        <v>1429</v>
      </c>
    </row>
    <row r="3711" spans="3:12">
      <c r="C3711" s="1" t="s">
        <v>1612</v>
      </c>
      <c r="D3711" s="1">
        <v>0</v>
      </c>
      <c r="E3711" s="1" t="s">
        <v>31</v>
      </c>
      <c r="F3711" s="12" t="s">
        <v>282</v>
      </c>
      <c r="G3711" s="12" t="s">
        <v>1854</v>
      </c>
      <c r="H3711" s="1" t="s">
        <v>188</v>
      </c>
      <c r="I3711" s="12" t="s">
        <v>1765</v>
      </c>
      <c r="J3711" s="12" t="s">
        <v>1814</v>
      </c>
      <c r="K3711" s="1" t="s">
        <v>1547</v>
      </c>
      <c r="L3711" s="1" t="s">
        <v>1429</v>
      </c>
    </row>
    <row r="3712" spans="3:12">
      <c r="C3712" s="1" t="s">
        <v>1613</v>
      </c>
      <c r="D3712" s="1">
        <v>0</v>
      </c>
      <c r="E3712" s="1" t="s">
        <v>31</v>
      </c>
      <c r="F3712" s="12" t="s">
        <v>282</v>
      </c>
      <c r="G3712" s="12" t="s">
        <v>1854</v>
      </c>
      <c r="H3712" s="1" t="s">
        <v>188</v>
      </c>
      <c r="I3712" s="12" t="s">
        <v>1765</v>
      </c>
      <c r="J3712" s="12" t="s">
        <v>1814</v>
      </c>
      <c r="K3712" s="1" t="s">
        <v>1547</v>
      </c>
      <c r="L3712" s="1" t="s">
        <v>1429</v>
      </c>
    </row>
    <row r="3713" spans="3:12">
      <c r="C3713" s="1" t="s">
        <v>1614</v>
      </c>
      <c r="D3713" s="1">
        <v>0</v>
      </c>
      <c r="E3713" s="1" t="s">
        <v>31</v>
      </c>
      <c r="F3713" s="12" t="s">
        <v>282</v>
      </c>
      <c r="G3713" s="12" t="s">
        <v>1854</v>
      </c>
      <c r="H3713" s="1" t="s">
        <v>188</v>
      </c>
      <c r="I3713" s="12" t="s">
        <v>1765</v>
      </c>
      <c r="J3713" s="12" t="s">
        <v>1814</v>
      </c>
      <c r="K3713" s="1" t="s">
        <v>1547</v>
      </c>
      <c r="L3713" s="1" t="s">
        <v>1429</v>
      </c>
    </row>
    <row r="3714" spans="3:12">
      <c r="C3714" s="1" t="s">
        <v>1615</v>
      </c>
      <c r="D3714" s="1">
        <v>0</v>
      </c>
      <c r="E3714" s="1" t="s">
        <v>31</v>
      </c>
      <c r="F3714" s="12" t="s">
        <v>282</v>
      </c>
      <c r="G3714" s="12" t="s">
        <v>1854</v>
      </c>
      <c r="H3714" s="1" t="s">
        <v>188</v>
      </c>
      <c r="I3714" s="12" t="s">
        <v>1765</v>
      </c>
      <c r="J3714" s="12" t="s">
        <v>1814</v>
      </c>
      <c r="K3714" s="1" t="s">
        <v>1547</v>
      </c>
      <c r="L3714" s="1" t="s">
        <v>1429</v>
      </c>
    </row>
    <row r="3715" spans="3:12">
      <c r="C3715" s="1" t="s">
        <v>1550</v>
      </c>
      <c r="D3715" s="1">
        <v>0</v>
      </c>
      <c r="E3715" s="1" t="s">
        <v>31</v>
      </c>
      <c r="F3715" s="12" t="s">
        <v>282</v>
      </c>
      <c r="G3715" s="12" t="s">
        <v>1854</v>
      </c>
      <c r="H3715" s="1" t="s">
        <v>188</v>
      </c>
      <c r="I3715" s="12" t="s">
        <v>1765</v>
      </c>
      <c r="J3715" s="12" t="s">
        <v>1814</v>
      </c>
      <c r="K3715" s="1" t="s">
        <v>1547</v>
      </c>
      <c r="L3715" s="1" t="s">
        <v>1430</v>
      </c>
    </row>
    <row r="3716" spans="3:12">
      <c r="C3716" s="1" t="s">
        <v>1551</v>
      </c>
      <c r="D3716" s="1">
        <v>0</v>
      </c>
      <c r="E3716" s="1" t="s">
        <v>31</v>
      </c>
      <c r="F3716" s="12" t="s">
        <v>282</v>
      </c>
      <c r="G3716" s="12" t="s">
        <v>1854</v>
      </c>
      <c r="H3716" s="1" t="s">
        <v>188</v>
      </c>
      <c r="I3716" s="12" t="s">
        <v>1765</v>
      </c>
      <c r="J3716" s="12" t="s">
        <v>1814</v>
      </c>
      <c r="K3716" s="1" t="s">
        <v>1547</v>
      </c>
      <c r="L3716" s="1" t="s">
        <v>1430</v>
      </c>
    </row>
    <row r="3717" spans="3:12">
      <c r="C3717" s="1" t="s">
        <v>1552</v>
      </c>
      <c r="D3717" s="1">
        <v>0</v>
      </c>
      <c r="E3717" s="1" t="s">
        <v>31</v>
      </c>
      <c r="F3717" s="12" t="s">
        <v>282</v>
      </c>
      <c r="G3717" s="12" t="s">
        <v>1854</v>
      </c>
      <c r="H3717" s="1" t="s">
        <v>188</v>
      </c>
      <c r="I3717" s="12" t="s">
        <v>1765</v>
      </c>
      <c r="J3717" s="12" t="s">
        <v>1814</v>
      </c>
      <c r="K3717" s="1" t="s">
        <v>1547</v>
      </c>
      <c r="L3717" s="1" t="s">
        <v>1430</v>
      </c>
    </row>
    <row r="3718" spans="3:12">
      <c r="C3718" s="1" t="s">
        <v>1553</v>
      </c>
      <c r="D3718" s="1">
        <v>0</v>
      </c>
      <c r="E3718" s="1" t="s">
        <v>31</v>
      </c>
      <c r="F3718" s="12" t="s">
        <v>282</v>
      </c>
      <c r="G3718" s="12" t="s">
        <v>1854</v>
      </c>
      <c r="H3718" s="1" t="s">
        <v>188</v>
      </c>
      <c r="I3718" s="12" t="s">
        <v>1765</v>
      </c>
      <c r="J3718" s="12" t="s">
        <v>1814</v>
      </c>
      <c r="K3718" s="1" t="s">
        <v>1547</v>
      </c>
      <c r="L3718" s="1" t="s">
        <v>1430</v>
      </c>
    </row>
    <row r="3719" spans="3:12">
      <c r="C3719" s="1" t="s">
        <v>1554</v>
      </c>
      <c r="D3719" s="1">
        <v>0</v>
      </c>
      <c r="E3719" s="1" t="s">
        <v>31</v>
      </c>
      <c r="F3719" s="12" t="s">
        <v>282</v>
      </c>
      <c r="G3719" s="12" t="s">
        <v>1854</v>
      </c>
      <c r="H3719" s="1" t="s">
        <v>188</v>
      </c>
      <c r="I3719" s="12" t="s">
        <v>1765</v>
      </c>
      <c r="J3719" s="12" t="s">
        <v>1814</v>
      </c>
      <c r="K3719" s="1" t="s">
        <v>1547</v>
      </c>
      <c r="L3719" s="1" t="s">
        <v>1430</v>
      </c>
    </row>
    <row r="3720" spans="3:12">
      <c r="C3720" s="1" t="s">
        <v>1556</v>
      </c>
      <c r="D3720" s="1">
        <v>0</v>
      </c>
      <c r="E3720" s="1" t="s">
        <v>31</v>
      </c>
      <c r="F3720" s="12" t="s">
        <v>282</v>
      </c>
      <c r="G3720" s="12" t="s">
        <v>1854</v>
      </c>
      <c r="H3720" s="1" t="s">
        <v>188</v>
      </c>
      <c r="I3720" s="12" t="s">
        <v>1765</v>
      </c>
      <c r="J3720" s="12" t="s">
        <v>1814</v>
      </c>
      <c r="K3720" s="1" t="s">
        <v>1547</v>
      </c>
      <c r="L3720" s="1" t="s">
        <v>1430</v>
      </c>
    </row>
    <row r="3721" spans="3:12">
      <c r="C3721" s="1" t="s">
        <v>1557</v>
      </c>
      <c r="D3721" s="1">
        <v>0</v>
      </c>
      <c r="E3721" s="1" t="s">
        <v>31</v>
      </c>
      <c r="F3721" s="12" t="s">
        <v>282</v>
      </c>
      <c r="G3721" s="12" t="s">
        <v>1854</v>
      </c>
      <c r="H3721" s="1" t="s">
        <v>188</v>
      </c>
      <c r="I3721" s="12" t="s">
        <v>1765</v>
      </c>
      <c r="J3721" s="12" t="s">
        <v>1814</v>
      </c>
      <c r="K3721" s="1" t="s">
        <v>1547</v>
      </c>
      <c r="L3721" s="1" t="s">
        <v>1430</v>
      </c>
    </row>
    <row r="3722" spans="3:12">
      <c r="C3722" s="1" t="s">
        <v>1558</v>
      </c>
      <c r="D3722" s="1">
        <v>0</v>
      </c>
      <c r="E3722" s="1" t="s">
        <v>31</v>
      </c>
      <c r="F3722" s="12" t="s">
        <v>282</v>
      </c>
      <c r="G3722" s="12" t="s">
        <v>1854</v>
      </c>
      <c r="H3722" s="1" t="s">
        <v>188</v>
      </c>
      <c r="I3722" s="12" t="s">
        <v>1765</v>
      </c>
      <c r="J3722" s="12" t="s">
        <v>1814</v>
      </c>
      <c r="K3722" s="1" t="s">
        <v>1547</v>
      </c>
      <c r="L3722" s="1" t="s">
        <v>1430</v>
      </c>
    </row>
    <row r="3723" spans="3:12">
      <c r="C3723" s="1" t="s">
        <v>1559</v>
      </c>
      <c r="D3723" s="1">
        <v>0</v>
      </c>
      <c r="E3723" s="1" t="s">
        <v>31</v>
      </c>
      <c r="F3723" s="12" t="s">
        <v>282</v>
      </c>
      <c r="G3723" s="12" t="s">
        <v>1854</v>
      </c>
      <c r="H3723" s="1" t="s">
        <v>188</v>
      </c>
      <c r="I3723" s="12" t="s">
        <v>1765</v>
      </c>
      <c r="J3723" s="12" t="s">
        <v>1814</v>
      </c>
      <c r="K3723" s="1" t="s">
        <v>1547</v>
      </c>
      <c r="L3723" s="1" t="s">
        <v>1430</v>
      </c>
    </row>
    <row r="3724" spans="3:12">
      <c r="C3724" s="1" t="s">
        <v>1561</v>
      </c>
      <c r="D3724" s="1">
        <v>0</v>
      </c>
      <c r="E3724" s="1" t="s">
        <v>31</v>
      </c>
      <c r="F3724" s="12" t="s">
        <v>282</v>
      </c>
      <c r="G3724" s="12" t="s">
        <v>1854</v>
      </c>
      <c r="H3724" s="1" t="s">
        <v>188</v>
      </c>
      <c r="I3724" s="12" t="s">
        <v>1765</v>
      </c>
      <c r="J3724" s="12" t="s">
        <v>1814</v>
      </c>
      <c r="K3724" s="1" t="s">
        <v>1547</v>
      </c>
      <c r="L3724" s="1" t="s">
        <v>1430</v>
      </c>
    </row>
    <row r="3725" spans="3:12">
      <c r="C3725" s="1" t="s">
        <v>1562</v>
      </c>
      <c r="D3725" s="1">
        <v>0</v>
      </c>
      <c r="E3725" s="1" t="s">
        <v>31</v>
      </c>
      <c r="F3725" s="12" t="s">
        <v>282</v>
      </c>
      <c r="G3725" s="12" t="s">
        <v>1854</v>
      </c>
      <c r="H3725" s="1" t="s">
        <v>188</v>
      </c>
      <c r="I3725" s="12" t="s">
        <v>1765</v>
      </c>
      <c r="J3725" s="12" t="s">
        <v>1814</v>
      </c>
      <c r="K3725" s="1" t="s">
        <v>1547</v>
      </c>
      <c r="L3725" s="1" t="s">
        <v>1430</v>
      </c>
    </row>
    <row r="3726" spans="3:12">
      <c r="C3726" s="1" t="s">
        <v>1563</v>
      </c>
      <c r="D3726" s="1">
        <v>0</v>
      </c>
      <c r="E3726" s="1" t="s">
        <v>31</v>
      </c>
      <c r="F3726" s="12" t="s">
        <v>282</v>
      </c>
      <c r="G3726" s="12" t="s">
        <v>1854</v>
      </c>
      <c r="H3726" s="1" t="s">
        <v>188</v>
      </c>
      <c r="I3726" s="12" t="s">
        <v>1765</v>
      </c>
      <c r="J3726" s="12" t="s">
        <v>1814</v>
      </c>
      <c r="K3726" s="1" t="s">
        <v>1547</v>
      </c>
      <c r="L3726" s="1" t="s">
        <v>1430</v>
      </c>
    </row>
    <row r="3727" spans="3:12">
      <c r="C3727" s="1" t="s">
        <v>1564</v>
      </c>
      <c r="D3727" s="1">
        <v>0</v>
      </c>
      <c r="E3727" s="1" t="s">
        <v>31</v>
      </c>
      <c r="F3727" s="12" t="s">
        <v>282</v>
      </c>
      <c r="G3727" s="12" t="s">
        <v>1854</v>
      </c>
      <c r="H3727" s="1" t="s">
        <v>188</v>
      </c>
      <c r="I3727" s="12" t="s">
        <v>1765</v>
      </c>
      <c r="J3727" s="12" t="s">
        <v>1814</v>
      </c>
      <c r="K3727" s="1" t="s">
        <v>1547</v>
      </c>
      <c r="L3727" s="1" t="s">
        <v>1430</v>
      </c>
    </row>
    <row r="3728" spans="3:12">
      <c r="C3728" s="1" t="s">
        <v>1565</v>
      </c>
      <c r="D3728" s="1">
        <v>0</v>
      </c>
      <c r="E3728" s="1" t="s">
        <v>31</v>
      </c>
      <c r="F3728" s="12" t="s">
        <v>282</v>
      </c>
      <c r="G3728" s="12" t="s">
        <v>1854</v>
      </c>
      <c r="H3728" s="1" t="s">
        <v>188</v>
      </c>
      <c r="I3728" s="12" t="s">
        <v>1765</v>
      </c>
      <c r="J3728" s="12" t="s">
        <v>1814</v>
      </c>
      <c r="K3728" s="1" t="s">
        <v>1547</v>
      </c>
      <c r="L3728" s="1" t="s">
        <v>1430</v>
      </c>
    </row>
    <row r="3729" spans="3:12">
      <c r="C3729" s="1" t="s">
        <v>1567</v>
      </c>
      <c r="D3729" s="1">
        <v>0</v>
      </c>
      <c r="E3729" s="1" t="s">
        <v>31</v>
      </c>
      <c r="F3729" s="12" t="s">
        <v>282</v>
      </c>
      <c r="G3729" s="12" t="s">
        <v>1854</v>
      </c>
      <c r="H3729" s="1" t="s">
        <v>188</v>
      </c>
      <c r="I3729" s="12" t="s">
        <v>1765</v>
      </c>
      <c r="J3729" s="12" t="s">
        <v>1814</v>
      </c>
      <c r="K3729" s="1" t="s">
        <v>1547</v>
      </c>
      <c r="L3729" s="1" t="s">
        <v>1430</v>
      </c>
    </row>
    <row r="3730" spans="3:12">
      <c r="C3730" s="1" t="s">
        <v>1568</v>
      </c>
      <c r="D3730" s="1">
        <v>0</v>
      </c>
      <c r="E3730" s="1" t="s">
        <v>31</v>
      </c>
      <c r="F3730" s="12" t="s">
        <v>282</v>
      </c>
      <c r="G3730" s="12" t="s">
        <v>1854</v>
      </c>
      <c r="H3730" s="1" t="s">
        <v>188</v>
      </c>
      <c r="I3730" s="12" t="s">
        <v>1765</v>
      </c>
      <c r="J3730" s="12" t="s">
        <v>1814</v>
      </c>
      <c r="K3730" s="1" t="s">
        <v>1547</v>
      </c>
      <c r="L3730" s="1" t="s">
        <v>1430</v>
      </c>
    </row>
    <row r="3731" spans="3:12">
      <c r="C3731" s="1" t="s">
        <v>1569</v>
      </c>
      <c r="D3731" s="1">
        <v>0</v>
      </c>
      <c r="E3731" s="1" t="s">
        <v>31</v>
      </c>
      <c r="F3731" s="12" t="s">
        <v>282</v>
      </c>
      <c r="G3731" s="12" t="s">
        <v>1854</v>
      </c>
      <c r="H3731" s="1" t="s">
        <v>188</v>
      </c>
      <c r="I3731" s="12" t="s">
        <v>1765</v>
      </c>
      <c r="J3731" s="12" t="s">
        <v>1814</v>
      </c>
      <c r="K3731" s="1" t="s">
        <v>1547</v>
      </c>
      <c r="L3731" s="1" t="s">
        <v>1430</v>
      </c>
    </row>
    <row r="3732" spans="3:12">
      <c r="C3732" s="1" t="s">
        <v>1570</v>
      </c>
      <c r="D3732" s="1">
        <v>0</v>
      </c>
      <c r="E3732" s="1" t="s">
        <v>31</v>
      </c>
      <c r="F3732" s="12" t="s">
        <v>282</v>
      </c>
      <c r="G3732" s="12" t="s">
        <v>1854</v>
      </c>
      <c r="H3732" s="1" t="s">
        <v>188</v>
      </c>
      <c r="I3732" s="12" t="s">
        <v>1765</v>
      </c>
      <c r="J3732" s="12" t="s">
        <v>1814</v>
      </c>
      <c r="K3732" s="1" t="s">
        <v>1547</v>
      </c>
      <c r="L3732" s="1" t="s">
        <v>1430</v>
      </c>
    </row>
    <row r="3733" spans="3:12">
      <c r="C3733" s="1" t="s">
        <v>1571</v>
      </c>
      <c r="D3733" s="1">
        <v>0</v>
      </c>
      <c r="E3733" s="1" t="s">
        <v>31</v>
      </c>
      <c r="F3733" s="12" t="s">
        <v>282</v>
      </c>
      <c r="G3733" s="12" t="s">
        <v>1854</v>
      </c>
      <c r="H3733" s="1" t="s">
        <v>188</v>
      </c>
      <c r="I3733" s="12" t="s">
        <v>1765</v>
      </c>
      <c r="J3733" s="12" t="s">
        <v>1814</v>
      </c>
      <c r="K3733" s="1" t="s">
        <v>1547</v>
      </c>
      <c r="L3733" s="1" t="s">
        <v>1430</v>
      </c>
    </row>
    <row r="3734" spans="3:12">
      <c r="C3734" s="1" t="s">
        <v>1572</v>
      </c>
      <c r="D3734" s="1">
        <v>0</v>
      </c>
      <c r="E3734" s="1" t="s">
        <v>31</v>
      </c>
      <c r="F3734" s="12" t="s">
        <v>282</v>
      </c>
      <c r="G3734" s="12" t="s">
        <v>1854</v>
      </c>
      <c r="H3734" s="1" t="s">
        <v>188</v>
      </c>
      <c r="I3734" s="12" t="s">
        <v>1765</v>
      </c>
      <c r="J3734" s="12" t="s">
        <v>1814</v>
      </c>
      <c r="K3734" s="1" t="s">
        <v>1547</v>
      </c>
      <c r="L3734" s="1" t="s">
        <v>1430</v>
      </c>
    </row>
    <row r="3735" spans="3:12">
      <c r="C3735" s="1" t="s">
        <v>1573</v>
      </c>
      <c r="D3735" s="1">
        <v>0</v>
      </c>
      <c r="E3735" s="1" t="s">
        <v>31</v>
      </c>
      <c r="F3735" s="12" t="s">
        <v>282</v>
      </c>
      <c r="G3735" s="12" t="s">
        <v>1854</v>
      </c>
      <c r="H3735" s="1" t="s">
        <v>188</v>
      </c>
      <c r="I3735" s="12" t="s">
        <v>1765</v>
      </c>
      <c r="J3735" s="12" t="s">
        <v>1814</v>
      </c>
      <c r="K3735" s="1" t="s">
        <v>1547</v>
      </c>
      <c r="L3735" s="1" t="s">
        <v>1430</v>
      </c>
    </row>
    <row r="3736" spans="3:12">
      <c r="C3736" s="1" t="s">
        <v>1574</v>
      </c>
      <c r="D3736" s="1">
        <v>0</v>
      </c>
      <c r="E3736" s="1" t="s">
        <v>31</v>
      </c>
      <c r="F3736" s="12" t="s">
        <v>282</v>
      </c>
      <c r="G3736" s="12" t="s">
        <v>1854</v>
      </c>
      <c r="H3736" s="1" t="s">
        <v>188</v>
      </c>
      <c r="I3736" s="12" t="s">
        <v>1765</v>
      </c>
      <c r="J3736" s="12" t="s">
        <v>1814</v>
      </c>
      <c r="K3736" s="1" t="s">
        <v>1547</v>
      </c>
      <c r="L3736" s="1" t="s">
        <v>1430</v>
      </c>
    </row>
    <row r="3737" spans="3:12">
      <c r="C3737" s="1" t="s">
        <v>1575</v>
      </c>
      <c r="D3737" s="1">
        <v>0</v>
      </c>
      <c r="E3737" s="1" t="s">
        <v>31</v>
      </c>
      <c r="F3737" s="12" t="s">
        <v>282</v>
      </c>
      <c r="G3737" s="12" t="s">
        <v>1854</v>
      </c>
      <c r="H3737" s="1" t="s">
        <v>188</v>
      </c>
      <c r="I3737" s="12" t="s">
        <v>1765</v>
      </c>
      <c r="J3737" s="12" t="s">
        <v>1814</v>
      </c>
      <c r="K3737" s="1" t="s">
        <v>1547</v>
      </c>
      <c r="L3737" s="1" t="s">
        <v>1430</v>
      </c>
    </row>
    <row r="3738" spans="3:12">
      <c r="C3738" s="1" t="s">
        <v>1576</v>
      </c>
      <c r="D3738" s="1">
        <v>0</v>
      </c>
      <c r="E3738" s="1" t="s">
        <v>31</v>
      </c>
      <c r="F3738" s="12" t="s">
        <v>282</v>
      </c>
      <c r="G3738" s="12" t="s">
        <v>1854</v>
      </c>
      <c r="H3738" s="1" t="s">
        <v>188</v>
      </c>
      <c r="I3738" s="12" t="s">
        <v>1765</v>
      </c>
      <c r="J3738" s="12" t="s">
        <v>1814</v>
      </c>
      <c r="K3738" s="1" t="s">
        <v>1547</v>
      </c>
      <c r="L3738" s="1" t="s">
        <v>1430</v>
      </c>
    </row>
    <row r="3739" spans="3:12">
      <c r="C3739" s="1" t="s">
        <v>1577</v>
      </c>
      <c r="D3739" s="1">
        <v>0</v>
      </c>
      <c r="E3739" s="1" t="s">
        <v>31</v>
      </c>
      <c r="F3739" s="12" t="s">
        <v>282</v>
      </c>
      <c r="G3739" s="12" t="s">
        <v>1854</v>
      </c>
      <c r="H3739" s="1" t="s">
        <v>188</v>
      </c>
      <c r="I3739" s="12" t="s">
        <v>1765</v>
      </c>
      <c r="J3739" s="12" t="s">
        <v>1814</v>
      </c>
      <c r="K3739" s="1" t="s">
        <v>1547</v>
      </c>
      <c r="L3739" s="1" t="s">
        <v>1430</v>
      </c>
    </row>
    <row r="3740" spans="3:12">
      <c r="C3740" s="1" t="s">
        <v>1578</v>
      </c>
      <c r="D3740" s="1">
        <v>0</v>
      </c>
      <c r="E3740" s="1" t="s">
        <v>31</v>
      </c>
      <c r="F3740" s="12" t="s">
        <v>282</v>
      </c>
      <c r="G3740" s="12" t="s">
        <v>1854</v>
      </c>
      <c r="H3740" s="1" t="s">
        <v>188</v>
      </c>
      <c r="I3740" s="12" t="s">
        <v>1765</v>
      </c>
      <c r="J3740" s="12" t="s">
        <v>1814</v>
      </c>
      <c r="K3740" s="1" t="s">
        <v>1547</v>
      </c>
      <c r="L3740" s="1" t="s">
        <v>1430</v>
      </c>
    </row>
    <row r="3741" spans="3:12">
      <c r="C3741" s="1" t="s">
        <v>1579</v>
      </c>
      <c r="D3741" s="1">
        <v>0</v>
      </c>
      <c r="E3741" s="1" t="s">
        <v>31</v>
      </c>
      <c r="F3741" s="12" t="s">
        <v>282</v>
      </c>
      <c r="G3741" s="12" t="s">
        <v>1854</v>
      </c>
      <c r="H3741" s="1" t="s">
        <v>188</v>
      </c>
      <c r="I3741" s="12" t="s">
        <v>1765</v>
      </c>
      <c r="J3741" s="12" t="s">
        <v>1814</v>
      </c>
      <c r="K3741" s="1" t="s">
        <v>1547</v>
      </c>
      <c r="L3741" s="1" t="s">
        <v>1430</v>
      </c>
    </row>
    <row r="3742" spans="3:12">
      <c r="C3742" s="1" t="s">
        <v>1580</v>
      </c>
      <c r="D3742" s="1">
        <v>0</v>
      </c>
      <c r="E3742" s="1" t="s">
        <v>31</v>
      </c>
      <c r="F3742" s="12" t="s">
        <v>282</v>
      </c>
      <c r="G3742" s="12" t="s">
        <v>1854</v>
      </c>
      <c r="H3742" s="1" t="s">
        <v>188</v>
      </c>
      <c r="I3742" s="12" t="s">
        <v>1765</v>
      </c>
      <c r="J3742" s="12" t="s">
        <v>1814</v>
      </c>
      <c r="K3742" s="1" t="s">
        <v>1547</v>
      </c>
      <c r="L3742" s="1" t="s">
        <v>1430</v>
      </c>
    </row>
    <row r="3743" spans="3:12">
      <c r="C3743" s="1" t="s">
        <v>1581</v>
      </c>
      <c r="D3743" s="1">
        <v>0</v>
      </c>
      <c r="E3743" s="1" t="s">
        <v>31</v>
      </c>
      <c r="F3743" s="12" t="s">
        <v>282</v>
      </c>
      <c r="G3743" s="12" t="s">
        <v>1854</v>
      </c>
      <c r="H3743" s="1" t="s">
        <v>188</v>
      </c>
      <c r="I3743" s="12" t="s">
        <v>1765</v>
      </c>
      <c r="J3743" s="12" t="s">
        <v>1814</v>
      </c>
      <c r="K3743" s="1" t="s">
        <v>1547</v>
      </c>
      <c r="L3743" s="1" t="s">
        <v>1430</v>
      </c>
    </row>
    <row r="3744" spans="3:12">
      <c r="C3744" s="1" t="s">
        <v>1584</v>
      </c>
      <c r="D3744" s="1">
        <v>0</v>
      </c>
      <c r="E3744" s="1" t="s">
        <v>31</v>
      </c>
      <c r="F3744" s="12" t="s">
        <v>282</v>
      </c>
      <c r="G3744" s="12" t="s">
        <v>1854</v>
      </c>
      <c r="H3744" s="1" t="s">
        <v>188</v>
      </c>
      <c r="I3744" s="12" t="s">
        <v>1765</v>
      </c>
      <c r="J3744" s="12" t="s">
        <v>1814</v>
      </c>
      <c r="K3744" s="1" t="s">
        <v>1547</v>
      </c>
      <c r="L3744" s="1" t="s">
        <v>1430</v>
      </c>
    </row>
    <row r="3745" spans="3:12">
      <c r="C3745" s="1" t="s">
        <v>1585</v>
      </c>
      <c r="D3745" s="1">
        <v>0</v>
      </c>
      <c r="E3745" s="1" t="s">
        <v>31</v>
      </c>
      <c r="F3745" s="12" t="s">
        <v>282</v>
      </c>
      <c r="G3745" s="12" t="s">
        <v>1854</v>
      </c>
      <c r="H3745" s="1" t="s">
        <v>188</v>
      </c>
      <c r="I3745" s="12" t="s">
        <v>1765</v>
      </c>
      <c r="J3745" s="12" t="s">
        <v>1814</v>
      </c>
      <c r="K3745" s="1" t="s">
        <v>1547</v>
      </c>
      <c r="L3745" s="1" t="s">
        <v>1430</v>
      </c>
    </row>
    <row r="3746" spans="3:12">
      <c r="C3746" s="1" t="s">
        <v>1586</v>
      </c>
      <c r="D3746" s="1">
        <v>0</v>
      </c>
      <c r="E3746" s="1" t="s">
        <v>31</v>
      </c>
      <c r="F3746" s="12" t="s">
        <v>282</v>
      </c>
      <c r="G3746" s="12" t="s">
        <v>1854</v>
      </c>
      <c r="H3746" s="1" t="s">
        <v>188</v>
      </c>
      <c r="I3746" s="12" t="s">
        <v>1765</v>
      </c>
      <c r="J3746" s="12" t="s">
        <v>1814</v>
      </c>
      <c r="K3746" s="1" t="s">
        <v>1547</v>
      </c>
      <c r="L3746" s="1" t="s">
        <v>1430</v>
      </c>
    </row>
    <row r="3747" spans="3:12">
      <c r="C3747" s="1" t="s">
        <v>1587</v>
      </c>
      <c r="D3747" s="1">
        <v>0</v>
      </c>
      <c r="E3747" s="1" t="s">
        <v>31</v>
      </c>
      <c r="F3747" s="12" t="s">
        <v>282</v>
      </c>
      <c r="G3747" s="12" t="s">
        <v>1854</v>
      </c>
      <c r="H3747" s="1" t="s">
        <v>188</v>
      </c>
      <c r="I3747" s="12" t="s">
        <v>1765</v>
      </c>
      <c r="J3747" s="12" t="s">
        <v>1814</v>
      </c>
      <c r="K3747" s="1" t="s">
        <v>1547</v>
      </c>
      <c r="L3747" s="1" t="s">
        <v>1430</v>
      </c>
    </row>
    <row r="3748" spans="3:12">
      <c r="C3748" s="1" t="s">
        <v>1588</v>
      </c>
      <c r="D3748" s="1">
        <v>0</v>
      </c>
      <c r="E3748" s="1" t="s">
        <v>31</v>
      </c>
      <c r="F3748" s="12" t="s">
        <v>282</v>
      </c>
      <c r="G3748" s="12" t="s">
        <v>1854</v>
      </c>
      <c r="H3748" s="1" t="s">
        <v>188</v>
      </c>
      <c r="I3748" s="12" t="s">
        <v>1765</v>
      </c>
      <c r="J3748" s="12" t="s">
        <v>1814</v>
      </c>
      <c r="K3748" s="1" t="s">
        <v>1547</v>
      </c>
      <c r="L3748" s="1" t="s">
        <v>1430</v>
      </c>
    </row>
    <row r="3749" spans="3:12">
      <c r="C3749" s="1" t="s">
        <v>1590</v>
      </c>
      <c r="D3749" s="1">
        <v>0</v>
      </c>
      <c r="E3749" s="1" t="s">
        <v>31</v>
      </c>
      <c r="F3749" s="12" t="s">
        <v>282</v>
      </c>
      <c r="G3749" s="12" t="s">
        <v>1854</v>
      </c>
      <c r="H3749" s="1" t="s">
        <v>188</v>
      </c>
      <c r="I3749" s="12" t="s">
        <v>1765</v>
      </c>
      <c r="J3749" s="12" t="s">
        <v>1814</v>
      </c>
      <c r="K3749" s="1" t="s">
        <v>1547</v>
      </c>
      <c r="L3749" s="1" t="s">
        <v>1430</v>
      </c>
    </row>
    <row r="3750" spans="3:12">
      <c r="C3750" s="1" t="s">
        <v>1591</v>
      </c>
      <c r="D3750" s="1">
        <v>0</v>
      </c>
      <c r="E3750" s="1" t="s">
        <v>31</v>
      </c>
      <c r="F3750" s="12" t="s">
        <v>282</v>
      </c>
      <c r="G3750" s="12" t="s">
        <v>1854</v>
      </c>
      <c r="H3750" s="1" t="s">
        <v>188</v>
      </c>
      <c r="I3750" s="12" t="s">
        <v>1765</v>
      </c>
      <c r="J3750" s="12" t="s">
        <v>1814</v>
      </c>
      <c r="K3750" s="1" t="s">
        <v>1547</v>
      </c>
      <c r="L3750" s="1" t="s">
        <v>1430</v>
      </c>
    </row>
    <row r="3751" spans="3:12">
      <c r="C3751" s="1" t="s">
        <v>1592</v>
      </c>
      <c r="D3751" s="1">
        <v>0</v>
      </c>
      <c r="E3751" s="1" t="s">
        <v>31</v>
      </c>
      <c r="F3751" s="12" t="s">
        <v>282</v>
      </c>
      <c r="G3751" s="12" t="s">
        <v>1854</v>
      </c>
      <c r="H3751" s="1" t="s">
        <v>188</v>
      </c>
      <c r="I3751" s="12" t="s">
        <v>1765</v>
      </c>
      <c r="J3751" s="12" t="s">
        <v>1814</v>
      </c>
      <c r="K3751" s="1" t="s">
        <v>1547</v>
      </c>
      <c r="L3751" s="1" t="s">
        <v>1430</v>
      </c>
    </row>
    <row r="3752" spans="3:12">
      <c r="C3752" s="1" t="s">
        <v>1593</v>
      </c>
      <c r="D3752" s="1">
        <v>0</v>
      </c>
      <c r="E3752" s="1" t="s">
        <v>31</v>
      </c>
      <c r="F3752" s="12" t="s">
        <v>282</v>
      </c>
      <c r="G3752" s="12" t="s">
        <v>1854</v>
      </c>
      <c r="H3752" s="1" t="s">
        <v>188</v>
      </c>
      <c r="I3752" s="12" t="s">
        <v>1765</v>
      </c>
      <c r="J3752" s="12" t="s">
        <v>1814</v>
      </c>
      <c r="K3752" s="1" t="s">
        <v>1547</v>
      </c>
      <c r="L3752" s="1" t="s">
        <v>1430</v>
      </c>
    </row>
    <row r="3753" spans="3:12">
      <c r="C3753" s="1" t="s">
        <v>1595</v>
      </c>
      <c r="D3753" s="1">
        <v>0</v>
      </c>
      <c r="E3753" s="1" t="s">
        <v>31</v>
      </c>
      <c r="F3753" s="12" t="s">
        <v>282</v>
      </c>
      <c r="G3753" s="12" t="s">
        <v>1854</v>
      </c>
      <c r="H3753" s="1" t="s">
        <v>188</v>
      </c>
      <c r="I3753" s="12" t="s">
        <v>1765</v>
      </c>
      <c r="J3753" s="12" t="s">
        <v>1814</v>
      </c>
      <c r="K3753" s="1" t="s">
        <v>1547</v>
      </c>
      <c r="L3753" s="1" t="s">
        <v>1430</v>
      </c>
    </row>
    <row r="3754" spans="3:12">
      <c r="C3754" s="1" t="s">
        <v>1596</v>
      </c>
      <c r="D3754" s="1">
        <v>0</v>
      </c>
      <c r="E3754" s="1" t="s">
        <v>31</v>
      </c>
      <c r="F3754" s="12" t="s">
        <v>282</v>
      </c>
      <c r="G3754" s="12" t="s">
        <v>1854</v>
      </c>
      <c r="H3754" s="1" t="s">
        <v>188</v>
      </c>
      <c r="I3754" s="12" t="s">
        <v>1765</v>
      </c>
      <c r="J3754" s="12" t="s">
        <v>1814</v>
      </c>
      <c r="K3754" s="1" t="s">
        <v>1547</v>
      </c>
      <c r="L3754" s="1" t="s">
        <v>1430</v>
      </c>
    </row>
    <row r="3755" spans="3:12">
      <c r="C3755" s="1" t="s">
        <v>1597</v>
      </c>
      <c r="D3755" s="1">
        <v>0</v>
      </c>
      <c r="E3755" s="1" t="s">
        <v>31</v>
      </c>
      <c r="F3755" s="12" t="s">
        <v>282</v>
      </c>
      <c r="G3755" s="12" t="s">
        <v>1854</v>
      </c>
      <c r="H3755" s="1" t="s">
        <v>188</v>
      </c>
      <c r="I3755" s="12" t="s">
        <v>1765</v>
      </c>
      <c r="J3755" s="12" t="s">
        <v>1814</v>
      </c>
      <c r="K3755" s="1" t="s">
        <v>1547</v>
      </c>
      <c r="L3755" s="1" t="s">
        <v>1430</v>
      </c>
    </row>
    <row r="3756" spans="3:12">
      <c r="C3756" s="1" t="s">
        <v>1598</v>
      </c>
      <c r="D3756" s="1">
        <v>0</v>
      </c>
      <c r="E3756" s="1" t="s">
        <v>31</v>
      </c>
      <c r="F3756" s="12" t="s">
        <v>282</v>
      </c>
      <c r="G3756" s="12" t="s">
        <v>1854</v>
      </c>
      <c r="H3756" s="1" t="s">
        <v>188</v>
      </c>
      <c r="I3756" s="12" t="s">
        <v>1765</v>
      </c>
      <c r="J3756" s="12" t="s">
        <v>1814</v>
      </c>
      <c r="K3756" s="1" t="s">
        <v>1547</v>
      </c>
      <c r="L3756" s="1" t="s">
        <v>1430</v>
      </c>
    </row>
    <row r="3757" spans="3:12">
      <c r="C3757" s="1" t="s">
        <v>1599</v>
      </c>
      <c r="D3757" s="1">
        <v>0</v>
      </c>
      <c r="E3757" s="1" t="s">
        <v>31</v>
      </c>
      <c r="F3757" s="12" t="s">
        <v>282</v>
      </c>
      <c r="G3757" s="12" t="s">
        <v>1854</v>
      </c>
      <c r="H3757" s="1" t="s">
        <v>188</v>
      </c>
      <c r="I3757" s="12" t="s">
        <v>1765</v>
      </c>
      <c r="J3757" s="12" t="s">
        <v>1814</v>
      </c>
      <c r="K3757" s="1" t="s">
        <v>1547</v>
      </c>
      <c r="L3757" s="1" t="s">
        <v>1430</v>
      </c>
    </row>
    <row r="3758" spans="3:12">
      <c r="C3758" s="1" t="s">
        <v>1601</v>
      </c>
      <c r="D3758" s="1">
        <v>0</v>
      </c>
      <c r="E3758" s="1" t="s">
        <v>31</v>
      </c>
      <c r="F3758" s="12" t="s">
        <v>282</v>
      </c>
      <c r="G3758" s="12" t="s">
        <v>1854</v>
      </c>
      <c r="H3758" s="1" t="s">
        <v>188</v>
      </c>
      <c r="I3758" s="12" t="s">
        <v>1765</v>
      </c>
      <c r="J3758" s="12" t="s">
        <v>1814</v>
      </c>
      <c r="K3758" s="1" t="s">
        <v>1547</v>
      </c>
      <c r="L3758" s="1" t="s">
        <v>1430</v>
      </c>
    </row>
    <row r="3759" spans="3:12">
      <c r="C3759" s="1" t="s">
        <v>1602</v>
      </c>
      <c r="D3759" s="1">
        <v>0</v>
      </c>
      <c r="E3759" s="1" t="s">
        <v>31</v>
      </c>
      <c r="F3759" s="12" t="s">
        <v>282</v>
      </c>
      <c r="G3759" s="12" t="s">
        <v>1854</v>
      </c>
      <c r="H3759" s="1" t="s">
        <v>188</v>
      </c>
      <c r="I3759" s="12" t="s">
        <v>1765</v>
      </c>
      <c r="J3759" s="12" t="s">
        <v>1814</v>
      </c>
      <c r="K3759" s="1" t="s">
        <v>1547</v>
      </c>
      <c r="L3759" s="1" t="s">
        <v>1430</v>
      </c>
    </row>
    <row r="3760" spans="3:12">
      <c r="C3760" s="1" t="s">
        <v>1603</v>
      </c>
      <c r="D3760" s="1">
        <v>0</v>
      </c>
      <c r="E3760" s="1" t="s">
        <v>31</v>
      </c>
      <c r="F3760" s="12" t="s">
        <v>282</v>
      </c>
      <c r="G3760" s="12" t="s">
        <v>1854</v>
      </c>
      <c r="H3760" s="1" t="s">
        <v>188</v>
      </c>
      <c r="I3760" s="12" t="s">
        <v>1765</v>
      </c>
      <c r="J3760" s="12" t="s">
        <v>1814</v>
      </c>
      <c r="K3760" s="1" t="s">
        <v>1547</v>
      </c>
      <c r="L3760" s="1" t="s">
        <v>1430</v>
      </c>
    </row>
    <row r="3761" spans="3:12">
      <c r="C3761" s="1" t="s">
        <v>1604</v>
      </c>
      <c r="D3761" s="1">
        <v>0</v>
      </c>
      <c r="E3761" s="1" t="s">
        <v>31</v>
      </c>
      <c r="F3761" s="12" t="s">
        <v>282</v>
      </c>
      <c r="G3761" s="12" t="s">
        <v>1854</v>
      </c>
      <c r="H3761" s="1" t="s">
        <v>188</v>
      </c>
      <c r="I3761" s="12" t="s">
        <v>1765</v>
      </c>
      <c r="J3761" s="12" t="s">
        <v>1814</v>
      </c>
      <c r="K3761" s="1" t="s">
        <v>1547</v>
      </c>
      <c r="L3761" s="1" t="s">
        <v>1430</v>
      </c>
    </row>
    <row r="3762" spans="3:12">
      <c r="C3762" s="1" t="s">
        <v>1605</v>
      </c>
      <c r="D3762" s="1">
        <v>0</v>
      </c>
      <c r="E3762" s="1" t="s">
        <v>31</v>
      </c>
      <c r="F3762" s="12" t="s">
        <v>282</v>
      </c>
      <c r="G3762" s="12" t="s">
        <v>1854</v>
      </c>
      <c r="H3762" s="1" t="s">
        <v>188</v>
      </c>
      <c r="I3762" s="12" t="s">
        <v>1765</v>
      </c>
      <c r="J3762" s="12" t="s">
        <v>1814</v>
      </c>
      <c r="K3762" s="1" t="s">
        <v>1547</v>
      </c>
      <c r="L3762" s="1" t="s">
        <v>1430</v>
      </c>
    </row>
    <row r="3763" spans="3:12">
      <c r="C3763" s="1" t="s">
        <v>1606</v>
      </c>
      <c r="D3763" s="1">
        <v>0</v>
      </c>
      <c r="E3763" s="1" t="s">
        <v>31</v>
      </c>
      <c r="F3763" s="12" t="s">
        <v>282</v>
      </c>
      <c r="G3763" s="12" t="s">
        <v>1854</v>
      </c>
      <c r="H3763" s="1" t="s">
        <v>188</v>
      </c>
      <c r="I3763" s="12" t="s">
        <v>1765</v>
      </c>
      <c r="J3763" s="12" t="s">
        <v>1814</v>
      </c>
      <c r="K3763" s="1" t="s">
        <v>1547</v>
      </c>
      <c r="L3763" s="1" t="s">
        <v>1430</v>
      </c>
    </row>
    <row r="3764" spans="3:12">
      <c r="C3764" s="1" t="s">
        <v>1607</v>
      </c>
      <c r="D3764" s="1">
        <v>0</v>
      </c>
      <c r="E3764" s="1" t="s">
        <v>31</v>
      </c>
      <c r="F3764" s="12" t="s">
        <v>282</v>
      </c>
      <c r="G3764" s="12" t="s">
        <v>1854</v>
      </c>
      <c r="H3764" s="1" t="s">
        <v>188</v>
      </c>
      <c r="I3764" s="12" t="s">
        <v>1765</v>
      </c>
      <c r="J3764" s="12" t="s">
        <v>1814</v>
      </c>
      <c r="K3764" s="1" t="s">
        <v>1547</v>
      </c>
      <c r="L3764" s="1" t="s">
        <v>1430</v>
      </c>
    </row>
    <row r="3765" spans="3:12">
      <c r="C3765" s="1" t="s">
        <v>1608</v>
      </c>
      <c r="D3765" s="1">
        <v>0</v>
      </c>
      <c r="E3765" s="1" t="s">
        <v>31</v>
      </c>
      <c r="F3765" s="12" t="s">
        <v>282</v>
      </c>
      <c r="G3765" s="12" t="s">
        <v>1854</v>
      </c>
      <c r="H3765" s="1" t="s">
        <v>188</v>
      </c>
      <c r="I3765" s="12" t="s">
        <v>1765</v>
      </c>
      <c r="J3765" s="12" t="s">
        <v>1814</v>
      </c>
      <c r="K3765" s="1" t="s">
        <v>1547</v>
      </c>
      <c r="L3765" s="1" t="s">
        <v>1430</v>
      </c>
    </row>
    <row r="3766" spans="3:12">
      <c r="C3766" s="1" t="s">
        <v>1609</v>
      </c>
      <c r="D3766" s="1">
        <v>0</v>
      </c>
      <c r="E3766" s="1" t="s">
        <v>31</v>
      </c>
      <c r="F3766" s="12" t="s">
        <v>282</v>
      </c>
      <c r="G3766" s="12" t="s">
        <v>1854</v>
      </c>
      <c r="H3766" s="1" t="s">
        <v>188</v>
      </c>
      <c r="I3766" s="12" t="s">
        <v>1765</v>
      </c>
      <c r="J3766" s="12" t="s">
        <v>1814</v>
      </c>
      <c r="K3766" s="1" t="s">
        <v>1547</v>
      </c>
      <c r="L3766" s="1" t="s">
        <v>1430</v>
      </c>
    </row>
    <row r="3767" spans="3:12">
      <c r="C3767" s="1" t="s">
        <v>1610</v>
      </c>
      <c r="D3767" s="1">
        <v>0</v>
      </c>
      <c r="E3767" s="1" t="s">
        <v>31</v>
      </c>
      <c r="F3767" s="12" t="s">
        <v>282</v>
      </c>
      <c r="G3767" s="12" t="s">
        <v>1854</v>
      </c>
      <c r="H3767" s="1" t="s">
        <v>188</v>
      </c>
      <c r="I3767" s="12" t="s">
        <v>1765</v>
      </c>
      <c r="J3767" s="12" t="s">
        <v>1814</v>
      </c>
      <c r="K3767" s="1" t="s">
        <v>1547</v>
      </c>
      <c r="L3767" s="1" t="s">
        <v>1430</v>
      </c>
    </row>
    <row r="3768" spans="3:12">
      <c r="C3768" s="1" t="s">
        <v>1611</v>
      </c>
      <c r="D3768" s="1">
        <v>0</v>
      </c>
      <c r="E3768" s="1" t="s">
        <v>31</v>
      </c>
      <c r="F3768" s="12" t="s">
        <v>282</v>
      </c>
      <c r="G3768" s="12" t="s">
        <v>1854</v>
      </c>
      <c r="H3768" s="1" t="s">
        <v>188</v>
      </c>
      <c r="I3768" s="12" t="s">
        <v>1765</v>
      </c>
      <c r="J3768" s="12" t="s">
        <v>1814</v>
      </c>
      <c r="K3768" s="1" t="s">
        <v>1547</v>
      </c>
      <c r="L3768" s="1" t="s">
        <v>1430</v>
      </c>
    </row>
    <row r="3769" spans="3:12">
      <c r="C3769" s="1" t="s">
        <v>1612</v>
      </c>
      <c r="D3769" s="1">
        <v>0</v>
      </c>
      <c r="E3769" s="1" t="s">
        <v>31</v>
      </c>
      <c r="F3769" s="12" t="s">
        <v>282</v>
      </c>
      <c r="G3769" s="12" t="s">
        <v>1854</v>
      </c>
      <c r="H3769" s="1" t="s">
        <v>188</v>
      </c>
      <c r="I3769" s="12" t="s">
        <v>1765</v>
      </c>
      <c r="J3769" s="12" t="s">
        <v>1814</v>
      </c>
      <c r="K3769" s="1" t="s">
        <v>1547</v>
      </c>
      <c r="L3769" s="1" t="s">
        <v>1430</v>
      </c>
    </row>
    <row r="3770" spans="3:12">
      <c r="C3770" s="1" t="s">
        <v>1613</v>
      </c>
      <c r="D3770" s="1">
        <v>0</v>
      </c>
      <c r="E3770" s="1" t="s">
        <v>31</v>
      </c>
      <c r="F3770" s="12" t="s">
        <v>282</v>
      </c>
      <c r="G3770" s="12" t="s">
        <v>1854</v>
      </c>
      <c r="H3770" s="1" t="s">
        <v>188</v>
      </c>
      <c r="I3770" s="12" t="s">
        <v>1765</v>
      </c>
      <c r="J3770" s="12" t="s">
        <v>1814</v>
      </c>
      <c r="K3770" s="1" t="s">
        <v>1547</v>
      </c>
      <c r="L3770" s="1" t="s">
        <v>1430</v>
      </c>
    </row>
    <row r="3771" spans="3:12">
      <c r="C3771" s="1" t="s">
        <v>1614</v>
      </c>
      <c r="D3771" s="1">
        <v>0</v>
      </c>
      <c r="E3771" s="1" t="s">
        <v>31</v>
      </c>
      <c r="F3771" s="12" t="s">
        <v>282</v>
      </c>
      <c r="G3771" s="12" t="s">
        <v>1854</v>
      </c>
      <c r="H3771" s="1" t="s">
        <v>188</v>
      </c>
      <c r="I3771" s="12" t="s">
        <v>1765</v>
      </c>
      <c r="J3771" s="12" t="s">
        <v>1814</v>
      </c>
      <c r="K3771" s="1" t="s">
        <v>1547</v>
      </c>
      <c r="L3771" s="1" t="s">
        <v>1430</v>
      </c>
    </row>
    <row r="3772" spans="3:12">
      <c r="C3772" s="1" t="s">
        <v>1615</v>
      </c>
      <c r="D3772" s="1">
        <v>0</v>
      </c>
      <c r="E3772" s="1" t="s">
        <v>31</v>
      </c>
      <c r="F3772" s="12" t="s">
        <v>282</v>
      </c>
      <c r="G3772" s="12" t="s">
        <v>1854</v>
      </c>
      <c r="H3772" s="1" t="s">
        <v>188</v>
      </c>
      <c r="I3772" s="12" t="s">
        <v>1765</v>
      </c>
      <c r="J3772" s="12" t="s">
        <v>1814</v>
      </c>
      <c r="K3772" s="1" t="s">
        <v>1547</v>
      </c>
      <c r="L3772" s="1" t="s">
        <v>1430</v>
      </c>
    </row>
    <row r="3773" spans="3:12">
      <c r="C3773" s="1" t="s">
        <v>1550</v>
      </c>
      <c r="D3773" s="1">
        <v>0</v>
      </c>
      <c r="E3773" s="1" t="s">
        <v>31</v>
      </c>
      <c r="F3773" s="12" t="s">
        <v>282</v>
      </c>
      <c r="G3773" s="12" t="s">
        <v>1854</v>
      </c>
      <c r="H3773" s="1" t="s">
        <v>188</v>
      </c>
      <c r="I3773" s="12" t="s">
        <v>1765</v>
      </c>
      <c r="J3773" s="12" t="s">
        <v>1814</v>
      </c>
      <c r="K3773" s="1" t="s">
        <v>1547</v>
      </c>
      <c r="L3773" s="1" t="s">
        <v>1431</v>
      </c>
    </row>
    <row r="3774" spans="3:12">
      <c r="C3774" s="1" t="s">
        <v>1551</v>
      </c>
      <c r="D3774" s="1">
        <v>0</v>
      </c>
      <c r="E3774" s="1" t="s">
        <v>31</v>
      </c>
      <c r="F3774" s="12" t="s">
        <v>282</v>
      </c>
      <c r="G3774" s="12" t="s">
        <v>1854</v>
      </c>
      <c r="H3774" s="1" t="s">
        <v>188</v>
      </c>
      <c r="I3774" s="12" t="s">
        <v>1765</v>
      </c>
      <c r="J3774" s="12" t="s">
        <v>1814</v>
      </c>
      <c r="K3774" s="1" t="s">
        <v>1547</v>
      </c>
      <c r="L3774" s="1" t="s">
        <v>1431</v>
      </c>
    </row>
    <row r="3775" spans="3:12">
      <c r="C3775" s="1" t="s">
        <v>1552</v>
      </c>
      <c r="D3775" s="1">
        <v>0</v>
      </c>
      <c r="E3775" s="1" t="s">
        <v>31</v>
      </c>
      <c r="F3775" s="12" t="s">
        <v>282</v>
      </c>
      <c r="G3775" s="12" t="s">
        <v>1854</v>
      </c>
      <c r="H3775" s="1" t="s">
        <v>188</v>
      </c>
      <c r="I3775" s="12" t="s">
        <v>1765</v>
      </c>
      <c r="J3775" s="12" t="s">
        <v>1814</v>
      </c>
      <c r="K3775" s="1" t="s">
        <v>1547</v>
      </c>
      <c r="L3775" s="1" t="s">
        <v>1431</v>
      </c>
    </row>
    <row r="3776" spans="3:12">
      <c r="C3776" s="1" t="s">
        <v>1553</v>
      </c>
      <c r="D3776" s="1">
        <v>0</v>
      </c>
      <c r="E3776" s="1" t="s">
        <v>31</v>
      </c>
      <c r="F3776" s="12" t="s">
        <v>282</v>
      </c>
      <c r="G3776" s="12" t="s">
        <v>1854</v>
      </c>
      <c r="H3776" s="1" t="s">
        <v>188</v>
      </c>
      <c r="I3776" s="12" t="s">
        <v>1765</v>
      </c>
      <c r="J3776" s="12" t="s">
        <v>1814</v>
      </c>
      <c r="K3776" s="1" t="s">
        <v>1547</v>
      </c>
      <c r="L3776" s="1" t="s">
        <v>1431</v>
      </c>
    </row>
    <row r="3777" spans="3:12">
      <c r="C3777" s="1" t="s">
        <v>1554</v>
      </c>
      <c r="D3777" s="1">
        <v>0</v>
      </c>
      <c r="E3777" s="1" t="s">
        <v>31</v>
      </c>
      <c r="F3777" s="12" t="s">
        <v>282</v>
      </c>
      <c r="G3777" s="12" t="s">
        <v>1854</v>
      </c>
      <c r="H3777" s="1" t="s">
        <v>188</v>
      </c>
      <c r="I3777" s="12" t="s">
        <v>1765</v>
      </c>
      <c r="J3777" s="12" t="s">
        <v>1814</v>
      </c>
      <c r="K3777" s="1" t="s">
        <v>1547</v>
      </c>
      <c r="L3777" s="1" t="s">
        <v>1431</v>
      </c>
    </row>
    <row r="3778" spans="3:12">
      <c r="C3778" s="1" t="s">
        <v>1556</v>
      </c>
      <c r="D3778" s="1">
        <v>0</v>
      </c>
      <c r="E3778" s="1" t="s">
        <v>31</v>
      </c>
      <c r="F3778" s="12" t="s">
        <v>282</v>
      </c>
      <c r="G3778" s="12" t="s">
        <v>1854</v>
      </c>
      <c r="H3778" s="1" t="s">
        <v>188</v>
      </c>
      <c r="I3778" s="12" t="s">
        <v>1765</v>
      </c>
      <c r="J3778" s="12" t="s">
        <v>1814</v>
      </c>
      <c r="K3778" s="1" t="s">
        <v>1547</v>
      </c>
      <c r="L3778" s="1" t="s">
        <v>1431</v>
      </c>
    </row>
    <row r="3779" spans="3:12">
      <c r="C3779" s="1" t="s">
        <v>1557</v>
      </c>
      <c r="D3779" s="1">
        <v>0</v>
      </c>
      <c r="E3779" s="1" t="s">
        <v>31</v>
      </c>
      <c r="F3779" s="12" t="s">
        <v>282</v>
      </c>
      <c r="G3779" s="12" t="s">
        <v>1854</v>
      </c>
      <c r="H3779" s="1" t="s">
        <v>188</v>
      </c>
      <c r="I3779" s="12" t="s">
        <v>1765</v>
      </c>
      <c r="J3779" s="12" t="s">
        <v>1814</v>
      </c>
      <c r="K3779" s="1" t="s">
        <v>1547</v>
      </c>
      <c r="L3779" s="1" t="s">
        <v>1431</v>
      </c>
    </row>
    <row r="3780" spans="3:12">
      <c r="C3780" s="1" t="s">
        <v>1558</v>
      </c>
      <c r="D3780" s="1">
        <v>0</v>
      </c>
      <c r="E3780" s="1" t="s">
        <v>31</v>
      </c>
      <c r="F3780" s="12" t="s">
        <v>282</v>
      </c>
      <c r="G3780" s="12" t="s">
        <v>1854</v>
      </c>
      <c r="H3780" s="1" t="s">
        <v>188</v>
      </c>
      <c r="I3780" s="12" t="s">
        <v>1765</v>
      </c>
      <c r="J3780" s="12" t="s">
        <v>1814</v>
      </c>
      <c r="K3780" s="1" t="s">
        <v>1547</v>
      </c>
      <c r="L3780" s="1" t="s">
        <v>1431</v>
      </c>
    </row>
    <row r="3781" spans="3:12">
      <c r="C3781" s="1" t="s">
        <v>1559</v>
      </c>
      <c r="D3781" s="1">
        <v>0</v>
      </c>
      <c r="E3781" s="1" t="s">
        <v>31</v>
      </c>
      <c r="F3781" s="12" t="s">
        <v>282</v>
      </c>
      <c r="G3781" s="12" t="s">
        <v>1854</v>
      </c>
      <c r="H3781" s="1" t="s">
        <v>188</v>
      </c>
      <c r="I3781" s="12" t="s">
        <v>1765</v>
      </c>
      <c r="J3781" s="12" t="s">
        <v>1814</v>
      </c>
      <c r="K3781" s="1" t="s">
        <v>1547</v>
      </c>
      <c r="L3781" s="1" t="s">
        <v>1431</v>
      </c>
    </row>
    <row r="3782" spans="3:12">
      <c r="C3782" s="1" t="s">
        <v>1561</v>
      </c>
      <c r="D3782" s="1">
        <v>0</v>
      </c>
      <c r="E3782" s="1" t="s">
        <v>31</v>
      </c>
      <c r="F3782" s="12" t="s">
        <v>282</v>
      </c>
      <c r="G3782" s="12" t="s">
        <v>1854</v>
      </c>
      <c r="H3782" s="1" t="s">
        <v>188</v>
      </c>
      <c r="I3782" s="12" t="s">
        <v>1765</v>
      </c>
      <c r="J3782" s="12" t="s">
        <v>1814</v>
      </c>
      <c r="K3782" s="1" t="s">
        <v>1547</v>
      </c>
      <c r="L3782" s="1" t="s">
        <v>1431</v>
      </c>
    </row>
    <row r="3783" spans="3:12">
      <c r="C3783" s="1" t="s">
        <v>1562</v>
      </c>
      <c r="D3783" s="1">
        <v>0</v>
      </c>
      <c r="E3783" s="1" t="s">
        <v>31</v>
      </c>
      <c r="F3783" s="12" t="s">
        <v>282</v>
      </c>
      <c r="G3783" s="12" t="s">
        <v>1854</v>
      </c>
      <c r="H3783" s="1" t="s">
        <v>188</v>
      </c>
      <c r="I3783" s="12" t="s">
        <v>1765</v>
      </c>
      <c r="J3783" s="12" t="s">
        <v>1814</v>
      </c>
      <c r="K3783" s="1" t="s">
        <v>1547</v>
      </c>
      <c r="L3783" s="1" t="s">
        <v>1431</v>
      </c>
    </row>
    <row r="3784" spans="3:12">
      <c r="C3784" s="1" t="s">
        <v>1563</v>
      </c>
      <c r="D3784" s="1">
        <v>0</v>
      </c>
      <c r="E3784" s="1" t="s">
        <v>31</v>
      </c>
      <c r="F3784" s="12" t="s">
        <v>282</v>
      </c>
      <c r="G3784" s="12" t="s">
        <v>1854</v>
      </c>
      <c r="H3784" s="1" t="s">
        <v>188</v>
      </c>
      <c r="I3784" s="12" t="s">
        <v>1765</v>
      </c>
      <c r="J3784" s="12" t="s">
        <v>1814</v>
      </c>
      <c r="K3784" s="1" t="s">
        <v>1547</v>
      </c>
      <c r="L3784" s="1" t="s">
        <v>1431</v>
      </c>
    </row>
    <row r="3785" spans="3:12">
      <c r="C3785" s="1" t="s">
        <v>1564</v>
      </c>
      <c r="D3785" s="1">
        <v>0</v>
      </c>
      <c r="E3785" s="1" t="s">
        <v>31</v>
      </c>
      <c r="F3785" s="12" t="s">
        <v>282</v>
      </c>
      <c r="G3785" s="12" t="s">
        <v>1854</v>
      </c>
      <c r="H3785" s="1" t="s">
        <v>188</v>
      </c>
      <c r="I3785" s="12" t="s">
        <v>1765</v>
      </c>
      <c r="J3785" s="12" t="s">
        <v>1814</v>
      </c>
      <c r="K3785" s="1" t="s">
        <v>1547</v>
      </c>
      <c r="L3785" s="1" t="s">
        <v>1431</v>
      </c>
    </row>
    <row r="3786" spans="3:12">
      <c r="C3786" s="1" t="s">
        <v>1565</v>
      </c>
      <c r="D3786" s="1">
        <v>0</v>
      </c>
      <c r="E3786" s="1" t="s">
        <v>31</v>
      </c>
      <c r="F3786" s="12" t="s">
        <v>282</v>
      </c>
      <c r="G3786" s="12" t="s">
        <v>1854</v>
      </c>
      <c r="H3786" s="1" t="s">
        <v>188</v>
      </c>
      <c r="I3786" s="12" t="s">
        <v>1765</v>
      </c>
      <c r="J3786" s="12" t="s">
        <v>1814</v>
      </c>
      <c r="K3786" s="1" t="s">
        <v>1547</v>
      </c>
      <c r="L3786" s="1" t="s">
        <v>1431</v>
      </c>
    </row>
    <row r="3787" spans="3:12">
      <c r="C3787" s="1" t="s">
        <v>1567</v>
      </c>
      <c r="D3787" s="1">
        <v>0</v>
      </c>
      <c r="E3787" s="1" t="s">
        <v>31</v>
      </c>
      <c r="F3787" s="12" t="s">
        <v>282</v>
      </c>
      <c r="G3787" s="12" t="s">
        <v>1854</v>
      </c>
      <c r="H3787" s="1" t="s">
        <v>188</v>
      </c>
      <c r="I3787" s="12" t="s">
        <v>1765</v>
      </c>
      <c r="J3787" s="12" t="s">
        <v>1814</v>
      </c>
      <c r="K3787" s="1" t="s">
        <v>1547</v>
      </c>
      <c r="L3787" s="1" t="s">
        <v>1431</v>
      </c>
    </row>
    <row r="3788" spans="3:12">
      <c r="C3788" s="1" t="s">
        <v>1568</v>
      </c>
      <c r="D3788" s="1">
        <v>0</v>
      </c>
      <c r="E3788" s="1" t="s">
        <v>31</v>
      </c>
      <c r="F3788" s="12" t="s">
        <v>282</v>
      </c>
      <c r="G3788" s="12" t="s">
        <v>1854</v>
      </c>
      <c r="H3788" s="1" t="s">
        <v>188</v>
      </c>
      <c r="I3788" s="12" t="s">
        <v>1765</v>
      </c>
      <c r="J3788" s="12" t="s">
        <v>1814</v>
      </c>
      <c r="K3788" s="1" t="s">
        <v>1547</v>
      </c>
      <c r="L3788" s="1" t="s">
        <v>1431</v>
      </c>
    </row>
    <row r="3789" spans="3:12">
      <c r="C3789" s="1" t="s">
        <v>1569</v>
      </c>
      <c r="D3789" s="1">
        <v>0</v>
      </c>
      <c r="E3789" s="1" t="s">
        <v>31</v>
      </c>
      <c r="F3789" s="12" t="s">
        <v>282</v>
      </c>
      <c r="G3789" s="12" t="s">
        <v>1854</v>
      </c>
      <c r="H3789" s="1" t="s">
        <v>188</v>
      </c>
      <c r="I3789" s="12" t="s">
        <v>1765</v>
      </c>
      <c r="J3789" s="12" t="s">
        <v>1814</v>
      </c>
      <c r="K3789" s="1" t="s">
        <v>1547</v>
      </c>
      <c r="L3789" s="1" t="s">
        <v>1431</v>
      </c>
    </row>
    <row r="3790" spans="3:12">
      <c r="C3790" s="1" t="s">
        <v>1570</v>
      </c>
      <c r="D3790" s="1">
        <v>0</v>
      </c>
      <c r="E3790" s="1" t="s">
        <v>31</v>
      </c>
      <c r="F3790" s="12" t="s">
        <v>282</v>
      </c>
      <c r="G3790" s="12" t="s">
        <v>1854</v>
      </c>
      <c r="H3790" s="1" t="s">
        <v>188</v>
      </c>
      <c r="I3790" s="12" t="s">
        <v>1765</v>
      </c>
      <c r="J3790" s="12" t="s">
        <v>1814</v>
      </c>
      <c r="K3790" s="1" t="s">
        <v>1547</v>
      </c>
      <c r="L3790" s="1" t="s">
        <v>1431</v>
      </c>
    </row>
    <row r="3791" spans="3:12">
      <c r="C3791" s="1" t="s">
        <v>1571</v>
      </c>
      <c r="D3791" s="1">
        <v>0</v>
      </c>
      <c r="E3791" s="1" t="s">
        <v>31</v>
      </c>
      <c r="F3791" s="12" t="s">
        <v>282</v>
      </c>
      <c r="G3791" s="12" t="s">
        <v>1854</v>
      </c>
      <c r="H3791" s="1" t="s">
        <v>188</v>
      </c>
      <c r="I3791" s="12" t="s">
        <v>1765</v>
      </c>
      <c r="J3791" s="12" t="s">
        <v>1814</v>
      </c>
      <c r="K3791" s="1" t="s">
        <v>1547</v>
      </c>
      <c r="L3791" s="1" t="s">
        <v>1431</v>
      </c>
    </row>
    <row r="3792" spans="3:12">
      <c r="C3792" s="1" t="s">
        <v>1572</v>
      </c>
      <c r="D3792" s="1">
        <v>0</v>
      </c>
      <c r="E3792" s="1" t="s">
        <v>31</v>
      </c>
      <c r="F3792" s="12" t="s">
        <v>282</v>
      </c>
      <c r="G3792" s="12" t="s">
        <v>1854</v>
      </c>
      <c r="H3792" s="1" t="s">
        <v>188</v>
      </c>
      <c r="I3792" s="12" t="s">
        <v>1765</v>
      </c>
      <c r="J3792" s="12" t="s">
        <v>1814</v>
      </c>
      <c r="K3792" s="1" t="s">
        <v>1547</v>
      </c>
      <c r="L3792" s="1" t="s">
        <v>1431</v>
      </c>
    </row>
    <row r="3793" spans="3:12">
      <c r="C3793" s="1" t="s">
        <v>1573</v>
      </c>
      <c r="D3793" s="1">
        <v>0</v>
      </c>
      <c r="E3793" s="1" t="s">
        <v>31</v>
      </c>
      <c r="F3793" s="12" t="s">
        <v>282</v>
      </c>
      <c r="G3793" s="12" t="s">
        <v>1854</v>
      </c>
      <c r="H3793" s="1" t="s">
        <v>188</v>
      </c>
      <c r="I3793" s="12" t="s">
        <v>1765</v>
      </c>
      <c r="J3793" s="12" t="s">
        <v>1814</v>
      </c>
      <c r="K3793" s="1" t="s">
        <v>1547</v>
      </c>
      <c r="L3793" s="1" t="s">
        <v>1431</v>
      </c>
    </row>
    <row r="3794" spans="3:12">
      <c r="C3794" s="1" t="s">
        <v>1574</v>
      </c>
      <c r="D3794" s="1">
        <v>0</v>
      </c>
      <c r="E3794" s="1" t="s">
        <v>31</v>
      </c>
      <c r="F3794" s="12" t="s">
        <v>282</v>
      </c>
      <c r="G3794" s="12" t="s">
        <v>1854</v>
      </c>
      <c r="H3794" s="1" t="s">
        <v>188</v>
      </c>
      <c r="I3794" s="12" t="s">
        <v>1765</v>
      </c>
      <c r="J3794" s="12" t="s">
        <v>1814</v>
      </c>
      <c r="K3794" s="1" t="s">
        <v>1547</v>
      </c>
      <c r="L3794" s="1" t="s">
        <v>1431</v>
      </c>
    </row>
    <row r="3795" spans="3:12">
      <c r="C3795" s="1" t="s">
        <v>1575</v>
      </c>
      <c r="D3795" s="1">
        <v>0</v>
      </c>
      <c r="E3795" s="1" t="s">
        <v>31</v>
      </c>
      <c r="F3795" s="12" t="s">
        <v>282</v>
      </c>
      <c r="G3795" s="12" t="s">
        <v>1854</v>
      </c>
      <c r="H3795" s="1" t="s">
        <v>188</v>
      </c>
      <c r="I3795" s="12" t="s">
        <v>1765</v>
      </c>
      <c r="J3795" s="12" t="s">
        <v>1814</v>
      </c>
      <c r="K3795" s="1" t="s">
        <v>1547</v>
      </c>
      <c r="L3795" s="1" t="s">
        <v>1431</v>
      </c>
    </row>
    <row r="3796" spans="3:12">
      <c r="C3796" s="1" t="s">
        <v>1576</v>
      </c>
      <c r="D3796" s="1">
        <v>0</v>
      </c>
      <c r="E3796" s="1" t="s">
        <v>31</v>
      </c>
      <c r="F3796" s="12" t="s">
        <v>282</v>
      </c>
      <c r="G3796" s="12" t="s">
        <v>1854</v>
      </c>
      <c r="H3796" s="1" t="s">
        <v>188</v>
      </c>
      <c r="I3796" s="12" t="s">
        <v>1765</v>
      </c>
      <c r="J3796" s="12" t="s">
        <v>1814</v>
      </c>
      <c r="K3796" s="1" t="s">
        <v>1547</v>
      </c>
      <c r="L3796" s="1" t="s">
        <v>1431</v>
      </c>
    </row>
    <row r="3797" spans="3:12">
      <c r="C3797" s="1" t="s">
        <v>1577</v>
      </c>
      <c r="D3797" s="1">
        <v>0</v>
      </c>
      <c r="E3797" s="1" t="s">
        <v>31</v>
      </c>
      <c r="F3797" s="12" t="s">
        <v>282</v>
      </c>
      <c r="G3797" s="12" t="s">
        <v>1854</v>
      </c>
      <c r="H3797" s="1" t="s">
        <v>188</v>
      </c>
      <c r="I3797" s="12" t="s">
        <v>1765</v>
      </c>
      <c r="J3797" s="12" t="s">
        <v>1814</v>
      </c>
      <c r="K3797" s="1" t="s">
        <v>1547</v>
      </c>
      <c r="L3797" s="1" t="s">
        <v>1431</v>
      </c>
    </row>
    <row r="3798" spans="3:12">
      <c r="C3798" s="1" t="s">
        <v>1578</v>
      </c>
      <c r="D3798" s="1">
        <v>0</v>
      </c>
      <c r="E3798" s="1" t="s">
        <v>31</v>
      </c>
      <c r="F3798" s="12" t="s">
        <v>282</v>
      </c>
      <c r="G3798" s="12" t="s">
        <v>1854</v>
      </c>
      <c r="H3798" s="1" t="s">
        <v>188</v>
      </c>
      <c r="I3798" s="12" t="s">
        <v>1765</v>
      </c>
      <c r="J3798" s="12" t="s">
        <v>1814</v>
      </c>
      <c r="K3798" s="1" t="s">
        <v>1547</v>
      </c>
      <c r="L3798" s="1" t="s">
        <v>1431</v>
      </c>
    </row>
    <row r="3799" spans="3:12">
      <c r="C3799" s="1" t="s">
        <v>1579</v>
      </c>
      <c r="D3799" s="1">
        <v>0</v>
      </c>
      <c r="E3799" s="1" t="s">
        <v>31</v>
      </c>
      <c r="F3799" s="12" t="s">
        <v>282</v>
      </c>
      <c r="G3799" s="12" t="s">
        <v>1854</v>
      </c>
      <c r="H3799" s="1" t="s">
        <v>188</v>
      </c>
      <c r="I3799" s="12" t="s">
        <v>1765</v>
      </c>
      <c r="J3799" s="12" t="s">
        <v>1814</v>
      </c>
      <c r="K3799" s="1" t="s">
        <v>1547</v>
      </c>
      <c r="L3799" s="1" t="s">
        <v>1431</v>
      </c>
    </row>
    <row r="3800" spans="3:12">
      <c r="C3800" s="1" t="s">
        <v>1580</v>
      </c>
      <c r="D3800" s="1">
        <v>0</v>
      </c>
      <c r="E3800" s="1" t="s">
        <v>31</v>
      </c>
      <c r="F3800" s="12" t="s">
        <v>282</v>
      </c>
      <c r="G3800" s="12" t="s">
        <v>1854</v>
      </c>
      <c r="H3800" s="1" t="s">
        <v>188</v>
      </c>
      <c r="I3800" s="12" t="s">
        <v>1765</v>
      </c>
      <c r="J3800" s="12" t="s">
        <v>1814</v>
      </c>
      <c r="K3800" s="1" t="s">
        <v>1547</v>
      </c>
      <c r="L3800" s="1" t="s">
        <v>1431</v>
      </c>
    </row>
    <row r="3801" spans="3:12">
      <c r="C3801" s="1" t="s">
        <v>1581</v>
      </c>
      <c r="D3801" s="1">
        <v>0</v>
      </c>
      <c r="E3801" s="1" t="s">
        <v>31</v>
      </c>
      <c r="F3801" s="12" t="s">
        <v>282</v>
      </c>
      <c r="G3801" s="12" t="s">
        <v>1854</v>
      </c>
      <c r="H3801" s="1" t="s">
        <v>188</v>
      </c>
      <c r="I3801" s="12" t="s">
        <v>1765</v>
      </c>
      <c r="J3801" s="12" t="s">
        <v>1814</v>
      </c>
      <c r="K3801" s="1" t="s">
        <v>1547</v>
      </c>
      <c r="L3801" s="1" t="s">
        <v>1431</v>
      </c>
    </row>
    <row r="3802" spans="3:12">
      <c r="C3802" s="1" t="s">
        <v>1584</v>
      </c>
      <c r="D3802" s="1">
        <v>0</v>
      </c>
      <c r="E3802" s="1" t="s">
        <v>31</v>
      </c>
      <c r="F3802" s="12" t="s">
        <v>282</v>
      </c>
      <c r="G3802" s="12" t="s">
        <v>1854</v>
      </c>
      <c r="H3802" s="1" t="s">
        <v>188</v>
      </c>
      <c r="I3802" s="12" t="s">
        <v>1765</v>
      </c>
      <c r="J3802" s="12" t="s">
        <v>1814</v>
      </c>
      <c r="K3802" s="1" t="s">
        <v>1547</v>
      </c>
      <c r="L3802" s="1" t="s">
        <v>1431</v>
      </c>
    </row>
    <row r="3803" spans="3:12">
      <c r="C3803" s="1" t="s">
        <v>1585</v>
      </c>
      <c r="D3803" s="1">
        <v>0</v>
      </c>
      <c r="E3803" s="1" t="s">
        <v>31</v>
      </c>
      <c r="F3803" s="12" t="s">
        <v>282</v>
      </c>
      <c r="G3803" s="12" t="s">
        <v>1854</v>
      </c>
      <c r="H3803" s="1" t="s">
        <v>188</v>
      </c>
      <c r="I3803" s="12" t="s">
        <v>1765</v>
      </c>
      <c r="J3803" s="12" t="s">
        <v>1814</v>
      </c>
      <c r="K3803" s="1" t="s">
        <v>1547</v>
      </c>
      <c r="L3803" s="1" t="s">
        <v>1431</v>
      </c>
    </row>
    <row r="3804" spans="3:12">
      <c r="C3804" s="1" t="s">
        <v>1586</v>
      </c>
      <c r="D3804" s="1">
        <v>0</v>
      </c>
      <c r="E3804" s="1" t="s">
        <v>31</v>
      </c>
      <c r="F3804" s="12" t="s">
        <v>282</v>
      </c>
      <c r="G3804" s="12" t="s">
        <v>1854</v>
      </c>
      <c r="H3804" s="1" t="s">
        <v>188</v>
      </c>
      <c r="I3804" s="12" t="s">
        <v>1765</v>
      </c>
      <c r="J3804" s="12" t="s">
        <v>1814</v>
      </c>
      <c r="K3804" s="1" t="s">
        <v>1547</v>
      </c>
      <c r="L3804" s="1" t="s">
        <v>1431</v>
      </c>
    </row>
    <row r="3805" spans="3:12">
      <c r="C3805" s="1" t="s">
        <v>1587</v>
      </c>
      <c r="D3805" s="1">
        <v>0</v>
      </c>
      <c r="E3805" s="1" t="s">
        <v>31</v>
      </c>
      <c r="F3805" s="12" t="s">
        <v>282</v>
      </c>
      <c r="G3805" s="12" t="s">
        <v>1854</v>
      </c>
      <c r="H3805" s="1" t="s">
        <v>188</v>
      </c>
      <c r="I3805" s="12" t="s">
        <v>1765</v>
      </c>
      <c r="J3805" s="12" t="s">
        <v>1814</v>
      </c>
      <c r="K3805" s="1" t="s">
        <v>1547</v>
      </c>
      <c r="L3805" s="1" t="s">
        <v>1431</v>
      </c>
    </row>
    <row r="3806" spans="3:12">
      <c r="C3806" s="1" t="s">
        <v>1588</v>
      </c>
      <c r="D3806" s="1">
        <v>0</v>
      </c>
      <c r="E3806" s="1" t="s">
        <v>31</v>
      </c>
      <c r="F3806" s="12" t="s">
        <v>282</v>
      </c>
      <c r="G3806" s="12" t="s">
        <v>1854</v>
      </c>
      <c r="H3806" s="1" t="s">
        <v>188</v>
      </c>
      <c r="I3806" s="12" t="s">
        <v>1765</v>
      </c>
      <c r="J3806" s="12" t="s">
        <v>1814</v>
      </c>
      <c r="K3806" s="1" t="s">
        <v>1547</v>
      </c>
      <c r="L3806" s="1" t="s">
        <v>1431</v>
      </c>
    </row>
    <row r="3807" spans="3:12">
      <c r="C3807" s="1" t="s">
        <v>1590</v>
      </c>
      <c r="D3807" s="1">
        <v>0</v>
      </c>
      <c r="E3807" s="1" t="s">
        <v>31</v>
      </c>
      <c r="F3807" s="12" t="s">
        <v>282</v>
      </c>
      <c r="G3807" s="12" t="s">
        <v>1854</v>
      </c>
      <c r="H3807" s="1" t="s">
        <v>188</v>
      </c>
      <c r="I3807" s="12" t="s">
        <v>1765</v>
      </c>
      <c r="J3807" s="12" t="s">
        <v>1814</v>
      </c>
      <c r="K3807" s="1" t="s">
        <v>1547</v>
      </c>
      <c r="L3807" s="1" t="s">
        <v>1431</v>
      </c>
    </row>
    <row r="3808" spans="3:12">
      <c r="C3808" s="1" t="s">
        <v>1591</v>
      </c>
      <c r="D3808" s="1">
        <v>0</v>
      </c>
      <c r="E3808" s="1" t="s">
        <v>31</v>
      </c>
      <c r="F3808" s="12" t="s">
        <v>282</v>
      </c>
      <c r="G3808" s="12" t="s">
        <v>1854</v>
      </c>
      <c r="H3808" s="1" t="s">
        <v>188</v>
      </c>
      <c r="I3808" s="12" t="s">
        <v>1765</v>
      </c>
      <c r="J3808" s="12" t="s">
        <v>1814</v>
      </c>
      <c r="K3808" s="1" t="s">
        <v>1547</v>
      </c>
      <c r="L3808" s="1" t="s">
        <v>1431</v>
      </c>
    </row>
    <row r="3809" spans="3:12">
      <c r="C3809" s="1" t="s">
        <v>1592</v>
      </c>
      <c r="D3809" s="1">
        <v>0</v>
      </c>
      <c r="E3809" s="1" t="s">
        <v>31</v>
      </c>
      <c r="F3809" s="12" t="s">
        <v>282</v>
      </c>
      <c r="G3809" s="12" t="s">
        <v>1854</v>
      </c>
      <c r="H3809" s="1" t="s">
        <v>188</v>
      </c>
      <c r="I3809" s="12" t="s">
        <v>1765</v>
      </c>
      <c r="J3809" s="12" t="s">
        <v>1814</v>
      </c>
      <c r="K3809" s="1" t="s">
        <v>1547</v>
      </c>
      <c r="L3809" s="1" t="s">
        <v>1431</v>
      </c>
    </row>
    <row r="3810" spans="3:12">
      <c r="C3810" s="1" t="s">
        <v>1593</v>
      </c>
      <c r="D3810" s="1">
        <v>0</v>
      </c>
      <c r="E3810" s="1" t="s">
        <v>31</v>
      </c>
      <c r="F3810" s="12" t="s">
        <v>282</v>
      </c>
      <c r="G3810" s="12" t="s">
        <v>1854</v>
      </c>
      <c r="H3810" s="1" t="s">
        <v>188</v>
      </c>
      <c r="I3810" s="12" t="s">
        <v>1765</v>
      </c>
      <c r="J3810" s="12" t="s">
        <v>1814</v>
      </c>
      <c r="K3810" s="1" t="s">
        <v>1547</v>
      </c>
      <c r="L3810" s="1" t="s">
        <v>1431</v>
      </c>
    </row>
    <row r="3811" spans="3:12">
      <c r="C3811" s="1" t="s">
        <v>1595</v>
      </c>
      <c r="D3811" s="1">
        <v>0</v>
      </c>
      <c r="E3811" s="1" t="s">
        <v>31</v>
      </c>
      <c r="F3811" s="12" t="s">
        <v>282</v>
      </c>
      <c r="G3811" s="12" t="s">
        <v>1854</v>
      </c>
      <c r="H3811" s="1" t="s">
        <v>188</v>
      </c>
      <c r="I3811" s="12" t="s">
        <v>1765</v>
      </c>
      <c r="J3811" s="12" t="s">
        <v>1814</v>
      </c>
      <c r="K3811" s="1" t="s">
        <v>1547</v>
      </c>
      <c r="L3811" s="1" t="s">
        <v>1431</v>
      </c>
    </row>
    <row r="3812" spans="3:12">
      <c r="C3812" s="1" t="s">
        <v>1596</v>
      </c>
      <c r="D3812" s="1">
        <v>0</v>
      </c>
      <c r="E3812" s="1" t="s">
        <v>31</v>
      </c>
      <c r="F3812" s="12" t="s">
        <v>282</v>
      </c>
      <c r="G3812" s="12" t="s">
        <v>1854</v>
      </c>
      <c r="H3812" s="1" t="s">
        <v>188</v>
      </c>
      <c r="I3812" s="12" t="s">
        <v>1765</v>
      </c>
      <c r="J3812" s="12" t="s">
        <v>1814</v>
      </c>
      <c r="K3812" s="1" t="s">
        <v>1547</v>
      </c>
      <c r="L3812" s="1" t="s">
        <v>1431</v>
      </c>
    </row>
    <row r="3813" spans="3:12">
      <c r="C3813" s="1" t="s">
        <v>1597</v>
      </c>
      <c r="D3813" s="1">
        <v>0</v>
      </c>
      <c r="E3813" s="1" t="s">
        <v>31</v>
      </c>
      <c r="F3813" s="12" t="s">
        <v>282</v>
      </c>
      <c r="G3813" s="12" t="s">
        <v>1854</v>
      </c>
      <c r="H3813" s="1" t="s">
        <v>188</v>
      </c>
      <c r="I3813" s="12" t="s">
        <v>1765</v>
      </c>
      <c r="J3813" s="12" t="s">
        <v>1814</v>
      </c>
      <c r="K3813" s="1" t="s">
        <v>1547</v>
      </c>
      <c r="L3813" s="1" t="s">
        <v>1431</v>
      </c>
    </row>
    <row r="3814" spans="3:12">
      <c r="C3814" s="1" t="s">
        <v>1598</v>
      </c>
      <c r="D3814" s="1">
        <v>0</v>
      </c>
      <c r="E3814" s="1" t="s">
        <v>31</v>
      </c>
      <c r="F3814" s="12" t="s">
        <v>282</v>
      </c>
      <c r="G3814" s="12" t="s">
        <v>1854</v>
      </c>
      <c r="H3814" s="1" t="s">
        <v>188</v>
      </c>
      <c r="I3814" s="12" t="s">
        <v>1765</v>
      </c>
      <c r="J3814" s="12" t="s">
        <v>1814</v>
      </c>
      <c r="K3814" s="1" t="s">
        <v>1547</v>
      </c>
      <c r="L3814" s="1" t="s">
        <v>1431</v>
      </c>
    </row>
    <row r="3815" spans="3:12">
      <c r="C3815" s="1" t="s">
        <v>1599</v>
      </c>
      <c r="D3815" s="1">
        <v>0</v>
      </c>
      <c r="E3815" s="1" t="s">
        <v>31</v>
      </c>
      <c r="F3815" s="12" t="s">
        <v>282</v>
      </c>
      <c r="G3815" s="12" t="s">
        <v>1854</v>
      </c>
      <c r="H3815" s="1" t="s">
        <v>188</v>
      </c>
      <c r="I3815" s="12" t="s">
        <v>1765</v>
      </c>
      <c r="J3815" s="12" t="s">
        <v>1814</v>
      </c>
      <c r="K3815" s="1" t="s">
        <v>1547</v>
      </c>
      <c r="L3815" s="1" t="s">
        <v>1431</v>
      </c>
    </row>
    <row r="3816" spans="3:12">
      <c r="C3816" s="1" t="s">
        <v>1601</v>
      </c>
      <c r="D3816" s="1">
        <v>0</v>
      </c>
      <c r="E3816" s="1" t="s">
        <v>31</v>
      </c>
      <c r="F3816" s="12" t="s">
        <v>282</v>
      </c>
      <c r="G3816" s="12" t="s">
        <v>1854</v>
      </c>
      <c r="H3816" s="1" t="s">
        <v>188</v>
      </c>
      <c r="I3816" s="12" t="s">
        <v>1765</v>
      </c>
      <c r="J3816" s="12" t="s">
        <v>1814</v>
      </c>
      <c r="K3816" s="1" t="s">
        <v>1547</v>
      </c>
      <c r="L3816" s="1" t="s">
        <v>1431</v>
      </c>
    </row>
    <row r="3817" spans="3:12">
      <c r="C3817" s="1" t="s">
        <v>1602</v>
      </c>
      <c r="D3817" s="1">
        <v>0</v>
      </c>
      <c r="E3817" s="1" t="s">
        <v>31</v>
      </c>
      <c r="F3817" s="12" t="s">
        <v>282</v>
      </c>
      <c r="G3817" s="12" t="s">
        <v>1854</v>
      </c>
      <c r="H3817" s="1" t="s">
        <v>188</v>
      </c>
      <c r="I3817" s="12" t="s">
        <v>1765</v>
      </c>
      <c r="J3817" s="12" t="s">
        <v>1814</v>
      </c>
      <c r="K3817" s="1" t="s">
        <v>1547</v>
      </c>
      <c r="L3817" s="1" t="s">
        <v>1431</v>
      </c>
    </row>
    <row r="3818" spans="3:12">
      <c r="C3818" s="1" t="s">
        <v>1603</v>
      </c>
      <c r="D3818" s="1">
        <v>0</v>
      </c>
      <c r="E3818" s="1" t="s">
        <v>31</v>
      </c>
      <c r="F3818" s="12" t="s">
        <v>282</v>
      </c>
      <c r="G3818" s="12" t="s">
        <v>1854</v>
      </c>
      <c r="H3818" s="1" t="s">
        <v>188</v>
      </c>
      <c r="I3818" s="12" t="s">
        <v>1765</v>
      </c>
      <c r="J3818" s="12" t="s">
        <v>1814</v>
      </c>
      <c r="K3818" s="1" t="s">
        <v>1547</v>
      </c>
      <c r="L3818" s="1" t="s">
        <v>1431</v>
      </c>
    </row>
    <row r="3819" spans="3:12">
      <c r="C3819" s="1" t="s">
        <v>1604</v>
      </c>
      <c r="D3819" s="1">
        <v>0</v>
      </c>
      <c r="E3819" s="1" t="s">
        <v>31</v>
      </c>
      <c r="F3819" s="12" t="s">
        <v>282</v>
      </c>
      <c r="G3819" s="12" t="s">
        <v>1854</v>
      </c>
      <c r="H3819" s="1" t="s">
        <v>188</v>
      </c>
      <c r="I3819" s="12" t="s">
        <v>1765</v>
      </c>
      <c r="J3819" s="12" t="s">
        <v>1814</v>
      </c>
      <c r="K3819" s="1" t="s">
        <v>1547</v>
      </c>
      <c r="L3819" s="1" t="s">
        <v>1431</v>
      </c>
    </row>
    <row r="3820" spans="3:12">
      <c r="C3820" s="1" t="s">
        <v>1605</v>
      </c>
      <c r="D3820" s="1">
        <v>0</v>
      </c>
      <c r="E3820" s="1" t="s">
        <v>31</v>
      </c>
      <c r="F3820" s="12" t="s">
        <v>282</v>
      </c>
      <c r="G3820" s="12" t="s">
        <v>1854</v>
      </c>
      <c r="H3820" s="1" t="s">
        <v>188</v>
      </c>
      <c r="I3820" s="12" t="s">
        <v>1765</v>
      </c>
      <c r="J3820" s="12" t="s">
        <v>1814</v>
      </c>
      <c r="K3820" s="1" t="s">
        <v>1547</v>
      </c>
      <c r="L3820" s="1" t="s">
        <v>1431</v>
      </c>
    </row>
    <row r="3821" spans="3:12">
      <c r="C3821" s="1" t="s">
        <v>1606</v>
      </c>
      <c r="D3821" s="1">
        <v>0</v>
      </c>
      <c r="E3821" s="1" t="s">
        <v>31</v>
      </c>
      <c r="F3821" s="12" t="s">
        <v>282</v>
      </c>
      <c r="G3821" s="12" t="s">
        <v>1854</v>
      </c>
      <c r="H3821" s="1" t="s">
        <v>188</v>
      </c>
      <c r="I3821" s="12" t="s">
        <v>1765</v>
      </c>
      <c r="J3821" s="12" t="s">
        <v>1814</v>
      </c>
      <c r="K3821" s="1" t="s">
        <v>1547</v>
      </c>
      <c r="L3821" s="1" t="s">
        <v>1431</v>
      </c>
    </row>
    <row r="3822" spans="3:12">
      <c r="C3822" s="1" t="s">
        <v>1607</v>
      </c>
      <c r="D3822" s="1">
        <v>0</v>
      </c>
      <c r="E3822" s="1" t="s">
        <v>31</v>
      </c>
      <c r="F3822" s="12" t="s">
        <v>282</v>
      </c>
      <c r="G3822" s="12" t="s">
        <v>1854</v>
      </c>
      <c r="H3822" s="1" t="s">
        <v>188</v>
      </c>
      <c r="I3822" s="12" t="s">
        <v>1765</v>
      </c>
      <c r="J3822" s="12" t="s">
        <v>1814</v>
      </c>
      <c r="K3822" s="1" t="s">
        <v>1547</v>
      </c>
      <c r="L3822" s="1" t="s">
        <v>1431</v>
      </c>
    </row>
    <row r="3823" spans="3:12">
      <c r="C3823" s="1" t="s">
        <v>1608</v>
      </c>
      <c r="D3823" s="1">
        <v>0</v>
      </c>
      <c r="E3823" s="1" t="s">
        <v>31</v>
      </c>
      <c r="F3823" s="12" t="s">
        <v>282</v>
      </c>
      <c r="G3823" s="12" t="s">
        <v>1854</v>
      </c>
      <c r="H3823" s="1" t="s">
        <v>188</v>
      </c>
      <c r="I3823" s="12" t="s">
        <v>1765</v>
      </c>
      <c r="J3823" s="12" t="s">
        <v>1814</v>
      </c>
      <c r="K3823" s="1" t="s">
        <v>1547</v>
      </c>
      <c r="L3823" s="1" t="s">
        <v>1431</v>
      </c>
    </row>
    <row r="3824" spans="3:12">
      <c r="C3824" s="1" t="s">
        <v>1609</v>
      </c>
      <c r="D3824" s="1">
        <v>0</v>
      </c>
      <c r="E3824" s="1" t="s">
        <v>31</v>
      </c>
      <c r="F3824" s="12" t="s">
        <v>282</v>
      </c>
      <c r="G3824" s="12" t="s">
        <v>1854</v>
      </c>
      <c r="H3824" s="1" t="s">
        <v>188</v>
      </c>
      <c r="I3824" s="12" t="s">
        <v>1765</v>
      </c>
      <c r="J3824" s="12" t="s">
        <v>1814</v>
      </c>
      <c r="K3824" s="1" t="s">
        <v>1547</v>
      </c>
      <c r="L3824" s="1" t="s">
        <v>1431</v>
      </c>
    </row>
    <row r="3825" spans="3:12">
      <c r="C3825" s="1" t="s">
        <v>1610</v>
      </c>
      <c r="D3825" s="1">
        <v>0</v>
      </c>
      <c r="E3825" s="1" t="s">
        <v>31</v>
      </c>
      <c r="F3825" s="12" t="s">
        <v>282</v>
      </c>
      <c r="G3825" s="12" t="s">
        <v>1854</v>
      </c>
      <c r="H3825" s="1" t="s">
        <v>188</v>
      </c>
      <c r="I3825" s="12" t="s">
        <v>1765</v>
      </c>
      <c r="J3825" s="12" t="s">
        <v>1814</v>
      </c>
      <c r="K3825" s="1" t="s">
        <v>1547</v>
      </c>
      <c r="L3825" s="1" t="s">
        <v>1431</v>
      </c>
    </row>
    <row r="3826" spans="3:12">
      <c r="C3826" s="1" t="s">
        <v>1611</v>
      </c>
      <c r="D3826" s="1">
        <v>0</v>
      </c>
      <c r="E3826" s="1" t="s">
        <v>31</v>
      </c>
      <c r="F3826" s="12" t="s">
        <v>282</v>
      </c>
      <c r="G3826" s="12" t="s">
        <v>1854</v>
      </c>
      <c r="H3826" s="1" t="s">
        <v>188</v>
      </c>
      <c r="I3826" s="12" t="s">
        <v>1765</v>
      </c>
      <c r="J3826" s="12" t="s">
        <v>1814</v>
      </c>
      <c r="K3826" s="1" t="s">
        <v>1547</v>
      </c>
      <c r="L3826" s="1" t="s">
        <v>1431</v>
      </c>
    </row>
    <row r="3827" spans="3:12">
      <c r="C3827" s="1" t="s">
        <v>1612</v>
      </c>
      <c r="D3827" s="1">
        <v>0</v>
      </c>
      <c r="E3827" s="1" t="s">
        <v>31</v>
      </c>
      <c r="F3827" s="12" t="s">
        <v>282</v>
      </c>
      <c r="G3827" s="12" t="s">
        <v>1854</v>
      </c>
      <c r="H3827" s="1" t="s">
        <v>188</v>
      </c>
      <c r="I3827" s="12" t="s">
        <v>1765</v>
      </c>
      <c r="J3827" s="12" t="s">
        <v>1814</v>
      </c>
      <c r="K3827" s="1" t="s">
        <v>1547</v>
      </c>
      <c r="L3827" s="1" t="s">
        <v>1431</v>
      </c>
    </row>
    <row r="3828" spans="3:12">
      <c r="C3828" s="1" t="s">
        <v>1613</v>
      </c>
      <c r="D3828" s="1">
        <v>0</v>
      </c>
      <c r="E3828" s="1" t="s">
        <v>31</v>
      </c>
      <c r="F3828" s="12" t="s">
        <v>282</v>
      </c>
      <c r="G3828" s="12" t="s">
        <v>1854</v>
      </c>
      <c r="H3828" s="1" t="s">
        <v>188</v>
      </c>
      <c r="I3828" s="12" t="s">
        <v>1765</v>
      </c>
      <c r="J3828" s="12" t="s">
        <v>1814</v>
      </c>
      <c r="K3828" s="1" t="s">
        <v>1547</v>
      </c>
      <c r="L3828" s="1" t="s">
        <v>1431</v>
      </c>
    </row>
    <row r="3829" spans="3:12">
      <c r="C3829" s="1" t="s">
        <v>1614</v>
      </c>
      <c r="D3829" s="1">
        <v>0</v>
      </c>
      <c r="E3829" s="1" t="s">
        <v>31</v>
      </c>
      <c r="F3829" s="12" t="s">
        <v>282</v>
      </c>
      <c r="G3829" s="12" t="s">
        <v>1854</v>
      </c>
      <c r="H3829" s="1" t="s">
        <v>188</v>
      </c>
      <c r="I3829" s="12" t="s">
        <v>1765</v>
      </c>
      <c r="J3829" s="12" t="s">
        <v>1814</v>
      </c>
      <c r="K3829" s="1" t="s">
        <v>1547</v>
      </c>
      <c r="L3829" s="1" t="s">
        <v>1431</v>
      </c>
    </row>
    <row r="3830" spans="3:12">
      <c r="C3830" s="1" t="s">
        <v>1615</v>
      </c>
      <c r="D3830" s="1">
        <v>0</v>
      </c>
      <c r="E3830" s="1" t="s">
        <v>31</v>
      </c>
      <c r="F3830" s="12" t="s">
        <v>282</v>
      </c>
      <c r="G3830" s="12" t="s">
        <v>1854</v>
      </c>
      <c r="H3830" s="1" t="s">
        <v>188</v>
      </c>
      <c r="I3830" s="12" t="s">
        <v>1765</v>
      </c>
      <c r="J3830" s="12" t="s">
        <v>1814</v>
      </c>
      <c r="K3830" s="1" t="s">
        <v>1547</v>
      </c>
      <c r="L3830" s="1" t="s">
        <v>1431</v>
      </c>
    </row>
    <row r="3831" spans="3:12">
      <c r="C3831" s="1" t="s">
        <v>1550</v>
      </c>
      <c r="D3831" s="1">
        <v>0</v>
      </c>
      <c r="E3831" s="1" t="s">
        <v>31</v>
      </c>
      <c r="F3831" s="12" t="s">
        <v>282</v>
      </c>
      <c r="G3831" s="12" t="s">
        <v>1854</v>
      </c>
      <c r="H3831" s="1" t="s">
        <v>188</v>
      </c>
      <c r="I3831" s="12" t="s">
        <v>1765</v>
      </c>
      <c r="J3831" s="12" t="s">
        <v>1814</v>
      </c>
      <c r="K3831" s="1" t="s">
        <v>1547</v>
      </c>
      <c r="L3831" s="1" t="s">
        <v>1432</v>
      </c>
    </row>
    <row r="3832" spans="3:12">
      <c r="C3832" s="1" t="s">
        <v>1551</v>
      </c>
      <c r="D3832" s="1">
        <v>0</v>
      </c>
      <c r="E3832" s="1" t="s">
        <v>31</v>
      </c>
      <c r="F3832" s="12" t="s">
        <v>282</v>
      </c>
      <c r="G3832" s="12" t="s">
        <v>1854</v>
      </c>
      <c r="H3832" s="1" t="s">
        <v>188</v>
      </c>
      <c r="I3832" s="12" t="s">
        <v>1765</v>
      </c>
      <c r="J3832" s="12" t="s">
        <v>1814</v>
      </c>
      <c r="K3832" s="1" t="s">
        <v>1547</v>
      </c>
      <c r="L3832" s="1" t="s">
        <v>1432</v>
      </c>
    </row>
    <row r="3833" spans="3:12">
      <c r="C3833" s="1" t="s">
        <v>1552</v>
      </c>
      <c r="D3833" s="1">
        <v>0</v>
      </c>
      <c r="E3833" s="1" t="s">
        <v>31</v>
      </c>
      <c r="F3833" s="12" t="s">
        <v>282</v>
      </c>
      <c r="G3833" s="12" t="s">
        <v>1854</v>
      </c>
      <c r="H3833" s="1" t="s">
        <v>188</v>
      </c>
      <c r="I3833" s="12" t="s">
        <v>1765</v>
      </c>
      <c r="J3833" s="12" t="s">
        <v>1814</v>
      </c>
      <c r="K3833" s="1" t="s">
        <v>1547</v>
      </c>
      <c r="L3833" s="1" t="s">
        <v>1432</v>
      </c>
    </row>
    <row r="3834" spans="3:12">
      <c r="C3834" s="1" t="s">
        <v>1553</v>
      </c>
      <c r="D3834" s="1">
        <v>0</v>
      </c>
      <c r="E3834" s="1" t="s">
        <v>31</v>
      </c>
      <c r="F3834" s="12" t="s">
        <v>282</v>
      </c>
      <c r="G3834" s="12" t="s">
        <v>1854</v>
      </c>
      <c r="H3834" s="1" t="s">
        <v>188</v>
      </c>
      <c r="I3834" s="12" t="s">
        <v>1765</v>
      </c>
      <c r="J3834" s="12" t="s">
        <v>1814</v>
      </c>
      <c r="K3834" s="1" t="s">
        <v>1547</v>
      </c>
      <c r="L3834" s="1" t="s">
        <v>1432</v>
      </c>
    </row>
    <row r="3835" spans="3:12">
      <c r="C3835" s="1" t="s">
        <v>1554</v>
      </c>
      <c r="D3835" s="1">
        <v>0</v>
      </c>
      <c r="E3835" s="1" t="s">
        <v>31</v>
      </c>
      <c r="F3835" s="12" t="s">
        <v>282</v>
      </c>
      <c r="G3835" s="12" t="s">
        <v>1854</v>
      </c>
      <c r="H3835" s="1" t="s">
        <v>188</v>
      </c>
      <c r="I3835" s="12" t="s">
        <v>1765</v>
      </c>
      <c r="J3835" s="12" t="s">
        <v>1814</v>
      </c>
      <c r="K3835" s="1" t="s">
        <v>1547</v>
      </c>
      <c r="L3835" s="1" t="s">
        <v>1432</v>
      </c>
    </row>
    <row r="3836" spans="3:12">
      <c r="C3836" s="1" t="s">
        <v>1556</v>
      </c>
      <c r="D3836" s="1">
        <v>0</v>
      </c>
      <c r="E3836" s="1" t="s">
        <v>31</v>
      </c>
      <c r="F3836" s="12" t="s">
        <v>282</v>
      </c>
      <c r="G3836" s="12" t="s">
        <v>1854</v>
      </c>
      <c r="H3836" s="1" t="s">
        <v>188</v>
      </c>
      <c r="I3836" s="12" t="s">
        <v>1765</v>
      </c>
      <c r="J3836" s="12" t="s">
        <v>1814</v>
      </c>
      <c r="K3836" s="1" t="s">
        <v>1547</v>
      </c>
      <c r="L3836" s="1" t="s">
        <v>1432</v>
      </c>
    </row>
    <row r="3837" spans="3:12">
      <c r="C3837" s="1" t="s">
        <v>1557</v>
      </c>
      <c r="D3837" s="1">
        <v>0</v>
      </c>
      <c r="E3837" s="1" t="s">
        <v>31</v>
      </c>
      <c r="F3837" s="12" t="s">
        <v>282</v>
      </c>
      <c r="G3837" s="12" t="s">
        <v>1854</v>
      </c>
      <c r="H3837" s="1" t="s">
        <v>188</v>
      </c>
      <c r="I3837" s="12" t="s">
        <v>1765</v>
      </c>
      <c r="J3837" s="12" t="s">
        <v>1814</v>
      </c>
      <c r="K3837" s="1" t="s">
        <v>1547</v>
      </c>
      <c r="L3837" s="1" t="s">
        <v>1432</v>
      </c>
    </row>
    <row r="3838" spans="3:12">
      <c r="C3838" s="1" t="s">
        <v>1558</v>
      </c>
      <c r="D3838" s="1">
        <v>0</v>
      </c>
      <c r="E3838" s="1" t="s">
        <v>31</v>
      </c>
      <c r="F3838" s="12" t="s">
        <v>282</v>
      </c>
      <c r="G3838" s="12" t="s">
        <v>1854</v>
      </c>
      <c r="H3838" s="1" t="s">
        <v>188</v>
      </c>
      <c r="I3838" s="12" t="s">
        <v>1765</v>
      </c>
      <c r="J3838" s="12" t="s">
        <v>1814</v>
      </c>
      <c r="K3838" s="1" t="s">
        <v>1547</v>
      </c>
      <c r="L3838" s="1" t="s">
        <v>1432</v>
      </c>
    </row>
    <row r="3839" spans="3:12">
      <c r="C3839" s="1" t="s">
        <v>1559</v>
      </c>
      <c r="D3839" s="1">
        <v>0</v>
      </c>
      <c r="E3839" s="1" t="s">
        <v>31</v>
      </c>
      <c r="F3839" s="12" t="s">
        <v>282</v>
      </c>
      <c r="G3839" s="12" t="s">
        <v>1854</v>
      </c>
      <c r="H3839" s="1" t="s">
        <v>188</v>
      </c>
      <c r="I3839" s="12" t="s">
        <v>1765</v>
      </c>
      <c r="J3839" s="12" t="s">
        <v>1814</v>
      </c>
      <c r="K3839" s="1" t="s">
        <v>1547</v>
      </c>
      <c r="L3839" s="1" t="s">
        <v>1432</v>
      </c>
    </row>
    <row r="3840" spans="3:12">
      <c r="C3840" s="1" t="s">
        <v>1561</v>
      </c>
      <c r="D3840" s="1">
        <v>0</v>
      </c>
      <c r="E3840" s="1" t="s">
        <v>31</v>
      </c>
      <c r="F3840" s="12" t="s">
        <v>282</v>
      </c>
      <c r="G3840" s="12" t="s">
        <v>1854</v>
      </c>
      <c r="H3840" s="1" t="s">
        <v>188</v>
      </c>
      <c r="I3840" s="12" t="s">
        <v>1765</v>
      </c>
      <c r="J3840" s="12" t="s">
        <v>1814</v>
      </c>
      <c r="K3840" s="1" t="s">
        <v>1547</v>
      </c>
      <c r="L3840" s="1" t="s">
        <v>1432</v>
      </c>
    </row>
    <row r="3841" spans="3:12">
      <c r="C3841" s="1" t="s">
        <v>1562</v>
      </c>
      <c r="D3841" s="1">
        <v>0</v>
      </c>
      <c r="E3841" s="1" t="s">
        <v>31</v>
      </c>
      <c r="F3841" s="12" t="s">
        <v>282</v>
      </c>
      <c r="G3841" s="12" t="s">
        <v>1854</v>
      </c>
      <c r="H3841" s="1" t="s">
        <v>188</v>
      </c>
      <c r="I3841" s="12" t="s">
        <v>1765</v>
      </c>
      <c r="J3841" s="12" t="s">
        <v>1814</v>
      </c>
      <c r="K3841" s="1" t="s">
        <v>1547</v>
      </c>
      <c r="L3841" s="1" t="s">
        <v>1432</v>
      </c>
    </row>
    <row r="3842" spans="3:12">
      <c r="C3842" s="1" t="s">
        <v>1563</v>
      </c>
      <c r="D3842" s="1">
        <v>0</v>
      </c>
      <c r="E3842" s="1" t="s">
        <v>31</v>
      </c>
      <c r="F3842" s="12" t="s">
        <v>282</v>
      </c>
      <c r="G3842" s="12" t="s">
        <v>1854</v>
      </c>
      <c r="H3842" s="1" t="s">
        <v>188</v>
      </c>
      <c r="I3842" s="12" t="s">
        <v>1765</v>
      </c>
      <c r="J3842" s="12" t="s">
        <v>1814</v>
      </c>
      <c r="K3842" s="1" t="s">
        <v>1547</v>
      </c>
      <c r="L3842" s="1" t="s">
        <v>1432</v>
      </c>
    </row>
    <row r="3843" spans="3:12">
      <c r="C3843" s="1" t="s">
        <v>1564</v>
      </c>
      <c r="D3843" s="1">
        <v>0</v>
      </c>
      <c r="E3843" s="1" t="s">
        <v>31</v>
      </c>
      <c r="F3843" s="12" t="s">
        <v>282</v>
      </c>
      <c r="G3843" s="12" t="s">
        <v>1854</v>
      </c>
      <c r="H3843" s="1" t="s">
        <v>188</v>
      </c>
      <c r="I3843" s="12" t="s">
        <v>1765</v>
      </c>
      <c r="J3843" s="12" t="s">
        <v>1814</v>
      </c>
      <c r="K3843" s="1" t="s">
        <v>1547</v>
      </c>
      <c r="L3843" s="1" t="s">
        <v>1432</v>
      </c>
    </row>
    <row r="3844" spans="3:12">
      <c r="C3844" s="1" t="s">
        <v>1565</v>
      </c>
      <c r="D3844" s="1">
        <v>0</v>
      </c>
      <c r="E3844" s="1" t="s">
        <v>31</v>
      </c>
      <c r="F3844" s="12" t="s">
        <v>282</v>
      </c>
      <c r="G3844" s="12" t="s">
        <v>1854</v>
      </c>
      <c r="H3844" s="1" t="s">
        <v>188</v>
      </c>
      <c r="I3844" s="12" t="s">
        <v>1765</v>
      </c>
      <c r="J3844" s="12" t="s">
        <v>1814</v>
      </c>
      <c r="K3844" s="1" t="s">
        <v>1547</v>
      </c>
      <c r="L3844" s="1" t="s">
        <v>1432</v>
      </c>
    </row>
    <row r="3845" spans="3:12">
      <c r="C3845" s="1" t="s">
        <v>1567</v>
      </c>
      <c r="D3845" s="1">
        <v>0</v>
      </c>
      <c r="E3845" s="1" t="s">
        <v>31</v>
      </c>
      <c r="F3845" s="12" t="s">
        <v>282</v>
      </c>
      <c r="G3845" s="12" t="s">
        <v>1854</v>
      </c>
      <c r="H3845" s="1" t="s">
        <v>188</v>
      </c>
      <c r="I3845" s="12" t="s">
        <v>1765</v>
      </c>
      <c r="J3845" s="12" t="s">
        <v>1814</v>
      </c>
      <c r="K3845" s="1" t="s">
        <v>1547</v>
      </c>
      <c r="L3845" s="1" t="s">
        <v>1432</v>
      </c>
    </row>
    <row r="3846" spans="3:12">
      <c r="C3846" s="1" t="s">
        <v>1568</v>
      </c>
      <c r="D3846" s="1">
        <v>0</v>
      </c>
      <c r="E3846" s="1" t="s">
        <v>31</v>
      </c>
      <c r="F3846" s="12" t="s">
        <v>282</v>
      </c>
      <c r="G3846" s="12" t="s">
        <v>1854</v>
      </c>
      <c r="H3846" s="1" t="s">
        <v>188</v>
      </c>
      <c r="I3846" s="12" t="s">
        <v>1765</v>
      </c>
      <c r="J3846" s="12" t="s">
        <v>1814</v>
      </c>
      <c r="K3846" s="1" t="s">
        <v>1547</v>
      </c>
      <c r="L3846" s="1" t="s">
        <v>1432</v>
      </c>
    </row>
    <row r="3847" spans="3:12">
      <c r="C3847" s="1" t="s">
        <v>1569</v>
      </c>
      <c r="D3847" s="1">
        <v>0</v>
      </c>
      <c r="E3847" s="1" t="s">
        <v>31</v>
      </c>
      <c r="F3847" s="12" t="s">
        <v>282</v>
      </c>
      <c r="G3847" s="12" t="s">
        <v>1854</v>
      </c>
      <c r="H3847" s="1" t="s">
        <v>188</v>
      </c>
      <c r="I3847" s="12" t="s">
        <v>1765</v>
      </c>
      <c r="J3847" s="12" t="s">
        <v>1814</v>
      </c>
      <c r="K3847" s="1" t="s">
        <v>1547</v>
      </c>
      <c r="L3847" s="1" t="s">
        <v>1432</v>
      </c>
    </row>
    <row r="3848" spans="3:12">
      <c r="C3848" s="1" t="s">
        <v>1570</v>
      </c>
      <c r="D3848" s="1">
        <v>0</v>
      </c>
      <c r="E3848" s="1" t="s">
        <v>31</v>
      </c>
      <c r="F3848" s="12" t="s">
        <v>282</v>
      </c>
      <c r="G3848" s="12" t="s">
        <v>1854</v>
      </c>
      <c r="H3848" s="1" t="s">
        <v>188</v>
      </c>
      <c r="I3848" s="12" t="s">
        <v>1765</v>
      </c>
      <c r="J3848" s="12" t="s">
        <v>1814</v>
      </c>
      <c r="K3848" s="1" t="s">
        <v>1547</v>
      </c>
      <c r="L3848" s="1" t="s">
        <v>1432</v>
      </c>
    </row>
    <row r="3849" spans="3:12">
      <c r="C3849" s="1" t="s">
        <v>1571</v>
      </c>
      <c r="D3849" s="1">
        <v>0</v>
      </c>
      <c r="E3849" s="1" t="s">
        <v>31</v>
      </c>
      <c r="F3849" s="12" t="s">
        <v>282</v>
      </c>
      <c r="G3849" s="12" t="s">
        <v>1854</v>
      </c>
      <c r="H3849" s="1" t="s">
        <v>188</v>
      </c>
      <c r="I3849" s="12" t="s">
        <v>1765</v>
      </c>
      <c r="J3849" s="12" t="s">
        <v>1814</v>
      </c>
      <c r="K3849" s="1" t="s">
        <v>1547</v>
      </c>
      <c r="L3849" s="1" t="s">
        <v>1432</v>
      </c>
    </row>
    <row r="3850" spans="3:12">
      <c r="C3850" s="1" t="s">
        <v>1572</v>
      </c>
      <c r="D3850" s="1">
        <v>0</v>
      </c>
      <c r="E3850" s="1" t="s">
        <v>31</v>
      </c>
      <c r="F3850" s="12" t="s">
        <v>282</v>
      </c>
      <c r="G3850" s="12" t="s">
        <v>1854</v>
      </c>
      <c r="H3850" s="1" t="s">
        <v>188</v>
      </c>
      <c r="I3850" s="12" t="s">
        <v>1765</v>
      </c>
      <c r="J3850" s="12" t="s">
        <v>1814</v>
      </c>
      <c r="K3850" s="1" t="s">
        <v>1547</v>
      </c>
      <c r="L3850" s="1" t="s">
        <v>1432</v>
      </c>
    </row>
    <row r="3851" spans="3:12">
      <c r="C3851" s="1" t="s">
        <v>1573</v>
      </c>
      <c r="D3851" s="1">
        <v>0</v>
      </c>
      <c r="E3851" s="1" t="s">
        <v>31</v>
      </c>
      <c r="F3851" s="12" t="s">
        <v>282</v>
      </c>
      <c r="G3851" s="12" t="s">
        <v>1854</v>
      </c>
      <c r="H3851" s="1" t="s">
        <v>188</v>
      </c>
      <c r="I3851" s="12" t="s">
        <v>1765</v>
      </c>
      <c r="J3851" s="12" t="s">
        <v>1814</v>
      </c>
      <c r="K3851" s="1" t="s">
        <v>1547</v>
      </c>
      <c r="L3851" s="1" t="s">
        <v>1432</v>
      </c>
    </row>
    <row r="3852" spans="3:12">
      <c r="C3852" s="1" t="s">
        <v>1574</v>
      </c>
      <c r="D3852" s="1">
        <v>0</v>
      </c>
      <c r="E3852" s="1" t="s">
        <v>31</v>
      </c>
      <c r="F3852" s="12" t="s">
        <v>282</v>
      </c>
      <c r="G3852" s="12" t="s">
        <v>1854</v>
      </c>
      <c r="H3852" s="1" t="s">
        <v>188</v>
      </c>
      <c r="I3852" s="12" t="s">
        <v>1765</v>
      </c>
      <c r="J3852" s="12" t="s">
        <v>1814</v>
      </c>
      <c r="K3852" s="1" t="s">
        <v>1547</v>
      </c>
      <c r="L3852" s="1" t="s">
        <v>1432</v>
      </c>
    </row>
    <row r="3853" spans="3:12">
      <c r="C3853" s="1" t="s">
        <v>1575</v>
      </c>
      <c r="D3853" s="1">
        <v>0</v>
      </c>
      <c r="E3853" s="1" t="s">
        <v>31</v>
      </c>
      <c r="F3853" s="12" t="s">
        <v>282</v>
      </c>
      <c r="G3853" s="12" t="s">
        <v>1854</v>
      </c>
      <c r="H3853" s="1" t="s">
        <v>188</v>
      </c>
      <c r="I3853" s="12" t="s">
        <v>1765</v>
      </c>
      <c r="J3853" s="12" t="s">
        <v>1814</v>
      </c>
      <c r="K3853" s="1" t="s">
        <v>1547</v>
      </c>
      <c r="L3853" s="1" t="s">
        <v>1432</v>
      </c>
    </row>
    <row r="3854" spans="3:12">
      <c r="C3854" s="1" t="s">
        <v>1576</v>
      </c>
      <c r="D3854" s="1">
        <v>0</v>
      </c>
      <c r="E3854" s="1" t="s">
        <v>31</v>
      </c>
      <c r="F3854" s="12" t="s">
        <v>282</v>
      </c>
      <c r="G3854" s="12" t="s">
        <v>1854</v>
      </c>
      <c r="H3854" s="1" t="s">
        <v>188</v>
      </c>
      <c r="I3854" s="12" t="s">
        <v>1765</v>
      </c>
      <c r="J3854" s="12" t="s">
        <v>1814</v>
      </c>
      <c r="K3854" s="1" t="s">
        <v>1547</v>
      </c>
      <c r="L3854" s="1" t="s">
        <v>1432</v>
      </c>
    </row>
    <row r="3855" spans="3:12">
      <c r="C3855" s="1" t="s">
        <v>1577</v>
      </c>
      <c r="D3855" s="1">
        <v>0</v>
      </c>
      <c r="E3855" s="1" t="s">
        <v>31</v>
      </c>
      <c r="F3855" s="12" t="s">
        <v>282</v>
      </c>
      <c r="G3855" s="12" t="s">
        <v>1854</v>
      </c>
      <c r="H3855" s="1" t="s">
        <v>188</v>
      </c>
      <c r="I3855" s="12" t="s">
        <v>1765</v>
      </c>
      <c r="J3855" s="12" t="s">
        <v>1814</v>
      </c>
      <c r="K3855" s="1" t="s">
        <v>1547</v>
      </c>
      <c r="L3855" s="1" t="s">
        <v>1432</v>
      </c>
    </row>
    <row r="3856" spans="3:12">
      <c r="C3856" s="1" t="s">
        <v>1578</v>
      </c>
      <c r="D3856" s="1">
        <v>0</v>
      </c>
      <c r="E3856" s="1" t="s">
        <v>31</v>
      </c>
      <c r="F3856" s="12" t="s">
        <v>282</v>
      </c>
      <c r="G3856" s="12" t="s">
        <v>1854</v>
      </c>
      <c r="H3856" s="1" t="s">
        <v>188</v>
      </c>
      <c r="I3856" s="12" t="s">
        <v>1765</v>
      </c>
      <c r="J3856" s="12" t="s">
        <v>1814</v>
      </c>
      <c r="K3856" s="1" t="s">
        <v>1547</v>
      </c>
      <c r="L3856" s="1" t="s">
        <v>1432</v>
      </c>
    </row>
    <row r="3857" spans="3:12">
      <c r="C3857" s="1" t="s">
        <v>1579</v>
      </c>
      <c r="D3857" s="1">
        <v>0</v>
      </c>
      <c r="E3857" s="1" t="s">
        <v>31</v>
      </c>
      <c r="F3857" s="12" t="s">
        <v>282</v>
      </c>
      <c r="G3857" s="12" t="s">
        <v>1854</v>
      </c>
      <c r="H3857" s="1" t="s">
        <v>188</v>
      </c>
      <c r="I3857" s="12" t="s">
        <v>1765</v>
      </c>
      <c r="J3857" s="12" t="s">
        <v>1814</v>
      </c>
      <c r="K3857" s="1" t="s">
        <v>1547</v>
      </c>
      <c r="L3857" s="1" t="s">
        <v>1432</v>
      </c>
    </row>
    <row r="3858" spans="3:12">
      <c r="C3858" s="1" t="s">
        <v>1580</v>
      </c>
      <c r="D3858" s="1">
        <v>0</v>
      </c>
      <c r="E3858" s="1" t="s">
        <v>31</v>
      </c>
      <c r="F3858" s="12" t="s">
        <v>282</v>
      </c>
      <c r="G3858" s="12" t="s">
        <v>1854</v>
      </c>
      <c r="H3858" s="1" t="s">
        <v>188</v>
      </c>
      <c r="I3858" s="12" t="s">
        <v>1765</v>
      </c>
      <c r="J3858" s="12" t="s">
        <v>1814</v>
      </c>
      <c r="K3858" s="1" t="s">
        <v>1547</v>
      </c>
      <c r="L3858" s="1" t="s">
        <v>1432</v>
      </c>
    </row>
    <row r="3859" spans="3:12">
      <c r="C3859" s="1" t="s">
        <v>1581</v>
      </c>
      <c r="D3859" s="1">
        <v>0</v>
      </c>
      <c r="E3859" s="1" t="s">
        <v>31</v>
      </c>
      <c r="F3859" s="12" t="s">
        <v>282</v>
      </c>
      <c r="G3859" s="12" t="s">
        <v>1854</v>
      </c>
      <c r="H3859" s="1" t="s">
        <v>188</v>
      </c>
      <c r="I3859" s="12" t="s">
        <v>1765</v>
      </c>
      <c r="J3859" s="12" t="s">
        <v>1814</v>
      </c>
      <c r="K3859" s="1" t="s">
        <v>1547</v>
      </c>
      <c r="L3859" s="1" t="s">
        <v>1432</v>
      </c>
    </row>
    <row r="3860" spans="3:12">
      <c r="C3860" s="1" t="s">
        <v>1584</v>
      </c>
      <c r="D3860" s="1">
        <v>0</v>
      </c>
      <c r="E3860" s="1" t="s">
        <v>31</v>
      </c>
      <c r="F3860" s="12" t="s">
        <v>282</v>
      </c>
      <c r="G3860" s="12" t="s">
        <v>1854</v>
      </c>
      <c r="H3860" s="1" t="s">
        <v>188</v>
      </c>
      <c r="I3860" s="12" t="s">
        <v>1765</v>
      </c>
      <c r="J3860" s="12" t="s">
        <v>1814</v>
      </c>
      <c r="K3860" s="1" t="s">
        <v>1547</v>
      </c>
      <c r="L3860" s="1" t="s">
        <v>1432</v>
      </c>
    </row>
    <row r="3861" spans="3:12">
      <c r="C3861" s="1" t="s">
        <v>1585</v>
      </c>
      <c r="D3861" s="1">
        <v>0</v>
      </c>
      <c r="E3861" s="1" t="s">
        <v>31</v>
      </c>
      <c r="F3861" s="12" t="s">
        <v>282</v>
      </c>
      <c r="G3861" s="12" t="s">
        <v>1854</v>
      </c>
      <c r="H3861" s="1" t="s">
        <v>188</v>
      </c>
      <c r="I3861" s="12" t="s">
        <v>1765</v>
      </c>
      <c r="J3861" s="12" t="s">
        <v>1814</v>
      </c>
      <c r="K3861" s="1" t="s">
        <v>1547</v>
      </c>
      <c r="L3861" s="1" t="s">
        <v>1432</v>
      </c>
    </row>
    <row r="3862" spans="3:12">
      <c r="C3862" s="1" t="s">
        <v>1586</v>
      </c>
      <c r="D3862" s="1">
        <v>0</v>
      </c>
      <c r="E3862" s="1" t="s">
        <v>31</v>
      </c>
      <c r="F3862" s="12" t="s">
        <v>282</v>
      </c>
      <c r="G3862" s="12" t="s">
        <v>1854</v>
      </c>
      <c r="H3862" s="1" t="s">
        <v>188</v>
      </c>
      <c r="I3862" s="12" t="s">
        <v>1765</v>
      </c>
      <c r="J3862" s="12" t="s">
        <v>1814</v>
      </c>
      <c r="K3862" s="1" t="s">
        <v>1547</v>
      </c>
      <c r="L3862" s="1" t="s">
        <v>1432</v>
      </c>
    </row>
    <row r="3863" spans="3:12">
      <c r="C3863" s="1" t="s">
        <v>1587</v>
      </c>
      <c r="D3863" s="1">
        <v>0</v>
      </c>
      <c r="E3863" s="1" t="s">
        <v>31</v>
      </c>
      <c r="F3863" s="12" t="s">
        <v>282</v>
      </c>
      <c r="G3863" s="12" t="s">
        <v>1854</v>
      </c>
      <c r="H3863" s="1" t="s">
        <v>188</v>
      </c>
      <c r="I3863" s="12" t="s">
        <v>1765</v>
      </c>
      <c r="J3863" s="12" t="s">
        <v>1814</v>
      </c>
      <c r="K3863" s="1" t="s">
        <v>1547</v>
      </c>
      <c r="L3863" s="1" t="s">
        <v>1432</v>
      </c>
    </row>
    <row r="3864" spans="3:12">
      <c r="C3864" s="1" t="s">
        <v>1588</v>
      </c>
      <c r="D3864" s="1">
        <v>0</v>
      </c>
      <c r="E3864" s="1" t="s">
        <v>31</v>
      </c>
      <c r="F3864" s="12" t="s">
        <v>282</v>
      </c>
      <c r="G3864" s="12" t="s">
        <v>1854</v>
      </c>
      <c r="H3864" s="1" t="s">
        <v>188</v>
      </c>
      <c r="I3864" s="12" t="s">
        <v>1765</v>
      </c>
      <c r="J3864" s="12" t="s">
        <v>1814</v>
      </c>
      <c r="K3864" s="1" t="s">
        <v>1547</v>
      </c>
      <c r="L3864" s="1" t="s">
        <v>1432</v>
      </c>
    </row>
    <row r="3865" spans="3:12">
      <c r="C3865" s="1" t="s">
        <v>1590</v>
      </c>
      <c r="D3865" s="1">
        <v>0</v>
      </c>
      <c r="E3865" s="1" t="s">
        <v>31</v>
      </c>
      <c r="F3865" s="12" t="s">
        <v>282</v>
      </c>
      <c r="G3865" s="12" t="s">
        <v>1854</v>
      </c>
      <c r="H3865" s="1" t="s">
        <v>188</v>
      </c>
      <c r="I3865" s="12" t="s">
        <v>1765</v>
      </c>
      <c r="J3865" s="12" t="s">
        <v>1814</v>
      </c>
      <c r="K3865" s="1" t="s">
        <v>1547</v>
      </c>
      <c r="L3865" s="1" t="s">
        <v>1432</v>
      </c>
    </row>
    <row r="3866" spans="3:12">
      <c r="C3866" s="1" t="s">
        <v>1591</v>
      </c>
      <c r="D3866" s="1">
        <v>0</v>
      </c>
      <c r="E3866" s="1" t="s">
        <v>31</v>
      </c>
      <c r="F3866" s="12" t="s">
        <v>282</v>
      </c>
      <c r="G3866" s="12" t="s">
        <v>1854</v>
      </c>
      <c r="H3866" s="1" t="s">
        <v>188</v>
      </c>
      <c r="I3866" s="12" t="s">
        <v>1765</v>
      </c>
      <c r="J3866" s="12" t="s">
        <v>1814</v>
      </c>
      <c r="K3866" s="1" t="s">
        <v>1547</v>
      </c>
      <c r="L3866" s="1" t="s">
        <v>1432</v>
      </c>
    </row>
    <row r="3867" spans="3:12">
      <c r="C3867" s="1" t="s">
        <v>1592</v>
      </c>
      <c r="D3867" s="1">
        <v>0</v>
      </c>
      <c r="E3867" s="1" t="s">
        <v>31</v>
      </c>
      <c r="F3867" s="12" t="s">
        <v>282</v>
      </c>
      <c r="G3867" s="12" t="s">
        <v>1854</v>
      </c>
      <c r="H3867" s="1" t="s">
        <v>188</v>
      </c>
      <c r="I3867" s="12" t="s">
        <v>1765</v>
      </c>
      <c r="J3867" s="12" t="s">
        <v>1814</v>
      </c>
      <c r="K3867" s="1" t="s">
        <v>1547</v>
      </c>
      <c r="L3867" s="1" t="s">
        <v>1432</v>
      </c>
    </row>
    <row r="3868" spans="3:12">
      <c r="C3868" s="1" t="s">
        <v>1593</v>
      </c>
      <c r="D3868" s="1">
        <v>0</v>
      </c>
      <c r="E3868" s="1" t="s">
        <v>31</v>
      </c>
      <c r="F3868" s="12" t="s">
        <v>282</v>
      </c>
      <c r="G3868" s="12" t="s">
        <v>1854</v>
      </c>
      <c r="H3868" s="1" t="s">
        <v>188</v>
      </c>
      <c r="I3868" s="12" t="s">
        <v>1765</v>
      </c>
      <c r="J3868" s="12" t="s">
        <v>1814</v>
      </c>
      <c r="K3868" s="1" t="s">
        <v>1547</v>
      </c>
      <c r="L3868" s="1" t="s">
        <v>1432</v>
      </c>
    </row>
    <row r="3869" spans="3:12">
      <c r="C3869" s="1" t="s">
        <v>1595</v>
      </c>
      <c r="D3869" s="1">
        <v>0</v>
      </c>
      <c r="E3869" s="1" t="s">
        <v>31</v>
      </c>
      <c r="F3869" s="12" t="s">
        <v>282</v>
      </c>
      <c r="G3869" s="12" t="s">
        <v>1854</v>
      </c>
      <c r="H3869" s="1" t="s">
        <v>188</v>
      </c>
      <c r="I3869" s="12" t="s">
        <v>1765</v>
      </c>
      <c r="J3869" s="12" t="s">
        <v>1814</v>
      </c>
      <c r="K3869" s="1" t="s">
        <v>1547</v>
      </c>
      <c r="L3869" s="1" t="s">
        <v>1432</v>
      </c>
    </row>
    <row r="3870" spans="3:12">
      <c r="C3870" s="1" t="s">
        <v>1596</v>
      </c>
      <c r="D3870" s="1">
        <v>0</v>
      </c>
      <c r="E3870" s="1" t="s">
        <v>31</v>
      </c>
      <c r="F3870" s="12" t="s">
        <v>282</v>
      </c>
      <c r="G3870" s="12" t="s">
        <v>1854</v>
      </c>
      <c r="H3870" s="1" t="s">
        <v>188</v>
      </c>
      <c r="I3870" s="12" t="s">
        <v>1765</v>
      </c>
      <c r="J3870" s="12" t="s">
        <v>1814</v>
      </c>
      <c r="K3870" s="1" t="s">
        <v>1547</v>
      </c>
      <c r="L3870" s="1" t="s">
        <v>1432</v>
      </c>
    </row>
    <row r="3871" spans="3:12">
      <c r="C3871" s="1" t="s">
        <v>1597</v>
      </c>
      <c r="D3871" s="1">
        <v>0</v>
      </c>
      <c r="E3871" s="1" t="s">
        <v>31</v>
      </c>
      <c r="F3871" s="12" t="s">
        <v>282</v>
      </c>
      <c r="G3871" s="12" t="s">
        <v>1854</v>
      </c>
      <c r="H3871" s="1" t="s">
        <v>188</v>
      </c>
      <c r="I3871" s="12" t="s">
        <v>1765</v>
      </c>
      <c r="J3871" s="12" t="s">
        <v>1814</v>
      </c>
      <c r="K3871" s="1" t="s">
        <v>1547</v>
      </c>
      <c r="L3871" s="1" t="s">
        <v>1432</v>
      </c>
    </row>
    <row r="3872" spans="3:12">
      <c r="C3872" s="1" t="s">
        <v>1598</v>
      </c>
      <c r="D3872" s="1">
        <v>0</v>
      </c>
      <c r="E3872" s="1" t="s">
        <v>31</v>
      </c>
      <c r="F3872" s="12" t="s">
        <v>282</v>
      </c>
      <c r="G3872" s="12" t="s">
        <v>1854</v>
      </c>
      <c r="H3872" s="1" t="s">
        <v>188</v>
      </c>
      <c r="I3872" s="12" t="s">
        <v>1765</v>
      </c>
      <c r="J3872" s="12" t="s">
        <v>1814</v>
      </c>
      <c r="K3872" s="1" t="s">
        <v>1547</v>
      </c>
      <c r="L3872" s="1" t="s">
        <v>1432</v>
      </c>
    </row>
    <row r="3873" spans="3:12">
      <c r="C3873" s="1" t="s">
        <v>1599</v>
      </c>
      <c r="D3873" s="1">
        <v>0</v>
      </c>
      <c r="E3873" s="1" t="s">
        <v>31</v>
      </c>
      <c r="F3873" s="12" t="s">
        <v>282</v>
      </c>
      <c r="G3873" s="12" t="s">
        <v>1854</v>
      </c>
      <c r="H3873" s="1" t="s">
        <v>188</v>
      </c>
      <c r="I3873" s="12" t="s">
        <v>1765</v>
      </c>
      <c r="J3873" s="12" t="s">
        <v>1814</v>
      </c>
      <c r="K3873" s="1" t="s">
        <v>1547</v>
      </c>
      <c r="L3873" s="1" t="s">
        <v>1432</v>
      </c>
    </row>
    <row r="3874" spans="3:12">
      <c r="C3874" s="1" t="s">
        <v>1601</v>
      </c>
      <c r="D3874" s="1">
        <v>0</v>
      </c>
      <c r="E3874" s="1" t="s">
        <v>31</v>
      </c>
      <c r="F3874" s="12" t="s">
        <v>282</v>
      </c>
      <c r="G3874" s="12" t="s">
        <v>1854</v>
      </c>
      <c r="H3874" s="1" t="s">
        <v>188</v>
      </c>
      <c r="I3874" s="12" t="s">
        <v>1765</v>
      </c>
      <c r="J3874" s="12" t="s">
        <v>1814</v>
      </c>
      <c r="K3874" s="1" t="s">
        <v>1547</v>
      </c>
      <c r="L3874" s="1" t="s">
        <v>1432</v>
      </c>
    </row>
    <row r="3875" spans="3:12">
      <c r="C3875" s="1" t="s">
        <v>1602</v>
      </c>
      <c r="D3875" s="1">
        <v>0</v>
      </c>
      <c r="E3875" s="1" t="s">
        <v>31</v>
      </c>
      <c r="F3875" s="12" t="s">
        <v>282</v>
      </c>
      <c r="G3875" s="12" t="s">
        <v>1854</v>
      </c>
      <c r="H3875" s="1" t="s">
        <v>188</v>
      </c>
      <c r="I3875" s="12" t="s">
        <v>1765</v>
      </c>
      <c r="J3875" s="12" t="s">
        <v>1814</v>
      </c>
      <c r="K3875" s="1" t="s">
        <v>1547</v>
      </c>
      <c r="L3875" s="1" t="s">
        <v>1432</v>
      </c>
    </row>
    <row r="3876" spans="3:12">
      <c r="C3876" s="1" t="s">
        <v>1603</v>
      </c>
      <c r="D3876" s="1">
        <v>0</v>
      </c>
      <c r="E3876" s="1" t="s">
        <v>31</v>
      </c>
      <c r="F3876" s="12" t="s">
        <v>282</v>
      </c>
      <c r="G3876" s="12" t="s">
        <v>1854</v>
      </c>
      <c r="H3876" s="1" t="s">
        <v>188</v>
      </c>
      <c r="I3876" s="12" t="s">
        <v>1765</v>
      </c>
      <c r="J3876" s="12" t="s">
        <v>1814</v>
      </c>
      <c r="K3876" s="1" t="s">
        <v>1547</v>
      </c>
      <c r="L3876" s="1" t="s">
        <v>1432</v>
      </c>
    </row>
    <row r="3877" spans="3:12">
      <c r="C3877" s="1" t="s">
        <v>1604</v>
      </c>
      <c r="D3877" s="1">
        <v>0</v>
      </c>
      <c r="E3877" s="1" t="s">
        <v>31</v>
      </c>
      <c r="F3877" s="12" t="s">
        <v>282</v>
      </c>
      <c r="G3877" s="12" t="s">
        <v>1854</v>
      </c>
      <c r="H3877" s="1" t="s">
        <v>188</v>
      </c>
      <c r="I3877" s="12" t="s">
        <v>1765</v>
      </c>
      <c r="J3877" s="12" t="s">
        <v>1814</v>
      </c>
      <c r="K3877" s="1" t="s">
        <v>1547</v>
      </c>
      <c r="L3877" s="1" t="s">
        <v>1432</v>
      </c>
    </row>
    <row r="3878" spans="3:12">
      <c r="C3878" s="1" t="s">
        <v>1605</v>
      </c>
      <c r="D3878" s="1">
        <v>0</v>
      </c>
      <c r="E3878" s="1" t="s">
        <v>31</v>
      </c>
      <c r="F3878" s="12" t="s">
        <v>282</v>
      </c>
      <c r="G3878" s="12" t="s">
        <v>1854</v>
      </c>
      <c r="H3878" s="1" t="s">
        <v>188</v>
      </c>
      <c r="I3878" s="12" t="s">
        <v>1765</v>
      </c>
      <c r="J3878" s="12" t="s">
        <v>1814</v>
      </c>
      <c r="K3878" s="1" t="s">
        <v>1547</v>
      </c>
      <c r="L3878" s="1" t="s">
        <v>1432</v>
      </c>
    </row>
    <row r="3879" spans="3:12">
      <c r="C3879" s="1" t="s">
        <v>1606</v>
      </c>
      <c r="D3879" s="1">
        <v>0</v>
      </c>
      <c r="E3879" s="1" t="s">
        <v>31</v>
      </c>
      <c r="F3879" s="12" t="s">
        <v>282</v>
      </c>
      <c r="G3879" s="12" t="s">
        <v>1854</v>
      </c>
      <c r="H3879" s="1" t="s">
        <v>188</v>
      </c>
      <c r="I3879" s="12" t="s">
        <v>1765</v>
      </c>
      <c r="J3879" s="12" t="s">
        <v>1814</v>
      </c>
      <c r="K3879" s="1" t="s">
        <v>1547</v>
      </c>
      <c r="L3879" s="1" t="s">
        <v>1432</v>
      </c>
    </row>
    <row r="3880" spans="3:12">
      <c r="C3880" s="1" t="s">
        <v>1607</v>
      </c>
      <c r="D3880" s="1">
        <v>0</v>
      </c>
      <c r="E3880" s="1" t="s">
        <v>31</v>
      </c>
      <c r="F3880" s="12" t="s">
        <v>282</v>
      </c>
      <c r="G3880" s="12" t="s">
        <v>1854</v>
      </c>
      <c r="H3880" s="1" t="s">
        <v>188</v>
      </c>
      <c r="I3880" s="12" t="s">
        <v>1765</v>
      </c>
      <c r="J3880" s="12" t="s">
        <v>1814</v>
      </c>
      <c r="K3880" s="1" t="s">
        <v>1547</v>
      </c>
      <c r="L3880" s="1" t="s">
        <v>1432</v>
      </c>
    </row>
    <row r="3881" spans="3:12">
      <c r="C3881" s="1" t="s">
        <v>1608</v>
      </c>
      <c r="D3881" s="1">
        <v>0</v>
      </c>
      <c r="E3881" s="1" t="s">
        <v>31</v>
      </c>
      <c r="F3881" s="12" t="s">
        <v>282</v>
      </c>
      <c r="G3881" s="12" t="s">
        <v>1854</v>
      </c>
      <c r="H3881" s="1" t="s">
        <v>188</v>
      </c>
      <c r="I3881" s="12" t="s">
        <v>1765</v>
      </c>
      <c r="J3881" s="12" t="s">
        <v>1814</v>
      </c>
      <c r="K3881" s="1" t="s">
        <v>1547</v>
      </c>
      <c r="L3881" s="1" t="s">
        <v>1432</v>
      </c>
    </row>
    <row r="3882" spans="3:12">
      <c r="C3882" s="1" t="s">
        <v>1609</v>
      </c>
      <c r="D3882" s="1">
        <v>0</v>
      </c>
      <c r="E3882" s="1" t="s">
        <v>31</v>
      </c>
      <c r="F3882" s="12" t="s">
        <v>282</v>
      </c>
      <c r="G3882" s="12" t="s">
        <v>1854</v>
      </c>
      <c r="H3882" s="1" t="s">
        <v>188</v>
      </c>
      <c r="I3882" s="12" t="s">
        <v>1765</v>
      </c>
      <c r="J3882" s="12" t="s">
        <v>1814</v>
      </c>
      <c r="K3882" s="1" t="s">
        <v>1547</v>
      </c>
      <c r="L3882" s="1" t="s">
        <v>1432</v>
      </c>
    </row>
    <row r="3883" spans="3:12">
      <c r="C3883" s="1" t="s">
        <v>1610</v>
      </c>
      <c r="D3883" s="1">
        <v>0</v>
      </c>
      <c r="E3883" s="1" t="s">
        <v>31</v>
      </c>
      <c r="F3883" s="12" t="s">
        <v>282</v>
      </c>
      <c r="G3883" s="12" t="s">
        <v>1854</v>
      </c>
      <c r="H3883" s="1" t="s">
        <v>188</v>
      </c>
      <c r="I3883" s="12" t="s">
        <v>1765</v>
      </c>
      <c r="J3883" s="12" t="s">
        <v>1814</v>
      </c>
      <c r="K3883" s="1" t="s">
        <v>1547</v>
      </c>
      <c r="L3883" s="1" t="s">
        <v>1432</v>
      </c>
    </row>
    <row r="3884" spans="3:12">
      <c r="C3884" s="1" t="s">
        <v>1611</v>
      </c>
      <c r="D3884" s="1">
        <v>0</v>
      </c>
      <c r="E3884" s="1" t="s">
        <v>31</v>
      </c>
      <c r="F3884" s="12" t="s">
        <v>282</v>
      </c>
      <c r="G3884" s="12" t="s">
        <v>1854</v>
      </c>
      <c r="H3884" s="1" t="s">
        <v>188</v>
      </c>
      <c r="I3884" s="12" t="s">
        <v>1765</v>
      </c>
      <c r="J3884" s="12" t="s">
        <v>1814</v>
      </c>
      <c r="K3884" s="1" t="s">
        <v>1547</v>
      </c>
      <c r="L3884" s="1" t="s">
        <v>1432</v>
      </c>
    </row>
    <row r="3885" spans="3:12">
      <c r="C3885" s="1" t="s">
        <v>1612</v>
      </c>
      <c r="D3885" s="1">
        <v>0</v>
      </c>
      <c r="E3885" s="1" t="s">
        <v>31</v>
      </c>
      <c r="F3885" s="12" t="s">
        <v>282</v>
      </c>
      <c r="G3885" s="12" t="s">
        <v>1854</v>
      </c>
      <c r="H3885" s="1" t="s">
        <v>188</v>
      </c>
      <c r="I3885" s="12" t="s">
        <v>1765</v>
      </c>
      <c r="J3885" s="12" t="s">
        <v>1814</v>
      </c>
      <c r="K3885" s="1" t="s">
        <v>1547</v>
      </c>
      <c r="L3885" s="1" t="s">
        <v>1432</v>
      </c>
    </row>
    <row r="3886" spans="3:12">
      <c r="C3886" s="1" t="s">
        <v>1613</v>
      </c>
      <c r="D3886" s="1">
        <v>0</v>
      </c>
      <c r="E3886" s="1" t="s">
        <v>31</v>
      </c>
      <c r="F3886" s="12" t="s">
        <v>282</v>
      </c>
      <c r="G3886" s="12" t="s">
        <v>1854</v>
      </c>
      <c r="H3886" s="1" t="s">
        <v>188</v>
      </c>
      <c r="I3886" s="12" t="s">
        <v>1765</v>
      </c>
      <c r="J3886" s="12" t="s">
        <v>1814</v>
      </c>
      <c r="K3886" s="1" t="s">
        <v>1547</v>
      </c>
      <c r="L3886" s="1" t="s">
        <v>1432</v>
      </c>
    </row>
    <row r="3887" spans="3:12">
      <c r="C3887" s="1" t="s">
        <v>1614</v>
      </c>
      <c r="D3887" s="1">
        <v>0</v>
      </c>
      <c r="E3887" s="1" t="s">
        <v>31</v>
      </c>
      <c r="F3887" s="12" t="s">
        <v>282</v>
      </c>
      <c r="G3887" s="12" t="s">
        <v>1854</v>
      </c>
      <c r="H3887" s="1" t="s">
        <v>188</v>
      </c>
      <c r="I3887" s="12" t="s">
        <v>1765</v>
      </c>
      <c r="J3887" s="12" t="s">
        <v>1814</v>
      </c>
      <c r="K3887" s="1" t="s">
        <v>1547</v>
      </c>
      <c r="L3887" s="1" t="s">
        <v>1432</v>
      </c>
    </row>
    <row r="3888" spans="3:12">
      <c r="C3888" s="1" t="s">
        <v>1615</v>
      </c>
      <c r="D3888" s="1">
        <v>0</v>
      </c>
      <c r="E3888" s="1" t="s">
        <v>31</v>
      </c>
      <c r="F3888" s="12" t="s">
        <v>282</v>
      </c>
      <c r="G3888" s="12" t="s">
        <v>1854</v>
      </c>
      <c r="H3888" s="1" t="s">
        <v>188</v>
      </c>
      <c r="I3888" s="12" t="s">
        <v>1765</v>
      </c>
      <c r="J3888" s="12" t="s">
        <v>1814</v>
      </c>
      <c r="K3888" s="1" t="s">
        <v>1547</v>
      </c>
      <c r="L3888" s="1" t="s">
        <v>1432</v>
      </c>
    </row>
    <row r="3889" spans="3:12">
      <c r="C3889" s="1" t="s">
        <v>1550</v>
      </c>
      <c r="D3889" s="1">
        <v>0</v>
      </c>
      <c r="E3889" s="1" t="s">
        <v>31</v>
      </c>
      <c r="F3889" s="12" t="s">
        <v>282</v>
      </c>
      <c r="G3889" s="12" t="s">
        <v>1854</v>
      </c>
      <c r="H3889" s="1" t="s">
        <v>188</v>
      </c>
      <c r="I3889" s="12" t="s">
        <v>1765</v>
      </c>
      <c r="J3889" s="12" t="s">
        <v>1814</v>
      </c>
      <c r="K3889" s="1" t="s">
        <v>1547</v>
      </c>
      <c r="L3889" s="1" t="s">
        <v>1433</v>
      </c>
    </row>
    <row r="3890" spans="3:12">
      <c r="C3890" s="1" t="s">
        <v>1551</v>
      </c>
      <c r="D3890" s="1">
        <v>0</v>
      </c>
      <c r="E3890" s="1" t="s">
        <v>31</v>
      </c>
      <c r="F3890" s="12" t="s">
        <v>282</v>
      </c>
      <c r="G3890" s="12" t="s">
        <v>1854</v>
      </c>
      <c r="H3890" s="1" t="s">
        <v>188</v>
      </c>
      <c r="I3890" s="12" t="s">
        <v>1765</v>
      </c>
      <c r="J3890" s="12" t="s">
        <v>1814</v>
      </c>
      <c r="K3890" s="1" t="s">
        <v>1547</v>
      </c>
      <c r="L3890" s="1" t="s">
        <v>1433</v>
      </c>
    </row>
    <row r="3891" spans="3:12">
      <c r="C3891" s="1" t="s">
        <v>1552</v>
      </c>
      <c r="D3891" s="1">
        <v>0</v>
      </c>
      <c r="E3891" s="1" t="s">
        <v>31</v>
      </c>
      <c r="F3891" s="12" t="s">
        <v>282</v>
      </c>
      <c r="G3891" s="12" t="s">
        <v>1854</v>
      </c>
      <c r="H3891" s="1" t="s">
        <v>188</v>
      </c>
      <c r="I3891" s="12" t="s">
        <v>1765</v>
      </c>
      <c r="J3891" s="12" t="s">
        <v>1814</v>
      </c>
      <c r="K3891" s="1" t="s">
        <v>1547</v>
      </c>
      <c r="L3891" s="1" t="s">
        <v>1433</v>
      </c>
    </row>
    <row r="3892" spans="3:12">
      <c r="C3892" s="1" t="s">
        <v>1553</v>
      </c>
      <c r="D3892" s="1">
        <v>0</v>
      </c>
      <c r="E3892" s="1" t="s">
        <v>31</v>
      </c>
      <c r="F3892" s="12" t="s">
        <v>282</v>
      </c>
      <c r="G3892" s="12" t="s">
        <v>1854</v>
      </c>
      <c r="H3892" s="1" t="s">
        <v>188</v>
      </c>
      <c r="I3892" s="12" t="s">
        <v>1765</v>
      </c>
      <c r="J3892" s="12" t="s">
        <v>1814</v>
      </c>
      <c r="K3892" s="1" t="s">
        <v>1547</v>
      </c>
      <c r="L3892" s="1" t="s">
        <v>1433</v>
      </c>
    </row>
    <row r="3893" spans="3:12">
      <c r="C3893" s="1" t="s">
        <v>1554</v>
      </c>
      <c r="D3893" s="1">
        <v>0</v>
      </c>
      <c r="E3893" s="1" t="s">
        <v>31</v>
      </c>
      <c r="F3893" s="12" t="s">
        <v>282</v>
      </c>
      <c r="G3893" s="12" t="s">
        <v>1854</v>
      </c>
      <c r="H3893" s="1" t="s">
        <v>188</v>
      </c>
      <c r="I3893" s="12" t="s">
        <v>1765</v>
      </c>
      <c r="J3893" s="12" t="s">
        <v>1814</v>
      </c>
      <c r="K3893" s="1" t="s">
        <v>1547</v>
      </c>
      <c r="L3893" s="1" t="s">
        <v>1433</v>
      </c>
    </row>
    <row r="3894" spans="3:12">
      <c r="C3894" s="1" t="s">
        <v>1556</v>
      </c>
      <c r="D3894" s="1">
        <v>0</v>
      </c>
      <c r="E3894" s="1" t="s">
        <v>31</v>
      </c>
      <c r="F3894" s="12" t="s">
        <v>282</v>
      </c>
      <c r="G3894" s="12" t="s">
        <v>1854</v>
      </c>
      <c r="H3894" s="1" t="s">
        <v>188</v>
      </c>
      <c r="I3894" s="12" t="s">
        <v>1765</v>
      </c>
      <c r="J3894" s="12" t="s">
        <v>1814</v>
      </c>
      <c r="K3894" s="1" t="s">
        <v>1547</v>
      </c>
      <c r="L3894" s="1" t="s">
        <v>1433</v>
      </c>
    </row>
    <row r="3895" spans="3:12">
      <c r="C3895" s="1" t="s">
        <v>1557</v>
      </c>
      <c r="D3895" s="1">
        <v>0</v>
      </c>
      <c r="E3895" s="1" t="s">
        <v>31</v>
      </c>
      <c r="F3895" s="12" t="s">
        <v>282</v>
      </c>
      <c r="G3895" s="12" t="s">
        <v>1854</v>
      </c>
      <c r="H3895" s="1" t="s">
        <v>188</v>
      </c>
      <c r="I3895" s="12" t="s">
        <v>1765</v>
      </c>
      <c r="J3895" s="12" t="s">
        <v>1814</v>
      </c>
      <c r="K3895" s="1" t="s">
        <v>1547</v>
      </c>
      <c r="L3895" s="1" t="s">
        <v>1433</v>
      </c>
    </row>
    <row r="3896" spans="3:12">
      <c r="C3896" s="1" t="s">
        <v>1558</v>
      </c>
      <c r="D3896" s="1">
        <v>0</v>
      </c>
      <c r="E3896" s="1" t="s">
        <v>31</v>
      </c>
      <c r="F3896" s="12" t="s">
        <v>282</v>
      </c>
      <c r="G3896" s="12" t="s">
        <v>1854</v>
      </c>
      <c r="H3896" s="1" t="s">
        <v>188</v>
      </c>
      <c r="I3896" s="12" t="s">
        <v>1765</v>
      </c>
      <c r="J3896" s="12" t="s">
        <v>1814</v>
      </c>
      <c r="K3896" s="1" t="s">
        <v>1547</v>
      </c>
      <c r="L3896" s="1" t="s">
        <v>1433</v>
      </c>
    </row>
    <row r="3897" spans="3:12">
      <c r="C3897" s="1" t="s">
        <v>1559</v>
      </c>
      <c r="D3897" s="1">
        <v>0</v>
      </c>
      <c r="E3897" s="1" t="s">
        <v>31</v>
      </c>
      <c r="F3897" s="12" t="s">
        <v>282</v>
      </c>
      <c r="G3897" s="12" t="s">
        <v>1854</v>
      </c>
      <c r="H3897" s="1" t="s">
        <v>188</v>
      </c>
      <c r="I3897" s="12" t="s">
        <v>1765</v>
      </c>
      <c r="J3897" s="12" t="s">
        <v>1814</v>
      </c>
      <c r="K3897" s="1" t="s">
        <v>1547</v>
      </c>
      <c r="L3897" s="1" t="s">
        <v>1433</v>
      </c>
    </row>
    <row r="3898" spans="3:12">
      <c r="C3898" s="1" t="s">
        <v>1561</v>
      </c>
      <c r="D3898" s="1">
        <v>0</v>
      </c>
      <c r="E3898" s="1" t="s">
        <v>31</v>
      </c>
      <c r="F3898" s="12" t="s">
        <v>282</v>
      </c>
      <c r="G3898" s="12" t="s">
        <v>1854</v>
      </c>
      <c r="H3898" s="1" t="s">
        <v>188</v>
      </c>
      <c r="I3898" s="12" t="s">
        <v>1765</v>
      </c>
      <c r="J3898" s="12" t="s">
        <v>1814</v>
      </c>
      <c r="K3898" s="1" t="s">
        <v>1547</v>
      </c>
      <c r="L3898" s="1" t="s">
        <v>1433</v>
      </c>
    </row>
    <row r="3899" spans="3:12">
      <c r="C3899" s="1" t="s">
        <v>1562</v>
      </c>
      <c r="D3899" s="1">
        <v>0</v>
      </c>
      <c r="E3899" s="1" t="s">
        <v>31</v>
      </c>
      <c r="F3899" s="12" t="s">
        <v>282</v>
      </c>
      <c r="G3899" s="12" t="s">
        <v>1854</v>
      </c>
      <c r="H3899" s="1" t="s">
        <v>188</v>
      </c>
      <c r="I3899" s="12" t="s">
        <v>1765</v>
      </c>
      <c r="J3899" s="12" t="s">
        <v>1814</v>
      </c>
      <c r="K3899" s="1" t="s">
        <v>1547</v>
      </c>
      <c r="L3899" s="1" t="s">
        <v>1433</v>
      </c>
    </row>
    <row r="3900" spans="3:12">
      <c r="C3900" s="1" t="s">
        <v>1563</v>
      </c>
      <c r="D3900" s="1">
        <v>0</v>
      </c>
      <c r="E3900" s="1" t="s">
        <v>31</v>
      </c>
      <c r="F3900" s="12" t="s">
        <v>282</v>
      </c>
      <c r="G3900" s="12" t="s">
        <v>1854</v>
      </c>
      <c r="H3900" s="1" t="s">
        <v>188</v>
      </c>
      <c r="I3900" s="12" t="s">
        <v>1765</v>
      </c>
      <c r="J3900" s="12" t="s">
        <v>1814</v>
      </c>
      <c r="K3900" s="1" t="s">
        <v>1547</v>
      </c>
      <c r="L3900" s="1" t="s">
        <v>1433</v>
      </c>
    </row>
    <row r="3901" spans="3:12">
      <c r="C3901" s="1" t="s">
        <v>1564</v>
      </c>
      <c r="D3901" s="1">
        <v>0</v>
      </c>
      <c r="E3901" s="1" t="s">
        <v>31</v>
      </c>
      <c r="F3901" s="12" t="s">
        <v>282</v>
      </c>
      <c r="G3901" s="12" t="s">
        <v>1854</v>
      </c>
      <c r="H3901" s="1" t="s">
        <v>188</v>
      </c>
      <c r="I3901" s="12" t="s">
        <v>1765</v>
      </c>
      <c r="J3901" s="12" t="s">
        <v>1814</v>
      </c>
      <c r="K3901" s="1" t="s">
        <v>1547</v>
      </c>
      <c r="L3901" s="1" t="s">
        <v>1433</v>
      </c>
    </row>
    <row r="3902" spans="3:12">
      <c r="C3902" s="1" t="s">
        <v>1565</v>
      </c>
      <c r="D3902" s="1">
        <v>0</v>
      </c>
      <c r="E3902" s="1" t="s">
        <v>31</v>
      </c>
      <c r="F3902" s="12" t="s">
        <v>282</v>
      </c>
      <c r="G3902" s="12" t="s">
        <v>1854</v>
      </c>
      <c r="H3902" s="1" t="s">
        <v>188</v>
      </c>
      <c r="I3902" s="12" t="s">
        <v>1765</v>
      </c>
      <c r="J3902" s="12" t="s">
        <v>1814</v>
      </c>
      <c r="K3902" s="1" t="s">
        <v>1547</v>
      </c>
      <c r="L3902" s="1" t="s">
        <v>1433</v>
      </c>
    </row>
    <row r="3903" spans="3:12">
      <c r="C3903" s="1" t="s">
        <v>1567</v>
      </c>
      <c r="D3903" s="1">
        <v>0</v>
      </c>
      <c r="E3903" s="1" t="s">
        <v>31</v>
      </c>
      <c r="F3903" s="12" t="s">
        <v>282</v>
      </c>
      <c r="G3903" s="12" t="s">
        <v>1854</v>
      </c>
      <c r="H3903" s="1" t="s">
        <v>188</v>
      </c>
      <c r="I3903" s="12" t="s">
        <v>1765</v>
      </c>
      <c r="J3903" s="12" t="s">
        <v>1814</v>
      </c>
      <c r="K3903" s="1" t="s">
        <v>1547</v>
      </c>
      <c r="L3903" s="1" t="s">
        <v>1433</v>
      </c>
    </row>
    <row r="3904" spans="3:12">
      <c r="C3904" s="1" t="s">
        <v>1568</v>
      </c>
      <c r="D3904" s="1">
        <v>0</v>
      </c>
      <c r="E3904" s="1" t="s">
        <v>31</v>
      </c>
      <c r="F3904" s="12" t="s">
        <v>282</v>
      </c>
      <c r="G3904" s="12" t="s">
        <v>1854</v>
      </c>
      <c r="H3904" s="1" t="s">
        <v>188</v>
      </c>
      <c r="I3904" s="12" t="s">
        <v>1765</v>
      </c>
      <c r="J3904" s="12" t="s">
        <v>1814</v>
      </c>
      <c r="K3904" s="1" t="s">
        <v>1547</v>
      </c>
      <c r="L3904" s="1" t="s">
        <v>1433</v>
      </c>
    </row>
    <row r="3905" spans="3:12">
      <c r="C3905" s="1" t="s">
        <v>1569</v>
      </c>
      <c r="D3905" s="1">
        <v>0</v>
      </c>
      <c r="E3905" s="1" t="s">
        <v>31</v>
      </c>
      <c r="F3905" s="12" t="s">
        <v>282</v>
      </c>
      <c r="G3905" s="12" t="s">
        <v>1854</v>
      </c>
      <c r="H3905" s="1" t="s">
        <v>188</v>
      </c>
      <c r="I3905" s="12" t="s">
        <v>1765</v>
      </c>
      <c r="J3905" s="12" t="s">
        <v>1814</v>
      </c>
      <c r="K3905" s="1" t="s">
        <v>1547</v>
      </c>
      <c r="L3905" s="1" t="s">
        <v>1433</v>
      </c>
    </row>
    <row r="3906" spans="3:12">
      <c r="C3906" s="1" t="s">
        <v>1570</v>
      </c>
      <c r="D3906" s="1">
        <v>0</v>
      </c>
      <c r="E3906" s="1" t="s">
        <v>31</v>
      </c>
      <c r="F3906" s="12" t="s">
        <v>282</v>
      </c>
      <c r="G3906" s="12" t="s">
        <v>1854</v>
      </c>
      <c r="H3906" s="1" t="s">
        <v>188</v>
      </c>
      <c r="I3906" s="12" t="s">
        <v>1765</v>
      </c>
      <c r="J3906" s="12" t="s">
        <v>1814</v>
      </c>
      <c r="K3906" s="1" t="s">
        <v>1547</v>
      </c>
      <c r="L3906" s="1" t="s">
        <v>1433</v>
      </c>
    </row>
    <row r="3907" spans="3:12">
      <c r="C3907" s="1" t="s">
        <v>1571</v>
      </c>
      <c r="D3907" s="1">
        <v>0</v>
      </c>
      <c r="E3907" s="1" t="s">
        <v>31</v>
      </c>
      <c r="F3907" s="12" t="s">
        <v>282</v>
      </c>
      <c r="G3907" s="12" t="s">
        <v>1854</v>
      </c>
      <c r="H3907" s="1" t="s">
        <v>188</v>
      </c>
      <c r="I3907" s="12" t="s">
        <v>1765</v>
      </c>
      <c r="J3907" s="12" t="s">
        <v>1814</v>
      </c>
      <c r="K3907" s="1" t="s">
        <v>1547</v>
      </c>
      <c r="L3907" s="1" t="s">
        <v>1433</v>
      </c>
    </row>
    <row r="3908" spans="3:12">
      <c r="C3908" s="1" t="s">
        <v>1572</v>
      </c>
      <c r="D3908" s="1">
        <v>0</v>
      </c>
      <c r="E3908" s="1" t="s">
        <v>31</v>
      </c>
      <c r="F3908" s="12" t="s">
        <v>282</v>
      </c>
      <c r="G3908" s="12" t="s">
        <v>1854</v>
      </c>
      <c r="H3908" s="1" t="s">
        <v>188</v>
      </c>
      <c r="I3908" s="12" t="s">
        <v>1765</v>
      </c>
      <c r="J3908" s="12" t="s">
        <v>1814</v>
      </c>
      <c r="K3908" s="1" t="s">
        <v>1547</v>
      </c>
      <c r="L3908" s="1" t="s">
        <v>1433</v>
      </c>
    </row>
    <row r="3909" spans="3:12">
      <c r="C3909" s="1" t="s">
        <v>1573</v>
      </c>
      <c r="D3909" s="1">
        <v>0</v>
      </c>
      <c r="E3909" s="1" t="s">
        <v>31</v>
      </c>
      <c r="F3909" s="12" t="s">
        <v>282</v>
      </c>
      <c r="G3909" s="12" t="s">
        <v>1854</v>
      </c>
      <c r="H3909" s="1" t="s">
        <v>188</v>
      </c>
      <c r="I3909" s="12" t="s">
        <v>1765</v>
      </c>
      <c r="J3909" s="12" t="s">
        <v>1814</v>
      </c>
      <c r="K3909" s="1" t="s">
        <v>1547</v>
      </c>
      <c r="L3909" s="1" t="s">
        <v>1433</v>
      </c>
    </row>
    <row r="3910" spans="3:12">
      <c r="C3910" s="1" t="s">
        <v>1574</v>
      </c>
      <c r="D3910" s="1">
        <v>0</v>
      </c>
      <c r="E3910" s="1" t="s">
        <v>31</v>
      </c>
      <c r="F3910" s="12" t="s">
        <v>282</v>
      </c>
      <c r="G3910" s="12" t="s">
        <v>1854</v>
      </c>
      <c r="H3910" s="1" t="s">
        <v>188</v>
      </c>
      <c r="I3910" s="12" t="s">
        <v>1765</v>
      </c>
      <c r="J3910" s="12" t="s">
        <v>1814</v>
      </c>
      <c r="K3910" s="1" t="s">
        <v>1547</v>
      </c>
      <c r="L3910" s="1" t="s">
        <v>1433</v>
      </c>
    </row>
    <row r="3911" spans="3:12">
      <c r="C3911" s="1" t="s">
        <v>1575</v>
      </c>
      <c r="D3911" s="1">
        <v>0</v>
      </c>
      <c r="E3911" s="1" t="s">
        <v>31</v>
      </c>
      <c r="F3911" s="12" t="s">
        <v>282</v>
      </c>
      <c r="G3911" s="12" t="s">
        <v>1854</v>
      </c>
      <c r="H3911" s="1" t="s">
        <v>188</v>
      </c>
      <c r="I3911" s="12" t="s">
        <v>1765</v>
      </c>
      <c r="J3911" s="12" t="s">
        <v>1814</v>
      </c>
      <c r="K3911" s="1" t="s">
        <v>1547</v>
      </c>
      <c r="L3911" s="1" t="s">
        <v>1433</v>
      </c>
    </row>
    <row r="3912" spans="3:12">
      <c r="C3912" s="1" t="s">
        <v>1576</v>
      </c>
      <c r="D3912" s="1">
        <v>0</v>
      </c>
      <c r="E3912" s="1" t="s">
        <v>31</v>
      </c>
      <c r="F3912" s="12" t="s">
        <v>282</v>
      </c>
      <c r="G3912" s="12" t="s">
        <v>1854</v>
      </c>
      <c r="H3912" s="1" t="s">
        <v>188</v>
      </c>
      <c r="I3912" s="12" t="s">
        <v>1765</v>
      </c>
      <c r="J3912" s="12" t="s">
        <v>1814</v>
      </c>
      <c r="K3912" s="1" t="s">
        <v>1547</v>
      </c>
      <c r="L3912" s="1" t="s">
        <v>1433</v>
      </c>
    </row>
    <row r="3913" spans="3:12">
      <c r="C3913" s="1" t="s">
        <v>1577</v>
      </c>
      <c r="D3913" s="1">
        <v>0</v>
      </c>
      <c r="E3913" s="1" t="s">
        <v>31</v>
      </c>
      <c r="F3913" s="12" t="s">
        <v>282</v>
      </c>
      <c r="G3913" s="12" t="s">
        <v>1854</v>
      </c>
      <c r="H3913" s="1" t="s">
        <v>188</v>
      </c>
      <c r="I3913" s="12" t="s">
        <v>1765</v>
      </c>
      <c r="J3913" s="12" t="s">
        <v>1814</v>
      </c>
      <c r="K3913" s="1" t="s">
        <v>1547</v>
      </c>
      <c r="L3913" s="1" t="s">
        <v>1433</v>
      </c>
    </row>
    <row r="3914" spans="3:12">
      <c r="C3914" s="1" t="s">
        <v>1578</v>
      </c>
      <c r="D3914" s="1">
        <v>0</v>
      </c>
      <c r="E3914" s="1" t="s">
        <v>31</v>
      </c>
      <c r="F3914" s="12" t="s">
        <v>282</v>
      </c>
      <c r="G3914" s="12" t="s">
        <v>1854</v>
      </c>
      <c r="H3914" s="1" t="s">
        <v>188</v>
      </c>
      <c r="I3914" s="12" t="s">
        <v>1765</v>
      </c>
      <c r="J3914" s="12" t="s">
        <v>1814</v>
      </c>
      <c r="K3914" s="1" t="s">
        <v>1547</v>
      </c>
      <c r="L3914" s="1" t="s">
        <v>1433</v>
      </c>
    </row>
    <row r="3915" spans="3:12">
      <c r="C3915" s="1" t="s">
        <v>1579</v>
      </c>
      <c r="D3915" s="1">
        <v>0</v>
      </c>
      <c r="E3915" s="1" t="s">
        <v>31</v>
      </c>
      <c r="F3915" s="12" t="s">
        <v>282</v>
      </c>
      <c r="G3915" s="12" t="s">
        <v>1854</v>
      </c>
      <c r="H3915" s="1" t="s">
        <v>188</v>
      </c>
      <c r="I3915" s="12" t="s">
        <v>1765</v>
      </c>
      <c r="J3915" s="12" t="s">
        <v>1814</v>
      </c>
      <c r="K3915" s="1" t="s">
        <v>1547</v>
      </c>
      <c r="L3915" s="1" t="s">
        <v>1433</v>
      </c>
    </row>
    <row r="3916" spans="3:12">
      <c r="C3916" s="1" t="s">
        <v>1580</v>
      </c>
      <c r="D3916" s="1">
        <v>0</v>
      </c>
      <c r="E3916" s="1" t="s">
        <v>31</v>
      </c>
      <c r="F3916" s="12" t="s">
        <v>282</v>
      </c>
      <c r="G3916" s="12" t="s">
        <v>1854</v>
      </c>
      <c r="H3916" s="1" t="s">
        <v>188</v>
      </c>
      <c r="I3916" s="12" t="s">
        <v>1765</v>
      </c>
      <c r="J3916" s="12" t="s">
        <v>1814</v>
      </c>
      <c r="K3916" s="1" t="s">
        <v>1547</v>
      </c>
      <c r="L3916" s="1" t="s">
        <v>1433</v>
      </c>
    </row>
    <row r="3917" spans="3:12">
      <c r="C3917" s="1" t="s">
        <v>1581</v>
      </c>
      <c r="D3917" s="1">
        <v>0</v>
      </c>
      <c r="E3917" s="1" t="s">
        <v>31</v>
      </c>
      <c r="F3917" s="12" t="s">
        <v>282</v>
      </c>
      <c r="G3917" s="12" t="s">
        <v>1854</v>
      </c>
      <c r="H3917" s="1" t="s">
        <v>188</v>
      </c>
      <c r="I3917" s="12" t="s">
        <v>1765</v>
      </c>
      <c r="J3917" s="12" t="s">
        <v>1814</v>
      </c>
      <c r="K3917" s="1" t="s">
        <v>1547</v>
      </c>
      <c r="L3917" s="1" t="s">
        <v>1433</v>
      </c>
    </row>
    <row r="3918" spans="3:12">
      <c r="C3918" s="1" t="s">
        <v>1584</v>
      </c>
      <c r="D3918" s="1">
        <v>0</v>
      </c>
      <c r="E3918" s="1" t="s">
        <v>31</v>
      </c>
      <c r="F3918" s="12" t="s">
        <v>282</v>
      </c>
      <c r="G3918" s="12" t="s">
        <v>1854</v>
      </c>
      <c r="H3918" s="1" t="s">
        <v>188</v>
      </c>
      <c r="I3918" s="12" t="s">
        <v>1765</v>
      </c>
      <c r="J3918" s="12" t="s">
        <v>1814</v>
      </c>
      <c r="K3918" s="1" t="s">
        <v>1547</v>
      </c>
      <c r="L3918" s="1" t="s">
        <v>1433</v>
      </c>
    </row>
    <row r="3919" spans="3:12">
      <c r="C3919" s="1" t="s">
        <v>1585</v>
      </c>
      <c r="D3919" s="1">
        <v>0</v>
      </c>
      <c r="E3919" s="1" t="s">
        <v>31</v>
      </c>
      <c r="F3919" s="12" t="s">
        <v>282</v>
      </c>
      <c r="G3919" s="12" t="s">
        <v>1854</v>
      </c>
      <c r="H3919" s="1" t="s">
        <v>188</v>
      </c>
      <c r="I3919" s="12" t="s">
        <v>1765</v>
      </c>
      <c r="J3919" s="12" t="s">
        <v>1814</v>
      </c>
      <c r="K3919" s="1" t="s">
        <v>1547</v>
      </c>
      <c r="L3919" s="1" t="s">
        <v>1433</v>
      </c>
    </row>
    <row r="3920" spans="3:12">
      <c r="C3920" s="1" t="s">
        <v>1586</v>
      </c>
      <c r="D3920" s="1">
        <v>0</v>
      </c>
      <c r="E3920" s="1" t="s">
        <v>31</v>
      </c>
      <c r="F3920" s="12" t="s">
        <v>282</v>
      </c>
      <c r="G3920" s="12" t="s">
        <v>1854</v>
      </c>
      <c r="H3920" s="1" t="s">
        <v>188</v>
      </c>
      <c r="I3920" s="12" t="s">
        <v>1765</v>
      </c>
      <c r="J3920" s="12" t="s">
        <v>1814</v>
      </c>
      <c r="K3920" s="1" t="s">
        <v>1547</v>
      </c>
      <c r="L3920" s="1" t="s">
        <v>1433</v>
      </c>
    </row>
    <row r="3921" spans="3:12">
      <c r="C3921" s="1" t="s">
        <v>1587</v>
      </c>
      <c r="D3921" s="1">
        <v>0</v>
      </c>
      <c r="E3921" s="1" t="s">
        <v>31</v>
      </c>
      <c r="F3921" s="12" t="s">
        <v>282</v>
      </c>
      <c r="G3921" s="12" t="s">
        <v>1854</v>
      </c>
      <c r="H3921" s="1" t="s">
        <v>188</v>
      </c>
      <c r="I3921" s="12" t="s">
        <v>1765</v>
      </c>
      <c r="J3921" s="12" t="s">
        <v>1814</v>
      </c>
      <c r="K3921" s="1" t="s">
        <v>1547</v>
      </c>
      <c r="L3921" s="1" t="s">
        <v>1433</v>
      </c>
    </row>
    <row r="3922" spans="3:12">
      <c r="C3922" s="1" t="s">
        <v>1588</v>
      </c>
      <c r="D3922" s="1">
        <v>0</v>
      </c>
      <c r="E3922" s="1" t="s">
        <v>31</v>
      </c>
      <c r="F3922" s="12" t="s">
        <v>282</v>
      </c>
      <c r="G3922" s="12" t="s">
        <v>1854</v>
      </c>
      <c r="H3922" s="1" t="s">
        <v>188</v>
      </c>
      <c r="I3922" s="12" t="s">
        <v>1765</v>
      </c>
      <c r="J3922" s="12" t="s">
        <v>1814</v>
      </c>
      <c r="K3922" s="1" t="s">
        <v>1547</v>
      </c>
      <c r="L3922" s="1" t="s">
        <v>1433</v>
      </c>
    </row>
    <row r="3923" spans="3:12">
      <c r="C3923" s="1" t="s">
        <v>1590</v>
      </c>
      <c r="D3923" s="1">
        <v>0</v>
      </c>
      <c r="E3923" s="1" t="s">
        <v>31</v>
      </c>
      <c r="F3923" s="12" t="s">
        <v>282</v>
      </c>
      <c r="G3923" s="12" t="s">
        <v>1854</v>
      </c>
      <c r="H3923" s="1" t="s">
        <v>188</v>
      </c>
      <c r="I3923" s="12" t="s">
        <v>1765</v>
      </c>
      <c r="J3923" s="12" t="s">
        <v>1814</v>
      </c>
      <c r="K3923" s="1" t="s">
        <v>1547</v>
      </c>
      <c r="L3923" s="1" t="s">
        <v>1433</v>
      </c>
    </row>
    <row r="3924" spans="3:12">
      <c r="C3924" s="1" t="s">
        <v>1591</v>
      </c>
      <c r="D3924" s="1">
        <v>0</v>
      </c>
      <c r="E3924" s="1" t="s">
        <v>31</v>
      </c>
      <c r="F3924" s="12" t="s">
        <v>282</v>
      </c>
      <c r="G3924" s="12" t="s">
        <v>1854</v>
      </c>
      <c r="H3924" s="1" t="s">
        <v>188</v>
      </c>
      <c r="I3924" s="12" t="s">
        <v>1765</v>
      </c>
      <c r="J3924" s="12" t="s">
        <v>1814</v>
      </c>
      <c r="K3924" s="1" t="s">
        <v>1547</v>
      </c>
      <c r="L3924" s="1" t="s">
        <v>1433</v>
      </c>
    </row>
    <row r="3925" spans="3:12">
      <c r="C3925" s="1" t="s">
        <v>1592</v>
      </c>
      <c r="D3925" s="1">
        <v>0</v>
      </c>
      <c r="E3925" s="1" t="s">
        <v>31</v>
      </c>
      <c r="F3925" s="12" t="s">
        <v>282</v>
      </c>
      <c r="G3925" s="12" t="s">
        <v>1854</v>
      </c>
      <c r="H3925" s="1" t="s">
        <v>188</v>
      </c>
      <c r="I3925" s="12" t="s">
        <v>1765</v>
      </c>
      <c r="J3925" s="12" t="s">
        <v>1814</v>
      </c>
      <c r="K3925" s="1" t="s">
        <v>1547</v>
      </c>
      <c r="L3925" s="1" t="s">
        <v>1433</v>
      </c>
    </row>
    <row r="3926" spans="3:12">
      <c r="C3926" s="1" t="s">
        <v>1593</v>
      </c>
      <c r="D3926" s="1">
        <v>0</v>
      </c>
      <c r="E3926" s="1" t="s">
        <v>31</v>
      </c>
      <c r="F3926" s="12" t="s">
        <v>282</v>
      </c>
      <c r="G3926" s="12" t="s">
        <v>1854</v>
      </c>
      <c r="H3926" s="1" t="s">
        <v>188</v>
      </c>
      <c r="I3926" s="12" t="s">
        <v>1765</v>
      </c>
      <c r="J3926" s="12" t="s">
        <v>1814</v>
      </c>
      <c r="K3926" s="1" t="s">
        <v>1547</v>
      </c>
      <c r="L3926" s="1" t="s">
        <v>1433</v>
      </c>
    </row>
    <row r="3927" spans="3:12">
      <c r="C3927" s="1" t="s">
        <v>1595</v>
      </c>
      <c r="D3927" s="1">
        <v>0</v>
      </c>
      <c r="E3927" s="1" t="s">
        <v>31</v>
      </c>
      <c r="F3927" s="12" t="s">
        <v>282</v>
      </c>
      <c r="G3927" s="12" t="s">
        <v>1854</v>
      </c>
      <c r="H3927" s="1" t="s">
        <v>188</v>
      </c>
      <c r="I3927" s="12" t="s">
        <v>1765</v>
      </c>
      <c r="J3927" s="12" t="s">
        <v>1814</v>
      </c>
      <c r="K3927" s="1" t="s">
        <v>1547</v>
      </c>
      <c r="L3927" s="1" t="s">
        <v>1433</v>
      </c>
    </row>
    <row r="3928" spans="3:12">
      <c r="C3928" s="1" t="s">
        <v>1596</v>
      </c>
      <c r="D3928" s="1">
        <v>0</v>
      </c>
      <c r="E3928" s="1" t="s">
        <v>31</v>
      </c>
      <c r="F3928" s="12" t="s">
        <v>282</v>
      </c>
      <c r="G3928" s="12" t="s">
        <v>1854</v>
      </c>
      <c r="H3928" s="1" t="s">
        <v>188</v>
      </c>
      <c r="I3928" s="12" t="s">
        <v>1765</v>
      </c>
      <c r="J3928" s="12" t="s">
        <v>1814</v>
      </c>
      <c r="K3928" s="1" t="s">
        <v>1547</v>
      </c>
      <c r="L3928" s="1" t="s">
        <v>1433</v>
      </c>
    </row>
    <row r="3929" spans="3:12">
      <c r="C3929" s="1" t="s">
        <v>1597</v>
      </c>
      <c r="D3929" s="1">
        <v>0</v>
      </c>
      <c r="E3929" s="1" t="s">
        <v>31</v>
      </c>
      <c r="F3929" s="12" t="s">
        <v>282</v>
      </c>
      <c r="G3929" s="12" t="s">
        <v>1854</v>
      </c>
      <c r="H3929" s="1" t="s">
        <v>188</v>
      </c>
      <c r="I3929" s="12" t="s">
        <v>1765</v>
      </c>
      <c r="J3929" s="12" t="s">
        <v>1814</v>
      </c>
      <c r="K3929" s="1" t="s">
        <v>1547</v>
      </c>
      <c r="L3929" s="1" t="s">
        <v>1433</v>
      </c>
    </row>
    <row r="3930" spans="3:12">
      <c r="C3930" s="1" t="s">
        <v>1598</v>
      </c>
      <c r="D3930" s="1">
        <v>0</v>
      </c>
      <c r="E3930" s="1" t="s">
        <v>31</v>
      </c>
      <c r="F3930" s="12" t="s">
        <v>282</v>
      </c>
      <c r="G3930" s="12" t="s">
        <v>1854</v>
      </c>
      <c r="H3930" s="1" t="s">
        <v>188</v>
      </c>
      <c r="I3930" s="12" t="s">
        <v>1765</v>
      </c>
      <c r="J3930" s="12" t="s">
        <v>1814</v>
      </c>
      <c r="K3930" s="1" t="s">
        <v>1547</v>
      </c>
      <c r="L3930" s="1" t="s">
        <v>1433</v>
      </c>
    </row>
    <row r="3931" spans="3:12">
      <c r="C3931" s="1" t="s">
        <v>1599</v>
      </c>
      <c r="D3931" s="1">
        <v>0</v>
      </c>
      <c r="E3931" s="1" t="s">
        <v>31</v>
      </c>
      <c r="F3931" s="12" t="s">
        <v>282</v>
      </c>
      <c r="G3931" s="12" t="s">
        <v>1854</v>
      </c>
      <c r="H3931" s="1" t="s">
        <v>188</v>
      </c>
      <c r="I3931" s="12" t="s">
        <v>1765</v>
      </c>
      <c r="J3931" s="12" t="s">
        <v>1814</v>
      </c>
      <c r="K3931" s="1" t="s">
        <v>1547</v>
      </c>
      <c r="L3931" s="1" t="s">
        <v>1433</v>
      </c>
    </row>
    <row r="3932" spans="3:12">
      <c r="C3932" s="1" t="s">
        <v>1601</v>
      </c>
      <c r="D3932" s="1">
        <v>0</v>
      </c>
      <c r="E3932" s="1" t="s">
        <v>31</v>
      </c>
      <c r="F3932" s="12" t="s">
        <v>282</v>
      </c>
      <c r="G3932" s="12" t="s">
        <v>1854</v>
      </c>
      <c r="H3932" s="1" t="s">
        <v>188</v>
      </c>
      <c r="I3932" s="12" t="s">
        <v>1765</v>
      </c>
      <c r="J3932" s="12" t="s">
        <v>1814</v>
      </c>
      <c r="K3932" s="1" t="s">
        <v>1547</v>
      </c>
      <c r="L3932" s="1" t="s">
        <v>1433</v>
      </c>
    </row>
    <row r="3933" spans="3:12">
      <c r="C3933" s="1" t="s">
        <v>1602</v>
      </c>
      <c r="D3933" s="1">
        <v>0</v>
      </c>
      <c r="E3933" s="1" t="s">
        <v>31</v>
      </c>
      <c r="F3933" s="12" t="s">
        <v>282</v>
      </c>
      <c r="G3933" s="12" t="s">
        <v>1854</v>
      </c>
      <c r="H3933" s="1" t="s">
        <v>188</v>
      </c>
      <c r="I3933" s="12" t="s">
        <v>1765</v>
      </c>
      <c r="J3933" s="12" t="s">
        <v>1814</v>
      </c>
      <c r="K3933" s="1" t="s">
        <v>1547</v>
      </c>
      <c r="L3933" s="1" t="s">
        <v>1433</v>
      </c>
    </row>
    <row r="3934" spans="3:12">
      <c r="C3934" s="1" t="s">
        <v>1603</v>
      </c>
      <c r="D3934" s="1">
        <v>0</v>
      </c>
      <c r="E3934" s="1" t="s">
        <v>31</v>
      </c>
      <c r="F3934" s="12" t="s">
        <v>282</v>
      </c>
      <c r="G3934" s="12" t="s">
        <v>1854</v>
      </c>
      <c r="H3934" s="1" t="s">
        <v>188</v>
      </c>
      <c r="I3934" s="12" t="s">
        <v>1765</v>
      </c>
      <c r="J3934" s="12" t="s">
        <v>1814</v>
      </c>
      <c r="K3934" s="1" t="s">
        <v>1547</v>
      </c>
      <c r="L3934" s="1" t="s">
        <v>1433</v>
      </c>
    </row>
    <row r="3935" spans="3:12">
      <c r="C3935" s="1" t="s">
        <v>1604</v>
      </c>
      <c r="D3935" s="1">
        <v>0</v>
      </c>
      <c r="E3935" s="1" t="s">
        <v>31</v>
      </c>
      <c r="F3935" s="12" t="s">
        <v>282</v>
      </c>
      <c r="G3935" s="12" t="s">
        <v>1854</v>
      </c>
      <c r="H3935" s="1" t="s">
        <v>188</v>
      </c>
      <c r="I3935" s="12" t="s">
        <v>1765</v>
      </c>
      <c r="J3935" s="12" t="s">
        <v>1814</v>
      </c>
      <c r="K3935" s="1" t="s">
        <v>1547</v>
      </c>
      <c r="L3935" s="1" t="s">
        <v>1433</v>
      </c>
    </row>
    <row r="3936" spans="3:12">
      <c r="C3936" s="1" t="s">
        <v>1605</v>
      </c>
      <c r="D3936" s="1">
        <v>0</v>
      </c>
      <c r="E3936" s="1" t="s">
        <v>31</v>
      </c>
      <c r="F3936" s="12" t="s">
        <v>282</v>
      </c>
      <c r="G3936" s="12" t="s">
        <v>1854</v>
      </c>
      <c r="H3936" s="1" t="s">
        <v>188</v>
      </c>
      <c r="I3936" s="12" t="s">
        <v>1765</v>
      </c>
      <c r="J3936" s="12" t="s">
        <v>1814</v>
      </c>
      <c r="K3936" s="1" t="s">
        <v>1547</v>
      </c>
      <c r="L3936" s="1" t="s">
        <v>1433</v>
      </c>
    </row>
    <row r="3937" spans="3:12">
      <c r="C3937" s="1" t="s">
        <v>1606</v>
      </c>
      <c r="D3937" s="1">
        <v>0</v>
      </c>
      <c r="E3937" s="1" t="s">
        <v>31</v>
      </c>
      <c r="F3937" s="12" t="s">
        <v>282</v>
      </c>
      <c r="G3937" s="12" t="s">
        <v>1854</v>
      </c>
      <c r="H3937" s="1" t="s">
        <v>188</v>
      </c>
      <c r="I3937" s="12" t="s">
        <v>1765</v>
      </c>
      <c r="J3937" s="12" t="s">
        <v>1814</v>
      </c>
      <c r="K3937" s="1" t="s">
        <v>1547</v>
      </c>
      <c r="L3937" s="1" t="s">
        <v>1433</v>
      </c>
    </row>
    <row r="3938" spans="3:12">
      <c r="C3938" s="1" t="s">
        <v>1607</v>
      </c>
      <c r="D3938" s="1">
        <v>0</v>
      </c>
      <c r="E3938" s="1" t="s">
        <v>31</v>
      </c>
      <c r="F3938" s="12" t="s">
        <v>282</v>
      </c>
      <c r="G3938" s="12" t="s">
        <v>1854</v>
      </c>
      <c r="H3938" s="1" t="s">
        <v>188</v>
      </c>
      <c r="I3938" s="12" t="s">
        <v>1765</v>
      </c>
      <c r="J3938" s="12" t="s">
        <v>1814</v>
      </c>
      <c r="K3938" s="1" t="s">
        <v>1547</v>
      </c>
      <c r="L3938" s="1" t="s">
        <v>1433</v>
      </c>
    </row>
    <row r="3939" spans="3:12">
      <c r="C3939" s="1" t="s">
        <v>1608</v>
      </c>
      <c r="D3939" s="1">
        <v>0</v>
      </c>
      <c r="E3939" s="1" t="s">
        <v>31</v>
      </c>
      <c r="F3939" s="12" t="s">
        <v>282</v>
      </c>
      <c r="G3939" s="12" t="s">
        <v>1854</v>
      </c>
      <c r="H3939" s="1" t="s">
        <v>188</v>
      </c>
      <c r="I3939" s="12" t="s">
        <v>1765</v>
      </c>
      <c r="J3939" s="12" t="s">
        <v>1814</v>
      </c>
      <c r="K3939" s="1" t="s">
        <v>1547</v>
      </c>
      <c r="L3939" s="1" t="s">
        <v>1433</v>
      </c>
    </row>
    <row r="3940" spans="3:12">
      <c r="C3940" s="1" t="s">
        <v>1609</v>
      </c>
      <c r="D3940" s="1">
        <v>0</v>
      </c>
      <c r="E3940" s="1" t="s">
        <v>31</v>
      </c>
      <c r="F3940" s="12" t="s">
        <v>282</v>
      </c>
      <c r="G3940" s="12" t="s">
        <v>1854</v>
      </c>
      <c r="H3940" s="1" t="s">
        <v>188</v>
      </c>
      <c r="I3940" s="12" t="s">
        <v>1765</v>
      </c>
      <c r="J3940" s="12" t="s">
        <v>1814</v>
      </c>
      <c r="K3940" s="1" t="s">
        <v>1547</v>
      </c>
      <c r="L3940" s="1" t="s">
        <v>1433</v>
      </c>
    </row>
    <row r="3941" spans="3:12">
      <c r="C3941" s="1" t="s">
        <v>1610</v>
      </c>
      <c r="D3941" s="1">
        <v>0</v>
      </c>
      <c r="E3941" s="1" t="s">
        <v>31</v>
      </c>
      <c r="F3941" s="12" t="s">
        <v>282</v>
      </c>
      <c r="G3941" s="12" t="s">
        <v>1854</v>
      </c>
      <c r="H3941" s="1" t="s">
        <v>188</v>
      </c>
      <c r="I3941" s="12" t="s">
        <v>1765</v>
      </c>
      <c r="J3941" s="12" t="s">
        <v>1814</v>
      </c>
      <c r="K3941" s="1" t="s">
        <v>1547</v>
      </c>
      <c r="L3941" s="1" t="s">
        <v>1433</v>
      </c>
    </row>
    <row r="3942" spans="3:12">
      <c r="C3942" s="1" t="s">
        <v>1611</v>
      </c>
      <c r="D3942" s="1">
        <v>0</v>
      </c>
      <c r="E3942" s="1" t="s">
        <v>31</v>
      </c>
      <c r="F3942" s="12" t="s">
        <v>282</v>
      </c>
      <c r="G3942" s="12" t="s">
        <v>1854</v>
      </c>
      <c r="H3942" s="1" t="s">
        <v>188</v>
      </c>
      <c r="I3942" s="12" t="s">
        <v>1765</v>
      </c>
      <c r="J3942" s="12" t="s">
        <v>1814</v>
      </c>
      <c r="K3942" s="1" t="s">
        <v>1547</v>
      </c>
      <c r="L3942" s="1" t="s">
        <v>1433</v>
      </c>
    </row>
    <row r="3943" spans="3:12">
      <c r="C3943" s="1" t="s">
        <v>1612</v>
      </c>
      <c r="D3943" s="1">
        <v>0</v>
      </c>
      <c r="E3943" s="1" t="s">
        <v>31</v>
      </c>
      <c r="F3943" s="12" t="s">
        <v>282</v>
      </c>
      <c r="G3943" s="12" t="s">
        <v>1854</v>
      </c>
      <c r="H3943" s="1" t="s">
        <v>188</v>
      </c>
      <c r="I3943" s="12" t="s">
        <v>1765</v>
      </c>
      <c r="J3943" s="12" t="s">
        <v>1814</v>
      </c>
      <c r="K3943" s="1" t="s">
        <v>1547</v>
      </c>
      <c r="L3943" s="1" t="s">
        <v>1433</v>
      </c>
    </row>
    <row r="3944" spans="3:12">
      <c r="C3944" s="1" t="s">
        <v>1613</v>
      </c>
      <c r="D3944" s="1">
        <v>0</v>
      </c>
      <c r="E3944" s="1" t="s">
        <v>31</v>
      </c>
      <c r="F3944" s="12" t="s">
        <v>282</v>
      </c>
      <c r="G3944" s="12" t="s">
        <v>1854</v>
      </c>
      <c r="H3944" s="1" t="s">
        <v>188</v>
      </c>
      <c r="I3944" s="12" t="s">
        <v>1765</v>
      </c>
      <c r="J3944" s="12" t="s">
        <v>1814</v>
      </c>
      <c r="K3944" s="1" t="s">
        <v>1547</v>
      </c>
      <c r="L3944" s="1" t="s">
        <v>1433</v>
      </c>
    </row>
    <row r="3945" spans="3:12">
      <c r="C3945" s="1" t="s">
        <v>1614</v>
      </c>
      <c r="D3945" s="1">
        <v>0</v>
      </c>
      <c r="E3945" s="1" t="s">
        <v>31</v>
      </c>
      <c r="F3945" s="12" t="s">
        <v>282</v>
      </c>
      <c r="G3945" s="12" t="s">
        <v>1854</v>
      </c>
      <c r="H3945" s="1" t="s">
        <v>188</v>
      </c>
      <c r="I3945" s="12" t="s">
        <v>1765</v>
      </c>
      <c r="J3945" s="12" t="s">
        <v>1814</v>
      </c>
      <c r="K3945" s="1" t="s">
        <v>1547</v>
      </c>
      <c r="L3945" s="1" t="s">
        <v>1433</v>
      </c>
    </row>
    <row r="3946" spans="3:12">
      <c r="C3946" s="1" t="s">
        <v>1615</v>
      </c>
      <c r="D3946" s="1">
        <v>0</v>
      </c>
      <c r="E3946" s="1" t="s">
        <v>31</v>
      </c>
      <c r="F3946" s="12" t="s">
        <v>282</v>
      </c>
      <c r="G3946" s="12" t="s">
        <v>1854</v>
      </c>
      <c r="H3946" s="1" t="s">
        <v>188</v>
      </c>
      <c r="I3946" s="12" t="s">
        <v>1765</v>
      </c>
      <c r="J3946" s="12" t="s">
        <v>1814</v>
      </c>
      <c r="K3946" s="1" t="s">
        <v>1547</v>
      </c>
      <c r="L3946" s="1" t="s">
        <v>1433</v>
      </c>
    </row>
    <row r="3947" spans="3:12">
      <c r="C3947" s="1" t="s">
        <v>1620</v>
      </c>
      <c r="D3947" s="1">
        <v>0</v>
      </c>
      <c r="E3947" s="1" t="s">
        <v>31</v>
      </c>
      <c r="F3947" s="12" t="s">
        <v>282</v>
      </c>
      <c r="G3947" s="12" t="s">
        <v>1854</v>
      </c>
      <c r="H3947" s="1" t="s">
        <v>188</v>
      </c>
      <c r="I3947" s="12" t="s">
        <v>1765</v>
      </c>
      <c r="J3947" s="12" t="s">
        <v>1814</v>
      </c>
      <c r="K3947" s="1" t="s">
        <v>1617</v>
      </c>
      <c r="L3947" s="1" t="s">
        <v>669</v>
      </c>
    </row>
    <row r="3948" spans="3:12">
      <c r="C3948" s="1" t="s">
        <v>1621</v>
      </c>
      <c r="D3948" s="1">
        <v>0</v>
      </c>
      <c r="E3948" s="1" t="s">
        <v>31</v>
      </c>
      <c r="F3948" s="12" t="s">
        <v>282</v>
      </c>
      <c r="G3948" s="12" t="s">
        <v>1854</v>
      </c>
      <c r="H3948" s="1" t="s">
        <v>188</v>
      </c>
      <c r="I3948" s="12" t="s">
        <v>1765</v>
      </c>
      <c r="J3948" s="12" t="s">
        <v>1814</v>
      </c>
      <c r="K3948" s="1" t="s">
        <v>1617</v>
      </c>
      <c r="L3948" s="1" t="s">
        <v>669</v>
      </c>
    </row>
    <row r="3949" spans="3:12">
      <c r="C3949" s="1" t="s">
        <v>1622</v>
      </c>
      <c r="D3949" s="1">
        <v>0</v>
      </c>
      <c r="E3949" s="1" t="s">
        <v>31</v>
      </c>
      <c r="F3949" s="12" t="s">
        <v>282</v>
      </c>
      <c r="G3949" s="12" t="s">
        <v>1854</v>
      </c>
      <c r="H3949" s="1" t="s">
        <v>188</v>
      </c>
      <c r="I3949" s="12" t="s">
        <v>1765</v>
      </c>
      <c r="J3949" s="12" t="s">
        <v>1814</v>
      </c>
      <c r="K3949" s="1" t="s">
        <v>1617</v>
      </c>
      <c r="L3949" s="1" t="s">
        <v>669</v>
      </c>
    </row>
    <row r="3950" spans="3:12">
      <c r="C3950" s="1" t="s">
        <v>1623</v>
      </c>
      <c r="D3950" s="1">
        <v>0</v>
      </c>
      <c r="E3950" s="1" t="s">
        <v>31</v>
      </c>
      <c r="F3950" s="12" t="s">
        <v>282</v>
      </c>
      <c r="G3950" s="12" t="s">
        <v>1854</v>
      </c>
      <c r="H3950" s="1" t="s">
        <v>188</v>
      </c>
      <c r="I3950" s="12" t="s">
        <v>1765</v>
      </c>
      <c r="J3950" s="12" t="s">
        <v>1814</v>
      </c>
      <c r="K3950" s="1" t="s">
        <v>1617</v>
      </c>
      <c r="L3950" s="1" t="s">
        <v>669</v>
      </c>
    </row>
    <row r="3951" spans="3:12">
      <c r="C3951" s="1" t="s">
        <v>1625</v>
      </c>
      <c r="D3951" s="1">
        <v>0</v>
      </c>
      <c r="E3951" s="1" t="s">
        <v>31</v>
      </c>
      <c r="F3951" s="12" t="s">
        <v>282</v>
      </c>
      <c r="G3951" s="12" t="s">
        <v>1854</v>
      </c>
      <c r="H3951" s="1" t="s">
        <v>188</v>
      </c>
      <c r="I3951" s="12" t="s">
        <v>1765</v>
      </c>
      <c r="J3951" s="12" t="s">
        <v>1814</v>
      </c>
      <c r="K3951" s="1" t="s">
        <v>1617</v>
      </c>
      <c r="L3951" s="1" t="s">
        <v>669</v>
      </c>
    </row>
    <row r="3952" spans="3:12">
      <c r="C3952" s="1" t="s">
        <v>1626</v>
      </c>
      <c r="D3952" s="1">
        <v>0</v>
      </c>
      <c r="E3952" s="1" t="s">
        <v>31</v>
      </c>
      <c r="F3952" s="12" t="s">
        <v>282</v>
      </c>
      <c r="G3952" s="12" t="s">
        <v>1854</v>
      </c>
      <c r="H3952" s="1" t="s">
        <v>188</v>
      </c>
      <c r="I3952" s="12" t="s">
        <v>1765</v>
      </c>
      <c r="J3952" s="12" t="s">
        <v>1814</v>
      </c>
      <c r="K3952" s="1" t="s">
        <v>1617</v>
      </c>
      <c r="L3952" s="1" t="s">
        <v>669</v>
      </c>
    </row>
    <row r="3953" spans="3:12">
      <c r="C3953" s="1" t="s">
        <v>1627</v>
      </c>
      <c r="D3953" s="1">
        <v>0</v>
      </c>
      <c r="E3953" s="1" t="s">
        <v>31</v>
      </c>
      <c r="F3953" s="12" t="s">
        <v>282</v>
      </c>
      <c r="G3953" s="12" t="s">
        <v>1854</v>
      </c>
      <c r="H3953" s="1" t="s">
        <v>188</v>
      </c>
      <c r="I3953" s="12" t="s">
        <v>1765</v>
      </c>
      <c r="J3953" s="12" t="s">
        <v>1814</v>
      </c>
      <c r="K3953" s="1" t="s">
        <v>1617</v>
      </c>
      <c r="L3953" s="1" t="s">
        <v>669</v>
      </c>
    </row>
    <row r="3954" spans="3:12">
      <c r="C3954" s="1" t="s">
        <v>1628</v>
      </c>
      <c r="D3954" s="1">
        <v>0</v>
      </c>
      <c r="E3954" s="1" t="s">
        <v>31</v>
      </c>
      <c r="F3954" s="12" t="s">
        <v>282</v>
      </c>
      <c r="G3954" s="12" t="s">
        <v>1854</v>
      </c>
      <c r="H3954" s="1" t="s">
        <v>188</v>
      </c>
      <c r="I3954" s="12" t="s">
        <v>1765</v>
      </c>
      <c r="J3954" s="12" t="s">
        <v>1814</v>
      </c>
      <c r="K3954" s="1" t="s">
        <v>1617</v>
      </c>
      <c r="L3954" s="1" t="s">
        <v>669</v>
      </c>
    </row>
    <row r="3955" spans="3:12">
      <c r="C3955" s="1" t="s">
        <v>1630</v>
      </c>
      <c r="D3955" s="1">
        <v>0</v>
      </c>
      <c r="E3955" s="1" t="s">
        <v>31</v>
      </c>
      <c r="F3955" s="12" t="s">
        <v>282</v>
      </c>
      <c r="G3955" s="12" t="s">
        <v>1854</v>
      </c>
      <c r="H3955" s="1" t="s">
        <v>188</v>
      </c>
      <c r="I3955" s="12" t="s">
        <v>1765</v>
      </c>
      <c r="J3955" s="12" t="s">
        <v>1814</v>
      </c>
      <c r="K3955" s="1" t="s">
        <v>1617</v>
      </c>
      <c r="L3955" s="1" t="s">
        <v>669</v>
      </c>
    </row>
    <row r="3956" spans="3:12">
      <c r="C3956" s="1" t="s">
        <v>1631</v>
      </c>
      <c r="D3956" s="1">
        <v>0</v>
      </c>
      <c r="E3956" s="1" t="s">
        <v>31</v>
      </c>
      <c r="F3956" s="12" t="s">
        <v>282</v>
      </c>
      <c r="G3956" s="12" t="s">
        <v>1854</v>
      </c>
      <c r="H3956" s="1" t="s">
        <v>188</v>
      </c>
      <c r="I3956" s="12" t="s">
        <v>1765</v>
      </c>
      <c r="J3956" s="12" t="s">
        <v>1814</v>
      </c>
      <c r="K3956" s="1" t="s">
        <v>1617</v>
      </c>
      <c r="L3956" s="1" t="s">
        <v>669</v>
      </c>
    </row>
    <row r="3957" spans="3:12">
      <c r="C3957" s="1" t="s">
        <v>1632</v>
      </c>
      <c r="D3957" s="1">
        <v>0</v>
      </c>
      <c r="E3957" s="1" t="s">
        <v>31</v>
      </c>
      <c r="F3957" s="12" t="s">
        <v>282</v>
      </c>
      <c r="G3957" s="12" t="s">
        <v>1854</v>
      </c>
      <c r="H3957" s="1" t="s">
        <v>188</v>
      </c>
      <c r="I3957" s="12" t="s">
        <v>1765</v>
      </c>
      <c r="J3957" s="12" t="s">
        <v>1814</v>
      </c>
      <c r="K3957" s="1" t="s">
        <v>1617</v>
      </c>
      <c r="L3957" s="1" t="s">
        <v>669</v>
      </c>
    </row>
    <row r="3958" spans="3:12">
      <c r="C3958" s="1" t="s">
        <v>1633</v>
      </c>
      <c r="D3958" s="1">
        <v>0</v>
      </c>
      <c r="E3958" s="1" t="s">
        <v>31</v>
      </c>
      <c r="F3958" s="12" t="s">
        <v>282</v>
      </c>
      <c r="G3958" s="12" t="s">
        <v>1854</v>
      </c>
      <c r="H3958" s="1" t="s">
        <v>188</v>
      </c>
      <c r="I3958" s="12" t="s">
        <v>1765</v>
      </c>
      <c r="J3958" s="12" t="s">
        <v>1814</v>
      </c>
      <c r="K3958" s="1" t="s">
        <v>1617</v>
      </c>
      <c r="L3958" s="1" t="s">
        <v>669</v>
      </c>
    </row>
    <row r="3959" spans="3:12">
      <c r="C3959" s="1" t="s">
        <v>1634</v>
      </c>
      <c r="D3959" s="1">
        <v>0</v>
      </c>
      <c r="E3959" s="1" t="s">
        <v>31</v>
      </c>
      <c r="F3959" s="12" t="s">
        <v>282</v>
      </c>
      <c r="G3959" s="12" t="s">
        <v>1854</v>
      </c>
      <c r="H3959" s="1" t="s">
        <v>188</v>
      </c>
      <c r="I3959" s="12" t="s">
        <v>1765</v>
      </c>
      <c r="J3959" s="12" t="s">
        <v>1814</v>
      </c>
      <c r="K3959" s="1" t="s">
        <v>1617</v>
      </c>
      <c r="L3959" s="1" t="s">
        <v>669</v>
      </c>
    </row>
    <row r="3960" spans="3:12">
      <c r="C3960" s="1" t="s">
        <v>1635</v>
      </c>
      <c r="D3960" s="1">
        <v>0</v>
      </c>
      <c r="E3960" s="1" t="s">
        <v>31</v>
      </c>
      <c r="F3960" s="12" t="s">
        <v>282</v>
      </c>
      <c r="G3960" s="12" t="s">
        <v>1854</v>
      </c>
      <c r="H3960" s="1" t="s">
        <v>188</v>
      </c>
      <c r="I3960" s="12" t="s">
        <v>1765</v>
      </c>
      <c r="J3960" s="12" t="s">
        <v>1814</v>
      </c>
      <c r="K3960" s="1" t="s">
        <v>1617</v>
      </c>
      <c r="L3960" s="1" t="s">
        <v>669</v>
      </c>
    </row>
    <row r="3961" spans="3:12">
      <c r="C3961" s="1" t="s">
        <v>1636</v>
      </c>
      <c r="D3961" s="1">
        <v>0</v>
      </c>
      <c r="E3961" s="1" t="s">
        <v>31</v>
      </c>
      <c r="F3961" s="12" t="s">
        <v>282</v>
      </c>
      <c r="G3961" s="12" t="s">
        <v>1854</v>
      </c>
      <c r="H3961" s="1" t="s">
        <v>188</v>
      </c>
      <c r="I3961" s="12" t="s">
        <v>1765</v>
      </c>
      <c r="J3961" s="12" t="s">
        <v>1814</v>
      </c>
      <c r="K3961" s="1" t="s">
        <v>1617</v>
      </c>
      <c r="L3961" s="1" t="s">
        <v>669</v>
      </c>
    </row>
    <row r="3962" spans="3:12">
      <c r="C3962" s="1" t="s">
        <v>1637</v>
      </c>
      <c r="D3962" s="1">
        <v>0</v>
      </c>
      <c r="E3962" s="1" t="s">
        <v>31</v>
      </c>
      <c r="F3962" s="12" t="s">
        <v>282</v>
      </c>
      <c r="G3962" s="12" t="s">
        <v>1854</v>
      </c>
      <c r="H3962" s="1" t="s">
        <v>188</v>
      </c>
      <c r="I3962" s="12" t="s">
        <v>1765</v>
      </c>
      <c r="J3962" s="12" t="s">
        <v>1814</v>
      </c>
      <c r="K3962" s="1" t="s">
        <v>1617</v>
      </c>
      <c r="L3962" s="1" t="s">
        <v>669</v>
      </c>
    </row>
    <row r="3963" spans="3:12">
      <c r="C3963" s="1" t="s">
        <v>1638</v>
      </c>
      <c r="D3963" s="1">
        <v>0</v>
      </c>
      <c r="E3963" s="1" t="s">
        <v>31</v>
      </c>
      <c r="F3963" s="12" t="s">
        <v>282</v>
      </c>
      <c r="G3963" s="12" t="s">
        <v>1854</v>
      </c>
      <c r="H3963" s="1" t="s">
        <v>188</v>
      </c>
      <c r="I3963" s="12" t="s">
        <v>1765</v>
      </c>
      <c r="J3963" s="12" t="s">
        <v>1814</v>
      </c>
      <c r="K3963" s="1" t="s">
        <v>1617</v>
      </c>
      <c r="L3963" s="1" t="s">
        <v>669</v>
      </c>
    </row>
    <row r="3964" spans="3:12">
      <c r="C3964" s="1" t="s">
        <v>1639</v>
      </c>
      <c r="D3964" s="1">
        <v>0</v>
      </c>
      <c r="E3964" s="1" t="s">
        <v>31</v>
      </c>
      <c r="F3964" s="12" t="s">
        <v>282</v>
      </c>
      <c r="G3964" s="12" t="s">
        <v>1854</v>
      </c>
      <c r="H3964" s="1" t="s">
        <v>188</v>
      </c>
      <c r="I3964" s="12" t="s">
        <v>1765</v>
      </c>
      <c r="J3964" s="12" t="s">
        <v>1814</v>
      </c>
      <c r="K3964" s="1" t="s">
        <v>1617</v>
      </c>
      <c r="L3964" s="1" t="s">
        <v>669</v>
      </c>
    </row>
    <row r="3965" spans="3:12">
      <c r="C3965" s="1" t="s">
        <v>1640</v>
      </c>
      <c r="D3965" s="1">
        <v>0</v>
      </c>
      <c r="E3965" s="1" t="s">
        <v>31</v>
      </c>
      <c r="F3965" s="12" t="s">
        <v>282</v>
      </c>
      <c r="G3965" s="12" t="s">
        <v>1854</v>
      </c>
      <c r="H3965" s="1" t="s">
        <v>188</v>
      </c>
      <c r="I3965" s="12" t="s">
        <v>1765</v>
      </c>
      <c r="J3965" s="12" t="s">
        <v>1814</v>
      </c>
      <c r="K3965" s="1" t="s">
        <v>1617</v>
      </c>
      <c r="L3965" s="1" t="s">
        <v>669</v>
      </c>
    </row>
    <row r="3966" spans="3:12">
      <c r="C3966" s="1" t="s">
        <v>1641</v>
      </c>
      <c r="D3966" s="1">
        <v>0</v>
      </c>
      <c r="E3966" s="1" t="s">
        <v>31</v>
      </c>
      <c r="F3966" s="12" t="s">
        <v>282</v>
      </c>
      <c r="G3966" s="12" t="s">
        <v>1854</v>
      </c>
      <c r="H3966" s="1" t="s">
        <v>188</v>
      </c>
      <c r="I3966" s="12" t="s">
        <v>1765</v>
      </c>
      <c r="J3966" s="12" t="s">
        <v>1814</v>
      </c>
      <c r="K3966" s="1" t="s">
        <v>1617</v>
      </c>
      <c r="L3966" s="1" t="s">
        <v>669</v>
      </c>
    </row>
    <row r="3967" spans="3:12">
      <c r="C3967" s="1" t="s">
        <v>1642</v>
      </c>
      <c r="D3967" s="1">
        <v>0</v>
      </c>
      <c r="E3967" s="1" t="s">
        <v>31</v>
      </c>
      <c r="F3967" s="12" t="s">
        <v>282</v>
      </c>
      <c r="G3967" s="12" t="s">
        <v>1854</v>
      </c>
      <c r="H3967" s="1" t="s">
        <v>188</v>
      </c>
      <c r="I3967" s="12" t="s">
        <v>1765</v>
      </c>
      <c r="J3967" s="12" t="s">
        <v>1814</v>
      </c>
      <c r="K3967" s="1" t="s">
        <v>1617</v>
      </c>
      <c r="L3967" s="1" t="s">
        <v>669</v>
      </c>
    </row>
    <row r="3968" spans="3:12">
      <c r="C3968" s="1" t="s">
        <v>1643</v>
      </c>
      <c r="D3968" s="1">
        <v>0</v>
      </c>
      <c r="E3968" s="1" t="s">
        <v>31</v>
      </c>
      <c r="F3968" s="12" t="s">
        <v>282</v>
      </c>
      <c r="G3968" s="12" t="s">
        <v>1854</v>
      </c>
      <c r="H3968" s="1" t="s">
        <v>188</v>
      </c>
      <c r="I3968" s="12" t="s">
        <v>1765</v>
      </c>
      <c r="J3968" s="12" t="s">
        <v>1814</v>
      </c>
      <c r="K3968" s="1" t="s">
        <v>1617</v>
      </c>
      <c r="L3968" s="1" t="s">
        <v>669</v>
      </c>
    </row>
    <row r="3969" spans="3:12">
      <c r="C3969" s="1" t="s">
        <v>1644</v>
      </c>
      <c r="D3969" s="1">
        <v>0</v>
      </c>
      <c r="E3969" s="1" t="s">
        <v>31</v>
      </c>
      <c r="F3969" s="12" t="s">
        <v>282</v>
      </c>
      <c r="G3969" s="12" t="s">
        <v>1854</v>
      </c>
      <c r="H3969" s="1" t="s">
        <v>188</v>
      </c>
      <c r="I3969" s="12" t="s">
        <v>1765</v>
      </c>
      <c r="J3969" s="12" t="s">
        <v>1814</v>
      </c>
      <c r="K3969" s="1" t="s">
        <v>1617</v>
      </c>
      <c r="L3969" s="1" t="s">
        <v>669</v>
      </c>
    </row>
    <row r="3970" spans="3:12">
      <c r="C3970" s="1" t="s">
        <v>1645</v>
      </c>
      <c r="D3970" s="1">
        <v>0</v>
      </c>
      <c r="E3970" s="1" t="s">
        <v>31</v>
      </c>
      <c r="F3970" s="12" t="s">
        <v>282</v>
      </c>
      <c r="G3970" s="12" t="s">
        <v>1854</v>
      </c>
      <c r="H3970" s="1" t="s">
        <v>188</v>
      </c>
      <c r="I3970" s="12" t="s">
        <v>1765</v>
      </c>
      <c r="J3970" s="12" t="s">
        <v>1814</v>
      </c>
      <c r="K3970" s="1" t="s">
        <v>1617</v>
      </c>
      <c r="L3970" s="1" t="s">
        <v>669</v>
      </c>
    </row>
    <row r="3971" spans="3:12">
      <c r="C3971" s="1" t="s">
        <v>1646</v>
      </c>
      <c r="D3971" s="1">
        <v>0</v>
      </c>
      <c r="E3971" s="1" t="s">
        <v>31</v>
      </c>
      <c r="F3971" s="12" t="s">
        <v>282</v>
      </c>
      <c r="G3971" s="12" t="s">
        <v>1854</v>
      </c>
      <c r="H3971" s="1" t="s">
        <v>188</v>
      </c>
      <c r="I3971" s="12" t="s">
        <v>1765</v>
      </c>
      <c r="J3971" s="12" t="s">
        <v>1814</v>
      </c>
      <c r="K3971" s="1" t="s">
        <v>1617</v>
      </c>
      <c r="L3971" s="1" t="s">
        <v>669</v>
      </c>
    </row>
    <row r="3972" spans="3:12">
      <c r="C3972" s="1" t="s">
        <v>1647</v>
      </c>
      <c r="D3972" s="1">
        <v>0</v>
      </c>
      <c r="E3972" s="1" t="s">
        <v>31</v>
      </c>
      <c r="F3972" s="12" t="s">
        <v>282</v>
      </c>
      <c r="G3972" s="12" t="s">
        <v>1854</v>
      </c>
      <c r="H3972" s="1" t="s">
        <v>188</v>
      </c>
      <c r="I3972" s="12" t="s">
        <v>1765</v>
      </c>
      <c r="J3972" s="12" t="s">
        <v>1814</v>
      </c>
      <c r="K3972" s="1" t="s">
        <v>1617</v>
      </c>
      <c r="L3972" s="1" t="s">
        <v>669</v>
      </c>
    </row>
    <row r="3973" spans="3:12">
      <c r="C3973" s="1" t="s">
        <v>1650</v>
      </c>
      <c r="D3973" s="1">
        <v>0</v>
      </c>
      <c r="E3973" s="1" t="s">
        <v>31</v>
      </c>
      <c r="F3973" s="12" t="s">
        <v>282</v>
      </c>
      <c r="G3973" s="12" t="s">
        <v>1854</v>
      </c>
      <c r="H3973" s="1" t="s">
        <v>188</v>
      </c>
      <c r="I3973" s="12" t="s">
        <v>1765</v>
      </c>
      <c r="J3973" s="12" t="s">
        <v>1814</v>
      </c>
      <c r="K3973" s="1" t="s">
        <v>1617</v>
      </c>
      <c r="L3973" s="1" t="s">
        <v>669</v>
      </c>
    </row>
    <row r="3974" spans="3:12">
      <c r="C3974" s="1" t="s">
        <v>1651</v>
      </c>
      <c r="D3974" s="1">
        <v>0</v>
      </c>
      <c r="E3974" s="1" t="s">
        <v>31</v>
      </c>
      <c r="F3974" s="12" t="s">
        <v>282</v>
      </c>
      <c r="G3974" s="12" t="s">
        <v>1854</v>
      </c>
      <c r="H3974" s="1" t="s">
        <v>188</v>
      </c>
      <c r="I3974" s="12" t="s">
        <v>1765</v>
      </c>
      <c r="J3974" s="12" t="s">
        <v>1814</v>
      </c>
      <c r="K3974" s="1" t="s">
        <v>1617</v>
      </c>
      <c r="L3974" s="1" t="s">
        <v>669</v>
      </c>
    </row>
    <row r="3975" spans="3:12">
      <c r="C3975" s="1" t="s">
        <v>1652</v>
      </c>
      <c r="D3975" s="1">
        <v>0</v>
      </c>
      <c r="E3975" s="1" t="s">
        <v>31</v>
      </c>
      <c r="F3975" s="12" t="s">
        <v>282</v>
      </c>
      <c r="G3975" s="12" t="s">
        <v>1854</v>
      </c>
      <c r="H3975" s="1" t="s">
        <v>188</v>
      </c>
      <c r="I3975" s="12" t="s">
        <v>1765</v>
      </c>
      <c r="J3975" s="12" t="s">
        <v>1814</v>
      </c>
      <c r="K3975" s="1" t="s">
        <v>1617</v>
      </c>
      <c r="L3975" s="1" t="s">
        <v>669</v>
      </c>
    </row>
    <row r="3976" spans="3:12">
      <c r="C3976" s="1" t="s">
        <v>1653</v>
      </c>
      <c r="D3976" s="1">
        <v>0</v>
      </c>
      <c r="E3976" s="1" t="s">
        <v>31</v>
      </c>
      <c r="F3976" s="12" t="s">
        <v>282</v>
      </c>
      <c r="G3976" s="12" t="s">
        <v>1854</v>
      </c>
      <c r="H3976" s="1" t="s">
        <v>188</v>
      </c>
      <c r="I3976" s="12" t="s">
        <v>1765</v>
      </c>
      <c r="J3976" s="12" t="s">
        <v>1814</v>
      </c>
      <c r="K3976" s="1" t="s">
        <v>1617</v>
      </c>
      <c r="L3976" s="1" t="s">
        <v>669</v>
      </c>
    </row>
    <row r="3977" spans="3:12">
      <c r="C3977" s="1" t="s">
        <v>1655</v>
      </c>
      <c r="D3977" s="1">
        <v>0</v>
      </c>
      <c r="E3977" s="1" t="s">
        <v>31</v>
      </c>
      <c r="F3977" s="12" t="s">
        <v>282</v>
      </c>
      <c r="G3977" s="12" t="s">
        <v>1854</v>
      </c>
      <c r="H3977" s="1" t="s">
        <v>188</v>
      </c>
      <c r="I3977" s="12" t="s">
        <v>1765</v>
      </c>
      <c r="J3977" s="12" t="s">
        <v>1814</v>
      </c>
      <c r="K3977" s="1" t="s">
        <v>1617</v>
      </c>
      <c r="L3977" s="1" t="s">
        <v>669</v>
      </c>
    </row>
    <row r="3978" spans="3:12">
      <c r="C3978" s="1" t="s">
        <v>1656</v>
      </c>
      <c r="D3978" s="1">
        <v>0</v>
      </c>
      <c r="E3978" s="1" t="s">
        <v>31</v>
      </c>
      <c r="F3978" s="12" t="s">
        <v>282</v>
      </c>
      <c r="G3978" s="12" t="s">
        <v>1854</v>
      </c>
      <c r="H3978" s="1" t="s">
        <v>188</v>
      </c>
      <c r="I3978" s="12" t="s">
        <v>1765</v>
      </c>
      <c r="J3978" s="12" t="s">
        <v>1814</v>
      </c>
      <c r="K3978" s="1" t="s">
        <v>1617</v>
      </c>
      <c r="L3978" s="1" t="s">
        <v>669</v>
      </c>
    </row>
    <row r="3979" spans="3:12">
      <c r="C3979" s="1" t="s">
        <v>1657</v>
      </c>
      <c r="D3979" s="1">
        <v>0</v>
      </c>
      <c r="E3979" s="1" t="s">
        <v>31</v>
      </c>
      <c r="F3979" s="12" t="s">
        <v>282</v>
      </c>
      <c r="G3979" s="12" t="s">
        <v>1854</v>
      </c>
      <c r="H3979" s="1" t="s">
        <v>188</v>
      </c>
      <c r="I3979" s="12" t="s">
        <v>1765</v>
      </c>
      <c r="J3979" s="12" t="s">
        <v>1814</v>
      </c>
      <c r="K3979" s="1" t="s">
        <v>1617</v>
      </c>
      <c r="L3979" s="1" t="s">
        <v>669</v>
      </c>
    </row>
    <row r="3980" spans="3:12">
      <c r="C3980" s="1" t="s">
        <v>1658</v>
      </c>
      <c r="D3980" s="1">
        <v>0</v>
      </c>
      <c r="E3980" s="1" t="s">
        <v>31</v>
      </c>
      <c r="F3980" s="12" t="s">
        <v>282</v>
      </c>
      <c r="G3980" s="12" t="s">
        <v>1854</v>
      </c>
      <c r="H3980" s="1" t="s">
        <v>188</v>
      </c>
      <c r="I3980" s="12" t="s">
        <v>1765</v>
      </c>
      <c r="J3980" s="12" t="s">
        <v>1814</v>
      </c>
      <c r="K3980" s="1" t="s">
        <v>1617</v>
      </c>
      <c r="L3980" s="1" t="s">
        <v>669</v>
      </c>
    </row>
    <row r="3981" spans="3:12">
      <c r="C3981" s="1" t="s">
        <v>1660</v>
      </c>
      <c r="D3981" s="1">
        <v>0</v>
      </c>
      <c r="E3981" s="1" t="s">
        <v>31</v>
      </c>
      <c r="F3981" s="12" t="s">
        <v>282</v>
      </c>
      <c r="G3981" s="12" t="s">
        <v>1854</v>
      </c>
      <c r="H3981" s="1" t="s">
        <v>188</v>
      </c>
      <c r="I3981" s="12" t="s">
        <v>1765</v>
      </c>
      <c r="J3981" s="12" t="s">
        <v>1814</v>
      </c>
      <c r="K3981" s="1" t="s">
        <v>1617</v>
      </c>
      <c r="L3981" s="1" t="s">
        <v>669</v>
      </c>
    </row>
    <row r="3982" spans="3:12">
      <c r="C3982" s="1" t="s">
        <v>1661</v>
      </c>
      <c r="D3982" s="1">
        <v>0</v>
      </c>
      <c r="E3982" s="1" t="s">
        <v>31</v>
      </c>
      <c r="F3982" s="12" t="s">
        <v>282</v>
      </c>
      <c r="G3982" s="12" t="s">
        <v>1854</v>
      </c>
      <c r="H3982" s="1" t="s">
        <v>188</v>
      </c>
      <c r="I3982" s="12" t="s">
        <v>1765</v>
      </c>
      <c r="J3982" s="12" t="s">
        <v>1814</v>
      </c>
      <c r="K3982" s="1" t="s">
        <v>1617</v>
      </c>
      <c r="L3982" s="1" t="s">
        <v>669</v>
      </c>
    </row>
    <row r="3983" spans="3:12">
      <c r="C3983" s="1" t="s">
        <v>1662</v>
      </c>
      <c r="D3983" s="1">
        <v>0</v>
      </c>
      <c r="E3983" s="1" t="s">
        <v>31</v>
      </c>
      <c r="F3983" s="12" t="s">
        <v>282</v>
      </c>
      <c r="G3983" s="12" t="s">
        <v>1854</v>
      </c>
      <c r="H3983" s="1" t="s">
        <v>188</v>
      </c>
      <c r="I3983" s="12" t="s">
        <v>1765</v>
      </c>
      <c r="J3983" s="12" t="s">
        <v>1814</v>
      </c>
      <c r="K3983" s="1" t="s">
        <v>1617</v>
      </c>
      <c r="L3983" s="1" t="s">
        <v>669</v>
      </c>
    </row>
    <row r="3984" spans="3:12">
      <c r="C3984" s="1" t="s">
        <v>1663</v>
      </c>
      <c r="D3984" s="1">
        <v>0</v>
      </c>
      <c r="E3984" s="1" t="s">
        <v>31</v>
      </c>
      <c r="F3984" s="12" t="s">
        <v>282</v>
      </c>
      <c r="G3984" s="12" t="s">
        <v>1854</v>
      </c>
      <c r="H3984" s="1" t="s">
        <v>188</v>
      </c>
      <c r="I3984" s="12" t="s">
        <v>1765</v>
      </c>
      <c r="J3984" s="12" t="s">
        <v>1814</v>
      </c>
      <c r="K3984" s="1" t="s">
        <v>1617</v>
      </c>
      <c r="L3984" s="1" t="s">
        <v>669</v>
      </c>
    </row>
    <row r="3985" spans="3:12">
      <c r="C3985" s="1" t="s">
        <v>1664</v>
      </c>
      <c r="D3985" s="1">
        <v>0</v>
      </c>
      <c r="E3985" s="1" t="s">
        <v>31</v>
      </c>
      <c r="F3985" s="12" t="s">
        <v>282</v>
      </c>
      <c r="G3985" s="12" t="s">
        <v>1854</v>
      </c>
      <c r="H3985" s="1" t="s">
        <v>188</v>
      </c>
      <c r="I3985" s="12" t="s">
        <v>1765</v>
      </c>
      <c r="J3985" s="12" t="s">
        <v>1814</v>
      </c>
      <c r="K3985" s="1" t="s">
        <v>1617</v>
      </c>
      <c r="L3985" s="1" t="s">
        <v>669</v>
      </c>
    </row>
    <row r="3986" spans="3:12">
      <c r="C3986" s="1" t="s">
        <v>1665</v>
      </c>
      <c r="D3986" s="1">
        <v>0</v>
      </c>
      <c r="E3986" s="1" t="s">
        <v>31</v>
      </c>
      <c r="F3986" s="12" t="s">
        <v>282</v>
      </c>
      <c r="G3986" s="12" t="s">
        <v>1854</v>
      </c>
      <c r="H3986" s="1" t="s">
        <v>188</v>
      </c>
      <c r="I3986" s="12" t="s">
        <v>1765</v>
      </c>
      <c r="J3986" s="12" t="s">
        <v>1814</v>
      </c>
      <c r="K3986" s="1" t="s">
        <v>1617</v>
      </c>
      <c r="L3986" s="1" t="s">
        <v>669</v>
      </c>
    </row>
    <row r="3987" spans="3:12">
      <c r="C3987" s="1" t="s">
        <v>1666</v>
      </c>
      <c r="D3987" s="1">
        <v>0</v>
      </c>
      <c r="E3987" s="1" t="s">
        <v>31</v>
      </c>
      <c r="F3987" s="12" t="s">
        <v>282</v>
      </c>
      <c r="G3987" s="12" t="s">
        <v>1854</v>
      </c>
      <c r="H3987" s="1" t="s">
        <v>188</v>
      </c>
      <c r="I3987" s="12" t="s">
        <v>1765</v>
      </c>
      <c r="J3987" s="12" t="s">
        <v>1814</v>
      </c>
      <c r="K3987" s="1" t="s">
        <v>1617</v>
      </c>
      <c r="L3987" s="1" t="s">
        <v>669</v>
      </c>
    </row>
    <row r="3988" spans="3:12">
      <c r="C3988" s="1" t="s">
        <v>1667</v>
      </c>
      <c r="D3988" s="1">
        <v>0</v>
      </c>
      <c r="E3988" s="1" t="s">
        <v>31</v>
      </c>
      <c r="F3988" s="12" t="s">
        <v>282</v>
      </c>
      <c r="G3988" s="12" t="s">
        <v>1854</v>
      </c>
      <c r="H3988" s="1" t="s">
        <v>188</v>
      </c>
      <c r="I3988" s="12" t="s">
        <v>1765</v>
      </c>
      <c r="J3988" s="12" t="s">
        <v>1814</v>
      </c>
      <c r="K3988" s="1" t="s">
        <v>1617</v>
      </c>
      <c r="L3988" s="1" t="s">
        <v>669</v>
      </c>
    </row>
    <row r="3989" spans="3:12">
      <c r="C3989" s="1" t="s">
        <v>1668</v>
      </c>
      <c r="D3989" s="1">
        <v>0</v>
      </c>
      <c r="E3989" s="1" t="s">
        <v>31</v>
      </c>
      <c r="F3989" s="12" t="s">
        <v>282</v>
      </c>
      <c r="G3989" s="12" t="s">
        <v>1854</v>
      </c>
      <c r="H3989" s="1" t="s">
        <v>188</v>
      </c>
      <c r="I3989" s="12" t="s">
        <v>1765</v>
      </c>
      <c r="J3989" s="12" t="s">
        <v>1814</v>
      </c>
      <c r="K3989" s="1" t="s">
        <v>1617</v>
      </c>
      <c r="L3989" s="1" t="s">
        <v>669</v>
      </c>
    </row>
    <row r="3990" spans="3:12">
      <c r="C3990" s="1" t="s">
        <v>1669</v>
      </c>
      <c r="D3990" s="1">
        <v>0</v>
      </c>
      <c r="E3990" s="1" t="s">
        <v>31</v>
      </c>
      <c r="F3990" s="12" t="s">
        <v>282</v>
      </c>
      <c r="G3990" s="12" t="s">
        <v>1854</v>
      </c>
      <c r="H3990" s="1" t="s">
        <v>188</v>
      </c>
      <c r="I3990" s="12" t="s">
        <v>1765</v>
      </c>
      <c r="J3990" s="12" t="s">
        <v>1814</v>
      </c>
      <c r="K3990" s="1" t="s">
        <v>1617</v>
      </c>
      <c r="L3990" s="1" t="s">
        <v>669</v>
      </c>
    </row>
    <row r="3991" spans="3:12">
      <c r="C3991" s="1" t="s">
        <v>1670</v>
      </c>
      <c r="D3991" s="1">
        <v>0</v>
      </c>
      <c r="E3991" s="1" t="s">
        <v>31</v>
      </c>
      <c r="F3991" s="12" t="s">
        <v>282</v>
      </c>
      <c r="G3991" s="12" t="s">
        <v>1854</v>
      </c>
      <c r="H3991" s="1" t="s">
        <v>188</v>
      </c>
      <c r="I3991" s="12" t="s">
        <v>1765</v>
      </c>
      <c r="J3991" s="12" t="s">
        <v>1814</v>
      </c>
      <c r="K3991" s="1" t="s">
        <v>1617</v>
      </c>
      <c r="L3991" s="1" t="s">
        <v>669</v>
      </c>
    </row>
    <row r="3992" spans="3:12">
      <c r="C3992" s="1" t="s">
        <v>1671</v>
      </c>
      <c r="D3992" s="1">
        <v>0</v>
      </c>
      <c r="E3992" s="1" t="s">
        <v>31</v>
      </c>
      <c r="F3992" s="12" t="s">
        <v>282</v>
      </c>
      <c r="G3992" s="12" t="s">
        <v>1854</v>
      </c>
      <c r="H3992" s="1" t="s">
        <v>188</v>
      </c>
      <c r="I3992" s="12" t="s">
        <v>1765</v>
      </c>
      <c r="J3992" s="12" t="s">
        <v>1814</v>
      </c>
      <c r="K3992" s="1" t="s">
        <v>1617</v>
      </c>
      <c r="L3992" s="1" t="s">
        <v>669</v>
      </c>
    </row>
    <row r="3993" spans="3:12">
      <c r="C3993" s="1" t="s">
        <v>1672</v>
      </c>
      <c r="D3993" s="1">
        <v>0</v>
      </c>
      <c r="E3993" s="1" t="s">
        <v>31</v>
      </c>
      <c r="F3993" s="12" t="s">
        <v>282</v>
      </c>
      <c r="G3993" s="12" t="s">
        <v>1854</v>
      </c>
      <c r="H3993" s="1" t="s">
        <v>188</v>
      </c>
      <c r="I3993" s="12" t="s">
        <v>1765</v>
      </c>
      <c r="J3993" s="12" t="s">
        <v>1814</v>
      </c>
      <c r="K3993" s="1" t="s">
        <v>1617</v>
      </c>
      <c r="L3993" s="1" t="s">
        <v>669</v>
      </c>
    </row>
    <row r="3994" spans="3:12">
      <c r="C3994" s="1" t="s">
        <v>1673</v>
      </c>
      <c r="D3994" s="1">
        <v>0</v>
      </c>
      <c r="E3994" s="1" t="s">
        <v>31</v>
      </c>
      <c r="F3994" s="12" t="s">
        <v>282</v>
      </c>
      <c r="G3994" s="12" t="s">
        <v>1854</v>
      </c>
      <c r="H3994" s="1" t="s">
        <v>188</v>
      </c>
      <c r="I3994" s="12" t="s">
        <v>1765</v>
      </c>
      <c r="J3994" s="12" t="s">
        <v>1814</v>
      </c>
      <c r="K3994" s="1" t="s">
        <v>1617</v>
      </c>
      <c r="L3994" s="1" t="s">
        <v>669</v>
      </c>
    </row>
    <row r="3995" spans="3:12">
      <c r="C3995" s="1" t="s">
        <v>1674</v>
      </c>
      <c r="D3995" s="1">
        <v>0</v>
      </c>
      <c r="E3995" s="1" t="s">
        <v>31</v>
      </c>
      <c r="F3995" s="12" t="s">
        <v>282</v>
      </c>
      <c r="G3995" s="12" t="s">
        <v>1854</v>
      </c>
      <c r="H3995" s="1" t="s">
        <v>188</v>
      </c>
      <c r="I3995" s="12" t="s">
        <v>1765</v>
      </c>
      <c r="J3995" s="12" t="s">
        <v>1814</v>
      </c>
      <c r="K3995" s="1" t="s">
        <v>1617</v>
      </c>
      <c r="L3995" s="1" t="s">
        <v>669</v>
      </c>
    </row>
    <row r="3996" spans="3:12">
      <c r="C3996" s="1" t="s">
        <v>1675</v>
      </c>
      <c r="D3996" s="1">
        <v>0</v>
      </c>
      <c r="E3996" s="1" t="s">
        <v>31</v>
      </c>
      <c r="F3996" s="12" t="s">
        <v>282</v>
      </c>
      <c r="G3996" s="12" t="s">
        <v>1854</v>
      </c>
      <c r="H3996" s="1" t="s">
        <v>188</v>
      </c>
      <c r="I3996" s="12" t="s">
        <v>1765</v>
      </c>
      <c r="J3996" s="12" t="s">
        <v>1814</v>
      </c>
      <c r="K3996" s="1" t="s">
        <v>1617</v>
      </c>
      <c r="L3996" s="1" t="s">
        <v>669</v>
      </c>
    </row>
    <row r="3997" spans="3:12">
      <c r="C3997" s="1" t="s">
        <v>1620</v>
      </c>
      <c r="D3997" s="1">
        <v>0</v>
      </c>
      <c r="E3997" s="1" t="s">
        <v>31</v>
      </c>
      <c r="F3997" s="12" t="s">
        <v>282</v>
      </c>
      <c r="G3997" s="12" t="s">
        <v>1854</v>
      </c>
      <c r="H3997" s="1" t="s">
        <v>188</v>
      </c>
      <c r="I3997" s="12" t="s">
        <v>1765</v>
      </c>
      <c r="J3997" s="12" t="s">
        <v>1814</v>
      </c>
      <c r="K3997" s="1" t="s">
        <v>1617</v>
      </c>
      <c r="L3997" s="1" t="s">
        <v>1425</v>
      </c>
    </row>
    <row r="3998" spans="3:12">
      <c r="C3998" s="1" t="s">
        <v>1621</v>
      </c>
      <c r="D3998" s="1">
        <v>0</v>
      </c>
      <c r="E3998" s="1" t="s">
        <v>31</v>
      </c>
      <c r="F3998" s="12" t="s">
        <v>282</v>
      </c>
      <c r="G3998" s="12" t="s">
        <v>1854</v>
      </c>
      <c r="H3998" s="1" t="s">
        <v>188</v>
      </c>
      <c r="I3998" s="12" t="s">
        <v>1765</v>
      </c>
      <c r="J3998" s="12" t="s">
        <v>1814</v>
      </c>
      <c r="K3998" s="1" t="s">
        <v>1617</v>
      </c>
      <c r="L3998" s="1" t="s">
        <v>1425</v>
      </c>
    </row>
    <row r="3999" spans="3:12">
      <c r="C3999" s="1" t="s">
        <v>1622</v>
      </c>
      <c r="D3999" s="1">
        <v>0</v>
      </c>
      <c r="E3999" s="1" t="s">
        <v>31</v>
      </c>
      <c r="F3999" s="12" t="s">
        <v>282</v>
      </c>
      <c r="G3999" s="12" t="s">
        <v>1854</v>
      </c>
      <c r="H3999" s="1" t="s">
        <v>188</v>
      </c>
      <c r="I3999" s="12" t="s">
        <v>1765</v>
      </c>
      <c r="J3999" s="12" t="s">
        <v>1814</v>
      </c>
      <c r="K3999" s="1" t="s">
        <v>1617</v>
      </c>
      <c r="L3999" s="1" t="s">
        <v>1425</v>
      </c>
    </row>
    <row r="4000" spans="3:12">
      <c r="C4000" s="1" t="s">
        <v>1623</v>
      </c>
      <c r="D4000" s="1">
        <v>0</v>
      </c>
      <c r="E4000" s="1" t="s">
        <v>31</v>
      </c>
      <c r="F4000" s="12" t="s">
        <v>282</v>
      </c>
      <c r="G4000" s="12" t="s">
        <v>1854</v>
      </c>
      <c r="H4000" s="1" t="s">
        <v>188</v>
      </c>
      <c r="I4000" s="12" t="s">
        <v>1765</v>
      </c>
      <c r="J4000" s="12" t="s">
        <v>1814</v>
      </c>
      <c r="K4000" s="1" t="s">
        <v>1617</v>
      </c>
      <c r="L4000" s="1" t="s">
        <v>1425</v>
      </c>
    </row>
    <row r="4001" spans="3:12">
      <c r="C4001" s="1" t="s">
        <v>1625</v>
      </c>
      <c r="D4001" s="1">
        <v>0</v>
      </c>
      <c r="E4001" s="1" t="s">
        <v>31</v>
      </c>
      <c r="F4001" s="12" t="s">
        <v>282</v>
      </c>
      <c r="G4001" s="12" t="s">
        <v>1854</v>
      </c>
      <c r="H4001" s="1" t="s">
        <v>188</v>
      </c>
      <c r="I4001" s="12" t="s">
        <v>1765</v>
      </c>
      <c r="J4001" s="12" t="s">
        <v>1814</v>
      </c>
      <c r="K4001" s="1" t="s">
        <v>1617</v>
      </c>
      <c r="L4001" s="1" t="s">
        <v>1425</v>
      </c>
    </row>
    <row r="4002" spans="3:12">
      <c r="C4002" s="1" t="s">
        <v>1626</v>
      </c>
      <c r="D4002" s="1">
        <v>0</v>
      </c>
      <c r="E4002" s="1" t="s">
        <v>31</v>
      </c>
      <c r="F4002" s="12" t="s">
        <v>282</v>
      </c>
      <c r="G4002" s="12" t="s">
        <v>1854</v>
      </c>
      <c r="H4002" s="1" t="s">
        <v>188</v>
      </c>
      <c r="I4002" s="12" t="s">
        <v>1765</v>
      </c>
      <c r="J4002" s="12" t="s">
        <v>1814</v>
      </c>
      <c r="K4002" s="1" t="s">
        <v>1617</v>
      </c>
      <c r="L4002" s="1" t="s">
        <v>1425</v>
      </c>
    </row>
    <row r="4003" spans="3:12">
      <c r="C4003" s="1" t="s">
        <v>1627</v>
      </c>
      <c r="D4003" s="1">
        <v>0</v>
      </c>
      <c r="E4003" s="1" t="s">
        <v>31</v>
      </c>
      <c r="F4003" s="12" t="s">
        <v>282</v>
      </c>
      <c r="G4003" s="12" t="s">
        <v>1854</v>
      </c>
      <c r="H4003" s="1" t="s">
        <v>188</v>
      </c>
      <c r="I4003" s="12" t="s">
        <v>1765</v>
      </c>
      <c r="J4003" s="12" t="s">
        <v>1814</v>
      </c>
      <c r="K4003" s="1" t="s">
        <v>1617</v>
      </c>
      <c r="L4003" s="1" t="s">
        <v>1425</v>
      </c>
    </row>
    <row r="4004" spans="3:12">
      <c r="C4004" s="1" t="s">
        <v>1628</v>
      </c>
      <c r="D4004" s="1">
        <v>0</v>
      </c>
      <c r="E4004" s="1" t="s">
        <v>31</v>
      </c>
      <c r="F4004" s="12" t="s">
        <v>282</v>
      </c>
      <c r="G4004" s="12" t="s">
        <v>1854</v>
      </c>
      <c r="H4004" s="1" t="s">
        <v>188</v>
      </c>
      <c r="I4004" s="12" t="s">
        <v>1765</v>
      </c>
      <c r="J4004" s="12" t="s">
        <v>1814</v>
      </c>
      <c r="K4004" s="1" t="s">
        <v>1617</v>
      </c>
      <c r="L4004" s="1" t="s">
        <v>1425</v>
      </c>
    </row>
    <row r="4005" spans="3:12">
      <c r="C4005" s="1" t="s">
        <v>1630</v>
      </c>
      <c r="D4005" s="1">
        <v>0</v>
      </c>
      <c r="E4005" s="1" t="s">
        <v>31</v>
      </c>
      <c r="F4005" s="12" t="s">
        <v>282</v>
      </c>
      <c r="G4005" s="12" t="s">
        <v>1854</v>
      </c>
      <c r="H4005" s="1" t="s">
        <v>188</v>
      </c>
      <c r="I4005" s="12" t="s">
        <v>1765</v>
      </c>
      <c r="J4005" s="12" t="s">
        <v>1814</v>
      </c>
      <c r="K4005" s="1" t="s">
        <v>1617</v>
      </c>
      <c r="L4005" s="1" t="s">
        <v>1425</v>
      </c>
    </row>
    <row r="4006" spans="3:12">
      <c r="C4006" s="1" t="s">
        <v>1631</v>
      </c>
      <c r="D4006" s="1">
        <v>0</v>
      </c>
      <c r="E4006" s="1" t="s">
        <v>31</v>
      </c>
      <c r="F4006" s="12" t="s">
        <v>282</v>
      </c>
      <c r="G4006" s="12" t="s">
        <v>1854</v>
      </c>
      <c r="H4006" s="1" t="s">
        <v>188</v>
      </c>
      <c r="I4006" s="12" t="s">
        <v>1765</v>
      </c>
      <c r="J4006" s="12" t="s">
        <v>1814</v>
      </c>
      <c r="K4006" s="1" t="s">
        <v>1617</v>
      </c>
      <c r="L4006" s="1" t="s">
        <v>1425</v>
      </c>
    </row>
    <row r="4007" spans="3:12">
      <c r="C4007" s="1" t="s">
        <v>1632</v>
      </c>
      <c r="D4007" s="1">
        <v>0</v>
      </c>
      <c r="E4007" s="1" t="s">
        <v>31</v>
      </c>
      <c r="F4007" s="12" t="s">
        <v>282</v>
      </c>
      <c r="G4007" s="12" t="s">
        <v>1854</v>
      </c>
      <c r="H4007" s="1" t="s">
        <v>188</v>
      </c>
      <c r="I4007" s="12" t="s">
        <v>1765</v>
      </c>
      <c r="J4007" s="12" t="s">
        <v>1814</v>
      </c>
      <c r="K4007" s="1" t="s">
        <v>1617</v>
      </c>
      <c r="L4007" s="1" t="s">
        <v>1425</v>
      </c>
    </row>
    <row r="4008" spans="3:12">
      <c r="C4008" s="1" t="s">
        <v>1633</v>
      </c>
      <c r="D4008" s="1">
        <v>0</v>
      </c>
      <c r="E4008" s="1" t="s">
        <v>31</v>
      </c>
      <c r="F4008" s="12" t="s">
        <v>282</v>
      </c>
      <c r="G4008" s="12" t="s">
        <v>1854</v>
      </c>
      <c r="H4008" s="1" t="s">
        <v>188</v>
      </c>
      <c r="I4008" s="12" t="s">
        <v>1765</v>
      </c>
      <c r="J4008" s="12" t="s">
        <v>1814</v>
      </c>
      <c r="K4008" s="1" t="s">
        <v>1617</v>
      </c>
      <c r="L4008" s="1" t="s">
        <v>1425</v>
      </c>
    </row>
    <row r="4009" spans="3:12">
      <c r="C4009" s="1" t="s">
        <v>1634</v>
      </c>
      <c r="D4009" s="1">
        <v>0</v>
      </c>
      <c r="E4009" s="1" t="s">
        <v>31</v>
      </c>
      <c r="F4009" s="12" t="s">
        <v>282</v>
      </c>
      <c r="G4009" s="12" t="s">
        <v>1854</v>
      </c>
      <c r="H4009" s="1" t="s">
        <v>188</v>
      </c>
      <c r="I4009" s="12" t="s">
        <v>1765</v>
      </c>
      <c r="J4009" s="12" t="s">
        <v>1814</v>
      </c>
      <c r="K4009" s="1" t="s">
        <v>1617</v>
      </c>
      <c r="L4009" s="1" t="s">
        <v>1425</v>
      </c>
    </row>
    <row r="4010" spans="3:12">
      <c r="C4010" s="1" t="s">
        <v>1635</v>
      </c>
      <c r="D4010" s="1">
        <v>0</v>
      </c>
      <c r="E4010" s="1" t="s">
        <v>31</v>
      </c>
      <c r="F4010" s="12" t="s">
        <v>282</v>
      </c>
      <c r="G4010" s="12" t="s">
        <v>1854</v>
      </c>
      <c r="H4010" s="1" t="s">
        <v>188</v>
      </c>
      <c r="I4010" s="12" t="s">
        <v>1765</v>
      </c>
      <c r="J4010" s="12" t="s">
        <v>1814</v>
      </c>
      <c r="K4010" s="1" t="s">
        <v>1617</v>
      </c>
      <c r="L4010" s="1" t="s">
        <v>1425</v>
      </c>
    </row>
    <row r="4011" spans="3:12">
      <c r="C4011" s="1" t="s">
        <v>1636</v>
      </c>
      <c r="D4011" s="1">
        <v>0</v>
      </c>
      <c r="E4011" s="1" t="s">
        <v>31</v>
      </c>
      <c r="F4011" s="12" t="s">
        <v>282</v>
      </c>
      <c r="G4011" s="12" t="s">
        <v>1854</v>
      </c>
      <c r="H4011" s="1" t="s">
        <v>188</v>
      </c>
      <c r="I4011" s="12" t="s">
        <v>1765</v>
      </c>
      <c r="J4011" s="12" t="s">
        <v>1814</v>
      </c>
      <c r="K4011" s="1" t="s">
        <v>1617</v>
      </c>
      <c r="L4011" s="1" t="s">
        <v>1425</v>
      </c>
    </row>
    <row r="4012" spans="3:12">
      <c r="C4012" s="1" t="s">
        <v>1637</v>
      </c>
      <c r="D4012" s="1">
        <v>0</v>
      </c>
      <c r="E4012" s="1" t="s">
        <v>31</v>
      </c>
      <c r="F4012" s="12" t="s">
        <v>282</v>
      </c>
      <c r="G4012" s="12" t="s">
        <v>1854</v>
      </c>
      <c r="H4012" s="1" t="s">
        <v>188</v>
      </c>
      <c r="I4012" s="12" t="s">
        <v>1765</v>
      </c>
      <c r="J4012" s="12" t="s">
        <v>1814</v>
      </c>
      <c r="K4012" s="1" t="s">
        <v>1617</v>
      </c>
      <c r="L4012" s="1" t="s">
        <v>1425</v>
      </c>
    </row>
    <row r="4013" spans="3:12">
      <c r="C4013" s="1" t="s">
        <v>1638</v>
      </c>
      <c r="D4013" s="1">
        <v>0</v>
      </c>
      <c r="E4013" s="1" t="s">
        <v>31</v>
      </c>
      <c r="F4013" s="12" t="s">
        <v>282</v>
      </c>
      <c r="G4013" s="12" t="s">
        <v>1854</v>
      </c>
      <c r="H4013" s="1" t="s">
        <v>188</v>
      </c>
      <c r="I4013" s="12" t="s">
        <v>1765</v>
      </c>
      <c r="J4013" s="12" t="s">
        <v>1814</v>
      </c>
      <c r="K4013" s="1" t="s">
        <v>1617</v>
      </c>
      <c r="L4013" s="1" t="s">
        <v>1425</v>
      </c>
    </row>
    <row r="4014" spans="3:12">
      <c r="C4014" s="1" t="s">
        <v>1639</v>
      </c>
      <c r="D4014" s="1">
        <v>0</v>
      </c>
      <c r="E4014" s="1" t="s">
        <v>31</v>
      </c>
      <c r="F4014" s="12" t="s">
        <v>282</v>
      </c>
      <c r="G4014" s="12" t="s">
        <v>1854</v>
      </c>
      <c r="H4014" s="1" t="s">
        <v>188</v>
      </c>
      <c r="I4014" s="12" t="s">
        <v>1765</v>
      </c>
      <c r="J4014" s="12" t="s">
        <v>1814</v>
      </c>
      <c r="K4014" s="1" t="s">
        <v>1617</v>
      </c>
      <c r="L4014" s="1" t="s">
        <v>1425</v>
      </c>
    </row>
    <row r="4015" spans="3:12">
      <c r="C4015" s="1" t="s">
        <v>1640</v>
      </c>
      <c r="D4015" s="1">
        <v>0</v>
      </c>
      <c r="E4015" s="1" t="s">
        <v>31</v>
      </c>
      <c r="F4015" s="12" t="s">
        <v>282</v>
      </c>
      <c r="G4015" s="12" t="s">
        <v>1854</v>
      </c>
      <c r="H4015" s="1" t="s">
        <v>188</v>
      </c>
      <c r="I4015" s="12" t="s">
        <v>1765</v>
      </c>
      <c r="J4015" s="12" t="s">
        <v>1814</v>
      </c>
      <c r="K4015" s="1" t="s">
        <v>1617</v>
      </c>
      <c r="L4015" s="1" t="s">
        <v>1425</v>
      </c>
    </row>
    <row r="4016" spans="3:12">
      <c r="C4016" s="1" t="s">
        <v>1641</v>
      </c>
      <c r="D4016" s="1">
        <v>0</v>
      </c>
      <c r="E4016" s="1" t="s">
        <v>31</v>
      </c>
      <c r="F4016" s="12" t="s">
        <v>282</v>
      </c>
      <c r="G4016" s="12" t="s">
        <v>1854</v>
      </c>
      <c r="H4016" s="1" t="s">
        <v>188</v>
      </c>
      <c r="I4016" s="12" t="s">
        <v>1765</v>
      </c>
      <c r="J4016" s="12" t="s">
        <v>1814</v>
      </c>
      <c r="K4016" s="1" t="s">
        <v>1617</v>
      </c>
      <c r="L4016" s="1" t="s">
        <v>1425</v>
      </c>
    </row>
    <row r="4017" spans="3:12">
      <c r="C4017" s="1" t="s">
        <v>1642</v>
      </c>
      <c r="D4017" s="1">
        <v>0</v>
      </c>
      <c r="E4017" s="1" t="s">
        <v>31</v>
      </c>
      <c r="F4017" s="12" t="s">
        <v>282</v>
      </c>
      <c r="G4017" s="12" t="s">
        <v>1854</v>
      </c>
      <c r="H4017" s="1" t="s">
        <v>188</v>
      </c>
      <c r="I4017" s="12" t="s">
        <v>1765</v>
      </c>
      <c r="J4017" s="12" t="s">
        <v>1814</v>
      </c>
      <c r="K4017" s="1" t="s">
        <v>1617</v>
      </c>
      <c r="L4017" s="1" t="s">
        <v>1425</v>
      </c>
    </row>
    <row r="4018" spans="3:12">
      <c r="C4018" s="1" t="s">
        <v>1643</v>
      </c>
      <c r="D4018" s="1">
        <v>0</v>
      </c>
      <c r="E4018" s="1" t="s">
        <v>31</v>
      </c>
      <c r="F4018" s="12" t="s">
        <v>282</v>
      </c>
      <c r="G4018" s="12" t="s">
        <v>1854</v>
      </c>
      <c r="H4018" s="1" t="s">
        <v>188</v>
      </c>
      <c r="I4018" s="12" t="s">
        <v>1765</v>
      </c>
      <c r="J4018" s="12" t="s">
        <v>1814</v>
      </c>
      <c r="K4018" s="1" t="s">
        <v>1617</v>
      </c>
      <c r="L4018" s="1" t="s">
        <v>1425</v>
      </c>
    </row>
    <row r="4019" spans="3:12">
      <c r="C4019" s="1" t="s">
        <v>1644</v>
      </c>
      <c r="D4019" s="1">
        <v>0</v>
      </c>
      <c r="E4019" s="1" t="s">
        <v>31</v>
      </c>
      <c r="F4019" s="12" t="s">
        <v>282</v>
      </c>
      <c r="G4019" s="12" t="s">
        <v>1854</v>
      </c>
      <c r="H4019" s="1" t="s">
        <v>188</v>
      </c>
      <c r="I4019" s="12" t="s">
        <v>1765</v>
      </c>
      <c r="J4019" s="12" t="s">
        <v>1814</v>
      </c>
      <c r="K4019" s="1" t="s">
        <v>1617</v>
      </c>
      <c r="L4019" s="1" t="s">
        <v>1425</v>
      </c>
    </row>
    <row r="4020" spans="3:12">
      <c r="C4020" s="1" t="s">
        <v>1645</v>
      </c>
      <c r="D4020" s="1">
        <v>0</v>
      </c>
      <c r="E4020" s="1" t="s">
        <v>31</v>
      </c>
      <c r="F4020" s="12" t="s">
        <v>282</v>
      </c>
      <c r="G4020" s="12" t="s">
        <v>1854</v>
      </c>
      <c r="H4020" s="1" t="s">
        <v>188</v>
      </c>
      <c r="I4020" s="12" t="s">
        <v>1765</v>
      </c>
      <c r="J4020" s="12" t="s">
        <v>1814</v>
      </c>
      <c r="K4020" s="1" t="s">
        <v>1617</v>
      </c>
      <c r="L4020" s="1" t="s">
        <v>1425</v>
      </c>
    </row>
    <row r="4021" spans="3:12">
      <c r="C4021" s="1" t="s">
        <v>1646</v>
      </c>
      <c r="D4021" s="1">
        <v>0</v>
      </c>
      <c r="E4021" s="1" t="s">
        <v>31</v>
      </c>
      <c r="F4021" s="12" t="s">
        <v>282</v>
      </c>
      <c r="G4021" s="12" t="s">
        <v>1854</v>
      </c>
      <c r="H4021" s="1" t="s">
        <v>188</v>
      </c>
      <c r="I4021" s="12" t="s">
        <v>1765</v>
      </c>
      <c r="J4021" s="12" t="s">
        <v>1814</v>
      </c>
      <c r="K4021" s="1" t="s">
        <v>1617</v>
      </c>
      <c r="L4021" s="1" t="s">
        <v>1425</v>
      </c>
    </row>
    <row r="4022" spans="3:12">
      <c r="C4022" s="1" t="s">
        <v>1647</v>
      </c>
      <c r="D4022" s="1">
        <v>0</v>
      </c>
      <c r="E4022" s="1" t="s">
        <v>31</v>
      </c>
      <c r="F4022" s="12" t="s">
        <v>282</v>
      </c>
      <c r="G4022" s="12" t="s">
        <v>1854</v>
      </c>
      <c r="H4022" s="1" t="s">
        <v>188</v>
      </c>
      <c r="I4022" s="12" t="s">
        <v>1765</v>
      </c>
      <c r="J4022" s="12" t="s">
        <v>1814</v>
      </c>
      <c r="K4022" s="1" t="s">
        <v>1617</v>
      </c>
      <c r="L4022" s="1" t="s">
        <v>1425</v>
      </c>
    </row>
    <row r="4023" spans="3:12">
      <c r="C4023" s="1" t="s">
        <v>1650</v>
      </c>
      <c r="D4023" s="1">
        <v>0</v>
      </c>
      <c r="E4023" s="1" t="s">
        <v>31</v>
      </c>
      <c r="F4023" s="12" t="s">
        <v>282</v>
      </c>
      <c r="G4023" s="12" t="s">
        <v>1854</v>
      </c>
      <c r="H4023" s="1" t="s">
        <v>188</v>
      </c>
      <c r="I4023" s="12" t="s">
        <v>1765</v>
      </c>
      <c r="J4023" s="12" t="s">
        <v>1814</v>
      </c>
      <c r="K4023" s="1" t="s">
        <v>1617</v>
      </c>
      <c r="L4023" s="1" t="s">
        <v>1425</v>
      </c>
    </row>
    <row r="4024" spans="3:12">
      <c r="C4024" s="1" t="s">
        <v>1651</v>
      </c>
      <c r="D4024" s="1">
        <v>0</v>
      </c>
      <c r="E4024" s="1" t="s">
        <v>31</v>
      </c>
      <c r="F4024" s="12" t="s">
        <v>282</v>
      </c>
      <c r="G4024" s="12" t="s">
        <v>1854</v>
      </c>
      <c r="H4024" s="1" t="s">
        <v>188</v>
      </c>
      <c r="I4024" s="12" t="s">
        <v>1765</v>
      </c>
      <c r="J4024" s="12" t="s">
        <v>1814</v>
      </c>
      <c r="K4024" s="1" t="s">
        <v>1617</v>
      </c>
      <c r="L4024" s="1" t="s">
        <v>1425</v>
      </c>
    </row>
    <row r="4025" spans="3:12">
      <c r="C4025" s="1" t="s">
        <v>1652</v>
      </c>
      <c r="D4025" s="1">
        <v>0</v>
      </c>
      <c r="E4025" s="1" t="s">
        <v>31</v>
      </c>
      <c r="F4025" s="12" t="s">
        <v>282</v>
      </c>
      <c r="G4025" s="12" t="s">
        <v>1854</v>
      </c>
      <c r="H4025" s="1" t="s">
        <v>188</v>
      </c>
      <c r="I4025" s="12" t="s">
        <v>1765</v>
      </c>
      <c r="J4025" s="12" t="s">
        <v>1814</v>
      </c>
      <c r="K4025" s="1" t="s">
        <v>1617</v>
      </c>
      <c r="L4025" s="1" t="s">
        <v>1425</v>
      </c>
    </row>
    <row r="4026" spans="3:12">
      <c r="C4026" s="1" t="s">
        <v>1653</v>
      </c>
      <c r="D4026" s="1">
        <v>0</v>
      </c>
      <c r="E4026" s="1" t="s">
        <v>31</v>
      </c>
      <c r="F4026" s="12" t="s">
        <v>282</v>
      </c>
      <c r="G4026" s="12" t="s">
        <v>1854</v>
      </c>
      <c r="H4026" s="1" t="s">
        <v>188</v>
      </c>
      <c r="I4026" s="12" t="s">
        <v>1765</v>
      </c>
      <c r="J4026" s="12" t="s">
        <v>1814</v>
      </c>
      <c r="K4026" s="1" t="s">
        <v>1617</v>
      </c>
      <c r="L4026" s="1" t="s">
        <v>1425</v>
      </c>
    </row>
    <row r="4027" spans="3:12">
      <c r="C4027" s="1" t="s">
        <v>1655</v>
      </c>
      <c r="D4027" s="1">
        <v>0</v>
      </c>
      <c r="E4027" s="1" t="s">
        <v>31</v>
      </c>
      <c r="F4027" s="12" t="s">
        <v>282</v>
      </c>
      <c r="G4027" s="12" t="s">
        <v>1854</v>
      </c>
      <c r="H4027" s="1" t="s">
        <v>188</v>
      </c>
      <c r="I4027" s="12" t="s">
        <v>1765</v>
      </c>
      <c r="J4027" s="12" t="s">
        <v>1814</v>
      </c>
      <c r="K4027" s="1" t="s">
        <v>1617</v>
      </c>
      <c r="L4027" s="1" t="s">
        <v>1425</v>
      </c>
    </row>
    <row r="4028" spans="3:12">
      <c r="C4028" s="1" t="s">
        <v>1656</v>
      </c>
      <c r="D4028" s="1">
        <v>0</v>
      </c>
      <c r="E4028" s="1" t="s">
        <v>31</v>
      </c>
      <c r="F4028" s="12" t="s">
        <v>282</v>
      </c>
      <c r="G4028" s="12" t="s">
        <v>1854</v>
      </c>
      <c r="H4028" s="1" t="s">
        <v>188</v>
      </c>
      <c r="I4028" s="12" t="s">
        <v>1765</v>
      </c>
      <c r="J4028" s="12" t="s">
        <v>1814</v>
      </c>
      <c r="K4028" s="1" t="s">
        <v>1617</v>
      </c>
      <c r="L4028" s="1" t="s">
        <v>1425</v>
      </c>
    </row>
    <row r="4029" spans="3:12">
      <c r="C4029" s="1" t="s">
        <v>1657</v>
      </c>
      <c r="D4029" s="1">
        <v>0</v>
      </c>
      <c r="E4029" s="1" t="s">
        <v>31</v>
      </c>
      <c r="F4029" s="12" t="s">
        <v>282</v>
      </c>
      <c r="G4029" s="12" t="s">
        <v>1854</v>
      </c>
      <c r="H4029" s="1" t="s">
        <v>188</v>
      </c>
      <c r="I4029" s="12" t="s">
        <v>1765</v>
      </c>
      <c r="J4029" s="12" t="s">
        <v>1814</v>
      </c>
      <c r="K4029" s="1" t="s">
        <v>1617</v>
      </c>
      <c r="L4029" s="1" t="s">
        <v>1425</v>
      </c>
    </row>
    <row r="4030" spans="3:12">
      <c r="C4030" s="1" t="s">
        <v>1658</v>
      </c>
      <c r="D4030" s="1">
        <v>0</v>
      </c>
      <c r="E4030" s="1" t="s">
        <v>31</v>
      </c>
      <c r="F4030" s="12" t="s">
        <v>282</v>
      </c>
      <c r="G4030" s="12" t="s">
        <v>1854</v>
      </c>
      <c r="H4030" s="1" t="s">
        <v>188</v>
      </c>
      <c r="I4030" s="12" t="s">
        <v>1765</v>
      </c>
      <c r="J4030" s="12" t="s">
        <v>1814</v>
      </c>
      <c r="K4030" s="1" t="s">
        <v>1617</v>
      </c>
      <c r="L4030" s="1" t="s">
        <v>1425</v>
      </c>
    </row>
    <row r="4031" spans="3:12">
      <c r="C4031" s="1" t="s">
        <v>1660</v>
      </c>
      <c r="D4031" s="1">
        <v>0</v>
      </c>
      <c r="E4031" s="1" t="s">
        <v>31</v>
      </c>
      <c r="F4031" s="12" t="s">
        <v>282</v>
      </c>
      <c r="G4031" s="12" t="s">
        <v>1854</v>
      </c>
      <c r="H4031" s="1" t="s">
        <v>188</v>
      </c>
      <c r="I4031" s="12" t="s">
        <v>1765</v>
      </c>
      <c r="J4031" s="12" t="s">
        <v>1814</v>
      </c>
      <c r="K4031" s="1" t="s">
        <v>1617</v>
      </c>
      <c r="L4031" s="1" t="s">
        <v>1425</v>
      </c>
    </row>
    <row r="4032" spans="3:12">
      <c r="C4032" s="1" t="s">
        <v>1661</v>
      </c>
      <c r="D4032" s="1">
        <v>0</v>
      </c>
      <c r="E4032" s="1" t="s">
        <v>31</v>
      </c>
      <c r="F4032" s="12" t="s">
        <v>282</v>
      </c>
      <c r="G4032" s="12" t="s">
        <v>1854</v>
      </c>
      <c r="H4032" s="1" t="s">
        <v>188</v>
      </c>
      <c r="I4032" s="12" t="s">
        <v>1765</v>
      </c>
      <c r="J4032" s="12" t="s">
        <v>1814</v>
      </c>
      <c r="K4032" s="1" t="s">
        <v>1617</v>
      </c>
      <c r="L4032" s="1" t="s">
        <v>1425</v>
      </c>
    </row>
    <row r="4033" spans="3:12">
      <c r="C4033" s="1" t="s">
        <v>1662</v>
      </c>
      <c r="D4033" s="1">
        <v>0</v>
      </c>
      <c r="E4033" s="1" t="s">
        <v>31</v>
      </c>
      <c r="F4033" s="12" t="s">
        <v>282</v>
      </c>
      <c r="G4033" s="12" t="s">
        <v>1854</v>
      </c>
      <c r="H4033" s="1" t="s">
        <v>188</v>
      </c>
      <c r="I4033" s="12" t="s">
        <v>1765</v>
      </c>
      <c r="J4033" s="12" t="s">
        <v>1814</v>
      </c>
      <c r="K4033" s="1" t="s">
        <v>1617</v>
      </c>
      <c r="L4033" s="1" t="s">
        <v>1425</v>
      </c>
    </row>
    <row r="4034" spans="3:12">
      <c r="C4034" s="1" t="s">
        <v>1663</v>
      </c>
      <c r="D4034" s="1">
        <v>0</v>
      </c>
      <c r="E4034" s="1" t="s">
        <v>31</v>
      </c>
      <c r="F4034" s="12" t="s">
        <v>282</v>
      </c>
      <c r="G4034" s="12" t="s">
        <v>1854</v>
      </c>
      <c r="H4034" s="1" t="s">
        <v>188</v>
      </c>
      <c r="I4034" s="12" t="s">
        <v>1765</v>
      </c>
      <c r="J4034" s="12" t="s">
        <v>1814</v>
      </c>
      <c r="K4034" s="1" t="s">
        <v>1617</v>
      </c>
      <c r="L4034" s="1" t="s">
        <v>1425</v>
      </c>
    </row>
    <row r="4035" spans="3:12">
      <c r="C4035" s="1" t="s">
        <v>1664</v>
      </c>
      <c r="D4035" s="1">
        <v>0</v>
      </c>
      <c r="E4035" s="1" t="s">
        <v>31</v>
      </c>
      <c r="F4035" s="12" t="s">
        <v>282</v>
      </c>
      <c r="G4035" s="12" t="s">
        <v>1854</v>
      </c>
      <c r="H4035" s="1" t="s">
        <v>188</v>
      </c>
      <c r="I4035" s="12" t="s">
        <v>1765</v>
      </c>
      <c r="J4035" s="12" t="s">
        <v>1814</v>
      </c>
      <c r="K4035" s="1" t="s">
        <v>1617</v>
      </c>
      <c r="L4035" s="1" t="s">
        <v>1425</v>
      </c>
    </row>
    <row r="4036" spans="3:12">
      <c r="C4036" s="1" t="s">
        <v>1665</v>
      </c>
      <c r="D4036" s="1">
        <v>0</v>
      </c>
      <c r="E4036" s="1" t="s">
        <v>31</v>
      </c>
      <c r="F4036" s="12" t="s">
        <v>282</v>
      </c>
      <c r="G4036" s="12" t="s">
        <v>1854</v>
      </c>
      <c r="H4036" s="1" t="s">
        <v>188</v>
      </c>
      <c r="I4036" s="12" t="s">
        <v>1765</v>
      </c>
      <c r="J4036" s="12" t="s">
        <v>1814</v>
      </c>
      <c r="K4036" s="1" t="s">
        <v>1617</v>
      </c>
      <c r="L4036" s="1" t="s">
        <v>1425</v>
      </c>
    </row>
    <row r="4037" spans="3:12">
      <c r="C4037" s="1" t="s">
        <v>1666</v>
      </c>
      <c r="D4037" s="1">
        <v>0</v>
      </c>
      <c r="E4037" s="1" t="s">
        <v>31</v>
      </c>
      <c r="F4037" s="12" t="s">
        <v>282</v>
      </c>
      <c r="G4037" s="12" t="s">
        <v>1854</v>
      </c>
      <c r="H4037" s="1" t="s">
        <v>188</v>
      </c>
      <c r="I4037" s="12" t="s">
        <v>1765</v>
      </c>
      <c r="J4037" s="12" t="s">
        <v>1814</v>
      </c>
      <c r="K4037" s="1" t="s">
        <v>1617</v>
      </c>
      <c r="L4037" s="1" t="s">
        <v>1425</v>
      </c>
    </row>
    <row r="4038" spans="3:12">
      <c r="C4038" s="1" t="s">
        <v>1667</v>
      </c>
      <c r="D4038" s="1">
        <v>0</v>
      </c>
      <c r="E4038" s="1" t="s">
        <v>31</v>
      </c>
      <c r="F4038" s="12" t="s">
        <v>282</v>
      </c>
      <c r="G4038" s="12" t="s">
        <v>1854</v>
      </c>
      <c r="H4038" s="1" t="s">
        <v>188</v>
      </c>
      <c r="I4038" s="12" t="s">
        <v>1765</v>
      </c>
      <c r="J4038" s="12" t="s">
        <v>1814</v>
      </c>
      <c r="K4038" s="1" t="s">
        <v>1617</v>
      </c>
      <c r="L4038" s="1" t="s">
        <v>1425</v>
      </c>
    </row>
    <row r="4039" spans="3:12">
      <c r="C4039" s="1" t="s">
        <v>1668</v>
      </c>
      <c r="D4039" s="1">
        <v>0</v>
      </c>
      <c r="E4039" s="1" t="s">
        <v>31</v>
      </c>
      <c r="F4039" s="12" t="s">
        <v>282</v>
      </c>
      <c r="G4039" s="12" t="s">
        <v>1854</v>
      </c>
      <c r="H4039" s="1" t="s">
        <v>188</v>
      </c>
      <c r="I4039" s="12" t="s">
        <v>1765</v>
      </c>
      <c r="J4039" s="12" t="s">
        <v>1814</v>
      </c>
      <c r="K4039" s="1" t="s">
        <v>1617</v>
      </c>
      <c r="L4039" s="1" t="s">
        <v>1425</v>
      </c>
    </row>
    <row r="4040" spans="3:12">
      <c r="C4040" s="1" t="s">
        <v>1669</v>
      </c>
      <c r="D4040" s="1">
        <v>0</v>
      </c>
      <c r="E4040" s="1" t="s">
        <v>31</v>
      </c>
      <c r="F4040" s="12" t="s">
        <v>282</v>
      </c>
      <c r="G4040" s="12" t="s">
        <v>1854</v>
      </c>
      <c r="H4040" s="1" t="s">
        <v>188</v>
      </c>
      <c r="I4040" s="12" t="s">
        <v>1765</v>
      </c>
      <c r="J4040" s="12" t="s">
        <v>1814</v>
      </c>
      <c r="K4040" s="1" t="s">
        <v>1617</v>
      </c>
      <c r="L4040" s="1" t="s">
        <v>1425</v>
      </c>
    </row>
    <row r="4041" spans="3:12">
      <c r="C4041" s="1" t="s">
        <v>1670</v>
      </c>
      <c r="D4041" s="1">
        <v>0</v>
      </c>
      <c r="E4041" s="1" t="s">
        <v>31</v>
      </c>
      <c r="F4041" s="12" t="s">
        <v>282</v>
      </c>
      <c r="G4041" s="12" t="s">
        <v>1854</v>
      </c>
      <c r="H4041" s="1" t="s">
        <v>188</v>
      </c>
      <c r="I4041" s="12" t="s">
        <v>1765</v>
      </c>
      <c r="J4041" s="12" t="s">
        <v>1814</v>
      </c>
      <c r="K4041" s="1" t="s">
        <v>1617</v>
      </c>
      <c r="L4041" s="1" t="s">
        <v>1425</v>
      </c>
    </row>
    <row r="4042" spans="3:12">
      <c r="C4042" s="1" t="s">
        <v>1671</v>
      </c>
      <c r="D4042" s="1">
        <v>0</v>
      </c>
      <c r="E4042" s="1" t="s">
        <v>31</v>
      </c>
      <c r="F4042" s="12" t="s">
        <v>282</v>
      </c>
      <c r="G4042" s="12" t="s">
        <v>1854</v>
      </c>
      <c r="H4042" s="1" t="s">
        <v>188</v>
      </c>
      <c r="I4042" s="12" t="s">
        <v>1765</v>
      </c>
      <c r="J4042" s="12" t="s">
        <v>1814</v>
      </c>
      <c r="K4042" s="1" t="s">
        <v>1617</v>
      </c>
      <c r="L4042" s="1" t="s">
        <v>1425</v>
      </c>
    </row>
    <row r="4043" spans="3:12">
      <c r="C4043" s="1" t="s">
        <v>1672</v>
      </c>
      <c r="D4043" s="1">
        <v>0</v>
      </c>
      <c r="E4043" s="1" t="s">
        <v>31</v>
      </c>
      <c r="F4043" s="12" t="s">
        <v>282</v>
      </c>
      <c r="G4043" s="12" t="s">
        <v>1854</v>
      </c>
      <c r="H4043" s="1" t="s">
        <v>188</v>
      </c>
      <c r="I4043" s="12" t="s">
        <v>1765</v>
      </c>
      <c r="J4043" s="12" t="s">
        <v>1814</v>
      </c>
      <c r="K4043" s="1" t="s">
        <v>1617</v>
      </c>
      <c r="L4043" s="1" t="s">
        <v>1425</v>
      </c>
    </row>
    <row r="4044" spans="3:12">
      <c r="C4044" s="1" t="s">
        <v>1673</v>
      </c>
      <c r="D4044" s="1">
        <v>0</v>
      </c>
      <c r="E4044" s="1" t="s">
        <v>31</v>
      </c>
      <c r="F4044" s="12" t="s">
        <v>282</v>
      </c>
      <c r="G4044" s="12" t="s">
        <v>1854</v>
      </c>
      <c r="H4044" s="1" t="s">
        <v>188</v>
      </c>
      <c r="I4044" s="12" t="s">
        <v>1765</v>
      </c>
      <c r="J4044" s="12" t="s">
        <v>1814</v>
      </c>
      <c r="K4044" s="1" t="s">
        <v>1617</v>
      </c>
      <c r="L4044" s="1" t="s">
        <v>1425</v>
      </c>
    </row>
    <row r="4045" spans="3:12">
      <c r="C4045" s="1" t="s">
        <v>1674</v>
      </c>
      <c r="D4045" s="1">
        <v>0</v>
      </c>
      <c r="E4045" s="1" t="s">
        <v>31</v>
      </c>
      <c r="F4045" s="12" t="s">
        <v>282</v>
      </c>
      <c r="G4045" s="12" t="s">
        <v>1854</v>
      </c>
      <c r="H4045" s="1" t="s">
        <v>188</v>
      </c>
      <c r="I4045" s="12" t="s">
        <v>1765</v>
      </c>
      <c r="J4045" s="12" t="s">
        <v>1814</v>
      </c>
      <c r="K4045" s="1" t="s">
        <v>1617</v>
      </c>
      <c r="L4045" s="1" t="s">
        <v>1425</v>
      </c>
    </row>
    <row r="4046" spans="3:12">
      <c r="C4046" s="1" t="s">
        <v>1675</v>
      </c>
      <c r="D4046" s="1">
        <v>0</v>
      </c>
      <c r="E4046" s="1" t="s">
        <v>31</v>
      </c>
      <c r="F4046" s="12" t="s">
        <v>282</v>
      </c>
      <c r="G4046" s="12" t="s">
        <v>1854</v>
      </c>
      <c r="H4046" s="1" t="s">
        <v>188</v>
      </c>
      <c r="I4046" s="12" t="s">
        <v>1765</v>
      </c>
      <c r="J4046" s="12" t="s">
        <v>1814</v>
      </c>
      <c r="K4046" s="1" t="s">
        <v>1617</v>
      </c>
      <c r="L4046" s="1" t="s">
        <v>1425</v>
      </c>
    </row>
    <row r="4047" spans="3:12">
      <c r="C4047" s="1" t="s">
        <v>1620</v>
      </c>
      <c r="D4047" s="1">
        <v>0</v>
      </c>
      <c r="E4047" s="1" t="s">
        <v>31</v>
      </c>
      <c r="F4047" s="12" t="s">
        <v>282</v>
      </c>
      <c r="G4047" s="12" t="s">
        <v>1854</v>
      </c>
      <c r="H4047" s="1" t="s">
        <v>188</v>
      </c>
      <c r="I4047" s="12" t="s">
        <v>1765</v>
      </c>
      <c r="J4047" s="12" t="s">
        <v>1814</v>
      </c>
      <c r="K4047" s="1" t="s">
        <v>1617</v>
      </c>
      <c r="L4047" s="1" t="s">
        <v>1426</v>
      </c>
    </row>
    <row r="4048" spans="3:12">
      <c r="C4048" s="1" t="s">
        <v>1621</v>
      </c>
      <c r="D4048" s="1">
        <v>0</v>
      </c>
      <c r="E4048" s="1" t="s">
        <v>31</v>
      </c>
      <c r="F4048" s="12" t="s">
        <v>282</v>
      </c>
      <c r="G4048" s="12" t="s">
        <v>1854</v>
      </c>
      <c r="H4048" s="1" t="s">
        <v>188</v>
      </c>
      <c r="I4048" s="12" t="s">
        <v>1765</v>
      </c>
      <c r="J4048" s="12" t="s">
        <v>1814</v>
      </c>
      <c r="K4048" s="1" t="s">
        <v>1617</v>
      </c>
      <c r="L4048" s="1" t="s">
        <v>1426</v>
      </c>
    </row>
    <row r="4049" spans="3:12">
      <c r="C4049" s="1" t="s">
        <v>1622</v>
      </c>
      <c r="D4049" s="1">
        <v>0</v>
      </c>
      <c r="E4049" s="1" t="s">
        <v>31</v>
      </c>
      <c r="F4049" s="12" t="s">
        <v>282</v>
      </c>
      <c r="G4049" s="12" t="s">
        <v>1854</v>
      </c>
      <c r="H4049" s="1" t="s">
        <v>188</v>
      </c>
      <c r="I4049" s="12" t="s">
        <v>1765</v>
      </c>
      <c r="J4049" s="12" t="s">
        <v>1814</v>
      </c>
      <c r="K4049" s="1" t="s">
        <v>1617</v>
      </c>
      <c r="L4049" s="1" t="s">
        <v>1426</v>
      </c>
    </row>
    <row r="4050" spans="3:12">
      <c r="C4050" s="1" t="s">
        <v>1623</v>
      </c>
      <c r="D4050" s="1">
        <v>0</v>
      </c>
      <c r="E4050" s="1" t="s">
        <v>31</v>
      </c>
      <c r="F4050" s="12" t="s">
        <v>282</v>
      </c>
      <c r="G4050" s="12" t="s">
        <v>1854</v>
      </c>
      <c r="H4050" s="1" t="s">
        <v>188</v>
      </c>
      <c r="I4050" s="12" t="s">
        <v>1765</v>
      </c>
      <c r="J4050" s="12" t="s">
        <v>1814</v>
      </c>
      <c r="K4050" s="1" t="s">
        <v>1617</v>
      </c>
      <c r="L4050" s="1" t="s">
        <v>1426</v>
      </c>
    </row>
    <row r="4051" spans="3:12">
      <c r="C4051" s="1" t="s">
        <v>1625</v>
      </c>
      <c r="D4051" s="1">
        <v>0</v>
      </c>
      <c r="E4051" s="1" t="s">
        <v>31</v>
      </c>
      <c r="F4051" s="12" t="s">
        <v>282</v>
      </c>
      <c r="G4051" s="12" t="s">
        <v>1854</v>
      </c>
      <c r="H4051" s="1" t="s">
        <v>188</v>
      </c>
      <c r="I4051" s="12" t="s">
        <v>1765</v>
      </c>
      <c r="J4051" s="12" t="s">
        <v>1814</v>
      </c>
      <c r="K4051" s="1" t="s">
        <v>1617</v>
      </c>
      <c r="L4051" s="1" t="s">
        <v>1426</v>
      </c>
    </row>
    <row r="4052" spans="3:12">
      <c r="C4052" s="1" t="s">
        <v>1626</v>
      </c>
      <c r="D4052" s="1">
        <v>0</v>
      </c>
      <c r="E4052" s="1" t="s">
        <v>31</v>
      </c>
      <c r="F4052" s="12" t="s">
        <v>282</v>
      </c>
      <c r="G4052" s="12" t="s">
        <v>1854</v>
      </c>
      <c r="H4052" s="1" t="s">
        <v>188</v>
      </c>
      <c r="I4052" s="12" t="s">
        <v>1765</v>
      </c>
      <c r="J4052" s="12" t="s">
        <v>1814</v>
      </c>
      <c r="K4052" s="1" t="s">
        <v>1617</v>
      </c>
      <c r="L4052" s="1" t="s">
        <v>1426</v>
      </c>
    </row>
    <row r="4053" spans="3:12">
      <c r="C4053" s="1" t="s">
        <v>1627</v>
      </c>
      <c r="D4053" s="1">
        <v>0</v>
      </c>
      <c r="E4053" s="1" t="s">
        <v>31</v>
      </c>
      <c r="F4053" s="12" t="s">
        <v>282</v>
      </c>
      <c r="G4053" s="12" t="s">
        <v>1854</v>
      </c>
      <c r="H4053" s="1" t="s">
        <v>188</v>
      </c>
      <c r="I4053" s="12" t="s">
        <v>1765</v>
      </c>
      <c r="J4053" s="12" t="s">
        <v>1814</v>
      </c>
      <c r="K4053" s="1" t="s">
        <v>1617</v>
      </c>
      <c r="L4053" s="1" t="s">
        <v>1426</v>
      </c>
    </row>
    <row r="4054" spans="3:12">
      <c r="C4054" s="1" t="s">
        <v>1628</v>
      </c>
      <c r="D4054" s="1">
        <v>0</v>
      </c>
      <c r="E4054" s="1" t="s">
        <v>31</v>
      </c>
      <c r="F4054" s="12" t="s">
        <v>282</v>
      </c>
      <c r="G4054" s="12" t="s">
        <v>1854</v>
      </c>
      <c r="H4054" s="1" t="s">
        <v>188</v>
      </c>
      <c r="I4054" s="12" t="s">
        <v>1765</v>
      </c>
      <c r="J4054" s="12" t="s">
        <v>1814</v>
      </c>
      <c r="K4054" s="1" t="s">
        <v>1617</v>
      </c>
      <c r="L4054" s="1" t="s">
        <v>1426</v>
      </c>
    </row>
    <row r="4055" spans="3:12">
      <c r="C4055" s="1" t="s">
        <v>1630</v>
      </c>
      <c r="D4055" s="1">
        <v>0</v>
      </c>
      <c r="E4055" s="1" t="s">
        <v>31</v>
      </c>
      <c r="F4055" s="12" t="s">
        <v>282</v>
      </c>
      <c r="G4055" s="12" t="s">
        <v>1854</v>
      </c>
      <c r="H4055" s="1" t="s">
        <v>188</v>
      </c>
      <c r="I4055" s="12" t="s">
        <v>1765</v>
      </c>
      <c r="J4055" s="12" t="s">
        <v>1814</v>
      </c>
      <c r="K4055" s="1" t="s">
        <v>1617</v>
      </c>
      <c r="L4055" s="1" t="s">
        <v>1426</v>
      </c>
    </row>
    <row r="4056" spans="3:12">
      <c r="C4056" s="1" t="s">
        <v>1631</v>
      </c>
      <c r="D4056" s="1">
        <v>0</v>
      </c>
      <c r="E4056" s="1" t="s">
        <v>31</v>
      </c>
      <c r="F4056" s="12" t="s">
        <v>282</v>
      </c>
      <c r="G4056" s="12" t="s">
        <v>1854</v>
      </c>
      <c r="H4056" s="1" t="s">
        <v>188</v>
      </c>
      <c r="I4056" s="12" t="s">
        <v>1765</v>
      </c>
      <c r="J4056" s="12" t="s">
        <v>1814</v>
      </c>
      <c r="K4056" s="1" t="s">
        <v>1617</v>
      </c>
      <c r="L4056" s="1" t="s">
        <v>1426</v>
      </c>
    </row>
    <row r="4057" spans="3:12">
      <c r="C4057" s="1" t="s">
        <v>1632</v>
      </c>
      <c r="D4057" s="1">
        <v>0</v>
      </c>
      <c r="E4057" s="1" t="s">
        <v>31</v>
      </c>
      <c r="F4057" s="12" t="s">
        <v>282</v>
      </c>
      <c r="G4057" s="12" t="s">
        <v>1854</v>
      </c>
      <c r="H4057" s="1" t="s">
        <v>188</v>
      </c>
      <c r="I4057" s="12" t="s">
        <v>1765</v>
      </c>
      <c r="J4057" s="12" t="s">
        <v>1814</v>
      </c>
      <c r="K4057" s="1" t="s">
        <v>1617</v>
      </c>
      <c r="L4057" s="1" t="s">
        <v>1426</v>
      </c>
    </row>
    <row r="4058" spans="3:12">
      <c r="C4058" s="1" t="s">
        <v>1633</v>
      </c>
      <c r="D4058" s="1">
        <v>0</v>
      </c>
      <c r="E4058" s="1" t="s">
        <v>31</v>
      </c>
      <c r="F4058" s="12" t="s">
        <v>282</v>
      </c>
      <c r="G4058" s="12" t="s">
        <v>1854</v>
      </c>
      <c r="H4058" s="1" t="s">
        <v>188</v>
      </c>
      <c r="I4058" s="12" t="s">
        <v>1765</v>
      </c>
      <c r="J4058" s="12" t="s">
        <v>1814</v>
      </c>
      <c r="K4058" s="1" t="s">
        <v>1617</v>
      </c>
      <c r="L4058" s="1" t="s">
        <v>1426</v>
      </c>
    </row>
    <row r="4059" spans="3:12">
      <c r="C4059" s="1" t="s">
        <v>1634</v>
      </c>
      <c r="D4059" s="1">
        <v>0</v>
      </c>
      <c r="E4059" s="1" t="s">
        <v>31</v>
      </c>
      <c r="F4059" s="12" t="s">
        <v>282</v>
      </c>
      <c r="G4059" s="12" t="s">
        <v>1854</v>
      </c>
      <c r="H4059" s="1" t="s">
        <v>188</v>
      </c>
      <c r="I4059" s="12" t="s">
        <v>1765</v>
      </c>
      <c r="J4059" s="12" t="s">
        <v>1814</v>
      </c>
      <c r="K4059" s="1" t="s">
        <v>1617</v>
      </c>
      <c r="L4059" s="1" t="s">
        <v>1426</v>
      </c>
    </row>
    <row r="4060" spans="3:12">
      <c r="C4060" s="1" t="s">
        <v>1635</v>
      </c>
      <c r="D4060" s="1">
        <v>0</v>
      </c>
      <c r="E4060" s="1" t="s">
        <v>31</v>
      </c>
      <c r="F4060" s="12" t="s">
        <v>282</v>
      </c>
      <c r="G4060" s="12" t="s">
        <v>1854</v>
      </c>
      <c r="H4060" s="1" t="s">
        <v>188</v>
      </c>
      <c r="I4060" s="12" t="s">
        <v>1765</v>
      </c>
      <c r="J4060" s="12" t="s">
        <v>1814</v>
      </c>
      <c r="K4060" s="1" t="s">
        <v>1617</v>
      </c>
      <c r="L4060" s="1" t="s">
        <v>1426</v>
      </c>
    </row>
    <row r="4061" spans="3:12">
      <c r="C4061" s="1" t="s">
        <v>1636</v>
      </c>
      <c r="D4061" s="1">
        <v>0</v>
      </c>
      <c r="E4061" s="1" t="s">
        <v>31</v>
      </c>
      <c r="F4061" s="12" t="s">
        <v>282</v>
      </c>
      <c r="G4061" s="12" t="s">
        <v>1854</v>
      </c>
      <c r="H4061" s="1" t="s">
        <v>188</v>
      </c>
      <c r="I4061" s="12" t="s">
        <v>1765</v>
      </c>
      <c r="J4061" s="12" t="s">
        <v>1814</v>
      </c>
      <c r="K4061" s="1" t="s">
        <v>1617</v>
      </c>
      <c r="L4061" s="1" t="s">
        <v>1426</v>
      </c>
    </row>
    <row r="4062" spans="3:12">
      <c r="C4062" s="1" t="s">
        <v>1637</v>
      </c>
      <c r="D4062" s="1">
        <v>0</v>
      </c>
      <c r="E4062" s="1" t="s">
        <v>31</v>
      </c>
      <c r="F4062" s="12" t="s">
        <v>282</v>
      </c>
      <c r="G4062" s="12" t="s">
        <v>1854</v>
      </c>
      <c r="H4062" s="1" t="s">
        <v>188</v>
      </c>
      <c r="I4062" s="12" t="s">
        <v>1765</v>
      </c>
      <c r="J4062" s="12" t="s">
        <v>1814</v>
      </c>
      <c r="K4062" s="1" t="s">
        <v>1617</v>
      </c>
      <c r="L4062" s="1" t="s">
        <v>1426</v>
      </c>
    </row>
    <row r="4063" spans="3:12">
      <c r="C4063" s="1" t="s">
        <v>1638</v>
      </c>
      <c r="D4063" s="1">
        <v>0</v>
      </c>
      <c r="E4063" s="1" t="s">
        <v>31</v>
      </c>
      <c r="F4063" s="12" t="s">
        <v>282</v>
      </c>
      <c r="G4063" s="12" t="s">
        <v>1854</v>
      </c>
      <c r="H4063" s="1" t="s">
        <v>188</v>
      </c>
      <c r="I4063" s="12" t="s">
        <v>1765</v>
      </c>
      <c r="J4063" s="12" t="s">
        <v>1814</v>
      </c>
      <c r="K4063" s="1" t="s">
        <v>1617</v>
      </c>
      <c r="L4063" s="1" t="s">
        <v>1426</v>
      </c>
    </row>
    <row r="4064" spans="3:12">
      <c r="C4064" s="1" t="s">
        <v>1639</v>
      </c>
      <c r="D4064" s="1">
        <v>0</v>
      </c>
      <c r="E4064" s="1" t="s">
        <v>31</v>
      </c>
      <c r="F4064" s="12" t="s">
        <v>282</v>
      </c>
      <c r="G4064" s="12" t="s">
        <v>1854</v>
      </c>
      <c r="H4064" s="1" t="s">
        <v>188</v>
      </c>
      <c r="I4064" s="12" t="s">
        <v>1765</v>
      </c>
      <c r="J4064" s="12" t="s">
        <v>1814</v>
      </c>
      <c r="K4064" s="1" t="s">
        <v>1617</v>
      </c>
      <c r="L4064" s="1" t="s">
        <v>1426</v>
      </c>
    </row>
    <row r="4065" spans="3:12">
      <c r="C4065" s="1" t="s">
        <v>1640</v>
      </c>
      <c r="D4065" s="1">
        <v>0</v>
      </c>
      <c r="E4065" s="1" t="s">
        <v>31</v>
      </c>
      <c r="F4065" s="12" t="s">
        <v>282</v>
      </c>
      <c r="G4065" s="12" t="s">
        <v>1854</v>
      </c>
      <c r="H4065" s="1" t="s">
        <v>188</v>
      </c>
      <c r="I4065" s="12" t="s">
        <v>1765</v>
      </c>
      <c r="J4065" s="12" t="s">
        <v>1814</v>
      </c>
      <c r="K4065" s="1" t="s">
        <v>1617</v>
      </c>
      <c r="L4065" s="1" t="s">
        <v>1426</v>
      </c>
    </row>
    <row r="4066" spans="3:12">
      <c r="C4066" s="1" t="s">
        <v>1641</v>
      </c>
      <c r="D4066" s="1">
        <v>0</v>
      </c>
      <c r="E4066" s="1" t="s">
        <v>31</v>
      </c>
      <c r="F4066" s="12" t="s">
        <v>282</v>
      </c>
      <c r="G4066" s="12" t="s">
        <v>1854</v>
      </c>
      <c r="H4066" s="1" t="s">
        <v>188</v>
      </c>
      <c r="I4066" s="12" t="s">
        <v>1765</v>
      </c>
      <c r="J4066" s="12" t="s">
        <v>1814</v>
      </c>
      <c r="K4066" s="1" t="s">
        <v>1617</v>
      </c>
      <c r="L4066" s="1" t="s">
        <v>1426</v>
      </c>
    </row>
    <row r="4067" spans="3:12">
      <c r="C4067" s="1" t="s">
        <v>1642</v>
      </c>
      <c r="D4067" s="1">
        <v>0</v>
      </c>
      <c r="E4067" s="1" t="s">
        <v>31</v>
      </c>
      <c r="F4067" s="12" t="s">
        <v>282</v>
      </c>
      <c r="G4067" s="12" t="s">
        <v>1854</v>
      </c>
      <c r="H4067" s="1" t="s">
        <v>188</v>
      </c>
      <c r="I4067" s="12" t="s">
        <v>1765</v>
      </c>
      <c r="J4067" s="12" t="s">
        <v>1814</v>
      </c>
      <c r="K4067" s="1" t="s">
        <v>1617</v>
      </c>
      <c r="L4067" s="1" t="s">
        <v>1426</v>
      </c>
    </row>
    <row r="4068" spans="3:12">
      <c r="C4068" s="1" t="s">
        <v>1643</v>
      </c>
      <c r="D4068" s="1">
        <v>0</v>
      </c>
      <c r="E4068" s="1" t="s">
        <v>31</v>
      </c>
      <c r="F4068" s="12" t="s">
        <v>282</v>
      </c>
      <c r="G4068" s="12" t="s">
        <v>1854</v>
      </c>
      <c r="H4068" s="1" t="s">
        <v>188</v>
      </c>
      <c r="I4068" s="12" t="s">
        <v>1765</v>
      </c>
      <c r="J4068" s="12" t="s">
        <v>1814</v>
      </c>
      <c r="K4068" s="1" t="s">
        <v>1617</v>
      </c>
      <c r="L4068" s="1" t="s">
        <v>1426</v>
      </c>
    </row>
    <row r="4069" spans="3:12">
      <c r="C4069" s="1" t="s">
        <v>1644</v>
      </c>
      <c r="D4069" s="1">
        <v>0</v>
      </c>
      <c r="E4069" s="1" t="s">
        <v>31</v>
      </c>
      <c r="F4069" s="12" t="s">
        <v>282</v>
      </c>
      <c r="G4069" s="12" t="s">
        <v>1854</v>
      </c>
      <c r="H4069" s="1" t="s">
        <v>188</v>
      </c>
      <c r="I4069" s="12" t="s">
        <v>1765</v>
      </c>
      <c r="J4069" s="12" t="s">
        <v>1814</v>
      </c>
      <c r="K4069" s="1" t="s">
        <v>1617</v>
      </c>
      <c r="L4069" s="1" t="s">
        <v>1426</v>
      </c>
    </row>
    <row r="4070" spans="3:12">
      <c r="C4070" s="1" t="s">
        <v>1645</v>
      </c>
      <c r="D4070" s="1">
        <v>0</v>
      </c>
      <c r="E4070" s="1" t="s">
        <v>31</v>
      </c>
      <c r="F4070" s="12" t="s">
        <v>282</v>
      </c>
      <c r="G4070" s="12" t="s">
        <v>1854</v>
      </c>
      <c r="H4070" s="1" t="s">
        <v>188</v>
      </c>
      <c r="I4070" s="12" t="s">
        <v>1765</v>
      </c>
      <c r="J4070" s="12" t="s">
        <v>1814</v>
      </c>
      <c r="K4070" s="1" t="s">
        <v>1617</v>
      </c>
      <c r="L4070" s="1" t="s">
        <v>1426</v>
      </c>
    </row>
    <row r="4071" spans="3:12">
      <c r="C4071" s="1" t="s">
        <v>1646</v>
      </c>
      <c r="D4071" s="1">
        <v>0</v>
      </c>
      <c r="E4071" s="1" t="s">
        <v>31</v>
      </c>
      <c r="F4071" s="12" t="s">
        <v>282</v>
      </c>
      <c r="G4071" s="12" t="s">
        <v>1854</v>
      </c>
      <c r="H4071" s="1" t="s">
        <v>188</v>
      </c>
      <c r="I4071" s="12" t="s">
        <v>1765</v>
      </c>
      <c r="J4071" s="12" t="s">
        <v>1814</v>
      </c>
      <c r="K4071" s="1" t="s">
        <v>1617</v>
      </c>
      <c r="L4071" s="1" t="s">
        <v>1426</v>
      </c>
    </row>
    <row r="4072" spans="3:12">
      <c r="C4072" s="1" t="s">
        <v>1647</v>
      </c>
      <c r="D4072" s="1">
        <v>0</v>
      </c>
      <c r="E4072" s="1" t="s">
        <v>31</v>
      </c>
      <c r="F4072" s="12" t="s">
        <v>282</v>
      </c>
      <c r="G4072" s="12" t="s">
        <v>1854</v>
      </c>
      <c r="H4072" s="1" t="s">
        <v>188</v>
      </c>
      <c r="I4072" s="12" t="s">
        <v>1765</v>
      </c>
      <c r="J4072" s="12" t="s">
        <v>1814</v>
      </c>
      <c r="K4072" s="1" t="s">
        <v>1617</v>
      </c>
      <c r="L4072" s="1" t="s">
        <v>1426</v>
      </c>
    </row>
    <row r="4073" spans="3:12">
      <c r="C4073" s="1" t="s">
        <v>1650</v>
      </c>
      <c r="D4073" s="1">
        <v>0</v>
      </c>
      <c r="E4073" s="1" t="s">
        <v>31</v>
      </c>
      <c r="F4073" s="12" t="s">
        <v>282</v>
      </c>
      <c r="G4073" s="12" t="s">
        <v>1854</v>
      </c>
      <c r="H4073" s="1" t="s">
        <v>188</v>
      </c>
      <c r="I4073" s="12" t="s">
        <v>1765</v>
      </c>
      <c r="J4073" s="12" t="s">
        <v>1814</v>
      </c>
      <c r="K4073" s="1" t="s">
        <v>1617</v>
      </c>
      <c r="L4073" s="1" t="s">
        <v>1426</v>
      </c>
    </row>
    <row r="4074" spans="3:12">
      <c r="C4074" s="1" t="s">
        <v>1651</v>
      </c>
      <c r="D4074" s="1">
        <v>0</v>
      </c>
      <c r="E4074" s="1" t="s">
        <v>31</v>
      </c>
      <c r="F4074" s="12" t="s">
        <v>282</v>
      </c>
      <c r="G4074" s="12" t="s">
        <v>1854</v>
      </c>
      <c r="H4074" s="1" t="s">
        <v>188</v>
      </c>
      <c r="I4074" s="12" t="s">
        <v>1765</v>
      </c>
      <c r="J4074" s="12" t="s">
        <v>1814</v>
      </c>
      <c r="K4074" s="1" t="s">
        <v>1617</v>
      </c>
      <c r="L4074" s="1" t="s">
        <v>1426</v>
      </c>
    </row>
    <row r="4075" spans="3:12">
      <c r="C4075" s="1" t="s">
        <v>1652</v>
      </c>
      <c r="D4075" s="1">
        <v>0</v>
      </c>
      <c r="E4075" s="1" t="s">
        <v>31</v>
      </c>
      <c r="F4075" s="12" t="s">
        <v>282</v>
      </c>
      <c r="G4075" s="12" t="s">
        <v>1854</v>
      </c>
      <c r="H4075" s="1" t="s">
        <v>188</v>
      </c>
      <c r="I4075" s="12" t="s">
        <v>1765</v>
      </c>
      <c r="J4075" s="12" t="s">
        <v>1814</v>
      </c>
      <c r="K4075" s="1" t="s">
        <v>1617</v>
      </c>
      <c r="L4075" s="1" t="s">
        <v>1426</v>
      </c>
    </row>
    <row r="4076" spans="3:12">
      <c r="C4076" s="1" t="s">
        <v>1653</v>
      </c>
      <c r="D4076" s="1">
        <v>0</v>
      </c>
      <c r="E4076" s="1" t="s">
        <v>31</v>
      </c>
      <c r="F4076" s="12" t="s">
        <v>282</v>
      </c>
      <c r="G4076" s="12" t="s">
        <v>1854</v>
      </c>
      <c r="H4076" s="1" t="s">
        <v>188</v>
      </c>
      <c r="I4076" s="12" t="s">
        <v>1765</v>
      </c>
      <c r="J4076" s="12" t="s">
        <v>1814</v>
      </c>
      <c r="K4076" s="1" t="s">
        <v>1617</v>
      </c>
      <c r="L4076" s="1" t="s">
        <v>1426</v>
      </c>
    </row>
    <row r="4077" spans="3:12">
      <c r="C4077" s="1" t="s">
        <v>1655</v>
      </c>
      <c r="D4077" s="1">
        <v>0</v>
      </c>
      <c r="E4077" s="1" t="s">
        <v>31</v>
      </c>
      <c r="F4077" s="12" t="s">
        <v>282</v>
      </c>
      <c r="G4077" s="12" t="s">
        <v>1854</v>
      </c>
      <c r="H4077" s="1" t="s">
        <v>188</v>
      </c>
      <c r="I4077" s="12" t="s">
        <v>1765</v>
      </c>
      <c r="J4077" s="12" t="s">
        <v>1814</v>
      </c>
      <c r="K4077" s="1" t="s">
        <v>1617</v>
      </c>
      <c r="L4077" s="1" t="s">
        <v>1426</v>
      </c>
    </row>
    <row r="4078" spans="3:12">
      <c r="C4078" s="1" t="s">
        <v>1656</v>
      </c>
      <c r="D4078" s="1">
        <v>0</v>
      </c>
      <c r="E4078" s="1" t="s">
        <v>31</v>
      </c>
      <c r="F4078" s="12" t="s">
        <v>282</v>
      </c>
      <c r="G4078" s="12" t="s">
        <v>1854</v>
      </c>
      <c r="H4078" s="1" t="s">
        <v>188</v>
      </c>
      <c r="I4078" s="12" t="s">
        <v>1765</v>
      </c>
      <c r="J4078" s="12" t="s">
        <v>1814</v>
      </c>
      <c r="K4078" s="1" t="s">
        <v>1617</v>
      </c>
      <c r="L4078" s="1" t="s">
        <v>1426</v>
      </c>
    </row>
    <row r="4079" spans="3:12">
      <c r="C4079" s="1" t="s">
        <v>1657</v>
      </c>
      <c r="D4079" s="1">
        <v>0</v>
      </c>
      <c r="E4079" s="1" t="s">
        <v>31</v>
      </c>
      <c r="F4079" s="12" t="s">
        <v>282</v>
      </c>
      <c r="G4079" s="12" t="s">
        <v>1854</v>
      </c>
      <c r="H4079" s="1" t="s">
        <v>188</v>
      </c>
      <c r="I4079" s="12" t="s">
        <v>1765</v>
      </c>
      <c r="J4079" s="12" t="s">
        <v>1814</v>
      </c>
      <c r="K4079" s="1" t="s">
        <v>1617</v>
      </c>
      <c r="L4079" s="1" t="s">
        <v>1426</v>
      </c>
    </row>
    <row r="4080" spans="3:12">
      <c r="C4080" s="1" t="s">
        <v>1658</v>
      </c>
      <c r="D4080" s="1">
        <v>0</v>
      </c>
      <c r="E4080" s="1" t="s">
        <v>31</v>
      </c>
      <c r="F4080" s="12" t="s">
        <v>282</v>
      </c>
      <c r="G4080" s="12" t="s">
        <v>1854</v>
      </c>
      <c r="H4080" s="1" t="s">
        <v>188</v>
      </c>
      <c r="I4080" s="12" t="s">
        <v>1765</v>
      </c>
      <c r="J4080" s="12" t="s">
        <v>1814</v>
      </c>
      <c r="K4080" s="1" t="s">
        <v>1617</v>
      </c>
      <c r="L4080" s="1" t="s">
        <v>1426</v>
      </c>
    </row>
    <row r="4081" spans="3:12">
      <c r="C4081" s="1" t="s">
        <v>1660</v>
      </c>
      <c r="D4081" s="1">
        <v>0</v>
      </c>
      <c r="E4081" s="1" t="s">
        <v>31</v>
      </c>
      <c r="F4081" s="12" t="s">
        <v>282</v>
      </c>
      <c r="G4081" s="12" t="s">
        <v>1854</v>
      </c>
      <c r="H4081" s="1" t="s">
        <v>188</v>
      </c>
      <c r="I4081" s="12" t="s">
        <v>1765</v>
      </c>
      <c r="J4081" s="12" t="s">
        <v>1814</v>
      </c>
      <c r="K4081" s="1" t="s">
        <v>1617</v>
      </c>
      <c r="L4081" s="1" t="s">
        <v>1426</v>
      </c>
    </row>
    <row r="4082" spans="3:12">
      <c r="C4082" s="1" t="s">
        <v>1661</v>
      </c>
      <c r="D4082" s="1">
        <v>0</v>
      </c>
      <c r="E4082" s="1" t="s">
        <v>31</v>
      </c>
      <c r="F4082" s="12" t="s">
        <v>282</v>
      </c>
      <c r="G4082" s="12" t="s">
        <v>1854</v>
      </c>
      <c r="H4082" s="1" t="s">
        <v>188</v>
      </c>
      <c r="I4082" s="12" t="s">
        <v>1765</v>
      </c>
      <c r="J4082" s="12" t="s">
        <v>1814</v>
      </c>
      <c r="K4082" s="1" t="s">
        <v>1617</v>
      </c>
      <c r="L4082" s="1" t="s">
        <v>1426</v>
      </c>
    </row>
    <row r="4083" spans="3:12">
      <c r="C4083" s="1" t="s">
        <v>1662</v>
      </c>
      <c r="D4083" s="1">
        <v>0</v>
      </c>
      <c r="E4083" s="1" t="s">
        <v>31</v>
      </c>
      <c r="F4083" s="12" t="s">
        <v>282</v>
      </c>
      <c r="G4083" s="12" t="s">
        <v>1854</v>
      </c>
      <c r="H4083" s="1" t="s">
        <v>188</v>
      </c>
      <c r="I4083" s="12" t="s">
        <v>1765</v>
      </c>
      <c r="J4083" s="12" t="s">
        <v>1814</v>
      </c>
      <c r="K4083" s="1" t="s">
        <v>1617</v>
      </c>
      <c r="L4083" s="1" t="s">
        <v>1426</v>
      </c>
    </row>
    <row r="4084" spans="3:12">
      <c r="C4084" s="1" t="s">
        <v>1663</v>
      </c>
      <c r="D4084" s="1">
        <v>0</v>
      </c>
      <c r="E4084" s="1" t="s">
        <v>31</v>
      </c>
      <c r="F4084" s="12" t="s">
        <v>282</v>
      </c>
      <c r="G4084" s="12" t="s">
        <v>1854</v>
      </c>
      <c r="H4084" s="1" t="s">
        <v>188</v>
      </c>
      <c r="I4084" s="12" t="s">
        <v>1765</v>
      </c>
      <c r="J4084" s="12" t="s">
        <v>1814</v>
      </c>
      <c r="K4084" s="1" t="s">
        <v>1617</v>
      </c>
      <c r="L4084" s="1" t="s">
        <v>1426</v>
      </c>
    </row>
    <row r="4085" spans="3:12">
      <c r="C4085" s="1" t="s">
        <v>1664</v>
      </c>
      <c r="D4085" s="1">
        <v>0</v>
      </c>
      <c r="E4085" s="1" t="s">
        <v>31</v>
      </c>
      <c r="F4085" s="12" t="s">
        <v>282</v>
      </c>
      <c r="G4085" s="12" t="s">
        <v>1854</v>
      </c>
      <c r="H4085" s="1" t="s">
        <v>188</v>
      </c>
      <c r="I4085" s="12" t="s">
        <v>1765</v>
      </c>
      <c r="J4085" s="12" t="s">
        <v>1814</v>
      </c>
      <c r="K4085" s="1" t="s">
        <v>1617</v>
      </c>
      <c r="L4085" s="1" t="s">
        <v>1426</v>
      </c>
    </row>
    <row r="4086" spans="3:12">
      <c r="C4086" s="1" t="s">
        <v>1665</v>
      </c>
      <c r="D4086" s="1">
        <v>0</v>
      </c>
      <c r="E4086" s="1" t="s">
        <v>31</v>
      </c>
      <c r="F4086" s="12" t="s">
        <v>282</v>
      </c>
      <c r="G4086" s="12" t="s">
        <v>1854</v>
      </c>
      <c r="H4086" s="1" t="s">
        <v>188</v>
      </c>
      <c r="I4086" s="12" t="s">
        <v>1765</v>
      </c>
      <c r="J4086" s="12" t="s">
        <v>1814</v>
      </c>
      <c r="K4086" s="1" t="s">
        <v>1617</v>
      </c>
      <c r="L4086" s="1" t="s">
        <v>1426</v>
      </c>
    </row>
    <row r="4087" spans="3:12">
      <c r="C4087" s="1" t="s">
        <v>1666</v>
      </c>
      <c r="D4087" s="1">
        <v>0</v>
      </c>
      <c r="E4087" s="1" t="s">
        <v>31</v>
      </c>
      <c r="F4087" s="12" t="s">
        <v>282</v>
      </c>
      <c r="G4087" s="12" t="s">
        <v>1854</v>
      </c>
      <c r="H4087" s="1" t="s">
        <v>188</v>
      </c>
      <c r="I4087" s="12" t="s">
        <v>1765</v>
      </c>
      <c r="J4087" s="12" t="s">
        <v>1814</v>
      </c>
      <c r="K4087" s="1" t="s">
        <v>1617</v>
      </c>
      <c r="L4087" s="1" t="s">
        <v>1426</v>
      </c>
    </row>
    <row r="4088" spans="3:12">
      <c r="C4088" s="1" t="s">
        <v>1667</v>
      </c>
      <c r="D4088" s="1">
        <v>0</v>
      </c>
      <c r="E4088" s="1" t="s">
        <v>31</v>
      </c>
      <c r="F4088" s="12" t="s">
        <v>282</v>
      </c>
      <c r="G4088" s="12" t="s">
        <v>1854</v>
      </c>
      <c r="H4088" s="1" t="s">
        <v>188</v>
      </c>
      <c r="I4088" s="12" t="s">
        <v>1765</v>
      </c>
      <c r="J4088" s="12" t="s">
        <v>1814</v>
      </c>
      <c r="K4088" s="1" t="s">
        <v>1617</v>
      </c>
      <c r="L4088" s="1" t="s">
        <v>1426</v>
      </c>
    </row>
    <row r="4089" spans="3:12">
      <c r="C4089" s="1" t="s">
        <v>1668</v>
      </c>
      <c r="D4089" s="1">
        <v>0</v>
      </c>
      <c r="E4089" s="1" t="s">
        <v>31</v>
      </c>
      <c r="F4089" s="12" t="s">
        <v>282</v>
      </c>
      <c r="G4089" s="12" t="s">
        <v>1854</v>
      </c>
      <c r="H4089" s="1" t="s">
        <v>188</v>
      </c>
      <c r="I4089" s="12" t="s">
        <v>1765</v>
      </c>
      <c r="J4089" s="12" t="s">
        <v>1814</v>
      </c>
      <c r="K4089" s="1" t="s">
        <v>1617</v>
      </c>
      <c r="L4089" s="1" t="s">
        <v>1426</v>
      </c>
    </row>
    <row r="4090" spans="3:12">
      <c r="C4090" s="1" t="s">
        <v>1669</v>
      </c>
      <c r="D4090" s="1">
        <v>0</v>
      </c>
      <c r="E4090" s="1" t="s">
        <v>31</v>
      </c>
      <c r="F4090" s="12" t="s">
        <v>282</v>
      </c>
      <c r="G4090" s="12" t="s">
        <v>1854</v>
      </c>
      <c r="H4090" s="1" t="s">
        <v>188</v>
      </c>
      <c r="I4090" s="12" t="s">
        <v>1765</v>
      </c>
      <c r="J4090" s="12" t="s">
        <v>1814</v>
      </c>
      <c r="K4090" s="1" t="s">
        <v>1617</v>
      </c>
      <c r="L4090" s="1" t="s">
        <v>1426</v>
      </c>
    </row>
    <row r="4091" spans="3:12">
      <c r="C4091" s="1" t="s">
        <v>1670</v>
      </c>
      <c r="D4091" s="1">
        <v>0</v>
      </c>
      <c r="E4091" s="1" t="s">
        <v>31</v>
      </c>
      <c r="F4091" s="12" t="s">
        <v>282</v>
      </c>
      <c r="G4091" s="12" t="s">
        <v>1854</v>
      </c>
      <c r="H4091" s="1" t="s">
        <v>188</v>
      </c>
      <c r="I4091" s="12" t="s">
        <v>1765</v>
      </c>
      <c r="J4091" s="12" t="s">
        <v>1814</v>
      </c>
      <c r="K4091" s="1" t="s">
        <v>1617</v>
      </c>
      <c r="L4091" s="1" t="s">
        <v>1426</v>
      </c>
    </row>
    <row r="4092" spans="3:12">
      <c r="C4092" s="1" t="s">
        <v>1671</v>
      </c>
      <c r="D4092" s="1">
        <v>0</v>
      </c>
      <c r="E4092" s="1" t="s">
        <v>31</v>
      </c>
      <c r="F4092" s="12" t="s">
        <v>282</v>
      </c>
      <c r="G4092" s="12" t="s">
        <v>1854</v>
      </c>
      <c r="H4092" s="1" t="s">
        <v>188</v>
      </c>
      <c r="I4092" s="12" t="s">
        <v>1765</v>
      </c>
      <c r="J4092" s="12" t="s">
        <v>1814</v>
      </c>
      <c r="K4092" s="1" t="s">
        <v>1617</v>
      </c>
      <c r="L4092" s="1" t="s">
        <v>1426</v>
      </c>
    </row>
    <row r="4093" spans="3:12">
      <c r="C4093" s="1" t="s">
        <v>1672</v>
      </c>
      <c r="D4093" s="1">
        <v>0</v>
      </c>
      <c r="E4093" s="1" t="s">
        <v>31</v>
      </c>
      <c r="F4093" s="12" t="s">
        <v>282</v>
      </c>
      <c r="G4093" s="12" t="s">
        <v>1854</v>
      </c>
      <c r="H4093" s="1" t="s">
        <v>188</v>
      </c>
      <c r="I4093" s="12" t="s">
        <v>1765</v>
      </c>
      <c r="J4093" s="12" t="s">
        <v>1814</v>
      </c>
      <c r="K4093" s="1" t="s">
        <v>1617</v>
      </c>
      <c r="L4093" s="1" t="s">
        <v>1426</v>
      </c>
    </row>
    <row r="4094" spans="3:12">
      <c r="C4094" s="1" t="s">
        <v>1673</v>
      </c>
      <c r="D4094" s="1">
        <v>0</v>
      </c>
      <c r="E4094" s="1" t="s">
        <v>31</v>
      </c>
      <c r="F4094" s="12" t="s">
        <v>282</v>
      </c>
      <c r="G4094" s="12" t="s">
        <v>1854</v>
      </c>
      <c r="H4094" s="1" t="s">
        <v>188</v>
      </c>
      <c r="I4094" s="12" t="s">
        <v>1765</v>
      </c>
      <c r="J4094" s="12" t="s">
        <v>1814</v>
      </c>
      <c r="K4094" s="1" t="s">
        <v>1617</v>
      </c>
      <c r="L4094" s="1" t="s">
        <v>1426</v>
      </c>
    </row>
    <row r="4095" spans="3:12">
      <c r="C4095" s="1" t="s">
        <v>1674</v>
      </c>
      <c r="D4095" s="1">
        <v>0</v>
      </c>
      <c r="E4095" s="1" t="s">
        <v>31</v>
      </c>
      <c r="F4095" s="12" t="s">
        <v>282</v>
      </c>
      <c r="G4095" s="12" t="s">
        <v>1854</v>
      </c>
      <c r="H4095" s="1" t="s">
        <v>188</v>
      </c>
      <c r="I4095" s="12" t="s">
        <v>1765</v>
      </c>
      <c r="J4095" s="12" t="s">
        <v>1814</v>
      </c>
      <c r="K4095" s="1" t="s">
        <v>1617</v>
      </c>
      <c r="L4095" s="1" t="s">
        <v>1426</v>
      </c>
    </row>
    <row r="4096" spans="3:12">
      <c r="C4096" s="1" t="s">
        <v>1675</v>
      </c>
      <c r="D4096" s="1">
        <v>0</v>
      </c>
      <c r="E4096" s="1" t="s">
        <v>31</v>
      </c>
      <c r="F4096" s="12" t="s">
        <v>282</v>
      </c>
      <c r="G4096" s="12" t="s">
        <v>1854</v>
      </c>
      <c r="H4096" s="1" t="s">
        <v>188</v>
      </c>
      <c r="I4096" s="12" t="s">
        <v>1765</v>
      </c>
      <c r="J4096" s="12" t="s">
        <v>1814</v>
      </c>
      <c r="K4096" s="1" t="s">
        <v>1617</v>
      </c>
      <c r="L4096" s="1" t="s">
        <v>1426</v>
      </c>
    </row>
    <row r="4097" spans="3:12">
      <c r="C4097" s="1" t="s">
        <v>1620</v>
      </c>
      <c r="D4097" s="1">
        <v>0</v>
      </c>
      <c r="E4097" s="1" t="s">
        <v>31</v>
      </c>
      <c r="F4097" s="12" t="s">
        <v>282</v>
      </c>
      <c r="G4097" s="12" t="s">
        <v>1854</v>
      </c>
      <c r="H4097" s="1" t="s">
        <v>188</v>
      </c>
      <c r="I4097" s="12" t="s">
        <v>1765</v>
      </c>
      <c r="J4097" s="12" t="s">
        <v>1814</v>
      </c>
      <c r="K4097" s="1" t="s">
        <v>1617</v>
      </c>
      <c r="L4097" s="1" t="s">
        <v>1427</v>
      </c>
    </row>
    <row r="4098" spans="3:12">
      <c r="C4098" s="1" t="s">
        <v>1621</v>
      </c>
      <c r="D4098" s="1">
        <v>0</v>
      </c>
      <c r="E4098" s="1" t="s">
        <v>31</v>
      </c>
      <c r="F4098" s="12" t="s">
        <v>282</v>
      </c>
      <c r="G4098" s="12" t="s">
        <v>1854</v>
      </c>
      <c r="H4098" s="1" t="s">
        <v>188</v>
      </c>
      <c r="I4098" s="12" t="s">
        <v>1765</v>
      </c>
      <c r="J4098" s="12" t="s">
        <v>1814</v>
      </c>
      <c r="K4098" s="1" t="s">
        <v>1617</v>
      </c>
      <c r="L4098" s="1" t="s">
        <v>1427</v>
      </c>
    </row>
    <row r="4099" spans="3:12">
      <c r="C4099" s="1" t="s">
        <v>1622</v>
      </c>
      <c r="D4099" s="1">
        <v>0</v>
      </c>
      <c r="E4099" s="1" t="s">
        <v>31</v>
      </c>
      <c r="F4099" s="12" t="s">
        <v>282</v>
      </c>
      <c r="G4099" s="12" t="s">
        <v>1854</v>
      </c>
      <c r="H4099" s="1" t="s">
        <v>188</v>
      </c>
      <c r="I4099" s="12" t="s">
        <v>1765</v>
      </c>
      <c r="J4099" s="12" t="s">
        <v>1814</v>
      </c>
      <c r="K4099" s="1" t="s">
        <v>1617</v>
      </c>
      <c r="L4099" s="1" t="s">
        <v>1427</v>
      </c>
    </row>
    <row r="4100" spans="3:12">
      <c r="C4100" s="1" t="s">
        <v>1623</v>
      </c>
      <c r="D4100" s="1">
        <v>0</v>
      </c>
      <c r="E4100" s="1" t="s">
        <v>31</v>
      </c>
      <c r="F4100" s="12" t="s">
        <v>282</v>
      </c>
      <c r="G4100" s="12" t="s">
        <v>1854</v>
      </c>
      <c r="H4100" s="1" t="s">
        <v>188</v>
      </c>
      <c r="I4100" s="12" t="s">
        <v>1765</v>
      </c>
      <c r="J4100" s="12" t="s">
        <v>1814</v>
      </c>
      <c r="K4100" s="1" t="s">
        <v>1617</v>
      </c>
      <c r="L4100" s="1" t="s">
        <v>1427</v>
      </c>
    </row>
    <row r="4101" spans="3:12">
      <c r="C4101" s="1" t="s">
        <v>1625</v>
      </c>
      <c r="D4101" s="1">
        <v>0</v>
      </c>
      <c r="E4101" s="1" t="s">
        <v>31</v>
      </c>
      <c r="F4101" s="12" t="s">
        <v>282</v>
      </c>
      <c r="G4101" s="12" t="s">
        <v>1854</v>
      </c>
      <c r="H4101" s="1" t="s">
        <v>188</v>
      </c>
      <c r="I4101" s="12" t="s">
        <v>1765</v>
      </c>
      <c r="J4101" s="12" t="s">
        <v>1814</v>
      </c>
      <c r="K4101" s="1" t="s">
        <v>1617</v>
      </c>
      <c r="L4101" s="1" t="s">
        <v>1427</v>
      </c>
    </row>
    <row r="4102" spans="3:12">
      <c r="C4102" s="1" t="s">
        <v>1626</v>
      </c>
      <c r="D4102" s="1">
        <v>0</v>
      </c>
      <c r="E4102" s="1" t="s">
        <v>31</v>
      </c>
      <c r="F4102" s="12" t="s">
        <v>282</v>
      </c>
      <c r="G4102" s="12" t="s">
        <v>1854</v>
      </c>
      <c r="H4102" s="1" t="s">
        <v>188</v>
      </c>
      <c r="I4102" s="12" t="s">
        <v>1765</v>
      </c>
      <c r="J4102" s="12" t="s">
        <v>1814</v>
      </c>
      <c r="K4102" s="1" t="s">
        <v>1617</v>
      </c>
      <c r="L4102" s="1" t="s">
        <v>1427</v>
      </c>
    </row>
    <row r="4103" spans="3:12">
      <c r="C4103" s="1" t="s">
        <v>1627</v>
      </c>
      <c r="D4103" s="1">
        <v>0</v>
      </c>
      <c r="E4103" s="1" t="s">
        <v>31</v>
      </c>
      <c r="F4103" s="12" t="s">
        <v>282</v>
      </c>
      <c r="G4103" s="12" t="s">
        <v>1854</v>
      </c>
      <c r="H4103" s="1" t="s">
        <v>188</v>
      </c>
      <c r="I4103" s="12" t="s">
        <v>1765</v>
      </c>
      <c r="J4103" s="12" t="s">
        <v>1814</v>
      </c>
      <c r="K4103" s="1" t="s">
        <v>1617</v>
      </c>
      <c r="L4103" s="1" t="s">
        <v>1427</v>
      </c>
    </row>
    <row r="4104" spans="3:12">
      <c r="C4104" s="1" t="s">
        <v>1628</v>
      </c>
      <c r="D4104" s="1">
        <v>0</v>
      </c>
      <c r="E4104" s="1" t="s">
        <v>31</v>
      </c>
      <c r="F4104" s="12" t="s">
        <v>282</v>
      </c>
      <c r="G4104" s="12" t="s">
        <v>1854</v>
      </c>
      <c r="H4104" s="1" t="s">
        <v>188</v>
      </c>
      <c r="I4104" s="12" t="s">
        <v>1765</v>
      </c>
      <c r="J4104" s="12" t="s">
        <v>1814</v>
      </c>
      <c r="K4104" s="1" t="s">
        <v>1617</v>
      </c>
      <c r="L4104" s="1" t="s">
        <v>1427</v>
      </c>
    </row>
    <row r="4105" spans="3:12">
      <c r="C4105" s="1" t="s">
        <v>1630</v>
      </c>
      <c r="D4105" s="1">
        <v>0</v>
      </c>
      <c r="E4105" s="1" t="s">
        <v>31</v>
      </c>
      <c r="F4105" s="12" t="s">
        <v>282</v>
      </c>
      <c r="G4105" s="12" t="s">
        <v>1854</v>
      </c>
      <c r="H4105" s="1" t="s">
        <v>188</v>
      </c>
      <c r="I4105" s="12" t="s">
        <v>1765</v>
      </c>
      <c r="J4105" s="12" t="s">
        <v>1814</v>
      </c>
      <c r="K4105" s="1" t="s">
        <v>1617</v>
      </c>
      <c r="L4105" s="1" t="s">
        <v>1427</v>
      </c>
    </row>
    <row r="4106" spans="3:12">
      <c r="C4106" s="1" t="s">
        <v>1631</v>
      </c>
      <c r="D4106" s="1">
        <v>0</v>
      </c>
      <c r="E4106" s="1" t="s">
        <v>31</v>
      </c>
      <c r="F4106" s="12" t="s">
        <v>282</v>
      </c>
      <c r="G4106" s="12" t="s">
        <v>1854</v>
      </c>
      <c r="H4106" s="1" t="s">
        <v>188</v>
      </c>
      <c r="I4106" s="12" t="s">
        <v>1765</v>
      </c>
      <c r="J4106" s="12" t="s">
        <v>1814</v>
      </c>
      <c r="K4106" s="1" t="s">
        <v>1617</v>
      </c>
      <c r="L4106" s="1" t="s">
        <v>1427</v>
      </c>
    </row>
    <row r="4107" spans="3:12">
      <c r="C4107" s="1" t="s">
        <v>1632</v>
      </c>
      <c r="D4107" s="1">
        <v>0</v>
      </c>
      <c r="E4107" s="1" t="s">
        <v>31</v>
      </c>
      <c r="F4107" s="12" t="s">
        <v>282</v>
      </c>
      <c r="G4107" s="12" t="s">
        <v>1854</v>
      </c>
      <c r="H4107" s="1" t="s">
        <v>188</v>
      </c>
      <c r="I4107" s="12" t="s">
        <v>1765</v>
      </c>
      <c r="J4107" s="12" t="s">
        <v>1814</v>
      </c>
      <c r="K4107" s="1" t="s">
        <v>1617</v>
      </c>
      <c r="L4107" s="1" t="s">
        <v>1427</v>
      </c>
    </row>
    <row r="4108" spans="3:12">
      <c r="C4108" s="1" t="s">
        <v>1633</v>
      </c>
      <c r="D4108" s="1">
        <v>0</v>
      </c>
      <c r="E4108" s="1" t="s">
        <v>31</v>
      </c>
      <c r="F4108" s="12" t="s">
        <v>282</v>
      </c>
      <c r="G4108" s="12" t="s">
        <v>1854</v>
      </c>
      <c r="H4108" s="1" t="s">
        <v>188</v>
      </c>
      <c r="I4108" s="12" t="s">
        <v>1765</v>
      </c>
      <c r="J4108" s="12" t="s">
        <v>1814</v>
      </c>
      <c r="K4108" s="1" t="s">
        <v>1617</v>
      </c>
      <c r="L4108" s="1" t="s">
        <v>1427</v>
      </c>
    </row>
    <row r="4109" spans="3:12">
      <c r="C4109" s="1" t="s">
        <v>1634</v>
      </c>
      <c r="D4109" s="1">
        <v>0</v>
      </c>
      <c r="E4109" s="1" t="s">
        <v>31</v>
      </c>
      <c r="F4109" s="12" t="s">
        <v>282</v>
      </c>
      <c r="G4109" s="12" t="s">
        <v>1854</v>
      </c>
      <c r="H4109" s="1" t="s">
        <v>188</v>
      </c>
      <c r="I4109" s="12" t="s">
        <v>1765</v>
      </c>
      <c r="J4109" s="12" t="s">
        <v>1814</v>
      </c>
      <c r="K4109" s="1" t="s">
        <v>1617</v>
      </c>
      <c r="L4109" s="1" t="s">
        <v>1427</v>
      </c>
    </row>
    <row r="4110" spans="3:12">
      <c r="C4110" s="1" t="s">
        <v>1635</v>
      </c>
      <c r="D4110" s="1">
        <v>0</v>
      </c>
      <c r="E4110" s="1" t="s">
        <v>31</v>
      </c>
      <c r="F4110" s="12" t="s">
        <v>282</v>
      </c>
      <c r="G4110" s="12" t="s">
        <v>1854</v>
      </c>
      <c r="H4110" s="1" t="s">
        <v>188</v>
      </c>
      <c r="I4110" s="12" t="s">
        <v>1765</v>
      </c>
      <c r="J4110" s="12" t="s">
        <v>1814</v>
      </c>
      <c r="K4110" s="1" t="s">
        <v>1617</v>
      </c>
      <c r="L4110" s="1" t="s">
        <v>1427</v>
      </c>
    </row>
    <row r="4111" spans="3:12">
      <c r="C4111" s="1" t="s">
        <v>1636</v>
      </c>
      <c r="D4111" s="1">
        <v>0</v>
      </c>
      <c r="E4111" s="1" t="s">
        <v>31</v>
      </c>
      <c r="F4111" s="12" t="s">
        <v>282</v>
      </c>
      <c r="G4111" s="12" t="s">
        <v>1854</v>
      </c>
      <c r="H4111" s="1" t="s">
        <v>188</v>
      </c>
      <c r="I4111" s="12" t="s">
        <v>1765</v>
      </c>
      <c r="J4111" s="12" t="s">
        <v>1814</v>
      </c>
      <c r="K4111" s="1" t="s">
        <v>1617</v>
      </c>
      <c r="L4111" s="1" t="s">
        <v>1427</v>
      </c>
    </row>
    <row r="4112" spans="3:12">
      <c r="C4112" s="1" t="s">
        <v>1637</v>
      </c>
      <c r="D4112" s="1">
        <v>0</v>
      </c>
      <c r="E4112" s="1" t="s">
        <v>31</v>
      </c>
      <c r="F4112" s="12" t="s">
        <v>282</v>
      </c>
      <c r="G4112" s="12" t="s">
        <v>1854</v>
      </c>
      <c r="H4112" s="1" t="s">
        <v>188</v>
      </c>
      <c r="I4112" s="12" t="s">
        <v>1765</v>
      </c>
      <c r="J4112" s="12" t="s">
        <v>1814</v>
      </c>
      <c r="K4112" s="1" t="s">
        <v>1617</v>
      </c>
      <c r="L4112" s="1" t="s">
        <v>1427</v>
      </c>
    </row>
    <row r="4113" spans="3:12">
      <c r="C4113" s="1" t="s">
        <v>1638</v>
      </c>
      <c r="D4113" s="1">
        <v>0</v>
      </c>
      <c r="E4113" s="1" t="s">
        <v>31</v>
      </c>
      <c r="F4113" s="12" t="s">
        <v>282</v>
      </c>
      <c r="G4113" s="12" t="s">
        <v>1854</v>
      </c>
      <c r="H4113" s="1" t="s">
        <v>188</v>
      </c>
      <c r="I4113" s="12" t="s">
        <v>1765</v>
      </c>
      <c r="J4113" s="12" t="s">
        <v>1814</v>
      </c>
      <c r="K4113" s="1" t="s">
        <v>1617</v>
      </c>
      <c r="L4113" s="1" t="s">
        <v>1427</v>
      </c>
    </row>
    <row r="4114" spans="3:12">
      <c r="C4114" s="1" t="s">
        <v>1639</v>
      </c>
      <c r="D4114" s="1">
        <v>0</v>
      </c>
      <c r="E4114" s="1" t="s">
        <v>31</v>
      </c>
      <c r="F4114" s="12" t="s">
        <v>282</v>
      </c>
      <c r="G4114" s="12" t="s">
        <v>1854</v>
      </c>
      <c r="H4114" s="1" t="s">
        <v>188</v>
      </c>
      <c r="I4114" s="12" t="s">
        <v>1765</v>
      </c>
      <c r="J4114" s="12" t="s">
        <v>1814</v>
      </c>
      <c r="K4114" s="1" t="s">
        <v>1617</v>
      </c>
      <c r="L4114" s="1" t="s">
        <v>1427</v>
      </c>
    </row>
    <row r="4115" spans="3:12">
      <c r="C4115" s="1" t="s">
        <v>1640</v>
      </c>
      <c r="D4115" s="1">
        <v>0</v>
      </c>
      <c r="E4115" s="1" t="s">
        <v>31</v>
      </c>
      <c r="F4115" s="12" t="s">
        <v>282</v>
      </c>
      <c r="G4115" s="12" t="s">
        <v>1854</v>
      </c>
      <c r="H4115" s="1" t="s">
        <v>188</v>
      </c>
      <c r="I4115" s="12" t="s">
        <v>1765</v>
      </c>
      <c r="J4115" s="12" t="s">
        <v>1814</v>
      </c>
      <c r="K4115" s="1" t="s">
        <v>1617</v>
      </c>
      <c r="L4115" s="1" t="s">
        <v>1427</v>
      </c>
    </row>
    <row r="4116" spans="3:12">
      <c r="C4116" s="1" t="s">
        <v>1641</v>
      </c>
      <c r="D4116" s="1">
        <v>0</v>
      </c>
      <c r="E4116" s="1" t="s">
        <v>31</v>
      </c>
      <c r="F4116" s="12" t="s">
        <v>282</v>
      </c>
      <c r="G4116" s="12" t="s">
        <v>1854</v>
      </c>
      <c r="H4116" s="1" t="s">
        <v>188</v>
      </c>
      <c r="I4116" s="12" t="s">
        <v>1765</v>
      </c>
      <c r="J4116" s="12" t="s">
        <v>1814</v>
      </c>
      <c r="K4116" s="1" t="s">
        <v>1617</v>
      </c>
      <c r="L4116" s="1" t="s">
        <v>1427</v>
      </c>
    </row>
    <row r="4117" spans="3:12">
      <c r="C4117" s="1" t="s">
        <v>1642</v>
      </c>
      <c r="D4117" s="1">
        <v>0</v>
      </c>
      <c r="E4117" s="1" t="s">
        <v>31</v>
      </c>
      <c r="F4117" s="12" t="s">
        <v>282</v>
      </c>
      <c r="G4117" s="12" t="s">
        <v>1854</v>
      </c>
      <c r="H4117" s="1" t="s">
        <v>188</v>
      </c>
      <c r="I4117" s="12" t="s">
        <v>1765</v>
      </c>
      <c r="J4117" s="12" t="s">
        <v>1814</v>
      </c>
      <c r="K4117" s="1" t="s">
        <v>1617</v>
      </c>
      <c r="L4117" s="1" t="s">
        <v>1427</v>
      </c>
    </row>
    <row r="4118" spans="3:12">
      <c r="C4118" s="1" t="s">
        <v>1643</v>
      </c>
      <c r="D4118" s="1">
        <v>0</v>
      </c>
      <c r="E4118" s="1" t="s">
        <v>31</v>
      </c>
      <c r="F4118" s="12" t="s">
        <v>282</v>
      </c>
      <c r="G4118" s="12" t="s">
        <v>1854</v>
      </c>
      <c r="H4118" s="1" t="s">
        <v>188</v>
      </c>
      <c r="I4118" s="12" t="s">
        <v>1765</v>
      </c>
      <c r="J4118" s="12" t="s">
        <v>1814</v>
      </c>
      <c r="K4118" s="1" t="s">
        <v>1617</v>
      </c>
      <c r="L4118" s="1" t="s">
        <v>1427</v>
      </c>
    </row>
    <row r="4119" spans="3:12">
      <c r="C4119" s="1" t="s">
        <v>1644</v>
      </c>
      <c r="D4119" s="1">
        <v>0</v>
      </c>
      <c r="E4119" s="1" t="s">
        <v>31</v>
      </c>
      <c r="F4119" s="12" t="s">
        <v>282</v>
      </c>
      <c r="G4119" s="12" t="s">
        <v>1854</v>
      </c>
      <c r="H4119" s="1" t="s">
        <v>188</v>
      </c>
      <c r="I4119" s="12" t="s">
        <v>1765</v>
      </c>
      <c r="J4119" s="12" t="s">
        <v>1814</v>
      </c>
      <c r="K4119" s="1" t="s">
        <v>1617</v>
      </c>
      <c r="L4119" s="1" t="s">
        <v>1427</v>
      </c>
    </row>
    <row r="4120" spans="3:12">
      <c r="C4120" s="1" t="s">
        <v>1645</v>
      </c>
      <c r="D4120" s="1">
        <v>0</v>
      </c>
      <c r="E4120" s="1" t="s">
        <v>31</v>
      </c>
      <c r="F4120" s="12" t="s">
        <v>282</v>
      </c>
      <c r="G4120" s="12" t="s">
        <v>1854</v>
      </c>
      <c r="H4120" s="1" t="s">
        <v>188</v>
      </c>
      <c r="I4120" s="12" t="s">
        <v>1765</v>
      </c>
      <c r="J4120" s="12" t="s">
        <v>1814</v>
      </c>
      <c r="K4120" s="1" t="s">
        <v>1617</v>
      </c>
      <c r="L4120" s="1" t="s">
        <v>1427</v>
      </c>
    </row>
    <row r="4121" spans="3:12">
      <c r="C4121" s="1" t="s">
        <v>1646</v>
      </c>
      <c r="D4121" s="1">
        <v>0</v>
      </c>
      <c r="E4121" s="1" t="s">
        <v>31</v>
      </c>
      <c r="F4121" s="12" t="s">
        <v>282</v>
      </c>
      <c r="G4121" s="12" t="s">
        <v>1854</v>
      </c>
      <c r="H4121" s="1" t="s">
        <v>188</v>
      </c>
      <c r="I4121" s="12" t="s">
        <v>1765</v>
      </c>
      <c r="J4121" s="12" t="s">
        <v>1814</v>
      </c>
      <c r="K4121" s="1" t="s">
        <v>1617</v>
      </c>
      <c r="L4121" s="1" t="s">
        <v>1427</v>
      </c>
    </row>
    <row r="4122" spans="3:12">
      <c r="C4122" s="1" t="s">
        <v>1647</v>
      </c>
      <c r="D4122" s="1">
        <v>0</v>
      </c>
      <c r="E4122" s="1" t="s">
        <v>31</v>
      </c>
      <c r="F4122" s="12" t="s">
        <v>282</v>
      </c>
      <c r="G4122" s="12" t="s">
        <v>1854</v>
      </c>
      <c r="H4122" s="1" t="s">
        <v>188</v>
      </c>
      <c r="I4122" s="12" t="s">
        <v>1765</v>
      </c>
      <c r="J4122" s="12" t="s">
        <v>1814</v>
      </c>
      <c r="K4122" s="1" t="s">
        <v>1617</v>
      </c>
      <c r="L4122" s="1" t="s">
        <v>1427</v>
      </c>
    </row>
    <row r="4123" spans="3:12">
      <c r="C4123" s="1" t="s">
        <v>1650</v>
      </c>
      <c r="D4123" s="1">
        <v>0</v>
      </c>
      <c r="E4123" s="1" t="s">
        <v>31</v>
      </c>
      <c r="F4123" s="12" t="s">
        <v>282</v>
      </c>
      <c r="G4123" s="12" t="s">
        <v>1854</v>
      </c>
      <c r="H4123" s="1" t="s">
        <v>188</v>
      </c>
      <c r="I4123" s="12" t="s">
        <v>1765</v>
      </c>
      <c r="J4123" s="12" t="s">
        <v>1814</v>
      </c>
      <c r="K4123" s="1" t="s">
        <v>1617</v>
      </c>
      <c r="L4123" s="1" t="s">
        <v>1427</v>
      </c>
    </row>
    <row r="4124" spans="3:12">
      <c r="C4124" s="1" t="s">
        <v>1651</v>
      </c>
      <c r="D4124" s="1">
        <v>0</v>
      </c>
      <c r="E4124" s="1" t="s">
        <v>31</v>
      </c>
      <c r="F4124" s="12" t="s">
        <v>282</v>
      </c>
      <c r="G4124" s="12" t="s">
        <v>1854</v>
      </c>
      <c r="H4124" s="1" t="s">
        <v>188</v>
      </c>
      <c r="I4124" s="12" t="s">
        <v>1765</v>
      </c>
      <c r="J4124" s="12" t="s">
        <v>1814</v>
      </c>
      <c r="K4124" s="1" t="s">
        <v>1617</v>
      </c>
      <c r="L4124" s="1" t="s">
        <v>1427</v>
      </c>
    </row>
    <row r="4125" spans="3:12">
      <c r="C4125" s="1" t="s">
        <v>1652</v>
      </c>
      <c r="D4125" s="1">
        <v>0</v>
      </c>
      <c r="E4125" s="1" t="s">
        <v>31</v>
      </c>
      <c r="F4125" s="12" t="s">
        <v>282</v>
      </c>
      <c r="G4125" s="12" t="s">
        <v>1854</v>
      </c>
      <c r="H4125" s="1" t="s">
        <v>188</v>
      </c>
      <c r="I4125" s="12" t="s">
        <v>1765</v>
      </c>
      <c r="J4125" s="12" t="s">
        <v>1814</v>
      </c>
      <c r="K4125" s="1" t="s">
        <v>1617</v>
      </c>
      <c r="L4125" s="1" t="s">
        <v>1427</v>
      </c>
    </row>
    <row r="4126" spans="3:12">
      <c r="C4126" s="1" t="s">
        <v>1653</v>
      </c>
      <c r="D4126" s="1">
        <v>0</v>
      </c>
      <c r="E4126" s="1" t="s">
        <v>31</v>
      </c>
      <c r="F4126" s="12" t="s">
        <v>282</v>
      </c>
      <c r="G4126" s="12" t="s">
        <v>1854</v>
      </c>
      <c r="H4126" s="1" t="s">
        <v>188</v>
      </c>
      <c r="I4126" s="12" t="s">
        <v>1765</v>
      </c>
      <c r="J4126" s="12" t="s">
        <v>1814</v>
      </c>
      <c r="K4126" s="1" t="s">
        <v>1617</v>
      </c>
      <c r="L4126" s="1" t="s">
        <v>1427</v>
      </c>
    </row>
    <row r="4127" spans="3:12">
      <c r="C4127" s="1" t="s">
        <v>1655</v>
      </c>
      <c r="D4127" s="1">
        <v>0</v>
      </c>
      <c r="E4127" s="1" t="s">
        <v>31</v>
      </c>
      <c r="F4127" s="12" t="s">
        <v>282</v>
      </c>
      <c r="G4127" s="12" t="s">
        <v>1854</v>
      </c>
      <c r="H4127" s="1" t="s">
        <v>188</v>
      </c>
      <c r="I4127" s="12" t="s">
        <v>1765</v>
      </c>
      <c r="J4127" s="12" t="s">
        <v>1814</v>
      </c>
      <c r="K4127" s="1" t="s">
        <v>1617</v>
      </c>
      <c r="L4127" s="1" t="s">
        <v>1427</v>
      </c>
    </row>
    <row r="4128" spans="3:12">
      <c r="C4128" s="1" t="s">
        <v>1656</v>
      </c>
      <c r="D4128" s="1">
        <v>0</v>
      </c>
      <c r="E4128" s="1" t="s">
        <v>31</v>
      </c>
      <c r="F4128" s="12" t="s">
        <v>282</v>
      </c>
      <c r="G4128" s="12" t="s">
        <v>1854</v>
      </c>
      <c r="H4128" s="1" t="s">
        <v>188</v>
      </c>
      <c r="I4128" s="12" t="s">
        <v>1765</v>
      </c>
      <c r="J4128" s="12" t="s">
        <v>1814</v>
      </c>
      <c r="K4128" s="1" t="s">
        <v>1617</v>
      </c>
      <c r="L4128" s="1" t="s">
        <v>1427</v>
      </c>
    </row>
    <row r="4129" spans="3:12">
      <c r="C4129" s="1" t="s">
        <v>1657</v>
      </c>
      <c r="D4129" s="1">
        <v>0</v>
      </c>
      <c r="E4129" s="1" t="s">
        <v>31</v>
      </c>
      <c r="F4129" s="12" t="s">
        <v>282</v>
      </c>
      <c r="G4129" s="12" t="s">
        <v>1854</v>
      </c>
      <c r="H4129" s="1" t="s">
        <v>188</v>
      </c>
      <c r="I4129" s="12" t="s">
        <v>1765</v>
      </c>
      <c r="J4129" s="12" t="s">
        <v>1814</v>
      </c>
      <c r="K4129" s="1" t="s">
        <v>1617</v>
      </c>
      <c r="L4129" s="1" t="s">
        <v>1427</v>
      </c>
    </row>
    <row r="4130" spans="3:12">
      <c r="C4130" s="1" t="s">
        <v>1658</v>
      </c>
      <c r="D4130" s="1">
        <v>0</v>
      </c>
      <c r="E4130" s="1" t="s">
        <v>31</v>
      </c>
      <c r="F4130" s="12" t="s">
        <v>282</v>
      </c>
      <c r="G4130" s="12" t="s">
        <v>1854</v>
      </c>
      <c r="H4130" s="1" t="s">
        <v>188</v>
      </c>
      <c r="I4130" s="12" t="s">
        <v>1765</v>
      </c>
      <c r="J4130" s="12" t="s">
        <v>1814</v>
      </c>
      <c r="K4130" s="1" t="s">
        <v>1617</v>
      </c>
      <c r="L4130" s="1" t="s">
        <v>1427</v>
      </c>
    </row>
    <row r="4131" spans="3:12">
      <c r="C4131" s="1" t="s">
        <v>1660</v>
      </c>
      <c r="D4131" s="1">
        <v>0</v>
      </c>
      <c r="E4131" s="1" t="s">
        <v>31</v>
      </c>
      <c r="F4131" s="12" t="s">
        <v>282</v>
      </c>
      <c r="G4131" s="12" t="s">
        <v>1854</v>
      </c>
      <c r="H4131" s="1" t="s">
        <v>188</v>
      </c>
      <c r="I4131" s="12" t="s">
        <v>1765</v>
      </c>
      <c r="J4131" s="12" t="s">
        <v>1814</v>
      </c>
      <c r="K4131" s="1" t="s">
        <v>1617</v>
      </c>
      <c r="L4131" s="1" t="s">
        <v>1427</v>
      </c>
    </row>
    <row r="4132" spans="3:12">
      <c r="C4132" s="1" t="s">
        <v>1661</v>
      </c>
      <c r="D4132" s="1">
        <v>0</v>
      </c>
      <c r="E4132" s="1" t="s">
        <v>31</v>
      </c>
      <c r="F4132" s="12" t="s">
        <v>282</v>
      </c>
      <c r="G4132" s="12" t="s">
        <v>1854</v>
      </c>
      <c r="H4132" s="1" t="s">
        <v>188</v>
      </c>
      <c r="I4132" s="12" t="s">
        <v>1765</v>
      </c>
      <c r="J4132" s="12" t="s">
        <v>1814</v>
      </c>
      <c r="K4132" s="1" t="s">
        <v>1617</v>
      </c>
      <c r="L4132" s="1" t="s">
        <v>1427</v>
      </c>
    </row>
    <row r="4133" spans="3:12">
      <c r="C4133" s="1" t="s">
        <v>1662</v>
      </c>
      <c r="D4133" s="1">
        <v>0</v>
      </c>
      <c r="E4133" s="1" t="s">
        <v>31</v>
      </c>
      <c r="F4133" s="12" t="s">
        <v>282</v>
      </c>
      <c r="G4133" s="12" t="s">
        <v>1854</v>
      </c>
      <c r="H4133" s="1" t="s">
        <v>188</v>
      </c>
      <c r="I4133" s="12" t="s">
        <v>1765</v>
      </c>
      <c r="J4133" s="12" t="s">
        <v>1814</v>
      </c>
      <c r="K4133" s="1" t="s">
        <v>1617</v>
      </c>
      <c r="L4133" s="1" t="s">
        <v>1427</v>
      </c>
    </row>
    <row r="4134" spans="3:12">
      <c r="C4134" s="1" t="s">
        <v>1663</v>
      </c>
      <c r="D4134" s="1">
        <v>0</v>
      </c>
      <c r="E4134" s="1" t="s">
        <v>31</v>
      </c>
      <c r="F4134" s="12" t="s">
        <v>282</v>
      </c>
      <c r="G4134" s="12" t="s">
        <v>1854</v>
      </c>
      <c r="H4134" s="1" t="s">
        <v>188</v>
      </c>
      <c r="I4134" s="12" t="s">
        <v>1765</v>
      </c>
      <c r="J4134" s="12" t="s">
        <v>1814</v>
      </c>
      <c r="K4134" s="1" t="s">
        <v>1617</v>
      </c>
      <c r="L4134" s="1" t="s">
        <v>1427</v>
      </c>
    </row>
    <row r="4135" spans="3:12">
      <c r="C4135" s="1" t="s">
        <v>1664</v>
      </c>
      <c r="D4135" s="1">
        <v>0</v>
      </c>
      <c r="E4135" s="1" t="s">
        <v>31</v>
      </c>
      <c r="F4135" s="12" t="s">
        <v>282</v>
      </c>
      <c r="G4135" s="12" t="s">
        <v>1854</v>
      </c>
      <c r="H4135" s="1" t="s">
        <v>188</v>
      </c>
      <c r="I4135" s="12" t="s">
        <v>1765</v>
      </c>
      <c r="J4135" s="12" t="s">
        <v>1814</v>
      </c>
      <c r="K4135" s="1" t="s">
        <v>1617</v>
      </c>
      <c r="L4135" s="1" t="s">
        <v>1427</v>
      </c>
    </row>
    <row r="4136" spans="3:12">
      <c r="C4136" s="1" t="s">
        <v>1665</v>
      </c>
      <c r="D4136" s="1">
        <v>0</v>
      </c>
      <c r="E4136" s="1" t="s">
        <v>31</v>
      </c>
      <c r="F4136" s="12" t="s">
        <v>282</v>
      </c>
      <c r="G4136" s="12" t="s">
        <v>1854</v>
      </c>
      <c r="H4136" s="1" t="s">
        <v>188</v>
      </c>
      <c r="I4136" s="12" t="s">
        <v>1765</v>
      </c>
      <c r="J4136" s="12" t="s">
        <v>1814</v>
      </c>
      <c r="K4136" s="1" t="s">
        <v>1617</v>
      </c>
      <c r="L4136" s="1" t="s">
        <v>1427</v>
      </c>
    </row>
    <row r="4137" spans="3:12">
      <c r="C4137" s="1" t="s">
        <v>1666</v>
      </c>
      <c r="D4137" s="1">
        <v>0</v>
      </c>
      <c r="E4137" s="1" t="s">
        <v>31</v>
      </c>
      <c r="F4137" s="12" t="s">
        <v>282</v>
      </c>
      <c r="G4137" s="12" t="s">
        <v>1854</v>
      </c>
      <c r="H4137" s="1" t="s">
        <v>188</v>
      </c>
      <c r="I4137" s="12" t="s">
        <v>1765</v>
      </c>
      <c r="J4137" s="12" t="s">
        <v>1814</v>
      </c>
      <c r="K4137" s="1" t="s">
        <v>1617</v>
      </c>
      <c r="L4137" s="1" t="s">
        <v>1427</v>
      </c>
    </row>
    <row r="4138" spans="3:12">
      <c r="C4138" s="1" t="s">
        <v>1667</v>
      </c>
      <c r="D4138" s="1">
        <v>0</v>
      </c>
      <c r="E4138" s="1" t="s">
        <v>31</v>
      </c>
      <c r="F4138" s="12" t="s">
        <v>282</v>
      </c>
      <c r="G4138" s="12" t="s">
        <v>1854</v>
      </c>
      <c r="H4138" s="1" t="s">
        <v>188</v>
      </c>
      <c r="I4138" s="12" t="s">
        <v>1765</v>
      </c>
      <c r="J4138" s="12" t="s">
        <v>1814</v>
      </c>
      <c r="K4138" s="1" t="s">
        <v>1617</v>
      </c>
      <c r="L4138" s="1" t="s">
        <v>1427</v>
      </c>
    </row>
    <row r="4139" spans="3:12">
      <c r="C4139" s="1" t="s">
        <v>1668</v>
      </c>
      <c r="D4139" s="1">
        <v>0</v>
      </c>
      <c r="E4139" s="1" t="s">
        <v>31</v>
      </c>
      <c r="F4139" s="12" t="s">
        <v>282</v>
      </c>
      <c r="G4139" s="12" t="s">
        <v>1854</v>
      </c>
      <c r="H4139" s="1" t="s">
        <v>188</v>
      </c>
      <c r="I4139" s="12" t="s">
        <v>1765</v>
      </c>
      <c r="J4139" s="12" t="s">
        <v>1814</v>
      </c>
      <c r="K4139" s="1" t="s">
        <v>1617</v>
      </c>
      <c r="L4139" s="1" t="s">
        <v>1427</v>
      </c>
    </row>
    <row r="4140" spans="3:12">
      <c r="C4140" s="1" t="s">
        <v>1669</v>
      </c>
      <c r="D4140" s="1">
        <v>0</v>
      </c>
      <c r="E4140" s="1" t="s">
        <v>31</v>
      </c>
      <c r="F4140" s="12" t="s">
        <v>282</v>
      </c>
      <c r="G4140" s="12" t="s">
        <v>1854</v>
      </c>
      <c r="H4140" s="1" t="s">
        <v>188</v>
      </c>
      <c r="I4140" s="12" t="s">
        <v>1765</v>
      </c>
      <c r="J4140" s="12" t="s">
        <v>1814</v>
      </c>
      <c r="K4140" s="1" t="s">
        <v>1617</v>
      </c>
      <c r="L4140" s="1" t="s">
        <v>1427</v>
      </c>
    </row>
    <row r="4141" spans="3:12">
      <c r="C4141" s="1" t="s">
        <v>1670</v>
      </c>
      <c r="D4141" s="1">
        <v>0</v>
      </c>
      <c r="E4141" s="1" t="s">
        <v>31</v>
      </c>
      <c r="F4141" s="12" t="s">
        <v>282</v>
      </c>
      <c r="G4141" s="12" t="s">
        <v>1854</v>
      </c>
      <c r="H4141" s="1" t="s">
        <v>188</v>
      </c>
      <c r="I4141" s="12" t="s">
        <v>1765</v>
      </c>
      <c r="J4141" s="12" t="s">
        <v>1814</v>
      </c>
      <c r="K4141" s="1" t="s">
        <v>1617</v>
      </c>
      <c r="L4141" s="1" t="s">
        <v>1427</v>
      </c>
    </row>
    <row r="4142" spans="3:12">
      <c r="C4142" s="1" t="s">
        <v>1671</v>
      </c>
      <c r="D4142" s="1">
        <v>0</v>
      </c>
      <c r="E4142" s="1" t="s">
        <v>31</v>
      </c>
      <c r="F4142" s="12" t="s">
        <v>282</v>
      </c>
      <c r="G4142" s="12" t="s">
        <v>1854</v>
      </c>
      <c r="H4142" s="1" t="s">
        <v>188</v>
      </c>
      <c r="I4142" s="12" t="s">
        <v>1765</v>
      </c>
      <c r="J4142" s="12" t="s">
        <v>1814</v>
      </c>
      <c r="K4142" s="1" t="s">
        <v>1617</v>
      </c>
      <c r="L4142" s="1" t="s">
        <v>1427</v>
      </c>
    </row>
    <row r="4143" spans="3:12">
      <c r="C4143" s="1" t="s">
        <v>1672</v>
      </c>
      <c r="D4143" s="1">
        <v>0</v>
      </c>
      <c r="E4143" s="1" t="s">
        <v>31</v>
      </c>
      <c r="F4143" s="12" t="s">
        <v>282</v>
      </c>
      <c r="G4143" s="12" t="s">
        <v>1854</v>
      </c>
      <c r="H4143" s="1" t="s">
        <v>188</v>
      </c>
      <c r="I4143" s="12" t="s">
        <v>1765</v>
      </c>
      <c r="J4143" s="12" t="s">
        <v>1814</v>
      </c>
      <c r="K4143" s="1" t="s">
        <v>1617</v>
      </c>
      <c r="L4143" s="1" t="s">
        <v>1427</v>
      </c>
    </row>
    <row r="4144" spans="3:12">
      <c r="C4144" s="1" t="s">
        <v>1673</v>
      </c>
      <c r="D4144" s="1">
        <v>0</v>
      </c>
      <c r="E4144" s="1" t="s">
        <v>31</v>
      </c>
      <c r="F4144" s="12" t="s">
        <v>282</v>
      </c>
      <c r="G4144" s="12" t="s">
        <v>1854</v>
      </c>
      <c r="H4144" s="1" t="s">
        <v>188</v>
      </c>
      <c r="I4144" s="12" t="s">
        <v>1765</v>
      </c>
      <c r="J4144" s="12" t="s">
        <v>1814</v>
      </c>
      <c r="K4144" s="1" t="s">
        <v>1617</v>
      </c>
      <c r="L4144" s="1" t="s">
        <v>1427</v>
      </c>
    </row>
    <row r="4145" spans="3:12">
      <c r="C4145" s="1" t="s">
        <v>1674</v>
      </c>
      <c r="D4145" s="1">
        <v>0</v>
      </c>
      <c r="E4145" s="1" t="s">
        <v>31</v>
      </c>
      <c r="F4145" s="12" t="s">
        <v>282</v>
      </c>
      <c r="G4145" s="12" t="s">
        <v>1854</v>
      </c>
      <c r="H4145" s="1" t="s">
        <v>188</v>
      </c>
      <c r="I4145" s="12" t="s">
        <v>1765</v>
      </c>
      <c r="J4145" s="12" t="s">
        <v>1814</v>
      </c>
      <c r="K4145" s="1" t="s">
        <v>1617</v>
      </c>
      <c r="L4145" s="1" t="s">
        <v>1427</v>
      </c>
    </row>
    <row r="4146" spans="3:12">
      <c r="C4146" s="1" t="s">
        <v>1675</v>
      </c>
      <c r="D4146" s="1">
        <v>0</v>
      </c>
      <c r="E4146" s="1" t="s">
        <v>31</v>
      </c>
      <c r="F4146" s="12" t="s">
        <v>282</v>
      </c>
      <c r="G4146" s="12" t="s">
        <v>1854</v>
      </c>
      <c r="H4146" s="1" t="s">
        <v>188</v>
      </c>
      <c r="I4146" s="12" t="s">
        <v>1765</v>
      </c>
      <c r="J4146" s="12" t="s">
        <v>1814</v>
      </c>
      <c r="K4146" s="1" t="s">
        <v>1617</v>
      </c>
      <c r="L4146" s="1" t="s">
        <v>1427</v>
      </c>
    </row>
    <row r="4147" spans="3:12">
      <c r="C4147" s="1" t="s">
        <v>1620</v>
      </c>
      <c r="D4147" s="1">
        <v>0</v>
      </c>
      <c r="E4147" s="1" t="s">
        <v>31</v>
      </c>
      <c r="F4147" s="12" t="s">
        <v>282</v>
      </c>
      <c r="G4147" s="12" t="s">
        <v>1854</v>
      </c>
      <c r="H4147" s="1" t="s">
        <v>188</v>
      </c>
      <c r="I4147" s="12" t="s">
        <v>1765</v>
      </c>
      <c r="J4147" s="12" t="s">
        <v>1814</v>
      </c>
      <c r="K4147" s="1" t="s">
        <v>1617</v>
      </c>
      <c r="L4147" s="1" t="s">
        <v>1428</v>
      </c>
    </row>
    <row r="4148" spans="3:12">
      <c r="C4148" s="1" t="s">
        <v>1621</v>
      </c>
      <c r="D4148" s="1">
        <v>0</v>
      </c>
      <c r="E4148" s="1" t="s">
        <v>31</v>
      </c>
      <c r="F4148" s="12" t="s">
        <v>282</v>
      </c>
      <c r="G4148" s="12" t="s">
        <v>1854</v>
      </c>
      <c r="H4148" s="1" t="s">
        <v>188</v>
      </c>
      <c r="I4148" s="12" t="s">
        <v>1765</v>
      </c>
      <c r="J4148" s="12" t="s">
        <v>1814</v>
      </c>
      <c r="K4148" s="1" t="s">
        <v>1617</v>
      </c>
      <c r="L4148" s="1" t="s">
        <v>1428</v>
      </c>
    </row>
    <row r="4149" spans="3:12">
      <c r="C4149" s="1" t="s">
        <v>1622</v>
      </c>
      <c r="D4149" s="1">
        <v>0</v>
      </c>
      <c r="E4149" s="1" t="s">
        <v>31</v>
      </c>
      <c r="F4149" s="12" t="s">
        <v>282</v>
      </c>
      <c r="G4149" s="12" t="s">
        <v>1854</v>
      </c>
      <c r="H4149" s="1" t="s">
        <v>188</v>
      </c>
      <c r="I4149" s="12" t="s">
        <v>1765</v>
      </c>
      <c r="J4149" s="12" t="s">
        <v>1814</v>
      </c>
      <c r="K4149" s="1" t="s">
        <v>1617</v>
      </c>
      <c r="L4149" s="1" t="s">
        <v>1428</v>
      </c>
    </row>
    <row r="4150" spans="3:12">
      <c r="C4150" s="1" t="s">
        <v>1623</v>
      </c>
      <c r="D4150" s="1">
        <v>0</v>
      </c>
      <c r="E4150" s="1" t="s">
        <v>31</v>
      </c>
      <c r="F4150" s="12" t="s">
        <v>282</v>
      </c>
      <c r="G4150" s="12" t="s">
        <v>1854</v>
      </c>
      <c r="H4150" s="1" t="s">
        <v>188</v>
      </c>
      <c r="I4150" s="12" t="s">
        <v>1765</v>
      </c>
      <c r="J4150" s="12" t="s">
        <v>1814</v>
      </c>
      <c r="K4150" s="1" t="s">
        <v>1617</v>
      </c>
      <c r="L4150" s="1" t="s">
        <v>1428</v>
      </c>
    </row>
    <row r="4151" spans="3:12">
      <c r="C4151" s="1" t="s">
        <v>1625</v>
      </c>
      <c r="D4151" s="1">
        <v>0</v>
      </c>
      <c r="E4151" s="1" t="s">
        <v>31</v>
      </c>
      <c r="F4151" s="12" t="s">
        <v>282</v>
      </c>
      <c r="G4151" s="12" t="s">
        <v>1854</v>
      </c>
      <c r="H4151" s="1" t="s">
        <v>188</v>
      </c>
      <c r="I4151" s="12" t="s">
        <v>1765</v>
      </c>
      <c r="J4151" s="12" t="s">
        <v>1814</v>
      </c>
      <c r="K4151" s="1" t="s">
        <v>1617</v>
      </c>
      <c r="L4151" s="1" t="s">
        <v>1428</v>
      </c>
    </row>
    <row r="4152" spans="3:12">
      <c r="C4152" s="1" t="s">
        <v>1626</v>
      </c>
      <c r="D4152" s="1">
        <v>0</v>
      </c>
      <c r="E4152" s="1" t="s">
        <v>31</v>
      </c>
      <c r="F4152" s="12" t="s">
        <v>282</v>
      </c>
      <c r="G4152" s="12" t="s">
        <v>1854</v>
      </c>
      <c r="H4152" s="1" t="s">
        <v>188</v>
      </c>
      <c r="I4152" s="12" t="s">
        <v>1765</v>
      </c>
      <c r="J4152" s="12" t="s">
        <v>1814</v>
      </c>
      <c r="K4152" s="1" t="s">
        <v>1617</v>
      </c>
      <c r="L4152" s="1" t="s">
        <v>1428</v>
      </c>
    </row>
    <row r="4153" spans="3:12">
      <c r="C4153" s="1" t="s">
        <v>1627</v>
      </c>
      <c r="D4153" s="1">
        <v>0</v>
      </c>
      <c r="E4153" s="1" t="s">
        <v>31</v>
      </c>
      <c r="F4153" s="12" t="s">
        <v>282</v>
      </c>
      <c r="G4153" s="12" t="s">
        <v>1854</v>
      </c>
      <c r="H4153" s="1" t="s">
        <v>188</v>
      </c>
      <c r="I4153" s="12" t="s">
        <v>1765</v>
      </c>
      <c r="J4153" s="12" t="s">
        <v>1814</v>
      </c>
      <c r="K4153" s="1" t="s">
        <v>1617</v>
      </c>
      <c r="L4153" s="1" t="s">
        <v>1428</v>
      </c>
    </row>
    <row r="4154" spans="3:12">
      <c r="C4154" s="1" t="s">
        <v>1628</v>
      </c>
      <c r="D4154" s="1">
        <v>0</v>
      </c>
      <c r="E4154" s="1" t="s">
        <v>31</v>
      </c>
      <c r="F4154" s="12" t="s">
        <v>282</v>
      </c>
      <c r="G4154" s="12" t="s">
        <v>1854</v>
      </c>
      <c r="H4154" s="1" t="s">
        <v>188</v>
      </c>
      <c r="I4154" s="12" t="s">
        <v>1765</v>
      </c>
      <c r="J4154" s="12" t="s">
        <v>1814</v>
      </c>
      <c r="K4154" s="1" t="s">
        <v>1617</v>
      </c>
      <c r="L4154" s="1" t="s">
        <v>1428</v>
      </c>
    </row>
    <row r="4155" spans="3:12">
      <c r="C4155" s="1" t="s">
        <v>1630</v>
      </c>
      <c r="D4155" s="1">
        <v>0</v>
      </c>
      <c r="E4155" s="1" t="s">
        <v>31</v>
      </c>
      <c r="F4155" s="12" t="s">
        <v>282</v>
      </c>
      <c r="G4155" s="12" t="s">
        <v>1854</v>
      </c>
      <c r="H4155" s="1" t="s">
        <v>188</v>
      </c>
      <c r="I4155" s="12" t="s">
        <v>1765</v>
      </c>
      <c r="J4155" s="12" t="s">
        <v>1814</v>
      </c>
      <c r="K4155" s="1" t="s">
        <v>1617</v>
      </c>
      <c r="L4155" s="1" t="s">
        <v>1428</v>
      </c>
    </row>
    <row r="4156" spans="3:12">
      <c r="C4156" s="1" t="s">
        <v>1631</v>
      </c>
      <c r="D4156" s="1">
        <v>0</v>
      </c>
      <c r="E4156" s="1" t="s">
        <v>31</v>
      </c>
      <c r="F4156" s="12" t="s">
        <v>282</v>
      </c>
      <c r="G4156" s="12" t="s">
        <v>1854</v>
      </c>
      <c r="H4156" s="1" t="s">
        <v>188</v>
      </c>
      <c r="I4156" s="12" t="s">
        <v>1765</v>
      </c>
      <c r="J4156" s="12" t="s">
        <v>1814</v>
      </c>
      <c r="K4156" s="1" t="s">
        <v>1617</v>
      </c>
      <c r="L4156" s="1" t="s">
        <v>1428</v>
      </c>
    </row>
    <row r="4157" spans="3:12">
      <c r="C4157" s="1" t="s">
        <v>1632</v>
      </c>
      <c r="D4157" s="1">
        <v>0</v>
      </c>
      <c r="E4157" s="1" t="s">
        <v>31</v>
      </c>
      <c r="F4157" s="12" t="s">
        <v>282</v>
      </c>
      <c r="G4157" s="12" t="s">
        <v>1854</v>
      </c>
      <c r="H4157" s="1" t="s">
        <v>188</v>
      </c>
      <c r="I4157" s="12" t="s">
        <v>1765</v>
      </c>
      <c r="J4157" s="12" t="s">
        <v>1814</v>
      </c>
      <c r="K4157" s="1" t="s">
        <v>1617</v>
      </c>
      <c r="L4157" s="1" t="s">
        <v>1428</v>
      </c>
    </row>
    <row r="4158" spans="3:12">
      <c r="C4158" s="1" t="s">
        <v>1633</v>
      </c>
      <c r="D4158" s="1">
        <v>0</v>
      </c>
      <c r="E4158" s="1" t="s">
        <v>31</v>
      </c>
      <c r="F4158" s="12" t="s">
        <v>282</v>
      </c>
      <c r="G4158" s="12" t="s">
        <v>1854</v>
      </c>
      <c r="H4158" s="1" t="s">
        <v>188</v>
      </c>
      <c r="I4158" s="12" t="s">
        <v>1765</v>
      </c>
      <c r="J4158" s="12" t="s">
        <v>1814</v>
      </c>
      <c r="K4158" s="1" t="s">
        <v>1617</v>
      </c>
      <c r="L4158" s="1" t="s">
        <v>1428</v>
      </c>
    </row>
    <row r="4159" spans="3:12">
      <c r="C4159" s="1" t="s">
        <v>1634</v>
      </c>
      <c r="D4159" s="1">
        <v>0</v>
      </c>
      <c r="E4159" s="1" t="s">
        <v>31</v>
      </c>
      <c r="F4159" s="12" t="s">
        <v>282</v>
      </c>
      <c r="G4159" s="12" t="s">
        <v>1854</v>
      </c>
      <c r="H4159" s="1" t="s">
        <v>188</v>
      </c>
      <c r="I4159" s="12" t="s">
        <v>1765</v>
      </c>
      <c r="J4159" s="12" t="s">
        <v>1814</v>
      </c>
      <c r="K4159" s="1" t="s">
        <v>1617</v>
      </c>
      <c r="L4159" s="1" t="s">
        <v>1428</v>
      </c>
    </row>
    <row r="4160" spans="3:12">
      <c r="C4160" s="1" t="s">
        <v>1635</v>
      </c>
      <c r="D4160" s="1">
        <v>0</v>
      </c>
      <c r="E4160" s="1" t="s">
        <v>31</v>
      </c>
      <c r="F4160" s="12" t="s">
        <v>282</v>
      </c>
      <c r="G4160" s="12" t="s">
        <v>1854</v>
      </c>
      <c r="H4160" s="1" t="s">
        <v>188</v>
      </c>
      <c r="I4160" s="12" t="s">
        <v>1765</v>
      </c>
      <c r="J4160" s="12" t="s">
        <v>1814</v>
      </c>
      <c r="K4160" s="1" t="s">
        <v>1617</v>
      </c>
      <c r="L4160" s="1" t="s">
        <v>1428</v>
      </c>
    </row>
    <row r="4161" spans="3:12">
      <c r="C4161" s="1" t="s">
        <v>1636</v>
      </c>
      <c r="D4161" s="1">
        <v>0</v>
      </c>
      <c r="E4161" s="1" t="s">
        <v>31</v>
      </c>
      <c r="F4161" s="12" t="s">
        <v>282</v>
      </c>
      <c r="G4161" s="12" t="s">
        <v>1854</v>
      </c>
      <c r="H4161" s="1" t="s">
        <v>188</v>
      </c>
      <c r="I4161" s="12" t="s">
        <v>1765</v>
      </c>
      <c r="J4161" s="12" t="s">
        <v>1814</v>
      </c>
      <c r="K4161" s="1" t="s">
        <v>1617</v>
      </c>
      <c r="L4161" s="1" t="s">
        <v>1428</v>
      </c>
    </row>
    <row r="4162" spans="3:12">
      <c r="C4162" s="1" t="s">
        <v>1637</v>
      </c>
      <c r="D4162" s="1">
        <v>0</v>
      </c>
      <c r="E4162" s="1" t="s">
        <v>31</v>
      </c>
      <c r="F4162" s="12" t="s">
        <v>282</v>
      </c>
      <c r="G4162" s="12" t="s">
        <v>1854</v>
      </c>
      <c r="H4162" s="1" t="s">
        <v>188</v>
      </c>
      <c r="I4162" s="12" t="s">
        <v>1765</v>
      </c>
      <c r="J4162" s="12" t="s">
        <v>1814</v>
      </c>
      <c r="K4162" s="1" t="s">
        <v>1617</v>
      </c>
      <c r="L4162" s="1" t="s">
        <v>1428</v>
      </c>
    </row>
    <row r="4163" spans="3:12">
      <c r="C4163" s="1" t="s">
        <v>1638</v>
      </c>
      <c r="D4163" s="1">
        <v>0</v>
      </c>
      <c r="E4163" s="1" t="s">
        <v>31</v>
      </c>
      <c r="F4163" s="12" t="s">
        <v>282</v>
      </c>
      <c r="G4163" s="12" t="s">
        <v>1854</v>
      </c>
      <c r="H4163" s="1" t="s">
        <v>188</v>
      </c>
      <c r="I4163" s="12" t="s">
        <v>1765</v>
      </c>
      <c r="J4163" s="12" t="s">
        <v>1814</v>
      </c>
      <c r="K4163" s="1" t="s">
        <v>1617</v>
      </c>
      <c r="L4163" s="1" t="s">
        <v>1428</v>
      </c>
    </row>
    <row r="4164" spans="3:12">
      <c r="C4164" s="1" t="s">
        <v>1639</v>
      </c>
      <c r="D4164" s="1">
        <v>0</v>
      </c>
      <c r="E4164" s="1" t="s">
        <v>31</v>
      </c>
      <c r="F4164" s="12" t="s">
        <v>282</v>
      </c>
      <c r="G4164" s="12" t="s">
        <v>1854</v>
      </c>
      <c r="H4164" s="1" t="s">
        <v>188</v>
      </c>
      <c r="I4164" s="12" t="s">
        <v>1765</v>
      </c>
      <c r="J4164" s="12" t="s">
        <v>1814</v>
      </c>
      <c r="K4164" s="1" t="s">
        <v>1617</v>
      </c>
      <c r="L4164" s="1" t="s">
        <v>1428</v>
      </c>
    </row>
    <row r="4165" spans="3:12">
      <c r="C4165" s="1" t="s">
        <v>1640</v>
      </c>
      <c r="D4165" s="1">
        <v>0</v>
      </c>
      <c r="E4165" s="1" t="s">
        <v>31</v>
      </c>
      <c r="F4165" s="12" t="s">
        <v>282</v>
      </c>
      <c r="G4165" s="12" t="s">
        <v>1854</v>
      </c>
      <c r="H4165" s="1" t="s">
        <v>188</v>
      </c>
      <c r="I4165" s="12" t="s">
        <v>1765</v>
      </c>
      <c r="J4165" s="12" t="s">
        <v>1814</v>
      </c>
      <c r="K4165" s="1" t="s">
        <v>1617</v>
      </c>
      <c r="L4165" s="1" t="s">
        <v>1428</v>
      </c>
    </row>
    <row r="4166" spans="3:12">
      <c r="C4166" s="1" t="s">
        <v>1641</v>
      </c>
      <c r="D4166" s="1">
        <v>0</v>
      </c>
      <c r="E4166" s="1" t="s">
        <v>31</v>
      </c>
      <c r="F4166" s="12" t="s">
        <v>282</v>
      </c>
      <c r="G4166" s="12" t="s">
        <v>1854</v>
      </c>
      <c r="H4166" s="1" t="s">
        <v>188</v>
      </c>
      <c r="I4166" s="12" t="s">
        <v>1765</v>
      </c>
      <c r="J4166" s="12" t="s">
        <v>1814</v>
      </c>
      <c r="K4166" s="1" t="s">
        <v>1617</v>
      </c>
      <c r="L4166" s="1" t="s">
        <v>1428</v>
      </c>
    </row>
    <row r="4167" spans="3:12">
      <c r="C4167" s="1" t="s">
        <v>1642</v>
      </c>
      <c r="D4167" s="1">
        <v>0</v>
      </c>
      <c r="E4167" s="1" t="s">
        <v>31</v>
      </c>
      <c r="F4167" s="12" t="s">
        <v>282</v>
      </c>
      <c r="G4167" s="12" t="s">
        <v>1854</v>
      </c>
      <c r="H4167" s="1" t="s">
        <v>188</v>
      </c>
      <c r="I4167" s="12" t="s">
        <v>1765</v>
      </c>
      <c r="J4167" s="12" t="s">
        <v>1814</v>
      </c>
      <c r="K4167" s="1" t="s">
        <v>1617</v>
      </c>
      <c r="L4167" s="1" t="s">
        <v>1428</v>
      </c>
    </row>
    <row r="4168" spans="3:12">
      <c r="C4168" s="1" t="s">
        <v>1643</v>
      </c>
      <c r="D4168" s="1">
        <v>0</v>
      </c>
      <c r="E4168" s="1" t="s">
        <v>31</v>
      </c>
      <c r="F4168" s="12" t="s">
        <v>282</v>
      </c>
      <c r="G4168" s="12" t="s">
        <v>1854</v>
      </c>
      <c r="H4168" s="1" t="s">
        <v>188</v>
      </c>
      <c r="I4168" s="12" t="s">
        <v>1765</v>
      </c>
      <c r="J4168" s="12" t="s">
        <v>1814</v>
      </c>
      <c r="K4168" s="1" t="s">
        <v>1617</v>
      </c>
      <c r="L4168" s="1" t="s">
        <v>1428</v>
      </c>
    </row>
    <row r="4169" spans="3:12">
      <c r="C4169" s="1" t="s">
        <v>1644</v>
      </c>
      <c r="D4169" s="1">
        <v>0</v>
      </c>
      <c r="E4169" s="1" t="s">
        <v>31</v>
      </c>
      <c r="F4169" s="12" t="s">
        <v>282</v>
      </c>
      <c r="G4169" s="12" t="s">
        <v>1854</v>
      </c>
      <c r="H4169" s="1" t="s">
        <v>188</v>
      </c>
      <c r="I4169" s="12" t="s">
        <v>1765</v>
      </c>
      <c r="J4169" s="12" t="s">
        <v>1814</v>
      </c>
      <c r="K4169" s="1" t="s">
        <v>1617</v>
      </c>
      <c r="L4169" s="1" t="s">
        <v>1428</v>
      </c>
    </row>
    <row r="4170" spans="3:12">
      <c r="C4170" s="1" t="s">
        <v>1645</v>
      </c>
      <c r="D4170" s="1">
        <v>0</v>
      </c>
      <c r="E4170" s="1" t="s">
        <v>31</v>
      </c>
      <c r="F4170" s="12" t="s">
        <v>282</v>
      </c>
      <c r="G4170" s="12" t="s">
        <v>1854</v>
      </c>
      <c r="H4170" s="1" t="s">
        <v>188</v>
      </c>
      <c r="I4170" s="12" t="s">
        <v>1765</v>
      </c>
      <c r="J4170" s="12" t="s">
        <v>1814</v>
      </c>
      <c r="K4170" s="1" t="s">
        <v>1617</v>
      </c>
      <c r="L4170" s="1" t="s">
        <v>1428</v>
      </c>
    </row>
    <row r="4171" spans="3:12">
      <c r="C4171" s="1" t="s">
        <v>1646</v>
      </c>
      <c r="D4171" s="1">
        <v>0</v>
      </c>
      <c r="E4171" s="1" t="s">
        <v>31</v>
      </c>
      <c r="F4171" s="12" t="s">
        <v>282</v>
      </c>
      <c r="G4171" s="12" t="s">
        <v>1854</v>
      </c>
      <c r="H4171" s="1" t="s">
        <v>188</v>
      </c>
      <c r="I4171" s="12" t="s">
        <v>1765</v>
      </c>
      <c r="J4171" s="12" t="s">
        <v>1814</v>
      </c>
      <c r="K4171" s="1" t="s">
        <v>1617</v>
      </c>
      <c r="L4171" s="1" t="s">
        <v>1428</v>
      </c>
    </row>
    <row r="4172" spans="3:12">
      <c r="C4172" s="1" t="s">
        <v>1647</v>
      </c>
      <c r="D4172" s="1">
        <v>0</v>
      </c>
      <c r="E4172" s="1" t="s">
        <v>31</v>
      </c>
      <c r="F4172" s="12" t="s">
        <v>282</v>
      </c>
      <c r="G4172" s="12" t="s">
        <v>1854</v>
      </c>
      <c r="H4172" s="1" t="s">
        <v>188</v>
      </c>
      <c r="I4172" s="12" t="s">
        <v>1765</v>
      </c>
      <c r="J4172" s="12" t="s">
        <v>1814</v>
      </c>
      <c r="K4172" s="1" t="s">
        <v>1617</v>
      </c>
      <c r="L4172" s="1" t="s">
        <v>1428</v>
      </c>
    </row>
    <row r="4173" spans="3:12">
      <c r="C4173" s="1" t="s">
        <v>1650</v>
      </c>
      <c r="D4173" s="1">
        <v>0</v>
      </c>
      <c r="E4173" s="1" t="s">
        <v>31</v>
      </c>
      <c r="F4173" s="12" t="s">
        <v>282</v>
      </c>
      <c r="G4173" s="12" t="s">
        <v>1854</v>
      </c>
      <c r="H4173" s="1" t="s">
        <v>188</v>
      </c>
      <c r="I4173" s="12" t="s">
        <v>1765</v>
      </c>
      <c r="J4173" s="12" t="s">
        <v>1814</v>
      </c>
      <c r="K4173" s="1" t="s">
        <v>1617</v>
      </c>
      <c r="L4173" s="1" t="s">
        <v>1428</v>
      </c>
    </row>
    <row r="4174" spans="3:12">
      <c r="C4174" s="1" t="s">
        <v>1651</v>
      </c>
      <c r="D4174" s="1">
        <v>0</v>
      </c>
      <c r="E4174" s="1" t="s">
        <v>31</v>
      </c>
      <c r="F4174" s="12" t="s">
        <v>282</v>
      </c>
      <c r="G4174" s="12" t="s">
        <v>1854</v>
      </c>
      <c r="H4174" s="1" t="s">
        <v>188</v>
      </c>
      <c r="I4174" s="12" t="s">
        <v>1765</v>
      </c>
      <c r="J4174" s="12" t="s">
        <v>1814</v>
      </c>
      <c r="K4174" s="1" t="s">
        <v>1617</v>
      </c>
      <c r="L4174" s="1" t="s">
        <v>1428</v>
      </c>
    </row>
    <row r="4175" spans="3:12">
      <c r="C4175" s="1" t="s">
        <v>1652</v>
      </c>
      <c r="D4175" s="1">
        <v>0</v>
      </c>
      <c r="E4175" s="1" t="s">
        <v>31</v>
      </c>
      <c r="F4175" s="12" t="s">
        <v>282</v>
      </c>
      <c r="G4175" s="12" t="s">
        <v>1854</v>
      </c>
      <c r="H4175" s="1" t="s">
        <v>188</v>
      </c>
      <c r="I4175" s="12" t="s">
        <v>1765</v>
      </c>
      <c r="J4175" s="12" t="s">
        <v>1814</v>
      </c>
      <c r="K4175" s="1" t="s">
        <v>1617</v>
      </c>
      <c r="L4175" s="1" t="s">
        <v>1428</v>
      </c>
    </row>
    <row r="4176" spans="3:12">
      <c r="C4176" s="1" t="s">
        <v>1653</v>
      </c>
      <c r="D4176" s="1">
        <v>0</v>
      </c>
      <c r="E4176" s="1" t="s">
        <v>31</v>
      </c>
      <c r="F4176" s="12" t="s">
        <v>282</v>
      </c>
      <c r="G4176" s="12" t="s">
        <v>1854</v>
      </c>
      <c r="H4176" s="1" t="s">
        <v>188</v>
      </c>
      <c r="I4176" s="12" t="s">
        <v>1765</v>
      </c>
      <c r="J4176" s="12" t="s">
        <v>1814</v>
      </c>
      <c r="K4176" s="1" t="s">
        <v>1617</v>
      </c>
      <c r="L4176" s="1" t="s">
        <v>1428</v>
      </c>
    </row>
    <row r="4177" spans="3:12">
      <c r="C4177" s="1" t="s">
        <v>1655</v>
      </c>
      <c r="D4177" s="1">
        <v>0</v>
      </c>
      <c r="E4177" s="1" t="s">
        <v>31</v>
      </c>
      <c r="F4177" s="12" t="s">
        <v>282</v>
      </c>
      <c r="G4177" s="12" t="s">
        <v>1854</v>
      </c>
      <c r="H4177" s="1" t="s">
        <v>188</v>
      </c>
      <c r="I4177" s="12" t="s">
        <v>1765</v>
      </c>
      <c r="J4177" s="12" t="s">
        <v>1814</v>
      </c>
      <c r="K4177" s="1" t="s">
        <v>1617</v>
      </c>
      <c r="L4177" s="1" t="s">
        <v>1428</v>
      </c>
    </row>
    <row r="4178" spans="3:12">
      <c r="C4178" s="1" t="s">
        <v>1656</v>
      </c>
      <c r="D4178" s="1">
        <v>0</v>
      </c>
      <c r="E4178" s="1" t="s">
        <v>31</v>
      </c>
      <c r="F4178" s="12" t="s">
        <v>282</v>
      </c>
      <c r="G4178" s="12" t="s">
        <v>1854</v>
      </c>
      <c r="H4178" s="1" t="s">
        <v>188</v>
      </c>
      <c r="I4178" s="12" t="s">
        <v>1765</v>
      </c>
      <c r="J4178" s="12" t="s">
        <v>1814</v>
      </c>
      <c r="K4178" s="1" t="s">
        <v>1617</v>
      </c>
      <c r="L4178" s="1" t="s">
        <v>1428</v>
      </c>
    </row>
    <row r="4179" spans="3:12">
      <c r="C4179" s="1" t="s">
        <v>1657</v>
      </c>
      <c r="D4179" s="1">
        <v>0</v>
      </c>
      <c r="E4179" s="1" t="s">
        <v>31</v>
      </c>
      <c r="F4179" s="12" t="s">
        <v>282</v>
      </c>
      <c r="G4179" s="12" t="s">
        <v>1854</v>
      </c>
      <c r="H4179" s="1" t="s">
        <v>188</v>
      </c>
      <c r="I4179" s="12" t="s">
        <v>1765</v>
      </c>
      <c r="J4179" s="12" t="s">
        <v>1814</v>
      </c>
      <c r="K4179" s="1" t="s">
        <v>1617</v>
      </c>
      <c r="L4179" s="1" t="s">
        <v>1428</v>
      </c>
    </row>
    <row r="4180" spans="3:12">
      <c r="C4180" s="1" t="s">
        <v>1658</v>
      </c>
      <c r="D4180" s="1">
        <v>0</v>
      </c>
      <c r="E4180" s="1" t="s">
        <v>31</v>
      </c>
      <c r="F4180" s="12" t="s">
        <v>282</v>
      </c>
      <c r="G4180" s="12" t="s">
        <v>1854</v>
      </c>
      <c r="H4180" s="1" t="s">
        <v>188</v>
      </c>
      <c r="I4180" s="12" t="s">
        <v>1765</v>
      </c>
      <c r="J4180" s="12" t="s">
        <v>1814</v>
      </c>
      <c r="K4180" s="1" t="s">
        <v>1617</v>
      </c>
      <c r="L4180" s="1" t="s">
        <v>1428</v>
      </c>
    </row>
    <row r="4181" spans="3:12">
      <c r="C4181" s="1" t="s">
        <v>1660</v>
      </c>
      <c r="D4181" s="1">
        <v>0</v>
      </c>
      <c r="E4181" s="1" t="s">
        <v>31</v>
      </c>
      <c r="F4181" s="12" t="s">
        <v>282</v>
      </c>
      <c r="G4181" s="12" t="s">
        <v>1854</v>
      </c>
      <c r="H4181" s="1" t="s">
        <v>188</v>
      </c>
      <c r="I4181" s="12" t="s">
        <v>1765</v>
      </c>
      <c r="J4181" s="12" t="s">
        <v>1814</v>
      </c>
      <c r="K4181" s="1" t="s">
        <v>1617</v>
      </c>
      <c r="L4181" s="1" t="s">
        <v>1428</v>
      </c>
    </row>
    <row r="4182" spans="3:12">
      <c r="C4182" s="1" t="s">
        <v>1661</v>
      </c>
      <c r="D4182" s="1">
        <v>0</v>
      </c>
      <c r="E4182" s="1" t="s">
        <v>31</v>
      </c>
      <c r="F4182" s="12" t="s">
        <v>282</v>
      </c>
      <c r="G4182" s="12" t="s">
        <v>1854</v>
      </c>
      <c r="H4182" s="1" t="s">
        <v>188</v>
      </c>
      <c r="I4182" s="12" t="s">
        <v>1765</v>
      </c>
      <c r="J4182" s="12" t="s">
        <v>1814</v>
      </c>
      <c r="K4182" s="1" t="s">
        <v>1617</v>
      </c>
      <c r="L4182" s="1" t="s">
        <v>1428</v>
      </c>
    </row>
    <row r="4183" spans="3:12">
      <c r="C4183" s="1" t="s">
        <v>1662</v>
      </c>
      <c r="D4183" s="1">
        <v>0</v>
      </c>
      <c r="E4183" s="1" t="s">
        <v>31</v>
      </c>
      <c r="F4183" s="12" t="s">
        <v>282</v>
      </c>
      <c r="G4183" s="12" t="s">
        <v>1854</v>
      </c>
      <c r="H4183" s="1" t="s">
        <v>188</v>
      </c>
      <c r="I4183" s="12" t="s">
        <v>1765</v>
      </c>
      <c r="J4183" s="12" t="s">
        <v>1814</v>
      </c>
      <c r="K4183" s="1" t="s">
        <v>1617</v>
      </c>
      <c r="L4183" s="1" t="s">
        <v>1428</v>
      </c>
    </row>
    <row r="4184" spans="3:12">
      <c r="C4184" s="1" t="s">
        <v>1663</v>
      </c>
      <c r="D4184" s="1">
        <v>0</v>
      </c>
      <c r="E4184" s="1" t="s">
        <v>31</v>
      </c>
      <c r="F4184" s="12" t="s">
        <v>282</v>
      </c>
      <c r="G4184" s="12" t="s">
        <v>1854</v>
      </c>
      <c r="H4184" s="1" t="s">
        <v>188</v>
      </c>
      <c r="I4184" s="12" t="s">
        <v>1765</v>
      </c>
      <c r="J4184" s="12" t="s">
        <v>1814</v>
      </c>
      <c r="K4184" s="1" t="s">
        <v>1617</v>
      </c>
      <c r="L4184" s="1" t="s">
        <v>1428</v>
      </c>
    </row>
    <row r="4185" spans="3:12">
      <c r="C4185" s="1" t="s">
        <v>1664</v>
      </c>
      <c r="D4185" s="1">
        <v>0</v>
      </c>
      <c r="E4185" s="1" t="s">
        <v>31</v>
      </c>
      <c r="F4185" s="12" t="s">
        <v>282</v>
      </c>
      <c r="G4185" s="12" t="s">
        <v>1854</v>
      </c>
      <c r="H4185" s="1" t="s">
        <v>188</v>
      </c>
      <c r="I4185" s="12" t="s">
        <v>1765</v>
      </c>
      <c r="J4185" s="12" t="s">
        <v>1814</v>
      </c>
      <c r="K4185" s="1" t="s">
        <v>1617</v>
      </c>
      <c r="L4185" s="1" t="s">
        <v>1428</v>
      </c>
    </row>
    <row r="4186" spans="3:12">
      <c r="C4186" s="1" t="s">
        <v>1665</v>
      </c>
      <c r="D4186" s="1">
        <v>0</v>
      </c>
      <c r="E4186" s="1" t="s">
        <v>31</v>
      </c>
      <c r="F4186" s="12" t="s">
        <v>282</v>
      </c>
      <c r="G4186" s="12" t="s">
        <v>1854</v>
      </c>
      <c r="H4186" s="1" t="s">
        <v>188</v>
      </c>
      <c r="I4186" s="12" t="s">
        <v>1765</v>
      </c>
      <c r="J4186" s="12" t="s">
        <v>1814</v>
      </c>
      <c r="K4186" s="1" t="s">
        <v>1617</v>
      </c>
      <c r="L4186" s="1" t="s">
        <v>1428</v>
      </c>
    </row>
    <row r="4187" spans="3:12">
      <c r="C4187" s="1" t="s">
        <v>1666</v>
      </c>
      <c r="D4187" s="1">
        <v>0</v>
      </c>
      <c r="E4187" s="1" t="s">
        <v>31</v>
      </c>
      <c r="F4187" s="12" t="s">
        <v>282</v>
      </c>
      <c r="G4187" s="12" t="s">
        <v>1854</v>
      </c>
      <c r="H4187" s="1" t="s">
        <v>188</v>
      </c>
      <c r="I4187" s="12" t="s">
        <v>1765</v>
      </c>
      <c r="J4187" s="12" t="s">
        <v>1814</v>
      </c>
      <c r="K4187" s="1" t="s">
        <v>1617</v>
      </c>
      <c r="L4187" s="1" t="s">
        <v>1428</v>
      </c>
    </row>
    <row r="4188" spans="3:12">
      <c r="C4188" s="1" t="s">
        <v>1667</v>
      </c>
      <c r="D4188" s="1">
        <v>0</v>
      </c>
      <c r="E4188" s="1" t="s">
        <v>31</v>
      </c>
      <c r="F4188" s="12" t="s">
        <v>282</v>
      </c>
      <c r="G4188" s="12" t="s">
        <v>1854</v>
      </c>
      <c r="H4188" s="1" t="s">
        <v>188</v>
      </c>
      <c r="I4188" s="12" t="s">
        <v>1765</v>
      </c>
      <c r="J4188" s="12" t="s">
        <v>1814</v>
      </c>
      <c r="K4188" s="1" t="s">
        <v>1617</v>
      </c>
      <c r="L4188" s="1" t="s">
        <v>1428</v>
      </c>
    </row>
    <row r="4189" spans="3:12">
      <c r="C4189" s="1" t="s">
        <v>1668</v>
      </c>
      <c r="D4189" s="1">
        <v>0</v>
      </c>
      <c r="E4189" s="1" t="s">
        <v>31</v>
      </c>
      <c r="F4189" s="12" t="s">
        <v>282</v>
      </c>
      <c r="G4189" s="12" t="s">
        <v>1854</v>
      </c>
      <c r="H4189" s="1" t="s">
        <v>188</v>
      </c>
      <c r="I4189" s="12" t="s">
        <v>1765</v>
      </c>
      <c r="J4189" s="12" t="s">
        <v>1814</v>
      </c>
      <c r="K4189" s="1" t="s">
        <v>1617</v>
      </c>
      <c r="L4189" s="1" t="s">
        <v>1428</v>
      </c>
    </row>
    <row r="4190" spans="3:12">
      <c r="C4190" s="1" t="s">
        <v>1669</v>
      </c>
      <c r="D4190" s="1">
        <v>0</v>
      </c>
      <c r="E4190" s="1" t="s">
        <v>31</v>
      </c>
      <c r="F4190" s="12" t="s">
        <v>282</v>
      </c>
      <c r="G4190" s="12" t="s">
        <v>1854</v>
      </c>
      <c r="H4190" s="1" t="s">
        <v>188</v>
      </c>
      <c r="I4190" s="12" t="s">
        <v>1765</v>
      </c>
      <c r="J4190" s="12" t="s">
        <v>1814</v>
      </c>
      <c r="K4190" s="1" t="s">
        <v>1617</v>
      </c>
      <c r="L4190" s="1" t="s">
        <v>1428</v>
      </c>
    </row>
    <row r="4191" spans="3:12">
      <c r="C4191" s="1" t="s">
        <v>1670</v>
      </c>
      <c r="D4191" s="1">
        <v>0</v>
      </c>
      <c r="E4191" s="1" t="s">
        <v>31</v>
      </c>
      <c r="F4191" s="12" t="s">
        <v>282</v>
      </c>
      <c r="G4191" s="12" t="s">
        <v>1854</v>
      </c>
      <c r="H4191" s="1" t="s">
        <v>188</v>
      </c>
      <c r="I4191" s="12" t="s">
        <v>1765</v>
      </c>
      <c r="J4191" s="12" t="s">
        <v>1814</v>
      </c>
      <c r="K4191" s="1" t="s">
        <v>1617</v>
      </c>
      <c r="L4191" s="1" t="s">
        <v>1428</v>
      </c>
    </row>
    <row r="4192" spans="3:12">
      <c r="C4192" s="1" t="s">
        <v>1671</v>
      </c>
      <c r="D4192" s="1">
        <v>0</v>
      </c>
      <c r="E4192" s="1" t="s">
        <v>31</v>
      </c>
      <c r="F4192" s="12" t="s">
        <v>282</v>
      </c>
      <c r="G4192" s="12" t="s">
        <v>1854</v>
      </c>
      <c r="H4192" s="1" t="s">
        <v>188</v>
      </c>
      <c r="I4192" s="12" t="s">
        <v>1765</v>
      </c>
      <c r="J4192" s="12" t="s">
        <v>1814</v>
      </c>
      <c r="K4192" s="1" t="s">
        <v>1617</v>
      </c>
      <c r="L4192" s="1" t="s">
        <v>1428</v>
      </c>
    </row>
    <row r="4193" spans="3:12">
      <c r="C4193" s="1" t="s">
        <v>1672</v>
      </c>
      <c r="D4193" s="1">
        <v>0</v>
      </c>
      <c r="E4193" s="1" t="s">
        <v>31</v>
      </c>
      <c r="F4193" s="12" t="s">
        <v>282</v>
      </c>
      <c r="G4193" s="12" t="s">
        <v>1854</v>
      </c>
      <c r="H4193" s="1" t="s">
        <v>188</v>
      </c>
      <c r="I4193" s="12" t="s">
        <v>1765</v>
      </c>
      <c r="J4193" s="12" t="s">
        <v>1814</v>
      </c>
      <c r="K4193" s="1" t="s">
        <v>1617</v>
      </c>
      <c r="L4193" s="1" t="s">
        <v>1428</v>
      </c>
    </row>
    <row r="4194" spans="3:12">
      <c r="C4194" s="1" t="s">
        <v>1673</v>
      </c>
      <c r="D4194" s="1">
        <v>0</v>
      </c>
      <c r="E4194" s="1" t="s">
        <v>31</v>
      </c>
      <c r="F4194" s="12" t="s">
        <v>282</v>
      </c>
      <c r="G4194" s="12" t="s">
        <v>1854</v>
      </c>
      <c r="H4194" s="1" t="s">
        <v>188</v>
      </c>
      <c r="I4194" s="12" t="s">
        <v>1765</v>
      </c>
      <c r="J4194" s="12" t="s">
        <v>1814</v>
      </c>
      <c r="K4194" s="1" t="s">
        <v>1617</v>
      </c>
      <c r="L4194" s="1" t="s">
        <v>1428</v>
      </c>
    </row>
    <row r="4195" spans="3:12">
      <c r="C4195" s="1" t="s">
        <v>1674</v>
      </c>
      <c r="D4195" s="1">
        <v>0</v>
      </c>
      <c r="E4195" s="1" t="s">
        <v>31</v>
      </c>
      <c r="F4195" s="12" t="s">
        <v>282</v>
      </c>
      <c r="G4195" s="12" t="s">
        <v>1854</v>
      </c>
      <c r="H4195" s="1" t="s">
        <v>188</v>
      </c>
      <c r="I4195" s="12" t="s">
        <v>1765</v>
      </c>
      <c r="J4195" s="12" t="s">
        <v>1814</v>
      </c>
      <c r="K4195" s="1" t="s">
        <v>1617</v>
      </c>
      <c r="L4195" s="1" t="s">
        <v>1428</v>
      </c>
    </row>
    <row r="4196" spans="3:12">
      <c r="C4196" s="1" t="s">
        <v>1675</v>
      </c>
      <c r="D4196" s="1">
        <v>0</v>
      </c>
      <c r="E4196" s="1" t="s">
        <v>31</v>
      </c>
      <c r="F4196" s="12" t="s">
        <v>282</v>
      </c>
      <c r="G4196" s="12" t="s">
        <v>1854</v>
      </c>
      <c r="H4196" s="1" t="s">
        <v>188</v>
      </c>
      <c r="I4196" s="12" t="s">
        <v>1765</v>
      </c>
      <c r="J4196" s="12" t="s">
        <v>1814</v>
      </c>
      <c r="K4196" s="1" t="s">
        <v>1617</v>
      </c>
      <c r="L4196" s="1" t="s">
        <v>1428</v>
      </c>
    </row>
    <row r="4197" spans="3:12">
      <c r="C4197" s="1" t="s">
        <v>1620</v>
      </c>
      <c r="D4197" s="1">
        <v>0</v>
      </c>
      <c r="E4197" s="1" t="s">
        <v>31</v>
      </c>
      <c r="F4197" s="12" t="s">
        <v>282</v>
      </c>
      <c r="G4197" s="12" t="s">
        <v>1854</v>
      </c>
      <c r="H4197" s="1" t="s">
        <v>188</v>
      </c>
      <c r="I4197" s="12" t="s">
        <v>1765</v>
      </c>
      <c r="J4197" s="12" t="s">
        <v>1814</v>
      </c>
      <c r="K4197" s="1" t="s">
        <v>1617</v>
      </c>
      <c r="L4197" s="1" t="s">
        <v>1429</v>
      </c>
    </row>
    <row r="4198" spans="3:12">
      <c r="C4198" s="1" t="s">
        <v>1621</v>
      </c>
      <c r="D4198" s="1">
        <v>0</v>
      </c>
      <c r="E4198" s="1" t="s">
        <v>31</v>
      </c>
      <c r="F4198" s="12" t="s">
        <v>282</v>
      </c>
      <c r="G4198" s="12" t="s">
        <v>1854</v>
      </c>
      <c r="H4198" s="1" t="s">
        <v>188</v>
      </c>
      <c r="I4198" s="12" t="s">
        <v>1765</v>
      </c>
      <c r="J4198" s="12" t="s">
        <v>1814</v>
      </c>
      <c r="K4198" s="1" t="s">
        <v>1617</v>
      </c>
      <c r="L4198" s="1" t="s">
        <v>1429</v>
      </c>
    </row>
    <row r="4199" spans="3:12">
      <c r="C4199" s="1" t="s">
        <v>1622</v>
      </c>
      <c r="D4199" s="1">
        <v>0</v>
      </c>
      <c r="E4199" s="1" t="s">
        <v>31</v>
      </c>
      <c r="F4199" s="12" t="s">
        <v>282</v>
      </c>
      <c r="G4199" s="12" t="s">
        <v>1854</v>
      </c>
      <c r="H4199" s="1" t="s">
        <v>188</v>
      </c>
      <c r="I4199" s="12" t="s">
        <v>1765</v>
      </c>
      <c r="J4199" s="12" t="s">
        <v>1814</v>
      </c>
      <c r="K4199" s="1" t="s">
        <v>1617</v>
      </c>
      <c r="L4199" s="1" t="s">
        <v>1429</v>
      </c>
    </row>
    <row r="4200" spans="3:12">
      <c r="C4200" s="1" t="s">
        <v>1623</v>
      </c>
      <c r="D4200" s="1">
        <v>0</v>
      </c>
      <c r="E4200" s="1" t="s">
        <v>31</v>
      </c>
      <c r="F4200" s="12" t="s">
        <v>282</v>
      </c>
      <c r="G4200" s="12" t="s">
        <v>1854</v>
      </c>
      <c r="H4200" s="1" t="s">
        <v>188</v>
      </c>
      <c r="I4200" s="12" t="s">
        <v>1765</v>
      </c>
      <c r="J4200" s="12" t="s">
        <v>1814</v>
      </c>
      <c r="K4200" s="1" t="s">
        <v>1617</v>
      </c>
      <c r="L4200" s="1" t="s">
        <v>1429</v>
      </c>
    </row>
    <row r="4201" spans="3:12">
      <c r="C4201" s="1" t="s">
        <v>1625</v>
      </c>
      <c r="D4201" s="1">
        <v>0</v>
      </c>
      <c r="E4201" s="1" t="s">
        <v>31</v>
      </c>
      <c r="F4201" s="12" t="s">
        <v>282</v>
      </c>
      <c r="G4201" s="12" t="s">
        <v>1854</v>
      </c>
      <c r="H4201" s="1" t="s">
        <v>188</v>
      </c>
      <c r="I4201" s="12" t="s">
        <v>1765</v>
      </c>
      <c r="J4201" s="12" t="s">
        <v>1814</v>
      </c>
      <c r="K4201" s="1" t="s">
        <v>1617</v>
      </c>
      <c r="L4201" s="1" t="s">
        <v>1429</v>
      </c>
    </row>
    <row r="4202" spans="3:12">
      <c r="C4202" s="1" t="s">
        <v>1626</v>
      </c>
      <c r="D4202" s="1">
        <v>0</v>
      </c>
      <c r="E4202" s="1" t="s">
        <v>31</v>
      </c>
      <c r="F4202" s="12" t="s">
        <v>282</v>
      </c>
      <c r="G4202" s="12" t="s">
        <v>1854</v>
      </c>
      <c r="H4202" s="1" t="s">
        <v>188</v>
      </c>
      <c r="I4202" s="12" t="s">
        <v>1765</v>
      </c>
      <c r="J4202" s="12" t="s">
        <v>1814</v>
      </c>
      <c r="K4202" s="1" t="s">
        <v>1617</v>
      </c>
      <c r="L4202" s="1" t="s">
        <v>1429</v>
      </c>
    </row>
    <row r="4203" spans="3:12">
      <c r="C4203" s="1" t="s">
        <v>1627</v>
      </c>
      <c r="D4203" s="1">
        <v>0</v>
      </c>
      <c r="E4203" s="1" t="s">
        <v>31</v>
      </c>
      <c r="F4203" s="12" t="s">
        <v>282</v>
      </c>
      <c r="G4203" s="12" t="s">
        <v>1854</v>
      </c>
      <c r="H4203" s="1" t="s">
        <v>188</v>
      </c>
      <c r="I4203" s="12" t="s">
        <v>1765</v>
      </c>
      <c r="J4203" s="12" t="s">
        <v>1814</v>
      </c>
      <c r="K4203" s="1" t="s">
        <v>1617</v>
      </c>
      <c r="L4203" s="1" t="s">
        <v>1429</v>
      </c>
    </row>
    <row r="4204" spans="3:12">
      <c r="C4204" s="1" t="s">
        <v>1628</v>
      </c>
      <c r="D4204" s="1">
        <v>0</v>
      </c>
      <c r="E4204" s="1" t="s">
        <v>31</v>
      </c>
      <c r="F4204" s="12" t="s">
        <v>282</v>
      </c>
      <c r="G4204" s="12" t="s">
        <v>1854</v>
      </c>
      <c r="H4204" s="1" t="s">
        <v>188</v>
      </c>
      <c r="I4204" s="12" t="s">
        <v>1765</v>
      </c>
      <c r="J4204" s="12" t="s">
        <v>1814</v>
      </c>
      <c r="K4204" s="1" t="s">
        <v>1617</v>
      </c>
      <c r="L4204" s="1" t="s">
        <v>1429</v>
      </c>
    </row>
    <row r="4205" spans="3:12">
      <c r="C4205" s="1" t="s">
        <v>1630</v>
      </c>
      <c r="D4205" s="1">
        <v>0</v>
      </c>
      <c r="E4205" s="1" t="s">
        <v>31</v>
      </c>
      <c r="F4205" s="12" t="s">
        <v>282</v>
      </c>
      <c r="G4205" s="12" t="s">
        <v>1854</v>
      </c>
      <c r="H4205" s="1" t="s">
        <v>188</v>
      </c>
      <c r="I4205" s="12" t="s">
        <v>1765</v>
      </c>
      <c r="J4205" s="12" t="s">
        <v>1814</v>
      </c>
      <c r="K4205" s="1" t="s">
        <v>1617</v>
      </c>
      <c r="L4205" s="1" t="s">
        <v>1429</v>
      </c>
    </row>
    <row r="4206" spans="3:12">
      <c r="C4206" s="1" t="s">
        <v>1631</v>
      </c>
      <c r="D4206" s="1">
        <v>0</v>
      </c>
      <c r="E4206" s="1" t="s">
        <v>31</v>
      </c>
      <c r="F4206" s="12" t="s">
        <v>282</v>
      </c>
      <c r="G4206" s="12" t="s">
        <v>1854</v>
      </c>
      <c r="H4206" s="1" t="s">
        <v>188</v>
      </c>
      <c r="I4206" s="12" t="s">
        <v>1765</v>
      </c>
      <c r="J4206" s="12" t="s">
        <v>1814</v>
      </c>
      <c r="K4206" s="1" t="s">
        <v>1617</v>
      </c>
      <c r="L4206" s="1" t="s">
        <v>1429</v>
      </c>
    </row>
    <row r="4207" spans="3:12">
      <c r="C4207" s="1" t="s">
        <v>1632</v>
      </c>
      <c r="D4207" s="1">
        <v>0</v>
      </c>
      <c r="E4207" s="1" t="s">
        <v>31</v>
      </c>
      <c r="F4207" s="12" t="s">
        <v>282</v>
      </c>
      <c r="G4207" s="12" t="s">
        <v>1854</v>
      </c>
      <c r="H4207" s="1" t="s">
        <v>188</v>
      </c>
      <c r="I4207" s="12" t="s">
        <v>1765</v>
      </c>
      <c r="J4207" s="12" t="s">
        <v>1814</v>
      </c>
      <c r="K4207" s="1" t="s">
        <v>1617</v>
      </c>
      <c r="L4207" s="1" t="s">
        <v>1429</v>
      </c>
    </row>
    <row r="4208" spans="3:12">
      <c r="C4208" s="1" t="s">
        <v>1633</v>
      </c>
      <c r="D4208" s="1">
        <v>0</v>
      </c>
      <c r="E4208" s="1" t="s">
        <v>31</v>
      </c>
      <c r="F4208" s="12" t="s">
        <v>282</v>
      </c>
      <c r="G4208" s="12" t="s">
        <v>1854</v>
      </c>
      <c r="H4208" s="1" t="s">
        <v>188</v>
      </c>
      <c r="I4208" s="12" t="s">
        <v>1765</v>
      </c>
      <c r="J4208" s="12" t="s">
        <v>1814</v>
      </c>
      <c r="K4208" s="1" t="s">
        <v>1617</v>
      </c>
      <c r="L4208" s="1" t="s">
        <v>1429</v>
      </c>
    </row>
    <row r="4209" spans="3:12">
      <c r="C4209" s="1" t="s">
        <v>1634</v>
      </c>
      <c r="D4209" s="1">
        <v>0</v>
      </c>
      <c r="E4209" s="1" t="s">
        <v>31</v>
      </c>
      <c r="F4209" s="12" t="s">
        <v>282</v>
      </c>
      <c r="G4209" s="12" t="s">
        <v>1854</v>
      </c>
      <c r="H4209" s="1" t="s">
        <v>188</v>
      </c>
      <c r="I4209" s="12" t="s">
        <v>1765</v>
      </c>
      <c r="J4209" s="12" t="s">
        <v>1814</v>
      </c>
      <c r="K4209" s="1" t="s">
        <v>1617</v>
      </c>
      <c r="L4209" s="1" t="s">
        <v>1429</v>
      </c>
    </row>
    <row r="4210" spans="3:12">
      <c r="C4210" s="1" t="s">
        <v>1635</v>
      </c>
      <c r="D4210" s="1">
        <v>0</v>
      </c>
      <c r="E4210" s="1" t="s">
        <v>31</v>
      </c>
      <c r="F4210" s="12" t="s">
        <v>282</v>
      </c>
      <c r="G4210" s="12" t="s">
        <v>1854</v>
      </c>
      <c r="H4210" s="1" t="s">
        <v>188</v>
      </c>
      <c r="I4210" s="12" t="s">
        <v>1765</v>
      </c>
      <c r="J4210" s="12" t="s">
        <v>1814</v>
      </c>
      <c r="K4210" s="1" t="s">
        <v>1617</v>
      </c>
      <c r="L4210" s="1" t="s">
        <v>1429</v>
      </c>
    </row>
    <row r="4211" spans="3:12">
      <c r="C4211" s="1" t="s">
        <v>1636</v>
      </c>
      <c r="D4211" s="1">
        <v>0</v>
      </c>
      <c r="E4211" s="1" t="s">
        <v>31</v>
      </c>
      <c r="F4211" s="12" t="s">
        <v>282</v>
      </c>
      <c r="G4211" s="12" t="s">
        <v>1854</v>
      </c>
      <c r="H4211" s="1" t="s">
        <v>188</v>
      </c>
      <c r="I4211" s="12" t="s">
        <v>1765</v>
      </c>
      <c r="J4211" s="12" t="s">
        <v>1814</v>
      </c>
      <c r="K4211" s="1" t="s">
        <v>1617</v>
      </c>
      <c r="L4211" s="1" t="s">
        <v>1429</v>
      </c>
    </row>
    <row r="4212" spans="3:12">
      <c r="C4212" s="1" t="s">
        <v>1637</v>
      </c>
      <c r="D4212" s="1">
        <v>0</v>
      </c>
      <c r="E4212" s="1" t="s">
        <v>31</v>
      </c>
      <c r="F4212" s="12" t="s">
        <v>282</v>
      </c>
      <c r="G4212" s="12" t="s">
        <v>1854</v>
      </c>
      <c r="H4212" s="1" t="s">
        <v>188</v>
      </c>
      <c r="I4212" s="12" t="s">
        <v>1765</v>
      </c>
      <c r="J4212" s="12" t="s">
        <v>1814</v>
      </c>
      <c r="K4212" s="1" t="s">
        <v>1617</v>
      </c>
      <c r="L4212" s="1" t="s">
        <v>1429</v>
      </c>
    </row>
    <row r="4213" spans="3:12">
      <c r="C4213" s="1" t="s">
        <v>1638</v>
      </c>
      <c r="D4213" s="1">
        <v>0</v>
      </c>
      <c r="E4213" s="1" t="s">
        <v>31</v>
      </c>
      <c r="F4213" s="12" t="s">
        <v>282</v>
      </c>
      <c r="G4213" s="12" t="s">
        <v>1854</v>
      </c>
      <c r="H4213" s="1" t="s">
        <v>188</v>
      </c>
      <c r="I4213" s="12" t="s">
        <v>1765</v>
      </c>
      <c r="J4213" s="12" t="s">
        <v>1814</v>
      </c>
      <c r="K4213" s="1" t="s">
        <v>1617</v>
      </c>
      <c r="L4213" s="1" t="s">
        <v>1429</v>
      </c>
    </row>
    <row r="4214" spans="3:12">
      <c r="C4214" s="1" t="s">
        <v>1639</v>
      </c>
      <c r="D4214" s="1">
        <v>0</v>
      </c>
      <c r="E4214" s="1" t="s">
        <v>31</v>
      </c>
      <c r="F4214" s="12" t="s">
        <v>282</v>
      </c>
      <c r="G4214" s="12" t="s">
        <v>1854</v>
      </c>
      <c r="H4214" s="1" t="s">
        <v>188</v>
      </c>
      <c r="I4214" s="12" t="s">
        <v>1765</v>
      </c>
      <c r="J4214" s="12" t="s">
        <v>1814</v>
      </c>
      <c r="K4214" s="1" t="s">
        <v>1617</v>
      </c>
      <c r="L4214" s="1" t="s">
        <v>1429</v>
      </c>
    </row>
    <row r="4215" spans="3:12">
      <c r="C4215" s="1" t="s">
        <v>1640</v>
      </c>
      <c r="D4215" s="1">
        <v>0</v>
      </c>
      <c r="E4215" s="1" t="s">
        <v>31</v>
      </c>
      <c r="F4215" s="12" t="s">
        <v>282</v>
      </c>
      <c r="G4215" s="12" t="s">
        <v>1854</v>
      </c>
      <c r="H4215" s="1" t="s">
        <v>188</v>
      </c>
      <c r="I4215" s="12" t="s">
        <v>1765</v>
      </c>
      <c r="J4215" s="12" t="s">
        <v>1814</v>
      </c>
      <c r="K4215" s="1" t="s">
        <v>1617</v>
      </c>
      <c r="L4215" s="1" t="s">
        <v>1429</v>
      </c>
    </row>
    <row r="4216" spans="3:12">
      <c r="C4216" s="1" t="s">
        <v>1641</v>
      </c>
      <c r="D4216" s="1">
        <v>0</v>
      </c>
      <c r="E4216" s="1" t="s">
        <v>31</v>
      </c>
      <c r="F4216" s="12" t="s">
        <v>282</v>
      </c>
      <c r="G4216" s="12" t="s">
        <v>1854</v>
      </c>
      <c r="H4216" s="1" t="s">
        <v>188</v>
      </c>
      <c r="I4216" s="12" t="s">
        <v>1765</v>
      </c>
      <c r="J4216" s="12" t="s">
        <v>1814</v>
      </c>
      <c r="K4216" s="1" t="s">
        <v>1617</v>
      </c>
      <c r="L4216" s="1" t="s">
        <v>1429</v>
      </c>
    </row>
    <row r="4217" spans="3:12">
      <c r="C4217" s="1" t="s">
        <v>1642</v>
      </c>
      <c r="D4217" s="1">
        <v>0</v>
      </c>
      <c r="E4217" s="1" t="s">
        <v>31</v>
      </c>
      <c r="F4217" s="12" t="s">
        <v>282</v>
      </c>
      <c r="G4217" s="12" t="s">
        <v>1854</v>
      </c>
      <c r="H4217" s="1" t="s">
        <v>188</v>
      </c>
      <c r="I4217" s="12" t="s">
        <v>1765</v>
      </c>
      <c r="J4217" s="12" t="s">
        <v>1814</v>
      </c>
      <c r="K4217" s="1" t="s">
        <v>1617</v>
      </c>
      <c r="L4217" s="1" t="s">
        <v>1429</v>
      </c>
    </row>
    <row r="4218" spans="3:12">
      <c r="C4218" s="1" t="s">
        <v>1643</v>
      </c>
      <c r="D4218" s="1">
        <v>0</v>
      </c>
      <c r="E4218" s="1" t="s">
        <v>31</v>
      </c>
      <c r="F4218" s="12" t="s">
        <v>282</v>
      </c>
      <c r="G4218" s="12" t="s">
        <v>1854</v>
      </c>
      <c r="H4218" s="1" t="s">
        <v>188</v>
      </c>
      <c r="I4218" s="12" t="s">
        <v>1765</v>
      </c>
      <c r="J4218" s="12" t="s">
        <v>1814</v>
      </c>
      <c r="K4218" s="1" t="s">
        <v>1617</v>
      </c>
      <c r="L4218" s="1" t="s">
        <v>1429</v>
      </c>
    </row>
    <row r="4219" spans="3:12">
      <c r="C4219" s="1" t="s">
        <v>1644</v>
      </c>
      <c r="D4219" s="1">
        <v>0</v>
      </c>
      <c r="E4219" s="1" t="s">
        <v>31</v>
      </c>
      <c r="F4219" s="12" t="s">
        <v>282</v>
      </c>
      <c r="G4219" s="12" t="s">
        <v>1854</v>
      </c>
      <c r="H4219" s="1" t="s">
        <v>188</v>
      </c>
      <c r="I4219" s="12" t="s">
        <v>1765</v>
      </c>
      <c r="J4219" s="12" t="s">
        <v>1814</v>
      </c>
      <c r="K4219" s="1" t="s">
        <v>1617</v>
      </c>
      <c r="L4219" s="1" t="s">
        <v>1429</v>
      </c>
    </row>
    <row r="4220" spans="3:12">
      <c r="C4220" s="1" t="s">
        <v>1645</v>
      </c>
      <c r="D4220" s="1">
        <v>0</v>
      </c>
      <c r="E4220" s="1" t="s">
        <v>31</v>
      </c>
      <c r="F4220" s="12" t="s">
        <v>282</v>
      </c>
      <c r="G4220" s="12" t="s">
        <v>1854</v>
      </c>
      <c r="H4220" s="1" t="s">
        <v>188</v>
      </c>
      <c r="I4220" s="12" t="s">
        <v>1765</v>
      </c>
      <c r="J4220" s="12" t="s">
        <v>1814</v>
      </c>
      <c r="K4220" s="1" t="s">
        <v>1617</v>
      </c>
      <c r="L4220" s="1" t="s">
        <v>1429</v>
      </c>
    </row>
    <row r="4221" spans="3:12">
      <c r="C4221" s="1" t="s">
        <v>1646</v>
      </c>
      <c r="D4221" s="1">
        <v>0</v>
      </c>
      <c r="E4221" s="1" t="s">
        <v>31</v>
      </c>
      <c r="F4221" s="12" t="s">
        <v>282</v>
      </c>
      <c r="G4221" s="12" t="s">
        <v>1854</v>
      </c>
      <c r="H4221" s="1" t="s">
        <v>188</v>
      </c>
      <c r="I4221" s="12" t="s">
        <v>1765</v>
      </c>
      <c r="J4221" s="12" t="s">
        <v>1814</v>
      </c>
      <c r="K4221" s="1" t="s">
        <v>1617</v>
      </c>
      <c r="L4221" s="1" t="s">
        <v>1429</v>
      </c>
    </row>
    <row r="4222" spans="3:12">
      <c r="C4222" s="1" t="s">
        <v>1647</v>
      </c>
      <c r="D4222" s="1">
        <v>0</v>
      </c>
      <c r="E4222" s="1" t="s">
        <v>31</v>
      </c>
      <c r="F4222" s="12" t="s">
        <v>282</v>
      </c>
      <c r="G4222" s="12" t="s">
        <v>1854</v>
      </c>
      <c r="H4222" s="1" t="s">
        <v>188</v>
      </c>
      <c r="I4222" s="12" t="s">
        <v>1765</v>
      </c>
      <c r="J4222" s="12" t="s">
        <v>1814</v>
      </c>
      <c r="K4222" s="1" t="s">
        <v>1617</v>
      </c>
      <c r="L4222" s="1" t="s">
        <v>1429</v>
      </c>
    </row>
    <row r="4223" spans="3:12">
      <c r="C4223" s="1" t="s">
        <v>1650</v>
      </c>
      <c r="D4223" s="1">
        <v>0</v>
      </c>
      <c r="E4223" s="1" t="s">
        <v>31</v>
      </c>
      <c r="F4223" s="12" t="s">
        <v>282</v>
      </c>
      <c r="G4223" s="12" t="s">
        <v>1854</v>
      </c>
      <c r="H4223" s="1" t="s">
        <v>188</v>
      </c>
      <c r="I4223" s="12" t="s">
        <v>1765</v>
      </c>
      <c r="J4223" s="12" t="s">
        <v>1814</v>
      </c>
      <c r="K4223" s="1" t="s">
        <v>1617</v>
      </c>
      <c r="L4223" s="1" t="s">
        <v>1429</v>
      </c>
    </row>
    <row r="4224" spans="3:12">
      <c r="C4224" s="1" t="s">
        <v>1651</v>
      </c>
      <c r="D4224" s="1">
        <v>0</v>
      </c>
      <c r="E4224" s="1" t="s">
        <v>31</v>
      </c>
      <c r="F4224" s="12" t="s">
        <v>282</v>
      </c>
      <c r="G4224" s="12" t="s">
        <v>1854</v>
      </c>
      <c r="H4224" s="1" t="s">
        <v>188</v>
      </c>
      <c r="I4224" s="12" t="s">
        <v>1765</v>
      </c>
      <c r="J4224" s="12" t="s">
        <v>1814</v>
      </c>
      <c r="K4224" s="1" t="s">
        <v>1617</v>
      </c>
      <c r="L4224" s="1" t="s">
        <v>1429</v>
      </c>
    </row>
    <row r="4225" spans="3:12">
      <c r="C4225" s="1" t="s">
        <v>1652</v>
      </c>
      <c r="D4225" s="1">
        <v>0</v>
      </c>
      <c r="E4225" s="1" t="s">
        <v>31</v>
      </c>
      <c r="F4225" s="12" t="s">
        <v>282</v>
      </c>
      <c r="G4225" s="12" t="s">
        <v>1854</v>
      </c>
      <c r="H4225" s="1" t="s">
        <v>188</v>
      </c>
      <c r="I4225" s="12" t="s">
        <v>1765</v>
      </c>
      <c r="J4225" s="12" t="s">
        <v>1814</v>
      </c>
      <c r="K4225" s="1" t="s">
        <v>1617</v>
      </c>
      <c r="L4225" s="1" t="s">
        <v>1429</v>
      </c>
    </row>
    <row r="4226" spans="3:12">
      <c r="C4226" s="1" t="s">
        <v>1653</v>
      </c>
      <c r="D4226" s="1">
        <v>0</v>
      </c>
      <c r="E4226" s="1" t="s">
        <v>31</v>
      </c>
      <c r="F4226" s="12" t="s">
        <v>282</v>
      </c>
      <c r="G4226" s="12" t="s">
        <v>1854</v>
      </c>
      <c r="H4226" s="1" t="s">
        <v>188</v>
      </c>
      <c r="I4226" s="12" t="s">
        <v>1765</v>
      </c>
      <c r="J4226" s="12" t="s">
        <v>1814</v>
      </c>
      <c r="K4226" s="1" t="s">
        <v>1617</v>
      </c>
      <c r="L4226" s="1" t="s">
        <v>1429</v>
      </c>
    </row>
    <row r="4227" spans="3:12">
      <c r="C4227" s="1" t="s">
        <v>1655</v>
      </c>
      <c r="D4227" s="1">
        <v>0</v>
      </c>
      <c r="E4227" s="1" t="s">
        <v>31</v>
      </c>
      <c r="F4227" s="12" t="s">
        <v>282</v>
      </c>
      <c r="G4227" s="12" t="s">
        <v>1854</v>
      </c>
      <c r="H4227" s="1" t="s">
        <v>188</v>
      </c>
      <c r="I4227" s="12" t="s">
        <v>1765</v>
      </c>
      <c r="J4227" s="12" t="s">
        <v>1814</v>
      </c>
      <c r="K4227" s="1" t="s">
        <v>1617</v>
      </c>
      <c r="L4227" s="1" t="s">
        <v>1429</v>
      </c>
    </row>
    <row r="4228" spans="3:12">
      <c r="C4228" s="1" t="s">
        <v>1656</v>
      </c>
      <c r="D4228" s="1">
        <v>0</v>
      </c>
      <c r="E4228" s="1" t="s">
        <v>31</v>
      </c>
      <c r="F4228" s="12" t="s">
        <v>282</v>
      </c>
      <c r="G4228" s="12" t="s">
        <v>1854</v>
      </c>
      <c r="H4228" s="1" t="s">
        <v>188</v>
      </c>
      <c r="I4228" s="12" t="s">
        <v>1765</v>
      </c>
      <c r="J4228" s="12" t="s">
        <v>1814</v>
      </c>
      <c r="K4228" s="1" t="s">
        <v>1617</v>
      </c>
      <c r="L4228" s="1" t="s">
        <v>1429</v>
      </c>
    </row>
    <row r="4229" spans="3:12">
      <c r="C4229" s="1" t="s">
        <v>1657</v>
      </c>
      <c r="D4229" s="1">
        <v>0</v>
      </c>
      <c r="E4229" s="1" t="s">
        <v>31</v>
      </c>
      <c r="F4229" s="12" t="s">
        <v>282</v>
      </c>
      <c r="G4229" s="12" t="s">
        <v>1854</v>
      </c>
      <c r="H4229" s="1" t="s">
        <v>188</v>
      </c>
      <c r="I4229" s="12" t="s">
        <v>1765</v>
      </c>
      <c r="J4229" s="12" t="s">
        <v>1814</v>
      </c>
      <c r="K4229" s="1" t="s">
        <v>1617</v>
      </c>
      <c r="L4229" s="1" t="s">
        <v>1429</v>
      </c>
    </row>
    <row r="4230" spans="3:12">
      <c r="C4230" s="1" t="s">
        <v>1658</v>
      </c>
      <c r="D4230" s="1">
        <v>0</v>
      </c>
      <c r="E4230" s="1" t="s">
        <v>31</v>
      </c>
      <c r="F4230" s="12" t="s">
        <v>282</v>
      </c>
      <c r="G4230" s="12" t="s">
        <v>1854</v>
      </c>
      <c r="H4230" s="1" t="s">
        <v>188</v>
      </c>
      <c r="I4230" s="12" t="s">
        <v>1765</v>
      </c>
      <c r="J4230" s="12" t="s">
        <v>1814</v>
      </c>
      <c r="K4230" s="1" t="s">
        <v>1617</v>
      </c>
      <c r="L4230" s="1" t="s">
        <v>1429</v>
      </c>
    </row>
    <row r="4231" spans="3:12">
      <c r="C4231" s="1" t="s">
        <v>1660</v>
      </c>
      <c r="D4231" s="1">
        <v>0</v>
      </c>
      <c r="E4231" s="1" t="s">
        <v>31</v>
      </c>
      <c r="F4231" s="12" t="s">
        <v>282</v>
      </c>
      <c r="G4231" s="12" t="s">
        <v>1854</v>
      </c>
      <c r="H4231" s="1" t="s">
        <v>188</v>
      </c>
      <c r="I4231" s="12" t="s">
        <v>1765</v>
      </c>
      <c r="J4231" s="12" t="s">
        <v>1814</v>
      </c>
      <c r="K4231" s="1" t="s">
        <v>1617</v>
      </c>
      <c r="L4231" s="1" t="s">
        <v>1429</v>
      </c>
    </row>
    <row r="4232" spans="3:12">
      <c r="C4232" s="1" t="s">
        <v>1661</v>
      </c>
      <c r="D4232" s="1">
        <v>0</v>
      </c>
      <c r="E4232" s="1" t="s">
        <v>31</v>
      </c>
      <c r="F4232" s="12" t="s">
        <v>282</v>
      </c>
      <c r="G4232" s="12" t="s">
        <v>1854</v>
      </c>
      <c r="H4232" s="1" t="s">
        <v>188</v>
      </c>
      <c r="I4232" s="12" t="s">
        <v>1765</v>
      </c>
      <c r="J4232" s="12" t="s">
        <v>1814</v>
      </c>
      <c r="K4232" s="1" t="s">
        <v>1617</v>
      </c>
      <c r="L4232" s="1" t="s">
        <v>1429</v>
      </c>
    </row>
    <row r="4233" spans="3:12">
      <c r="C4233" s="1" t="s">
        <v>1662</v>
      </c>
      <c r="D4233" s="1">
        <v>0</v>
      </c>
      <c r="E4233" s="1" t="s">
        <v>31</v>
      </c>
      <c r="F4233" s="12" t="s">
        <v>282</v>
      </c>
      <c r="G4233" s="12" t="s">
        <v>1854</v>
      </c>
      <c r="H4233" s="1" t="s">
        <v>188</v>
      </c>
      <c r="I4233" s="12" t="s">
        <v>1765</v>
      </c>
      <c r="J4233" s="12" t="s">
        <v>1814</v>
      </c>
      <c r="K4233" s="1" t="s">
        <v>1617</v>
      </c>
      <c r="L4233" s="1" t="s">
        <v>1429</v>
      </c>
    </row>
    <row r="4234" spans="3:12">
      <c r="C4234" s="1" t="s">
        <v>1663</v>
      </c>
      <c r="D4234" s="1">
        <v>0</v>
      </c>
      <c r="E4234" s="1" t="s">
        <v>31</v>
      </c>
      <c r="F4234" s="12" t="s">
        <v>282</v>
      </c>
      <c r="G4234" s="12" t="s">
        <v>1854</v>
      </c>
      <c r="H4234" s="1" t="s">
        <v>188</v>
      </c>
      <c r="I4234" s="12" t="s">
        <v>1765</v>
      </c>
      <c r="J4234" s="12" t="s">
        <v>1814</v>
      </c>
      <c r="K4234" s="1" t="s">
        <v>1617</v>
      </c>
      <c r="L4234" s="1" t="s">
        <v>1429</v>
      </c>
    </row>
    <row r="4235" spans="3:12">
      <c r="C4235" s="1" t="s">
        <v>1664</v>
      </c>
      <c r="D4235" s="1">
        <v>0</v>
      </c>
      <c r="E4235" s="1" t="s">
        <v>31</v>
      </c>
      <c r="F4235" s="12" t="s">
        <v>282</v>
      </c>
      <c r="G4235" s="12" t="s">
        <v>1854</v>
      </c>
      <c r="H4235" s="1" t="s">
        <v>188</v>
      </c>
      <c r="I4235" s="12" t="s">
        <v>1765</v>
      </c>
      <c r="J4235" s="12" t="s">
        <v>1814</v>
      </c>
      <c r="K4235" s="1" t="s">
        <v>1617</v>
      </c>
      <c r="L4235" s="1" t="s">
        <v>1429</v>
      </c>
    </row>
    <row r="4236" spans="3:12">
      <c r="C4236" s="1" t="s">
        <v>1665</v>
      </c>
      <c r="D4236" s="1">
        <v>0</v>
      </c>
      <c r="E4236" s="1" t="s">
        <v>31</v>
      </c>
      <c r="F4236" s="12" t="s">
        <v>282</v>
      </c>
      <c r="G4236" s="12" t="s">
        <v>1854</v>
      </c>
      <c r="H4236" s="1" t="s">
        <v>188</v>
      </c>
      <c r="I4236" s="12" t="s">
        <v>1765</v>
      </c>
      <c r="J4236" s="12" t="s">
        <v>1814</v>
      </c>
      <c r="K4236" s="1" t="s">
        <v>1617</v>
      </c>
      <c r="L4236" s="1" t="s">
        <v>1429</v>
      </c>
    </row>
    <row r="4237" spans="3:12">
      <c r="C4237" s="1" t="s">
        <v>1666</v>
      </c>
      <c r="D4237" s="1">
        <v>0</v>
      </c>
      <c r="E4237" s="1" t="s">
        <v>31</v>
      </c>
      <c r="F4237" s="12" t="s">
        <v>282</v>
      </c>
      <c r="G4237" s="12" t="s">
        <v>1854</v>
      </c>
      <c r="H4237" s="1" t="s">
        <v>188</v>
      </c>
      <c r="I4237" s="12" t="s">
        <v>1765</v>
      </c>
      <c r="J4237" s="12" t="s">
        <v>1814</v>
      </c>
      <c r="K4237" s="1" t="s">
        <v>1617</v>
      </c>
      <c r="L4237" s="1" t="s">
        <v>1429</v>
      </c>
    </row>
    <row r="4238" spans="3:12">
      <c r="C4238" s="1" t="s">
        <v>1667</v>
      </c>
      <c r="D4238" s="1">
        <v>0</v>
      </c>
      <c r="E4238" s="1" t="s">
        <v>31</v>
      </c>
      <c r="F4238" s="12" t="s">
        <v>282</v>
      </c>
      <c r="G4238" s="12" t="s">
        <v>1854</v>
      </c>
      <c r="H4238" s="1" t="s">
        <v>188</v>
      </c>
      <c r="I4238" s="12" t="s">
        <v>1765</v>
      </c>
      <c r="J4238" s="12" t="s">
        <v>1814</v>
      </c>
      <c r="K4238" s="1" t="s">
        <v>1617</v>
      </c>
      <c r="L4238" s="1" t="s">
        <v>1429</v>
      </c>
    </row>
    <row r="4239" spans="3:12">
      <c r="C4239" s="1" t="s">
        <v>1668</v>
      </c>
      <c r="D4239" s="1">
        <v>0</v>
      </c>
      <c r="E4239" s="1" t="s">
        <v>31</v>
      </c>
      <c r="F4239" s="12" t="s">
        <v>282</v>
      </c>
      <c r="G4239" s="12" t="s">
        <v>1854</v>
      </c>
      <c r="H4239" s="1" t="s">
        <v>188</v>
      </c>
      <c r="I4239" s="12" t="s">
        <v>1765</v>
      </c>
      <c r="J4239" s="12" t="s">
        <v>1814</v>
      </c>
      <c r="K4239" s="1" t="s">
        <v>1617</v>
      </c>
      <c r="L4239" s="1" t="s">
        <v>1429</v>
      </c>
    </row>
    <row r="4240" spans="3:12">
      <c r="C4240" s="1" t="s">
        <v>1669</v>
      </c>
      <c r="D4240" s="1">
        <v>0</v>
      </c>
      <c r="E4240" s="1" t="s">
        <v>31</v>
      </c>
      <c r="F4240" s="12" t="s">
        <v>282</v>
      </c>
      <c r="G4240" s="12" t="s">
        <v>1854</v>
      </c>
      <c r="H4240" s="1" t="s">
        <v>188</v>
      </c>
      <c r="I4240" s="12" t="s">
        <v>1765</v>
      </c>
      <c r="J4240" s="12" t="s">
        <v>1814</v>
      </c>
      <c r="K4240" s="1" t="s">
        <v>1617</v>
      </c>
      <c r="L4240" s="1" t="s">
        <v>1429</v>
      </c>
    </row>
    <row r="4241" spans="3:12">
      <c r="C4241" s="1" t="s">
        <v>1670</v>
      </c>
      <c r="D4241" s="1">
        <v>0</v>
      </c>
      <c r="E4241" s="1" t="s">
        <v>31</v>
      </c>
      <c r="F4241" s="12" t="s">
        <v>282</v>
      </c>
      <c r="G4241" s="12" t="s">
        <v>1854</v>
      </c>
      <c r="H4241" s="1" t="s">
        <v>188</v>
      </c>
      <c r="I4241" s="12" t="s">
        <v>1765</v>
      </c>
      <c r="J4241" s="12" t="s">
        <v>1814</v>
      </c>
      <c r="K4241" s="1" t="s">
        <v>1617</v>
      </c>
      <c r="L4241" s="1" t="s">
        <v>1429</v>
      </c>
    </row>
    <row r="4242" spans="3:12">
      <c r="C4242" s="1" t="s">
        <v>1671</v>
      </c>
      <c r="D4242" s="1">
        <v>0</v>
      </c>
      <c r="E4242" s="1" t="s">
        <v>31</v>
      </c>
      <c r="F4242" s="12" t="s">
        <v>282</v>
      </c>
      <c r="G4242" s="12" t="s">
        <v>1854</v>
      </c>
      <c r="H4242" s="1" t="s">
        <v>188</v>
      </c>
      <c r="I4242" s="12" t="s">
        <v>1765</v>
      </c>
      <c r="J4242" s="12" t="s">
        <v>1814</v>
      </c>
      <c r="K4242" s="1" t="s">
        <v>1617</v>
      </c>
      <c r="L4242" s="1" t="s">
        <v>1429</v>
      </c>
    </row>
    <row r="4243" spans="3:12">
      <c r="C4243" s="1" t="s">
        <v>1672</v>
      </c>
      <c r="D4243" s="1">
        <v>0</v>
      </c>
      <c r="E4243" s="1" t="s">
        <v>31</v>
      </c>
      <c r="F4243" s="12" t="s">
        <v>282</v>
      </c>
      <c r="G4243" s="12" t="s">
        <v>1854</v>
      </c>
      <c r="H4243" s="1" t="s">
        <v>188</v>
      </c>
      <c r="I4243" s="12" t="s">
        <v>1765</v>
      </c>
      <c r="J4243" s="12" t="s">
        <v>1814</v>
      </c>
      <c r="K4243" s="1" t="s">
        <v>1617</v>
      </c>
      <c r="L4243" s="1" t="s">
        <v>1429</v>
      </c>
    </row>
    <row r="4244" spans="3:12">
      <c r="C4244" s="1" t="s">
        <v>1673</v>
      </c>
      <c r="D4244" s="1">
        <v>0</v>
      </c>
      <c r="E4244" s="1" t="s">
        <v>31</v>
      </c>
      <c r="F4244" s="12" t="s">
        <v>282</v>
      </c>
      <c r="G4244" s="12" t="s">
        <v>1854</v>
      </c>
      <c r="H4244" s="1" t="s">
        <v>188</v>
      </c>
      <c r="I4244" s="12" t="s">
        <v>1765</v>
      </c>
      <c r="J4244" s="12" t="s">
        <v>1814</v>
      </c>
      <c r="K4244" s="1" t="s">
        <v>1617</v>
      </c>
      <c r="L4244" s="1" t="s">
        <v>1429</v>
      </c>
    </row>
    <row r="4245" spans="3:12">
      <c r="C4245" s="1" t="s">
        <v>1674</v>
      </c>
      <c r="D4245" s="1">
        <v>0</v>
      </c>
      <c r="E4245" s="1" t="s">
        <v>31</v>
      </c>
      <c r="F4245" s="12" t="s">
        <v>282</v>
      </c>
      <c r="G4245" s="12" t="s">
        <v>1854</v>
      </c>
      <c r="H4245" s="1" t="s">
        <v>188</v>
      </c>
      <c r="I4245" s="12" t="s">
        <v>1765</v>
      </c>
      <c r="J4245" s="12" t="s">
        <v>1814</v>
      </c>
      <c r="K4245" s="1" t="s">
        <v>1617</v>
      </c>
      <c r="L4245" s="1" t="s">
        <v>1429</v>
      </c>
    </row>
    <row r="4246" spans="3:12">
      <c r="C4246" s="1" t="s">
        <v>1675</v>
      </c>
      <c r="D4246" s="1">
        <v>0</v>
      </c>
      <c r="E4246" s="1" t="s">
        <v>31</v>
      </c>
      <c r="F4246" s="12" t="s">
        <v>282</v>
      </c>
      <c r="G4246" s="12" t="s">
        <v>1854</v>
      </c>
      <c r="H4246" s="1" t="s">
        <v>188</v>
      </c>
      <c r="I4246" s="12" t="s">
        <v>1765</v>
      </c>
      <c r="J4246" s="12" t="s">
        <v>1814</v>
      </c>
      <c r="K4246" s="1" t="s">
        <v>1617</v>
      </c>
      <c r="L4246" s="1" t="s">
        <v>1429</v>
      </c>
    </row>
    <row r="4247" spans="3:12">
      <c r="C4247" s="1" t="s">
        <v>1620</v>
      </c>
      <c r="D4247" s="1">
        <v>0</v>
      </c>
      <c r="E4247" s="1" t="s">
        <v>31</v>
      </c>
      <c r="F4247" s="12" t="s">
        <v>282</v>
      </c>
      <c r="G4247" s="12" t="s">
        <v>1854</v>
      </c>
      <c r="H4247" s="1" t="s">
        <v>188</v>
      </c>
      <c r="I4247" s="12" t="s">
        <v>1765</v>
      </c>
      <c r="J4247" s="12" t="s">
        <v>1814</v>
      </c>
      <c r="K4247" s="1" t="s">
        <v>1617</v>
      </c>
      <c r="L4247" s="1" t="s">
        <v>1430</v>
      </c>
    </row>
    <row r="4248" spans="3:12">
      <c r="C4248" s="1" t="s">
        <v>1621</v>
      </c>
      <c r="D4248" s="1">
        <v>0</v>
      </c>
      <c r="E4248" s="1" t="s">
        <v>31</v>
      </c>
      <c r="F4248" s="12" t="s">
        <v>282</v>
      </c>
      <c r="G4248" s="12" t="s">
        <v>1854</v>
      </c>
      <c r="H4248" s="1" t="s">
        <v>188</v>
      </c>
      <c r="I4248" s="12" t="s">
        <v>1765</v>
      </c>
      <c r="J4248" s="12" t="s">
        <v>1814</v>
      </c>
      <c r="K4248" s="1" t="s">
        <v>1617</v>
      </c>
      <c r="L4248" s="1" t="s">
        <v>1430</v>
      </c>
    </row>
    <row r="4249" spans="3:12">
      <c r="C4249" s="1" t="s">
        <v>1622</v>
      </c>
      <c r="D4249" s="1">
        <v>0</v>
      </c>
      <c r="E4249" s="1" t="s">
        <v>31</v>
      </c>
      <c r="F4249" s="12" t="s">
        <v>282</v>
      </c>
      <c r="G4249" s="12" t="s">
        <v>1854</v>
      </c>
      <c r="H4249" s="1" t="s">
        <v>188</v>
      </c>
      <c r="I4249" s="12" t="s">
        <v>1765</v>
      </c>
      <c r="J4249" s="12" t="s">
        <v>1814</v>
      </c>
      <c r="K4249" s="1" t="s">
        <v>1617</v>
      </c>
      <c r="L4249" s="1" t="s">
        <v>1430</v>
      </c>
    </row>
    <row r="4250" spans="3:12">
      <c r="C4250" s="1" t="s">
        <v>1623</v>
      </c>
      <c r="D4250" s="1">
        <v>0</v>
      </c>
      <c r="E4250" s="1" t="s">
        <v>31</v>
      </c>
      <c r="F4250" s="12" t="s">
        <v>282</v>
      </c>
      <c r="G4250" s="12" t="s">
        <v>1854</v>
      </c>
      <c r="H4250" s="1" t="s">
        <v>188</v>
      </c>
      <c r="I4250" s="12" t="s">
        <v>1765</v>
      </c>
      <c r="J4250" s="12" t="s">
        <v>1814</v>
      </c>
      <c r="K4250" s="1" t="s">
        <v>1617</v>
      </c>
      <c r="L4250" s="1" t="s">
        <v>1430</v>
      </c>
    </row>
    <row r="4251" spans="3:12">
      <c r="C4251" s="1" t="s">
        <v>1625</v>
      </c>
      <c r="D4251" s="1">
        <v>0</v>
      </c>
      <c r="E4251" s="1" t="s">
        <v>31</v>
      </c>
      <c r="F4251" s="12" t="s">
        <v>282</v>
      </c>
      <c r="G4251" s="12" t="s">
        <v>1854</v>
      </c>
      <c r="H4251" s="1" t="s">
        <v>188</v>
      </c>
      <c r="I4251" s="12" t="s">
        <v>1765</v>
      </c>
      <c r="J4251" s="12" t="s">
        <v>1814</v>
      </c>
      <c r="K4251" s="1" t="s">
        <v>1617</v>
      </c>
      <c r="L4251" s="1" t="s">
        <v>1430</v>
      </c>
    </row>
    <row r="4252" spans="3:12">
      <c r="C4252" s="1" t="s">
        <v>1626</v>
      </c>
      <c r="D4252" s="1">
        <v>0</v>
      </c>
      <c r="E4252" s="1" t="s">
        <v>31</v>
      </c>
      <c r="F4252" s="12" t="s">
        <v>282</v>
      </c>
      <c r="G4252" s="12" t="s">
        <v>1854</v>
      </c>
      <c r="H4252" s="1" t="s">
        <v>188</v>
      </c>
      <c r="I4252" s="12" t="s">
        <v>1765</v>
      </c>
      <c r="J4252" s="12" t="s">
        <v>1814</v>
      </c>
      <c r="K4252" s="1" t="s">
        <v>1617</v>
      </c>
      <c r="L4252" s="1" t="s">
        <v>1430</v>
      </c>
    </row>
    <row r="4253" spans="3:12">
      <c r="C4253" s="1" t="s">
        <v>1627</v>
      </c>
      <c r="D4253" s="1">
        <v>0</v>
      </c>
      <c r="E4253" s="1" t="s">
        <v>31</v>
      </c>
      <c r="F4253" s="12" t="s">
        <v>282</v>
      </c>
      <c r="G4253" s="12" t="s">
        <v>1854</v>
      </c>
      <c r="H4253" s="1" t="s">
        <v>188</v>
      </c>
      <c r="I4253" s="12" t="s">
        <v>1765</v>
      </c>
      <c r="J4253" s="12" t="s">
        <v>1814</v>
      </c>
      <c r="K4253" s="1" t="s">
        <v>1617</v>
      </c>
      <c r="L4253" s="1" t="s">
        <v>1430</v>
      </c>
    </row>
    <row r="4254" spans="3:12">
      <c r="C4254" s="1" t="s">
        <v>1628</v>
      </c>
      <c r="D4254" s="1">
        <v>0</v>
      </c>
      <c r="E4254" s="1" t="s">
        <v>31</v>
      </c>
      <c r="F4254" s="12" t="s">
        <v>282</v>
      </c>
      <c r="G4254" s="12" t="s">
        <v>1854</v>
      </c>
      <c r="H4254" s="1" t="s">
        <v>188</v>
      </c>
      <c r="I4254" s="12" t="s">
        <v>1765</v>
      </c>
      <c r="J4254" s="12" t="s">
        <v>1814</v>
      </c>
      <c r="K4254" s="1" t="s">
        <v>1617</v>
      </c>
      <c r="L4254" s="1" t="s">
        <v>1430</v>
      </c>
    </row>
    <row r="4255" spans="3:12">
      <c r="C4255" s="1" t="s">
        <v>1630</v>
      </c>
      <c r="D4255" s="1">
        <v>0</v>
      </c>
      <c r="E4255" s="1" t="s">
        <v>31</v>
      </c>
      <c r="F4255" s="12" t="s">
        <v>282</v>
      </c>
      <c r="G4255" s="12" t="s">
        <v>1854</v>
      </c>
      <c r="H4255" s="1" t="s">
        <v>188</v>
      </c>
      <c r="I4255" s="12" t="s">
        <v>1765</v>
      </c>
      <c r="J4255" s="12" t="s">
        <v>1814</v>
      </c>
      <c r="K4255" s="1" t="s">
        <v>1617</v>
      </c>
      <c r="L4255" s="1" t="s">
        <v>1430</v>
      </c>
    </row>
    <row r="4256" spans="3:12">
      <c r="C4256" s="1" t="s">
        <v>1631</v>
      </c>
      <c r="D4256" s="1">
        <v>0</v>
      </c>
      <c r="E4256" s="1" t="s">
        <v>31</v>
      </c>
      <c r="F4256" s="12" t="s">
        <v>282</v>
      </c>
      <c r="G4256" s="12" t="s">
        <v>1854</v>
      </c>
      <c r="H4256" s="1" t="s">
        <v>188</v>
      </c>
      <c r="I4256" s="12" t="s">
        <v>1765</v>
      </c>
      <c r="J4256" s="12" t="s">
        <v>1814</v>
      </c>
      <c r="K4256" s="1" t="s">
        <v>1617</v>
      </c>
      <c r="L4256" s="1" t="s">
        <v>1430</v>
      </c>
    </row>
    <row r="4257" spans="3:12">
      <c r="C4257" s="1" t="s">
        <v>1632</v>
      </c>
      <c r="D4257" s="1">
        <v>0</v>
      </c>
      <c r="E4257" s="1" t="s">
        <v>31</v>
      </c>
      <c r="F4257" s="12" t="s">
        <v>282</v>
      </c>
      <c r="G4257" s="12" t="s">
        <v>1854</v>
      </c>
      <c r="H4257" s="1" t="s">
        <v>188</v>
      </c>
      <c r="I4257" s="12" t="s">
        <v>1765</v>
      </c>
      <c r="J4257" s="12" t="s">
        <v>1814</v>
      </c>
      <c r="K4257" s="1" t="s">
        <v>1617</v>
      </c>
      <c r="L4257" s="1" t="s">
        <v>1430</v>
      </c>
    </row>
    <row r="4258" spans="3:12">
      <c r="C4258" s="1" t="s">
        <v>1633</v>
      </c>
      <c r="D4258" s="1">
        <v>0</v>
      </c>
      <c r="E4258" s="1" t="s">
        <v>31</v>
      </c>
      <c r="F4258" s="12" t="s">
        <v>282</v>
      </c>
      <c r="G4258" s="12" t="s">
        <v>1854</v>
      </c>
      <c r="H4258" s="1" t="s">
        <v>188</v>
      </c>
      <c r="I4258" s="12" t="s">
        <v>1765</v>
      </c>
      <c r="J4258" s="12" t="s">
        <v>1814</v>
      </c>
      <c r="K4258" s="1" t="s">
        <v>1617</v>
      </c>
      <c r="L4258" s="1" t="s">
        <v>1430</v>
      </c>
    </row>
    <row r="4259" spans="3:12">
      <c r="C4259" s="1" t="s">
        <v>1634</v>
      </c>
      <c r="D4259" s="1">
        <v>0</v>
      </c>
      <c r="E4259" s="1" t="s">
        <v>31</v>
      </c>
      <c r="F4259" s="12" t="s">
        <v>282</v>
      </c>
      <c r="G4259" s="12" t="s">
        <v>1854</v>
      </c>
      <c r="H4259" s="1" t="s">
        <v>188</v>
      </c>
      <c r="I4259" s="12" t="s">
        <v>1765</v>
      </c>
      <c r="J4259" s="12" t="s">
        <v>1814</v>
      </c>
      <c r="K4259" s="1" t="s">
        <v>1617</v>
      </c>
      <c r="L4259" s="1" t="s">
        <v>1430</v>
      </c>
    </row>
    <row r="4260" spans="3:12">
      <c r="C4260" s="1" t="s">
        <v>1635</v>
      </c>
      <c r="D4260" s="1">
        <v>0</v>
      </c>
      <c r="E4260" s="1" t="s">
        <v>31</v>
      </c>
      <c r="F4260" s="12" t="s">
        <v>282</v>
      </c>
      <c r="G4260" s="12" t="s">
        <v>1854</v>
      </c>
      <c r="H4260" s="1" t="s">
        <v>188</v>
      </c>
      <c r="I4260" s="12" t="s">
        <v>1765</v>
      </c>
      <c r="J4260" s="12" t="s">
        <v>1814</v>
      </c>
      <c r="K4260" s="1" t="s">
        <v>1617</v>
      </c>
      <c r="L4260" s="1" t="s">
        <v>1430</v>
      </c>
    </row>
    <row r="4261" spans="3:12">
      <c r="C4261" s="1" t="s">
        <v>1636</v>
      </c>
      <c r="D4261" s="1">
        <v>0</v>
      </c>
      <c r="E4261" s="1" t="s">
        <v>31</v>
      </c>
      <c r="F4261" s="12" t="s">
        <v>282</v>
      </c>
      <c r="G4261" s="12" t="s">
        <v>1854</v>
      </c>
      <c r="H4261" s="1" t="s">
        <v>188</v>
      </c>
      <c r="I4261" s="12" t="s">
        <v>1765</v>
      </c>
      <c r="J4261" s="12" t="s">
        <v>1814</v>
      </c>
      <c r="K4261" s="1" t="s">
        <v>1617</v>
      </c>
      <c r="L4261" s="1" t="s">
        <v>1430</v>
      </c>
    </row>
    <row r="4262" spans="3:12">
      <c r="C4262" s="1" t="s">
        <v>1637</v>
      </c>
      <c r="D4262" s="1">
        <v>0</v>
      </c>
      <c r="E4262" s="1" t="s">
        <v>31</v>
      </c>
      <c r="F4262" s="12" t="s">
        <v>282</v>
      </c>
      <c r="G4262" s="12" t="s">
        <v>1854</v>
      </c>
      <c r="H4262" s="1" t="s">
        <v>188</v>
      </c>
      <c r="I4262" s="12" t="s">
        <v>1765</v>
      </c>
      <c r="J4262" s="12" t="s">
        <v>1814</v>
      </c>
      <c r="K4262" s="1" t="s">
        <v>1617</v>
      </c>
      <c r="L4262" s="1" t="s">
        <v>1430</v>
      </c>
    </row>
    <row r="4263" spans="3:12">
      <c r="C4263" s="1" t="s">
        <v>1638</v>
      </c>
      <c r="D4263" s="1">
        <v>0</v>
      </c>
      <c r="E4263" s="1" t="s">
        <v>31</v>
      </c>
      <c r="F4263" s="12" t="s">
        <v>282</v>
      </c>
      <c r="G4263" s="12" t="s">
        <v>1854</v>
      </c>
      <c r="H4263" s="1" t="s">
        <v>188</v>
      </c>
      <c r="I4263" s="12" t="s">
        <v>1765</v>
      </c>
      <c r="J4263" s="12" t="s">
        <v>1814</v>
      </c>
      <c r="K4263" s="1" t="s">
        <v>1617</v>
      </c>
      <c r="L4263" s="1" t="s">
        <v>1430</v>
      </c>
    </row>
    <row r="4264" spans="3:12">
      <c r="C4264" s="1" t="s">
        <v>1639</v>
      </c>
      <c r="D4264" s="1">
        <v>0</v>
      </c>
      <c r="E4264" s="1" t="s">
        <v>31</v>
      </c>
      <c r="F4264" s="12" t="s">
        <v>282</v>
      </c>
      <c r="G4264" s="12" t="s">
        <v>1854</v>
      </c>
      <c r="H4264" s="1" t="s">
        <v>188</v>
      </c>
      <c r="I4264" s="12" t="s">
        <v>1765</v>
      </c>
      <c r="J4264" s="12" t="s">
        <v>1814</v>
      </c>
      <c r="K4264" s="1" t="s">
        <v>1617</v>
      </c>
      <c r="L4264" s="1" t="s">
        <v>1430</v>
      </c>
    </row>
    <row r="4265" spans="3:12">
      <c r="C4265" s="1" t="s">
        <v>1640</v>
      </c>
      <c r="D4265" s="1">
        <v>0</v>
      </c>
      <c r="E4265" s="1" t="s">
        <v>31</v>
      </c>
      <c r="F4265" s="12" t="s">
        <v>282</v>
      </c>
      <c r="G4265" s="12" t="s">
        <v>1854</v>
      </c>
      <c r="H4265" s="1" t="s">
        <v>188</v>
      </c>
      <c r="I4265" s="12" t="s">
        <v>1765</v>
      </c>
      <c r="J4265" s="12" t="s">
        <v>1814</v>
      </c>
      <c r="K4265" s="1" t="s">
        <v>1617</v>
      </c>
      <c r="L4265" s="1" t="s">
        <v>1430</v>
      </c>
    </row>
    <row r="4266" spans="3:12">
      <c r="C4266" s="1" t="s">
        <v>1641</v>
      </c>
      <c r="D4266" s="1">
        <v>0</v>
      </c>
      <c r="E4266" s="1" t="s">
        <v>31</v>
      </c>
      <c r="F4266" s="12" t="s">
        <v>282</v>
      </c>
      <c r="G4266" s="12" t="s">
        <v>1854</v>
      </c>
      <c r="H4266" s="1" t="s">
        <v>188</v>
      </c>
      <c r="I4266" s="12" t="s">
        <v>1765</v>
      </c>
      <c r="J4266" s="12" t="s">
        <v>1814</v>
      </c>
      <c r="K4266" s="1" t="s">
        <v>1617</v>
      </c>
      <c r="L4266" s="1" t="s">
        <v>1430</v>
      </c>
    </row>
    <row r="4267" spans="3:12">
      <c r="C4267" s="1" t="s">
        <v>1642</v>
      </c>
      <c r="D4267" s="1">
        <v>0</v>
      </c>
      <c r="E4267" s="1" t="s">
        <v>31</v>
      </c>
      <c r="F4267" s="12" t="s">
        <v>282</v>
      </c>
      <c r="G4267" s="12" t="s">
        <v>1854</v>
      </c>
      <c r="H4267" s="1" t="s">
        <v>188</v>
      </c>
      <c r="I4267" s="12" t="s">
        <v>1765</v>
      </c>
      <c r="J4267" s="12" t="s">
        <v>1814</v>
      </c>
      <c r="K4267" s="1" t="s">
        <v>1617</v>
      </c>
      <c r="L4267" s="1" t="s">
        <v>1430</v>
      </c>
    </row>
    <row r="4268" spans="3:12">
      <c r="C4268" s="1" t="s">
        <v>1643</v>
      </c>
      <c r="D4268" s="1">
        <v>0</v>
      </c>
      <c r="E4268" s="1" t="s">
        <v>31</v>
      </c>
      <c r="F4268" s="12" t="s">
        <v>282</v>
      </c>
      <c r="G4268" s="12" t="s">
        <v>1854</v>
      </c>
      <c r="H4268" s="1" t="s">
        <v>188</v>
      </c>
      <c r="I4268" s="12" t="s">
        <v>1765</v>
      </c>
      <c r="J4268" s="12" t="s">
        <v>1814</v>
      </c>
      <c r="K4268" s="1" t="s">
        <v>1617</v>
      </c>
      <c r="L4268" s="1" t="s">
        <v>1430</v>
      </c>
    </row>
    <row r="4269" spans="3:12">
      <c r="C4269" s="1" t="s">
        <v>1644</v>
      </c>
      <c r="D4269" s="1">
        <v>0</v>
      </c>
      <c r="E4269" s="1" t="s">
        <v>31</v>
      </c>
      <c r="F4269" s="12" t="s">
        <v>282</v>
      </c>
      <c r="G4269" s="12" t="s">
        <v>1854</v>
      </c>
      <c r="H4269" s="1" t="s">
        <v>188</v>
      </c>
      <c r="I4269" s="12" t="s">
        <v>1765</v>
      </c>
      <c r="J4269" s="12" t="s">
        <v>1814</v>
      </c>
      <c r="K4269" s="1" t="s">
        <v>1617</v>
      </c>
      <c r="L4269" s="1" t="s">
        <v>1430</v>
      </c>
    </row>
    <row r="4270" spans="3:12">
      <c r="C4270" s="1" t="s">
        <v>1645</v>
      </c>
      <c r="D4270" s="1">
        <v>0</v>
      </c>
      <c r="E4270" s="1" t="s">
        <v>31</v>
      </c>
      <c r="F4270" s="12" t="s">
        <v>282</v>
      </c>
      <c r="G4270" s="12" t="s">
        <v>1854</v>
      </c>
      <c r="H4270" s="1" t="s">
        <v>188</v>
      </c>
      <c r="I4270" s="12" t="s">
        <v>1765</v>
      </c>
      <c r="J4270" s="12" t="s">
        <v>1814</v>
      </c>
      <c r="K4270" s="1" t="s">
        <v>1617</v>
      </c>
      <c r="L4270" s="1" t="s">
        <v>1430</v>
      </c>
    </row>
    <row r="4271" spans="3:12">
      <c r="C4271" s="1" t="s">
        <v>1646</v>
      </c>
      <c r="D4271" s="1">
        <v>0</v>
      </c>
      <c r="E4271" s="1" t="s">
        <v>31</v>
      </c>
      <c r="F4271" s="12" t="s">
        <v>282</v>
      </c>
      <c r="G4271" s="12" t="s">
        <v>1854</v>
      </c>
      <c r="H4271" s="1" t="s">
        <v>188</v>
      </c>
      <c r="I4271" s="12" t="s">
        <v>1765</v>
      </c>
      <c r="J4271" s="12" t="s">
        <v>1814</v>
      </c>
      <c r="K4271" s="1" t="s">
        <v>1617</v>
      </c>
      <c r="L4271" s="1" t="s">
        <v>1430</v>
      </c>
    </row>
    <row r="4272" spans="3:12">
      <c r="C4272" s="1" t="s">
        <v>1647</v>
      </c>
      <c r="D4272" s="1">
        <v>0</v>
      </c>
      <c r="E4272" s="1" t="s">
        <v>31</v>
      </c>
      <c r="F4272" s="12" t="s">
        <v>282</v>
      </c>
      <c r="G4272" s="12" t="s">
        <v>1854</v>
      </c>
      <c r="H4272" s="1" t="s">
        <v>188</v>
      </c>
      <c r="I4272" s="12" t="s">
        <v>1765</v>
      </c>
      <c r="J4272" s="12" t="s">
        <v>1814</v>
      </c>
      <c r="K4272" s="1" t="s">
        <v>1617</v>
      </c>
      <c r="L4272" s="1" t="s">
        <v>1430</v>
      </c>
    </row>
    <row r="4273" spans="3:12">
      <c r="C4273" s="1" t="s">
        <v>1650</v>
      </c>
      <c r="D4273" s="1">
        <v>0</v>
      </c>
      <c r="E4273" s="1" t="s">
        <v>31</v>
      </c>
      <c r="F4273" s="12" t="s">
        <v>282</v>
      </c>
      <c r="G4273" s="12" t="s">
        <v>1854</v>
      </c>
      <c r="H4273" s="1" t="s">
        <v>188</v>
      </c>
      <c r="I4273" s="12" t="s">
        <v>1765</v>
      </c>
      <c r="J4273" s="12" t="s">
        <v>1814</v>
      </c>
      <c r="K4273" s="1" t="s">
        <v>1617</v>
      </c>
      <c r="L4273" s="1" t="s">
        <v>1430</v>
      </c>
    </row>
    <row r="4274" spans="3:12">
      <c r="C4274" s="1" t="s">
        <v>1651</v>
      </c>
      <c r="D4274" s="1">
        <v>0</v>
      </c>
      <c r="E4274" s="1" t="s">
        <v>31</v>
      </c>
      <c r="F4274" s="12" t="s">
        <v>282</v>
      </c>
      <c r="G4274" s="12" t="s">
        <v>1854</v>
      </c>
      <c r="H4274" s="1" t="s">
        <v>188</v>
      </c>
      <c r="I4274" s="12" t="s">
        <v>1765</v>
      </c>
      <c r="J4274" s="12" t="s">
        <v>1814</v>
      </c>
      <c r="K4274" s="1" t="s">
        <v>1617</v>
      </c>
      <c r="L4274" s="1" t="s">
        <v>1430</v>
      </c>
    </row>
    <row r="4275" spans="3:12">
      <c r="C4275" s="1" t="s">
        <v>1652</v>
      </c>
      <c r="D4275" s="1">
        <v>0</v>
      </c>
      <c r="E4275" s="1" t="s">
        <v>31</v>
      </c>
      <c r="F4275" s="12" t="s">
        <v>282</v>
      </c>
      <c r="G4275" s="12" t="s">
        <v>1854</v>
      </c>
      <c r="H4275" s="1" t="s">
        <v>188</v>
      </c>
      <c r="I4275" s="12" t="s">
        <v>1765</v>
      </c>
      <c r="J4275" s="12" t="s">
        <v>1814</v>
      </c>
      <c r="K4275" s="1" t="s">
        <v>1617</v>
      </c>
      <c r="L4275" s="1" t="s">
        <v>1430</v>
      </c>
    </row>
    <row r="4276" spans="3:12">
      <c r="C4276" s="1" t="s">
        <v>1653</v>
      </c>
      <c r="D4276" s="1">
        <v>0</v>
      </c>
      <c r="E4276" s="1" t="s">
        <v>31</v>
      </c>
      <c r="F4276" s="12" t="s">
        <v>282</v>
      </c>
      <c r="G4276" s="12" t="s">
        <v>1854</v>
      </c>
      <c r="H4276" s="1" t="s">
        <v>188</v>
      </c>
      <c r="I4276" s="12" t="s">
        <v>1765</v>
      </c>
      <c r="J4276" s="12" t="s">
        <v>1814</v>
      </c>
      <c r="K4276" s="1" t="s">
        <v>1617</v>
      </c>
      <c r="L4276" s="1" t="s">
        <v>1430</v>
      </c>
    </row>
    <row r="4277" spans="3:12">
      <c r="C4277" s="1" t="s">
        <v>1655</v>
      </c>
      <c r="D4277" s="1">
        <v>0</v>
      </c>
      <c r="E4277" s="1" t="s">
        <v>31</v>
      </c>
      <c r="F4277" s="12" t="s">
        <v>282</v>
      </c>
      <c r="G4277" s="12" t="s">
        <v>1854</v>
      </c>
      <c r="H4277" s="1" t="s">
        <v>188</v>
      </c>
      <c r="I4277" s="12" t="s">
        <v>1765</v>
      </c>
      <c r="J4277" s="12" t="s">
        <v>1814</v>
      </c>
      <c r="K4277" s="1" t="s">
        <v>1617</v>
      </c>
      <c r="L4277" s="1" t="s">
        <v>1430</v>
      </c>
    </row>
    <row r="4278" spans="3:12">
      <c r="C4278" s="1" t="s">
        <v>1656</v>
      </c>
      <c r="D4278" s="1">
        <v>0</v>
      </c>
      <c r="E4278" s="1" t="s">
        <v>31</v>
      </c>
      <c r="F4278" s="12" t="s">
        <v>282</v>
      </c>
      <c r="G4278" s="12" t="s">
        <v>1854</v>
      </c>
      <c r="H4278" s="1" t="s">
        <v>188</v>
      </c>
      <c r="I4278" s="12" t="s">
        <v>1765</v>
      </c>
      <c r="J4278" s="12" t="s">
        <v>1814</v>
      </c>
      <c r="K4278" s="1" t="s">
        <v>1617</v>
      </c>
      <c r="L4278" s="1" t="s">
        <v>1430</v>
      </c>
    </row>
    <row r="4279" spans="3:12">
      <c r="C4279" s="1" t="s">
        <v>1657</v>
      </c>
      <c r="D4279" s="1">
        <v>0</v>
      </c>
      <c r="E4279" s="1" t="s">
        <v>31</v>
      </c>
      <c r="F4279" s="12" t="s">
        <v>282</v>
      </c>
      <c r="G4279" s="12" t="s">
        <v>1854</v>
      </c>
      <c r="H4279" s="1" t="s">
        <v>188</v>
      </c>
      <c r="I4279" s="12" t="s">
        <v>1765</v>
      </c>
      <c r="J4279" s="12" t="s">
        <v>1814</v>
      </c>
      <c r="K4279" s="1" t="s">
        <v>1617</v>
      </c>
      <c r="L4279" s="1" t="s">
        <v>1430</v>
      </c>
    </row>
    <row r="4280" spans="3:12">
      <c r="C4280" s="1" t="s">
        <v>1658</v>
      </c>
      <c r="D4280" s="1">
        <v>0</v>
      </c>
      <c r="E4280" s="1" t="s">
        <v>31</v>
      </c>
      <c r="F4280" s="12" t="s">
        <v>282</v>
      </c>
      <c r="G4280" s="12" t="s">
        <v>1854</v>
      </c>
      <c r="H4280" s="1" t="s">
        <v>188</v>
      </c>
      <c r="I4280" s="12" t="s">
        <v>1765</v>
      </c>
      <c r="J4280" s="12" t="s">
        <v>1814</v>
      </c>
      <c r="K4280" s="1" t="s">
        <v>1617</v>
      </c>
      <c r="L4280" s="1" t="s">
        <v>1430</v>
      </c>
    </row>
    <row r="4281" spans="3:12">
      <c r="C4281" s="1" t="s">
        <v>1660</v>
      </c>
      <c r="D4281" s="1">
        <v>0</v>
      </c>
      <c r="E4281" s="1" t="s">
        <v>31</v>
      </c>
      <c r="F4281" s="12" t="s">
        <v>282</v>
      </c>
      <c r="G4281" s="12" t="s">
        <v>1854</v>
      </c>
      <c r="H4281" s="1" t="s">
        <v>188</v>
      </c>
      <c r="I4281" s="12" t="s">
        <v>1765</v>
      </c>
      <c r="J4281" s="12" t="s">
        <v>1814</v>
      </c>
      <c r="K4281" s="1" t="s">
        <v>1617</v>
      </c>
      <c r="L4281" s="1" t="s">
        <v>1430</v>
      </c>
    </row>
    <row r="4282" spans="3:12">
      <c r="C4282" s="1" t="s">
        <v>1661</v>
      </c>
      <c r="D4282" s="1">
        <v>0</v>
      </c>
      <c r="E4282" s="1" t="s">
        <v>31</v>
      </c>
      <c r="F4282" s="12" t="s">
        <v>282</v>
      </c>
      <c r="G4282" s="12" t="s">
        <v>1854</v>
      </c>
      <c r="H4282" s="1" t="s">
        <v>188</v>
      </c>
      <c r="I4282" s="12" t="s">
        <v>1765</v>
      </c>
      <c r="J4282" s="12" t="s">
        <v>1814</v>
      </c>
      <c r="K4282" s="1" t="s">
        <v>1617</v>
      </c>
      <c r="L4282" s="1" t="s">
        <v>1430</v>
      </c>
    </row>
    <row r="4283" spans="3:12">
      <c r="C4283" s="1" t="s">
        <v>1662</v>
      </c>
      <c r="D4283" s="1">
        <v>0</v>
      </c>
      <c r="E4283" s="1" t="s">
        <v>31</v>
      </c>
      <c r="F4283" s="12" t="s">
        <v>282</v>
      </c>
      <c r="G4283" s="12" t="s">
        <v>1854</v>
      </c>
      <c r="H4283" s="1" t="s">
        <v>188</v>
      </c>
      <c r="I4283" s="12" t="s">
        <v>1765</v>
      </c>
      <c r="J4283" s="12" t="s">
        <v>1814</v>
      </c>
      <c r="K4283" s="1" t="s">
        <v>1617</v>
      </c>
      <c r="L4283" s="1" t="s">
        <v>1430</v>
      </c>
    </row>
    <row r="4284" spans="3:12">
      <c r="C4284" s="1" t="s">
        <v>1663</v>
      </c>
      <c r="D4284" s="1">
        <v>0</v>
      </c>
      <c r="E4284" s="1" t="s">
        <v>31</v>
      </c>
      <c r="F4284" s="12" t="s">
        <v>282</v>
      </c>
      <c r="G4284" s="12" t="s">
        <v>1854</v>
      </c>
      <c r="H4284" s="1" t="s">
        <v>188</v>
      </c>
      <c r="I4284" s="12" t="s">
        <v>1765</v>
      </c>
      <c r="J4284" s="12" t="s">
        <v>1814</v>
      </c>
      <c r="K4284" s="1" t="s">
        <v>1617</v>
      </c>
      <c r="L4284" s="1" t="s">
        <v>1430</v>
      </c>
    </row>
    <row r="4285" spans="3:12">
      <c r="C4285" s="1" t="s">
        <v>1664</v>
      </c>
      <c r="D4285" s="1">
        <v>0</v>
      </c>
      <c r="E4285" s="1" t="s">
        <v>31</v>
      </c>
      <c r="F4285" s="12" t="s">
        <v>282</v>
      </c>
      <c r="G4285" s="12" t="s">
        <v>1854</v>
      </c>
      <c r="H4285" s="1" t="s">
        <v>188</v>
      </c>
      <c r="I4285" s="12" t="s">
        <v>1765</v>
      </c>
      <c r="J4285" s="12" t="s">
        <v>1814</v>
      </c>
      <c r="K4285" s="1" t="s">
        <v>1617</v>
      </c>
      <c r="L4285" s="1" t="s">
        <v>1430</v>
      </c>
    </row>
    <row r="4286" spans="3:12">
      <c r="C4286" s="1" t="s">
        <v>1665</v>
      </c>
      <c r="D4286" s="1">
        <v>0</v>
      </c>
      <c r="E4286" s="1" t="s">
        <v>31</v>
      </c>
      <c r="F4286" s="12" t="s">
        <v>282</v>
      </c>
      <c r="G4286" s="12" t="s">
        <v>1854</v>
      </c>
      <c r="H4286" s="1" t="s">
        <v>188</v>
      </c>
      <c r="I4286" s="12" t="s">
        <v>1765</v>
      </c>
      <c r="J4286" s="12" t="s">
        <v>1814</v>
      </c>
      <c r="K4286" s="1" t="s">
        <v>1617</v>
      </c>
      <c r="L4286" s="1" t="s">
        <v>1430</v>
      </c>
    </row>
    <row r="4287" spans="3:12">
      <c r="C4287" s="1" t="s">
        <v>1666</v>
      </c>
      <c r="D4287" s="1">
        <v>0</v>
      </c>
      <c r="E4287" s="1" t="s">
        <v>31</v>
      </c>
      <c r="F4287" s="12" t="s">
        <v>282</v>
      </c>
      <c r="G4287" s="12" t="s">
        <v>1854</v>
      </c>
      <c r="H4287" s="1" t="s">
        <v>188</v>
      </c>
      <c r="I4287" s="12" t="s">
        <v>1765</v>
      </c>
      <c r="J4287" s="12" t="s">
        <v>1814</v>
      </c>
      <c r="K4287" s="1" t="s">
        <v>1617</v>
      </c>
      <c r="L4287" s="1" t="s">
        <v>1430</v>
      </c>
    </row>
    <row r="4288" spans="3:12">
      <c r="C4288" s="1" t="s">
        <v>1667</v>
      </c>
      <c r="D4288" s="1">
        <v>0</v>
      </c>
      <c r="E4288" s="1" t="s">
        <v>31</v>
      </c>
      <c r="F4288" s="12" t="s">
        <v>282</v>
      </c>
      <c r="G4288" s="12" t="s">
        <v>1854</v>
      </c>
      <c r="H4288" s="1" t="s">
        <v>188</v>
      </c>
      <c r="I4288" s="12" t="s">
        <v>1765</v>
      </c>
      <c r="J4288" s="12" t="s">
        <v>1814</v>
      </c>
      <c r="K4288" s="1" t="s">
        <v>1617</v>
      </c>
      <c r="L4288" s="1" t="s">
        <v>1430</v>
      </c>
    </row>
    <row r="4289" spans="3:12">
      <c r="C4289" s="1" t="s">
        <v>1668</v>
      </c>
      <c r="D4289" s="1">
        <v>0</v>
      </c>
      <c r="E4289" s="1" t="s">
        <v>31</v>
      </c>
      <c r="F4289" s="12" t="s">
        <v>282</v>
      </c>
      <c r="G4289" s="12" t="s">
        <v>1854</v>
      </c>
      <c r="H4289" s="1" t="s">
        <v>188</v>
      </c>
      <c r="I4289" s="12" t="s">
        <v>1765</v>
      </c>
      <c r="J4289" s="12" t="s">
        <v>1814</v>
      </c>
      <c r="K4289" s="1" t="s">
        <v>1617</v>
      </c>
      <c r="L4289" s="1" t="s">
        <v>1430</v>
      </c>
    </row>
    <row r="4290" spans="3:12">
      <c r="C4290" s="1" t="s">
        <v>1669</v>
      </c>
      <c r="D4290" s="1">
        <v>0</v>
      </c>
      <c r="E4290" s="1" t="s">
        <v>31</v>
      </c>
      <c r="F4290" s="12" t="s">
        <v>282</v>
      </c>
      <c r="G4290" s="12" t="s">
        <v>1854</v>
      </c>
      <c r="H4290" s="1" t="s">
        <v>188</v>
      </c>
      <c r="I4290" s="12" t="s">
        <v>1765</v>
      </c>
      <c r="J4290" s="12" t="s">
        <v>1814</v>
      </c>
      <c r="K4290" s="1" t="s">
        <v>1617</v>
      </c>
      <c r="L4290" s="1" t="s">
        <v>1430</v>
      </c>
    </row>
    <row r="4291" spans="3:12">
      <c r="C4291" s="1" t="s">
        <v>1670</v>
      </c>
      <c r="D4291" s="1">
        <v>0</v>
      </c>
      <c r="E4291" s="1" t="s">
        <v>31</v>
      </c>
      <c r="F4291" s="12" t="s">
        <v>282</v>
      </c>
      <c r="G4291" s="12" t="s">
        <v>1854</v>
      </c>
      <c r="H4291" s="1" t="s">
        <v>188</v>
      </c>
      <c r="I4291" s="12" t="s">
        <v>1765</v>
      </c>
      <c r="J4291" s="12" t="s">
        <v>1814</v>
      </c>
      <c r="K4291" s="1" t="s">
        <v>1617</v>
      </c>
      <c r="L4291" s="1" t="s">
        <v>1430</v>
      </c>
    </row>
    <row r="4292" spans="3:12">
      <c r="C4292" s="1" t="s">
        <v>1671</v>
      </c>
      <c r="D4292" s="1">
        <v>0</v>
      </c>
      <c r="E4292" s="1" t="s">
        <v>31</v>
      </c>
      <c r="F4292" s="12" t="s">
        <v>282</v>
      </c>
      <c r="G4292" s="12" t="s">
        <v>1854</v>
      </c>
      <c r="H4292" s="1" t="s">
        <v>188</v>
      </c>
      <c r="I4292" s="12" t="s">
        <v>1765</v>
      </c>
      <c r="J4292" s="12" t="s">
        <v>1814</v>
      </c>
      <c r="K4292" s="1" t="s">
        <v>1617</v>
      </c>
      <c r="L4292" s="1" t="s">
        <v>1430</v>
      </c>
    </row>
    <row r="4293" spans="3:12">
      <c r="C4293" s="1" t="s">
        <v>1672</v>
      </c>
      <c r="D4293" s="1">
        <v>0</v>
      </c>
      <c r="E4293" s="1" t="s">
        <v>31</v>
      </c>
      <c r="F4293" s="12" t="s">
        <v>282</v>
      </c>
      <c r="G4293" s="12" t="s">
        <v>1854</v>
      </c>
      <c r="H4293" s="1" t="s">
        <v>188</v>
      </c>
      <c r="I4293" s="12" t="s">
        <v>1765</v>
      </c>
      <c r="J4293" s="12" t="s">
        <v>1814</v>
      </c>
      <c r="K4293" s="1" t="s">
        <v>1617</v>
      </c>
      <c r="L4293" s="1" t="s">
        <v>1430</v>
      </c>
    </row>
    <row r="4294" spans="3:12">
      <c r="C4294" s="1" t="s">
        <v>1673</v>
      </c>
      <c r="D4294" s="1">
        <v>0</v>
      </c>
      <c r="E4294" s="1" t="s">
        <v>31</v>
      </c>
      <c r="F4294" s="12" t="s">
        <v>282</v>
      </c>
      <c r="G4294" s="12" t="s">
        <v>1854</v>
      </c>
      <c r="H4294" s="1" t="s">
        <v>188</v>
      </c>
      <c r="I4294" s="12" t="s">
        <v>1765</v>
      </c>
      <c r="J4294" s="12" t="s">
        <v>1814</v>
      </c>
      <c r="K4294" s="1" t="s">
        <v>1617</v>
      </c>
      <c r="L4294" s="1" t="s">
        <v>1430</v>
      </c>
    </row>
    <row r="4295" spans="3:12">
      <c r="C4295" s="1" t="s">
        <v>1674</v>
      </c>
      <c r="D4295" s="1">
        <v>0</v>
      </c>
      <c r="E4295" s="1" t="s">
        <v>31</v>
      </c>
      <c r="F4295" s="12" t="s">
        <v>282</v>
      </c>
      <c r="G4295" s="12" t="s">
        <v>1854</v>
      </c>
      <c r="H4295" s="1" t="s">
        <v>188</v>
      </c>
      <c r="I4295" s="12" t="s">
        <v>1765</v>
      </c>
      <c r="J4295" s="12" t="s">
        <v>1814</v>
      </c>
      <c r="K4295" s="1" t="s">
        <v>1617</v>
      </c>
      <c r="L4295" s="1" t="s">
        <v>1430</v>
      </c>
    </row>
    <row r="4296" spans="3:12">
      <c r="C4296" s="1" t="s">
        <v>1675</v>
      </c>
      <c r="D4296" s="1">
        <v>0</v>
      </c>
      <c r="E4296" s="1" t="s">
        <v>31</v>
      </c>
      <c r="F4296" s="12" t="s">
        <v>282</v>
      </c>
      <c r="G4296" s="12" t="s">
        <v>1854</v>
      </c>
      <c r="H4296" s="1" t="s">
        <v>188</v>
      </c>
      <c r="I4296" s="12" t="s">
        <v>1765</v>
      </c>
      <c r="J4296" s="12" t="s">
        <v>1814</v>
      </c>
      <c r="K4296" s="1" t="s">
        <v>1617</v>
      </c>
      <c r="L4296" s="1" t="s">
        <v>1430</v>
      </c>
    </row>
    <row r="4297" spans="3:12">
      <c r="C4297" s="1" t="s">
        <v>1620</v>
      </c>
      <c r="D4297" s="1">
        <v>0</v>
      </c>
      <c r="E4297" s="1" t="s">
        <v>31</v>
      </c>
      <c r="F4297" s="12" t="s">
        <v>282</v>
      </c>
      <c r="G4297" s="12" t="s">
        <v>1854</v>
      </c>
      <c r="H4297" s="1" t="s">
        <v>188</v>
      </c>
      <c r="I4297" s="12" t="s">
        <v>1765</v>
      </c>
      <c r="J4297" s="12" t="s">
        <v>1814</v>
      </c>
      <c r="K4297" s="1" t="s">
        <v>1617</v>
      </c>
      <c r="L4297" s="1" t="s">
        <v>1431</v>
      </c>
    </row>
    <row r="4298" spans="3:12">
      <c r="C4298" s="1" t="s">
        <v>1621</v>
      </c>
      <c r="D4298" s="1">
        <v>0</v>
      </c>
      <c r="E4298" s="1" t="s">
        <v>31</v>
      </c>
      <c r="F4298" s="12" t="s">
        <v>282</v>
      </c>
      <c r="G4298" s="12" t="s">
        <v>1854</v>
      </c>
      <c r="H4298" s="1" t="s">
        <v>188</v>
      </c>
      <c r="I4298" s="12" t="s">
        <v>1765</v>
      </c>
      <c r="J4298" s="12" t="s">
        <v>1814</v>
      </c>
      <c r="K4298" s="1" t="s">
        <v>1617</v>
      </c>
      <c r="L4298" s="1" t="s">
        <v>1431</v>
      </c>
    </row>
    <row r="4299" spans="3:12">
      <c r="C4299" s="1" t="s">
        <v>1622</v>
      </c>
      <c r="D4299" s="1">
        <v>0</v>
      </c>
      <c r="E4299" s="1" t="s">
        <v>31</v>
      </c>
      <c r="F4299" s="12" t="s">
        <v>282</v>
      </c>
      <c r="G4299" s="12" t="s">
        <v>1854</v>
      </c>
      <c r="H4299" s="1" t="s">
        <v>188</v>
      </c>
      <c r="I4299" s="12" t="s">
        <v>1765</v>
      </c>
      <c r="J4299" s="12" t="s">
        <v>1814</v>
      </c>
      <c r="K4299" s="1" t="s">
        <v>1617</v>
      </c>
      <c r="L4299" s="1" t="s">
        <v>1431</v>
      </c>
    </row>
    <row r="4300" spans="3:12">
      <c r="C4300" s="1" t="s">
        <v>1623</v>
      </c>
      <c r="D4300" s="1">
        <v>0</v>
      </c>
      <c r="E4300" s="1" t="s">
        <v>31</v>
      </c>
      <c r="F4300" s="12" t="s">
        <v>282</v>
      </c>
      <c r="G4300" s="12" t="s">
        <v>1854</v>
      </c>
      <c r="H4300" s="1" t="s">
        <v>188</v>
      </c>
      <c r="I4300" s="12" t="s">
        <v>1765</v>
      </c>
      <c r="J4300" s="12" t="s">
        <v>1814</v>
      </c>
      <c r="K4300" s="1" t="s">
        <v>1617</v>
      </c>
      <c r="L4300" s="1" t="s">
        <v>1431</v>
      </c>
    </row>
    <row r="4301" spans="3:12">
      <c r="C4301" s="1" t="s">
        <v>1625</v>
      </c>
      <c r="D4301" s="1">
        <v>0</v>
      </c>
      <c r="E4301" s="1" t="s">
        <v>31</v>
      </c>
      <c r="F4301" s="12" t="s">
        <v>282</v>
      </c>
      <c r="G4301" s="12" t="s">
        <v>1854</v>
      </c>
      <c r="H4301" s="1" t="s">
        <v>188</v>
      </c>
      <c r="I4301" s="12" t="s">
        <v>1765</v>
      </c>
      <c r="J4301" s="12" t="s">
        <v>1814</v>
      </c>
      <c r="K4301" s="1" t="s">
        <v>1617</v>
      </c>
      <c r="L4301" s="1" t="s">
        <v>1431</v>
      </c>
    </row>
    <row r="4302" spans="3:12">
      <c r="C4302" s="1" t="s">
        <v>1626</v>
      </c>
      <c r="D4302" s="1">
        <v>0</v>
      </c>
      <c r="E4302" s="1" t="s">
        <v>31</v>
      </c>
      <c r="F4302" s="12" t="s">
        <v>282</v>
      </c>
      <c r="G4302" s="12" t="s">
        <v>1854</v>
      </c>
      <c r="H4302" s="1" t="s">
        <v>188</v>
      </c>
      <c r="I4302" s="12" t="s">
        <v>1765</v>
      </c>
      <c r="J4302" s="12" t="s">
        <v>1814</v>
      </c>
      <c r="K4302" s="1" t="s">
        <v>1617</v>
      </c>
      <c r="L4302" s="1" t="s">
        <v>1431</v>
      </c>
    </row>
    <row r="4303" spans="3:12">
      <c r="C4303" s="1" t="s">
        <v>1627</v>
      </c>
      <c r="D4303" s="1">
        <v>0</v>
      </c>
      <c r="E4303" s="1" t="s">
        <v>31</v>
      </c>
      <c r="F4303" s="12" t="s">
        <v>282</v>
      </c>
      <c r="G4303" s="12" t="s">
        <v>1854</v>
      </c>
      <c r="H4303" s="1" t="s">
        <v>188</v>
      </c>
      <c r="I4303" s="12" t="s">
        <v>1765</v>
      </c>
      <c r="J4303" s="12" t="s">
        <v>1814</v>
      </c>
      <c r="K4303" s="1" t="s">
        <v>1617</v>
      </c>
      <c r="L4303" s="1" t="s">
        <v>1431</v>
      </c>
    </row>
    <row r="4304" spans="3:12">
      <c r="C4304" s="1" t="s">
        <v>1628</v>
      </c>
      <c r="D4304" s="1">
        <v>0</v>
      </c>
      <c r="E4304" s="1" t="s">
        <v>31</v>
      </c>
      <c r="F4304" s="12" t="s">
        <v>282</v>
      </c>
      <c r="G4304" s="12" t="s">
        <v>1854</v>
      </c>
      <c r="H4304" s="1" t="s">
        <v>188</v>
      </c>
      <c r="I4304" s="12" t="s">
        <v>1765</v>
      </c>
      <c r="J4304" s="12" t="s">
        <v>1814</v>
      </c>
      <c r="K4304" s="1" t="s">
        <v>1617</v>
      </c>
      <c r="L4304" s="1" t="s">
        <v>1431</v>
      </c>
    </row>
    <row r="4305" spans="3:12">
      <c r="C4305" s="1" t="s">
        <v>1630</v>
      </c>
      <c r="D4305" s="1">
        <v>0</v>
      </c>
      <c r="E4305" s="1" t="s">
        <v>31</v>
      </c>
      <c r="F4305" s="12" t="s">
        <v>282</v>
      </c>
      <c r="G4305" s="12" t="s">
        <v>1854</v>
      </c>
      <c r="H4305" s="1" t="s">
        <v>188</v>
      </c>
      <c r="I4305" s="12" t="s">
        <v>1765</v>
      </c>
      <c r="J4305" s="12" t="s">
        <v>1814</v>
      </c>
      <c r="K4305" s="1" t="s">
        <v>1617</v>
      </c>
      <c r="L4305" s="1" t="s">
        <v>1431</v>
      </c>
    </row>
    <row r="4306" spans="3:12">
      <c r="C4306" s="1" t="s">
        <v>1631</v>
      </c>
      <c r="D4306" s="1">
        <v>0</v>
      </c>
      <c r="E4306" s="1" t="s">
        <v>31</v>
      </c>
      <c r="F4306" s="12" t="s">
        <v>282</v>
      </c>
      <c r="G4306" s="12" t="s">
        <v>1854</v>
      </c>
      <c r="H4306" s="1" t="s">
        <v>188</v>
      </c>
      <c r="I4306" s="12" t="s">
        <v>1765</v>
      </c>
      <c r="J4306" s="12" t="s">
        <v>1814</v>
      </c>
      <c r="K4306" s="1" t="s">
        <v>1617</v>
      </c>
      <c r="L4306" s="1" t="s">
        <v>1431</v>
      </c>
    </row>
    <row r="4307" spans="3:12">
      <c r="C4307" s="1" t="s">
        <v>1632</v>
      </c>
      <c r="D4307" s="1">
        <v>0</v>
      </c>
      <c r="E4307" s="1" t="s">
        <v>31</v>
      </c>
      <c r="F4307" s="12" t="s">
        <v>282</v>
      </c>
      <c r="G4307" s="12" t="s">
        <v>1854</v>
      </c>
      <c r="H4307" s="1" t="s">
        <v>188</v>
      </c>
      <c r="I4307" s="12" t="s">
        <v>1765</v>
      </c>
      <c r="J4307" s="12" t="s">
        <v>1814</v>
      </c>
      <c r="K4307" s="1" t="s">
        <v>1617</v>
      </c>
      <c r="L4307" s="1" t="s">
        <v>1431</v>
      </c>
    </row>
    <row r="4308" spans="3:12">
      <c r="C4308" s="1" t="s">
        <v>1633</v>
      </c>
      <c r="D4308" s="1">
        <v>0</v>
      </c>
      <c r="E4308" s="1" t="s">
        <v>31</v>
      </c>
      <c r="F4308" s="12" t="s">
        <v>282</v>
      </c>
      <c r="G4308" s="12" t="s">
        <v>1854</v>
      </c>
      <c r="H4308" s="1" t="s">
        <v>188</v>
      </c>
      <c r="I4308" s="12" t="s">
        <v>1765</v>
      </c>
      <c r="J4308" s="12" t="s">
        <v>1814</v>
      </c>
      <c r="K4308" s="1" t="s">
        <v>1617</v>
      </c>
      <c r="L4308" s="1" t="s">
        <v>1431</v>
      </c>
    </row>
    <row r="4309" spans="3:12">
      <c r="C4309" s="1" t="s">
        <v>1634</v>
      </c>
      <c r="D4309" s="1">
        <v>0</v>
      </c>
      <c r="E4309" s="1" t="s">
        <v>31</v>
      </c>
      <c r="F4309" s="12" t="s">
        <v>282</v>
      </c>
      <c r="G4309" s="12" t="s">
        <v>1854</v>
      </c>
      <c r="H4309" s="1" t="s">
        <v>188</v>
      </c>
      <c r="I4309" s="12" t="s">
        <v>1765</v>
      </c>
      <c r="J4309" s="12" t="s">
        <v>1814</v>
      </c>
      <c r="K4309" s="1" t="s">
        <v>1617</v>
      </c>
      <c r="L4309" s="1" t="s">
        <v>1431</v>
      </c>
    </row>
    <row r="4310" spans="3:12">
      <c r="C4310" s="1" t="s">
        <v>1635</v>
      </c>
      <c r="D4310" s="1">
        <v>0</v>
      </c>
      <c r="E4310" s="1" t="s">
        <v>31</v>
      </c>
      <c r="F4310" s="12" t="s">
        <v>282</v>
      </c>
      <c r="G4310" s="12" t="s">
        <v>1854</v>
      </c>
      <c r="H4310" s="1" t="s">
        <v>188</v>
      </c>
      <c r="I4310" s="12" t="s">
        <v>1765</v>
      </c>
      <c r="J4310" s="12" t="s">
        <v>1814</v>
      </c>
      <c r="K4310" s="1" t="s">
        <v>1617</v>
      </c>
      <c r="L4310" s="1" t="s">
        <v>1431</v>
      </c>
    </row>
    <row r="4311" spans="3:12">
      <c r="C4311" s="1" t="s">
        <v>1636</v>
      </c>
      <c r="D4311" s="1">
        <v>0</v>
      </c>
      <c r="E4311" s="1" t="s">
        <v>31</v>
      </c>
      <c r="F4311" s="12" t="s">
        <v>282</v>
      </c>
      <c r="G4311" s="12" t="s">
        <v>1854</v>
      </c>
      <c r="H4311" s="1" t="s">
        <v>188</v>
      </c>
      <c r="I4311" s="12" t="s">
        <v>1765</v>
      </c>
      <c r="J4311" s="12" t="s">
        <v>1814</v>
      </c>
      <c r="K4311" s="1" t="s">
        <v>1617</v>
      </c>
      <c r="L4311" s="1" t="s">
        <v>1431</v>
      </c>
    </row>
    <row r="4312" spans="3:12">
      <c r="C4312" s="1" t="s">
        <v>1637</v>
      </c>
      <c r="D4312" s="1">
        <v>0</v>
      </c>
      <c r="E4312" s="1" t="s">
        <v>31</v>
      </c>
      <c r="F4312" s="12" t="s">
        <v>282</v>
      </c>
      <c r="G4312" s="12" t="s">
        <v>1854</v>
      </c>
      <c r="H4312" s="1" t="s">
        <v>188</v>
      </c>
      <c r="I4312" s="12" t="s">
        <v>1765</v>
      </c>
      <c r="J4312" s="12" t="s">
        <v>1814</v>
      </c>
      <c r="K4312" s="1" t="s">
        <v>1617</v>
      </c>
      <c r="L4312" s="1" t="s">
        <v>1431</v>
      </c>
    </row>
    <row r="4313" spans="3:12">
      <c r="C4313" s="1" t="s">
        <v>1638</v>
      </c>
      <c r="D4313" s="1">
        <v>0</v>
      </c>
      <c r="E4313" s="1" t="s">
        <v>31</v>
      </c>
      <c r="F4313" s="12" t="s">
        <v>282</v>
      </c>
      <c r="G4313" s="12" t="s">
        <v>1854</v>
      </c>
      <c r="H4313" s="1" t="s">
        <v>188</v>
      </c>
      <c r="I4313" s="12" t="s">
        <v>1765</v>
      </c>
      <c r="J4313" s="12" t="s">
        <v>1814</v>
      </c>
      <c r="K4313" s="1" t="s">
        <v>1617</v>
      </c>
      <c r="L4313" s="1" t="s">
        <v>1431</v>
      </c>
    </row>
    <row r="4314" spans="3:12">
      <c r="C4314" s="1" t="s">
        <v>1639</v>
      </c>
      <c r="D4314" s="1">
        <v>0</v>
      </c>
      <c r="E4314" s="1" t="s">
        <v>31</v>
      </c>
      <c r="F4314" s="12" t="s">
        <v>282</v>
      </c>
      <c r="G4314" s="12" t="s">
        <v>1854</v>
      </c>
      <c r="H4314" s="1" t="s">
        <v>188</v>
      </c>
      <c r="I4314" s="12" t="s">
        <v>1765</v>
      </c>
      <c r="J4314" s="12" t="s">
        <v>1814</v>
      </c>
      <c r="K4314" s="1" t="s">
        <v>1617</v>
      </c>
      <c r="L4314" s="1" t="s">
        <v>1431</v>
      </c>
    </row>
    <row r="4315" spans="3:12">
      <c r="C4315" s="1" t="s">
        <v>1640</v>
      </c>
      <c r="D4315" s="1">
        <v>0</v>
      </c>
      <c r="E4315" s="1" t="s">
        <v>31</v>
      </c>
      <c r="F4315" s="12" t="s">
        <v>282</v>
      </c>
      <c r="G4315" s="12" t="s">
        <v>1854</v>
      </c>
      <c r="H4315" s="1" t="s">
        <v>188</v>
      </c>
      <c r="I4315" s="12" t="s">
        <v>1765</v>
      </c>
      <c r="J4315" s="12" t="s">
        <v>1814</v>
      </c>
      <c r="K4315" s="1" t="s">
        <v>1617</v>
      </c>
      <c r="L4315" s="1" t="s">
        <v>1431</v>
      </c>
    </row>
    <row r="4316" spans="3:12">
      <c r="C4316" s="1" t="s">
        <v>1641</v>
      </c>
      <c r="D4316" s="1">
        <v>0</v>
      </c>
      <c r="E4316" s="1" t="s">
        <v>31</v>
      </c>
      <c r="F4316" s="12" t="s">
        <v>282</v>
      </c>
      <c r="G4316" s="12" t="s">
        <v>1854</v>
      </c>
      <c r="H4316" s="1" t="s">
        <v>188</v>
      </c>
      <c r="I4316" s="12" t="s">
        <v>1765</v>
      </c>
      <c r="J4316" s="12" t="s">
        <v>1814</v>
      </c>
      <c r="K4316" s="1" t="s">
        <v>1617</v>
      </c>
      <c r="L4316" s="1" t="s">
        <v>1431</v>
      </c>
    </row>
    <row r="4317" spans="3:12">
      <c r="C4317" s="1" t="s">
        <v>1642</v>
      </c>
      <c r="D4317" s="1">
        <v>0</v>
      </c>
      <c r="E4317" s="1" t="s">
        <v>31</v>
      </c>
      <c r="F4317" s="12" t="s">
        <v>282</v>
      </c>
      <c r="G4317" s="12" t="s">
        <v>1854</v>
      </c>
      <c r="H4317" s="1" t="s">
        <v>188</v>
      </c>
      <c r="I4317" s="12" t="s">
        <v>1765</v>
      </c>
      <c r="J4317" s="12" t="s">
        <v>1814</v>
      </c>
      <c r="K4317" s="1" t="s">
        <v>1617</v>
      </c>
      <c r="L4317" s="1" t="s">
        <v>1431</v>
      </c>
    </row>
    <row r="4318" spans="3:12">
      <c r="C4318" s="1" t="s">
        <v>1643</v>
      </c>
      <c r="D4318" s="1">
        <v>0</v>
      </c>
      <c r="E4318" s="1" t="s">
        <v>31</v>
      </c>
      <c r="F4318" s="12" t="s">
        <v>282</v>
      </c>
      <c r="G4318" s="12" t="s">
        <v>1854</v>
      </c>
      <c r="H4318" s="1" t="s">
        <v>188</v>
      </c>
      <c r="I4318" s="12" t="s">
        <v>1765</v>
      </c>
      <c r="J4318" s="12" t="s">
        <v>1814</v>
      </c>
      <c r="K4318" s="1" t="s">
        <v>1617</v>
      </c>
      <c r="L4318" s="1" t="s">
        <v>1431</v>
      </c>
    </row>
    <row r="4319" spans="3:12">
      <c r="C4319" s="1" t="s">
        <v>1644</v>
      </c>
      <c r="D4319" s="1">
        <v>0</v>
      </c>
      <c r="E4319" s="1" t="s">
        <v>31</v>
      </c>
      <c r="F4319" s="12" t="s">
        <v>282</v>
      </c>
      <c r="G4319" s="12" t="s">
        <v>1854</v>
      </c>
      <c r="H4319" s="1" t="s">
        <v>188</v>
      </c>
      <c r="I4319" s="12" t="s">
        <v>1765</v>
      </c>
      <c r="J4319" s="12" t="s">
        <v>1814</v>
      </c>
      <c r="K4319" s="1" t="s">
        <v>1617</v>
      </c>
      <c r="L4319" s="1" t="s">
        <v>1431</v>
      </c>
    </row>
    <row r="4320" spans="3:12">
      <c r="C4320" s="1" t="s">
        <v>1645</v>
      </c>
      <c r="D4320" s="1">
        <v>0</v>
      </c>
      <c r="E4320" s="1" t="s">
        <v>31</v>
      </c>
      <c r="F4320" s="12" t="s">
        <v>282</v>
      </c>
      <c r="G4320" s="12" t="s">
        <v>1854</v>
      </c>
      <c r="H4320" s="1" t="s">
        <v>188</v>
      </c>
      <c r="I4320" s="12" t="s">
        <v>1765</v>
      </c>
      <c r="J4320" s="12" t="s">
        <v>1814</v>
      </c>
      <c r="K4320" s="1" t="s">
        <v>1617</v>
      </c>
      <c r="L4320" s="1" t="s">
        <v>1431</v>
      </c>
    </row>
    <row r="4321" spans="3:12">
      <c r="C4321" s="1" t="s">
        <v>1646</v>
      </c>
      <c r="D4321" s="1">
        <v>0</v>
      </c>
      <c r="E4321" s="1" t="s">
        <v>31</v>
      </c>
      <c r="F4321" s="12" t="s">
        <v>282</v>
      </c>
      <c r="G4321" s="12" t="s">
        <v>1854</v>
      </c>
      <c r="H4321" s="1" t="s">
        <v>188</v>
      </c>
      <c r="I4321" s="12" t="s">
        <v>1765</v>
      </c>
      <c r="J4321" s="12" t="s">
        <v>1814</v>
      </c>
      <c r="K4321" s="1" t="s">
        <v>1617</v>
      </c>
      <c r="L4321" s="1" t="s">
        <v>1431</v>
      </c>
    </row>
    <row r="4322" spans="3:12">
      <c r="C4322" s="1" t="s">
        <v>1647</v>
      </c>
      <c r="D4322" s="1">
        <v>0</v>
      </c>
      <c r="E4322" s="1" t="s">
        <v>31</v>
      </c>
      <c r="F4322" s="12" t="s">
        <v>282</v>
      </c>
      <c r="G4322" s="12" t="s">
        <v>1854</v>
      </c>
      <c r="H4322" s="1" t="s">
        <v>188</v>
      </c>
      <c r="I4322" s="12" t="s">
        <v>1765</v>
      </c>
      <c r="J4322" s="12" t="s">
        <v>1814</v>
      </c>
      <c r="K4322" s="1" t="s">
        <v>1617</v>
      </c>
      <c r="L4322" s="1" t="s">
        <v>1431</v>
      </c>
    </row>
    <row r="4323" spans="3:12">
      <c r="C4323" s="1" t="s">
        <v>1650</v>
      </c>
      <c r="D4323" s="1">
        <v>0</v>
      </c>
      <c r="E4323" s="1" t="s">
        <v>31</v>
      </c>
      <c r="F4323" s="12" t="s">
        <v>282</v>
      </c>
      <c r="G4323" s="12" t="s">
        <v>1854</v>
      </c>
      <c r="H4323" s="1" t="s">
        <v>188</v>
      </c>
      <c r="I4323" s="12" t="s">
        <v>1765</v>
      </c>
      <c r="J4323" s="12" t="s">
        <v>1814</v>
      </c>
      <c r="K4323" s="1" t="s">
        <v>1617</v>
      </c>
      <c r="L4323" s="1" t="s">
        <v>1431</v>
      </c>
    </row>
    <row r="4324" spans="3:12">
      <c r="C4324" s="1" t="s">
        <v>1651</v>
      </c>
      <c r="D4324" s="1">
        <v>0</v>
      </c>
      <c r="E4324" s="1" t="s">
        <v>31</v>
      </c>
      <c r="F4324" s="12" t="s">
        <v>282</v>
      </c>
      <c r="G4324" s="12" t="s">
        <v>1854</v>
      </c>
      <c r="H4324" s="1" t="s">
        <v>188</v>
      </c>
      <c r="I4324" s="12" t="s">
        <v>1765</v>
      </c>
      <c r="J4324" s="12" t="s">
        <v>1814</v>
      </c>
      <c r="K4324" s="1" t="s">
        <v>1617</v>
      </c>
      <c r="L4324" s="1" t="s">
        <v>1431</v>
      </c>
    </row>
    <row r="4325" spans="3:12">
      <c r="C4325" s="1" t="s">
        <v>1652</v>
      </c>
      <c r="D4325" s="1">
        <v>0</v>
      </c>
      <c r="E4325" s="1" t="s">
        <v>31</v>
      </c>
      <c r="F4325" s="12" t="s">
        <v>282</v>
      </c>
      <c r="G4325" s="12" t="s">
        <v>1854</v>
      </c>
      <c r="H4325" s="1" t="s">
        <v>188</v>
      </c>
      <c r="I4325" s="12" t="s">
        <v>1765</v>
      </c>
      <c r="J4325" s="12" t="s">
        <v>1814</v>
      </c>
      <c r="K4325" s="1" t="s">
        <v>1617</v>
      </c>
      <c r="L4325" s="1" t="s">
        <v>1431</v>
      </c>
    </row>
    <row r="4326" spans="3:12">
      <c r="C4326" s="1" t="s">
        <v>1653</v>
      </c>
      <c r="D4326" s="1">
        <v>0</v>
      </c>
      <c r="E4326" s="1" t="s">
        <v>31</v>
      </c>
      <c r="F4326" s="12" t="s">
        <v>282</v>
      </c>
      <c r="G4326" s="12" t="s">
        <v>1854</v>
      </c>
      <c r="H4326" s="1" t="s">
        <v>188</v>
      </c>
      <c r="I4326" s="12" t="s">
        <v>1765</v>
      </c>
      <c r="J4326" s="12" t="s">
        <v>1814</v>
      </c>
      <c r="K4326" s="1" t="s">
        <v>1617</v>
      </c>
      <c r="L4326" s="1" t="s">
        <v>1431</v>
      </c>
    </row>
    <row r="4327" spans="3:12">
      <c r="C4327" s="1" t="s">
        <v>1655</v>
      </c>
      <c r="D4327" s="1">
        <v>0</v>
      </c>
      <c r="E4327" s="1" t="s">
        <v>31</v>
      </c>
      <c r="F4327" s="12" t="s">
        <v>282</v>
      </c>
      <c r="G4327" s="12" t="s">
        <v>1854</v>
      </c>
      <c r="H4327" s="1" t="s">
        <v>188</v>
      </c>
      <c r="I4327" s="12" t="s">
        <v>1765</v>
      </c>
      <c r="J4327" s="12" t="s">
        <v>1814</v>
      </c>
      <c r="K4327" s="1" t="s">
        <v>1617</v>
      </c>
      <c r="L4327" s="1" t="s">
        <v>1431</v>
      </c>
    </row>
    <row r="4328" spans="3:12">
      <c r="C4328" s="1" t="s">
        <v>1656</v>
      </c>
      <c r="D4328" s="1">
        <v>0</v>
      </c>
      <c r="E4328" s="1" t="s">
        <v>31</v>
      </c>
      <c r="F4328" s="12" t="s">
        <v>282</v>
      </c>
      <c r="G4328" s="12" t="s">
        <v>1854</v>
      </c>
      <c r="H4328" s="1" t="s">
        <v>188</v>
      </c>
      <c r="I4328" s="12" t="s">
        <v>1765</v>
      </c>
      <c r="J4328" s="12" t="s">
        <v>1814</v>
      </c>
      <c r="K4328" s="1" t="s">
        <v>1617</v>
      </c>
      <c r="L4328" s="1" t="s">
        <v>1431</v>
      </c>
    </row>
    <row r="4329" spans="3:12">
      <c r="C4329" s="1" t="s">
        <v>1657</v>
      </c>
      <c r="D4329" s="1">
        <v>0</v>
      </c>
      <c r="E4329" s="1" t="s">
        <v>31</v>
      </c>
      <c r="F4329" s="12" t="s">
        <v>282</v>
      </c>
      <c r="G4329" s="12" t="s">
        <v>1854</v>
      </c>
      <c r="H4329" s="1" t="s">
        <v>188</v>
      </c>
      <c r="I4329" s="12" t="s">
        <v>1765</v>
      </c>
      <c r="J4329" s="12" t="s">
        <v>1814</v>
      </c>
      <c r="K4329" s="1" t="s">
        <v>1617</v>
      </c>
      <c r="L4329" s="1" t="s">
        <v>1431</v>
      </c>
    </row>
    <row r="4330" spans="3:12">
      <c r="C4330" s="1" t="s">
        <v>1658</v>
      </c>
      <c r="D4330" s="1">
        <v>0</v>
      </c>
      <c r="E4330" s="1" t="s">
        <v>31</v>
      </c>
      <c r="F4330" s="12" t="s">
        <v>282</v>
      </c>
      <c r="G4330" s="12" t="s">
        <v>1854</v>
      </c>
      <c r="H4330" s="1" t="s">
        <v>188</v>
      </c>
      <c r="I4330" s="12" t="s">
        <v>1765</v>
      </c>
      <c r="J4330" s="12" t="s">
        <v>1814</v>
      </c>
      <c r="K4330" s="1" t="s">
        <v>1617</v>
      </c>
      <c r="L4330" s="1" t="s">
        <v>1431</v>
      </c>
    </row>
    <row r="4331" spans="3:12">
      <c r="C4331" s="1" t="s">
        <v>1660</v>
      </c>
      <c r="D4331" s="1">
        <v>0</v>
      </c>
      <c r="E4331" s="1" t="s">
        <v>31</v>
      </c>
      <c r="F4331" s="12" t="s">
        <v>282</v>
      </c>
      <c r="G4331" s="12" t="s">
        <v>1854</v>
      </c>
      <c r="H4331" s="1" t="s">
        <v>188</v>
      </c>
      <c r="I4331" s="12" t="s">
        <v>1765</v>
      </c>
      <c r="J4331" s="12" t="s">
        <v>1814</v>
      </c>
      <c r="K4331" s="1" t="s">
        <v>1617</v>
      </c>
      <c r="L4331" s="1" t="s">
        <v>1431</v>
      </c>
    </row>
    <row r="4332" spans="3:12">
      <c r="C4332" s="1" t="s">
        <v>1661</v>
      </c>
      <c r="D4332" s="1">
        <v>0</v>
      </c>
      <c r="E4332" s="1" t="s">
        <v>31</v>
      </c>
      <c r="F4332" s="12" t="s">
        <v>282</v>
      </c>
      <c r="G4332" s="12" t="s">
        <v>1854</v>
      </c>
      <c r="H4332" s="1" t="s">
        <v>188</v>
      </c>
      <c r="I4332" s="12" t="s">
        <v>1765</v>
      </c>
      <c r="J4332" s="12" t="s">
        <v>1814</v>
      </c>
      <c r="K4332" s="1" t="s">
        <v>1617</v>
      </c>
      <c r="L4332" s="1" t="s">
        <v>1431</v>
      </c>
    </row>
    <row r="4333" spans="3:12">
      <c r="C4333" s="1" t="s">
        <v>1662</v>
      </c>
      <c r="D4333" s="1">
        <v>0</v>
      </c>
      <c r="E4333" s="1" t="s">
        <v>31</v>
      </c>
      <c r="F4333" s="12" t="s">
        <v>282</v>
      </c>
      <c r="G4333" s="12" t="s">
        <v>1854</v>
      </c>
      <c r="H4333" s="1" t="s">
        <v>188</v>
      </c>
      <c r="I4333" s="12" t="s">
        <v>1765</v>
      </c>
      <c r="J4333" s="12" t="s">
        <v>1814</v>
      </c>
      <c r="K4333" s="1" t="s">
        <v>1617</v>
      </c>
      <c r="L4333" s="1" t="s">
        <v>1431</v>
      </c>
    </row>
    <row r="4334" spans="3:12">
      <c r="C4334" s="1" t="s">
        <v>1663</v>
      </c>
      <c r="D4334" s="1">
        <v>0</v>
      </c>
      <c r="E4334" s="1" t="s">
        <v>31</v>
      </c>
      <c r="F4334" s="12" t="s">
        <v>282</v>
      </c>
      <c r="G4334" s="12" t="s">
        <v>1854</v>
      </c>
      <c r="H4334" s="1" t="s">
        <v>188</v>
      </c>
      <c r="I4334" s="12" t="s">
        <v>1765</v>
      </c>
      <c r="J4334" s="12" t="s">
        <v>1814</v>
      </c>
      <c r="K4334" s="1" t="s">
        <v>1617</v>
      </c>
      <c r="L4334" s="1" t="s">
        <v>1431</v>
      </c>
    </row>
    <row r="4335" spans="3:12">
      <c r="C4335" s="1" t="s">
        <v>1664</v>
      </c>
      <c r="D4335" s="1">
        <v>0</v>
      </c>
      <c r="E4335" s="1" t="s">
        <v>31</v>
      </c>
      <c r="F4335" s="12" t="s">
        <v>282</v>
      </c>
      <c r="G4335" s="12" t="s">
        <v>1854</v>
      </c>
      <c r="H4335" s="1" t="s">
        <v>188</v>
      </c>
      <c r="I4335" s="12" t="s">
        <v>1765</v>
      </c>
      <c r="J4335" s="12" t="s">
        <v>1814</v>
      </c>
      <c r="K4335" s="1" t="s">
        <v>1617</v>
      </c>
      <c r="L4335" s="1" t="s">
        <v>1431</v>
      </c>
    </row>
    <row r="4336" spans="3:12">
      <c r="C4336" s="1" t="s">
        <v>1665</v>
      </c>
      <c r="D4336" s="1">
        <v>0</v>
      </c>
      <c r="E4336" s="1" t="s">
        <v>31</v>
      </c>
      <c r="F4336" s="12" t="s">
        <v>282</v>
      </c>
      <c r="G4336" s="12" t="s">
        <v>1854</v>
      </c>
      <c r="H4336" s="1" t="s">
        <v>188</v>
      </c>
      <c r="I4336" s="12" t="s">
        <v>1765</v>
      </c>
      <c r="J4336" s="12" t="s">
        <v>1814</v>
      </c>
      <c r="K4336" s="1" t="s">
        <v>1617</v>
      </c>
      <c r="L4336" s="1" t="s">
        <v>1431</v>
      </c>
    </row>
    <row r="4337" spans="3:12">
      <c r="C4337" s="1" t="s">
        <v>1666</v>
      </c>
      <c r="D4337" s="1">
        <v>0</v>
      </c>
      <c r="E4337" s="1" t="s">
        <v>31</v>
      </c>
      <c r="F4337" s="12" t="s">
        <v>282</v>
      </c>
      <c r="G4337" s="12" t="s">
        <v>1854</v>
      </c>
      <c r="H4337" s="1" t="s">
        <v>188</v>
      </c>
      <c r="I4337" s="12" t="s">
        <v>1765</v>
      </c>
      <c r="J4337" s="12" t="s">
        <v>1814</v>
      </c>
      <c r="K4337" s="1" t="s">
        <v>1617</v>
      </c>
      <c r="L4337" s="1" t="s">
        <v>1431</v>
      </c>
    </row>
    <row r="4338" spans="3:12">
      <c r="C4338" s="1" t="s">
        <v>1667</v>
      </c>
      <c r="D4338" s="1">
        <v>0</v>
      </c>
      <c r="E4338" s="1" t="s">
        <v>31</v>
      </c>
      <c r="F4338" s="12" t="s">
        <v>282</v>
      </c>
      <c r="G4338" s="12" t="s">
        <v>1854</v>
      </c>
      <c r="H4338" s="1" t="s">
        <v>188</v>
      </c>
      <c r="I4338" s="12" t="s">
        <v>1765</v>
      </c>
      <c r="J4338" s="12" t="s">
        <v>1814</v>
      </c>
      <c r="K4338" s="1" t="s">
        <v>1617</v>
      </c>
      <c r="L4338" s="1" t="s">
        <v>1431</v>
      </c>
    </row>
    <row r="4339" spans="3:12">
      <c r="C4339" s="1" t="s">
        <v>1668</v>
      </c>
      <c r="D4339" s="1">
        <v>0</v>
      </c>
      <c r="E4339" s="1" t="s">
        <v>31</v>
      </c>
      <c r="F4339" s="12" t="s">
        <v>282</v>
      </c>
      <c r="G4339" s="12" t="s">
        <v>1854</v>
      </c>
      <c r="H4339" s="1" t="s">
        <v>188</v>
      </c>
      <c r="I4339" s="12" t="s">
        <v>1765</v>
      </c>
      <c r="J4339" s="12" t="s">
        <v>1814</v>
      </c>
      <c r="K4339" s="1" t="s">
        <v>1617</v>
      </c>
      <c r="L4339" s="1" t="s">
        <v>1431</v>
      </c>
    </row>
    <row r="4340" spans="3:12">
      <c r="C4340" s="1" t="s">
        <v>1669</v>
      </c>
      <c r="D4340" s="1">
        <v>0</v>
      </c>
      <c r="E4340" s="1" t="s">
        <v>31</v>
      </c>
      <c r="F4340" s="12" t="s">
        <v>282</v>
      </c>
      <c r="G4340" s="12" t="s">
        <v>1854</v>
      </c>
      <c r="H4340" s="1" t="s">
        <v>188</v>
      </c>
      <c r="I4340" s="12" t="s">
        <v>1765</v>
      </c>
      <c r="J4340" s="12" t="s">
        <v>1814</v>
      </c>
      <c r="K4340" s="1" t="s">
        <v>1617</v>
      </c>
      <c r="L4340" s="1" t="s">
        <v>1431</v>
      </c>
    </row>
    <row r="4341" spans="3:12">
      <c r="C4341" s="1" t="s">
        <v>1670</v>
      </c>
      <c r="D4341" s="1">
        <v>0</v>
      </c>
      <c r="E4341" s="1" t="s">
        <v>31</v>
      </c>
      <c r="F4341" s="12" t="s">
        <v>282</v>
      </c>
      <c r="G4341" s="12" t="s">
        <v>1854</v>
      </c>
      <c r="H4341" s="1" t="s">
        <v>188</v>
      </c>
      <c r="I4341" s="12" t="s">
        <v>1765</v>
      </c>
      <c r="J4341" s="12" t="s">
        <v>1814</v>
      </c>
      <c r="K4341" s="1" t="s">
        <v>1617</v>
      </c>
      <c r="L4341" s="1" t="s">
        <v>1431</v>
      </c>
    </row>
    <row r="4342" spans="3:12">
      <c r="C4342" s="1" t="s">
        <v>1671</v>
      </c>
      <c r="D4342" s="1">
        <v>0</v>
      </c>
      <c r="E4342" s="1" t="s">
        <v>31</v>
      </c>
      <c r="F4342" s="12" t="s">
        <v>282</v>
      </c>
      <c r="G4342" s="12" t="s">
        <v>1854</v>
      </c>
      <c r="H4342" s="1" t="s">
        <v>188</v>
      </c>
      <c r="I4342" s="12" t="s">
        <v>1765</v>
      </c>
      <c r="J4342" s="12" t="s">
        <v>1814</v>
      </c>
      <c r="K4342" s="1" t="s">
        <v>1617</v>
      </c>
      <c r="L4342" s="1" t="s">
        <v>1431</v>
      </c>
    </row>
    <row r="4343" spans="3:12">
      <c r="C4343" s="1" t="s">
        <v>1672</v>
      </c>
      <c r="D4343" s="1">
        <v>0</v>
      </c>
      <c r="E4343" s="1" t="s">
        <v>31</v>
      </c>
      <c r="F4343" s="12" t="s">
        <v>282</v>
      </c>
      <c r="G4343" s="12" t="s">
        <v>1854</v>
      </c>
      <c r="H4343" s="1" t="s">
        <v>188</v>
      </c>
      <c r="I4343" s="12" t="s">
        <v>1765</v>
      </c>
      <c r="J4343" s="12" t="s">
        <v>1814</v>
      </c>
      <c r="K4343" s="1" t="s">
        <v>1617</v>
      </c>
      <c r="L4343" s="1" t="s">
        <v>1431</v>
      </c>
    </row>
    <row r="4344" spans="3:12">
      <c r="C4344" s="1" t="s">
        <v>1673</v>
      </c>
      <c r="D4344" s="1">
        <v>0</v>
      </c>
      <c r="E4344" s="1" t="s">
        <v>31</v>
      </c>
      <c r="F4344" s="12" t="s">
        <v>282</v>
      </c>
      <c r="G4344" s="12" t="s">
        <v>1854</v>
      </c>
      <c r="H4344" s="1" t="s">
        <v>188</v>
      </c>
      <c r="I4344" s="12" t="s">
        <v>1765</v>
      </c>
      <c r="J4344" s="12" t="s">
        <v>1814</v>
      </c>
      <c r="K4344" s="1" t="s">
        <v>1617</v>
      </c>
      <c r="L4344" s="1" t="s">
        <v>1431</v>
      </c>
    </row>
    <row r="4345" spans="3:12">
      <c r="C4345" s="1" t="s">
        <v>1674</v>
      </c>
      <c r="D4345" s="1">
        <v>0</v>
      </c>
      <c r="E4345" s="1" t="s">
        <v>31</v>
      </c>
      <c r="F4345" s="12" t="s">
        <v>282</v>
      </c>
      <c r="G4345" s="12" t="s">
        <v>1854</v>
      </c>
      <c r="H4345" s="1" t="s">
        <v>188</v>
      </c>
      <c r="I4345" s="12" t="s">
        <v>1765</v>
      </c>
      <c r="J4345" s="12" t="s">
        <v>1814</v>
      </c>
      <c r="K4345" s="1" t="s">
        <v>1617</v>
      </c>
      <c r="L4345" s="1" t="s">
        <v>1431</v>
      </c>
    </row>
    <row r="4346" spans="3:12">
      <c r="C4346" s="1" t="s">
        <v>1675</v>
      </c>
      <c r="D4346" s="1">
        <v>0</v>
      </c>
      <c r="E4346" s="1" t="s">
        <v>31</v>
      </c>
      <c r="F4346" s="12" t="s">
        <v>282</v>
      </c>
      <c r="G4346" s="12" t="s">
        <v>1854</v>
      </c>
      <c r="H4346" s="1" t="s">
        <v>188</v>
      </c>
      <c r="I4346" s="12" t="s">
        <v>1765</v>
      </c>
      <c r="J4346" s="12" t="s">
        <v>1814</v>
      </c>
      <c r="K4346" s="1" t="s">
        <v>1617</v>
      </c>
      <c r="L4346" s="1" t="s">
        <v>1431</v>
      </c>
    </row>
    <row r="4347" spans="3:12">
      <c r="C4347" s="1" t="s">
        <v>1620</v>
      </c>
      <c r="D4347" s="1">
        <v>0</v>
      </c>
      <c r="E4347" s="1" t="s">
        <v>31</v>
      </c>
      <c r="F4347" s="12" t="s">
        <v>282</v>
      </c>
      <c r="G4347" s="12" t="s">
        <v>1854</v>
      </c>
      <c r="H4347" s="1" t="s">
        <v>188</v>
      </c>
      <c r="I4347" s="12" t="s">
        <v>1765</v>
      </c>
      <c r="J4347" s="12" t="s">
        <v>1814</v>
      </c>
      <c r="K4347" s="1" t="s">
        <v>1617</v>
      </c>
      <c r="L4347" s="1" t="s">
        <v>1432</v>
      </c>
    </row>
    <row r="4348" spans="3:12">
      <c r="C4348" s="1" t="s">
        <v>1621</v>
      </c>
      <c r="D4348" s="1">
        <v>0</v>
      </c>
      <c r="E4348" s="1" t="s">
        <v>31</v>
      </c>
      <c r="F4348" s="12" t="s">
        <v>282</v>
      </c>
      <c r="G4348" s="12" t="s">
        <v>1854</v>
      </c>
      <c r="H4348" s="1" t="s">
        <v>188</v>
      </c>
      <c r="I4348" s="12" t="s">
        <v>1765</v>
      </c>
      <c r="J4348" s="12" t="s">
        <v>1814</v>
      </c>
      <c r="K4348" s="1" t="s">
        <v>1617</v>
      </c>
      <c r="L4348" s="1" t="s">
        <v>1432</v>
      </c>
    </row>
    <row r="4349" spans="3:12">
      <c r="C4349" s="1" t="s">
        <v>1622</v>
      </c>
      <c r="D4349" s="1">
        <v>0</v>
      </c>
      <c r="E4349" s="1" t="s">
        <v>31</v>
      </c>
      <c r="F4349" s="12" t="s">
        <v>282</v>
      </c>
      <c r="G4349" s="12" t="s">
        <v>1854</v>
      </c>
      <c r="H4349" s="1" t="s">
        <v>188</v>
      </c>
      <c r="I4349" s="12" t="s">
        <v>1765</v>
      </c>
      <c r="J4349" s="12" t="s">
        <v>1814</v>
      </c>
      <c r="K4349" s="1" t="s">
        <v>1617</v>
      </c>
      <c r="L4349" s="1" t="s">
        <v>1432</v>
      </c>
    </row>
    <row r="4350" spans="3:12">
      <c r="C4350" s="1" t="s">
        <v>1623</v>
      </c>
      <c r="D4350" s="1">
        <v>0</v>
      </c>
      <c r="E4350" s="1" t="s">
        <v>31</v>
      </c>
      <c r="F4350" s="12" t="s">
        <v>282</v>
      </c>
      <c r="G4350" s="12" t="s">
        <v>1854</v>
      </c>
      <c r="H4350" s="1" t="s">
        <v>188</v>
      </c>
      <c r="I4350" s="12" t="s">
        <v>1765</v>
      </c>
      <c r="J4350" s="12" t="s">
        <v>1814</v>
      </c>
      <c r="K4350" s="1" t="s">
        <v>1617</v>
      </c>
      <c r="L4350" s="1" t="s">
        <v>1432</v>
      </c>
    </row>
    <row r="4351" spans="3:12">
      <c r="C4351" s="1" t="s">
        <v>1625</v>
      </c>
      <c r="D4351" s="1">
        <v>0</v>
      </c>
      <c r="E4351" s="1" t="s">
        <v>31</v>
      </c>
      <c r="F4351" s="12" t="s">
        <v>282</v>
      </c>
      <c r="G4351" s="12" t="s">
        <v>1854</v>
      </c>
      <c r="H4351" s="1" t="s">
        <v>188</v>
      </c>
      <c r="I4351" s="12" t="s">
        <v>1765</v>
      </c>
      <c r="J4351" s="12" t="s">
        <v>1814</v>
      </c>
      <c r="K4351" s="1" t="s">
        <v>1617</v>
      </c>
      <c r="L4351" s="1" t="s">
        <v>1432</v>
      </c>
    </row>
    <row r="4352" spans="3:12">
      <c r="C4352" s="1" t="s">
        <v>1626</v>
      </c>
      <c r="D4352" s="1">
        <v>0</v>
      </c>
      <c r="E4352" s="1" t="s">
        <v>31</v>
      </c>
      <c r="F4352" s="12" t="s">
        <v>282</v>
      </c>
      <c r="G4352" s="12" t="s">
        <v>1854</v>
      </c>
      <c r="H4352" s="1" t="s">
        <v>188</v>
      </c>
      <c r="I4352" s="12" t="s">
        <v>1765</v>
      </c>
      <c r="J4352" s="12" t="s">
        <v>1814</v>
      </c>
      <c r="K4352" s="1" t="s">
        <v>1617</v>
      </c>
      <c r="L4352" s="1" t="s">
        <v>1432</v>
      </c>
    </row>
    <row r="4353" spans="3:12">
      <c r="C4353" s="1" t="s">
        <v>1627</v>
      </c>
      <c r="D4353" s="1">
        <v>0</v>
      </c>
      <c r="E4353" s="1" t="s">
        <v>31</v>
      </c>
      <c r="F4353" s="12" t="s">
        <v>282</v>
      </c>
      <c r="G4353" s="12" t="s">
        <v>1854</v>
      </c>
      <c r="H4353" s="1" t="s">
        <v>188</v>
      </c>
      <c r="I4353" s="12" t="s">
        <v>1765</v>
      </c>
      <c r="J4353" s="12" t="s">
        <v>1814</v>
      </c>
      <c r="K4353" s="1" t="s">
        <v>1617</v>
      </c>
      <c r="L4353" s="1" t="s">
        <v>1432</v>
      </c>
    </row>
    <row r="4354" spans="3:12">
      <c r="C4354" s="1" t="s">
        <v>1628</v>
      </c>
      <c r="D4354" s="1">
        <v>0</v>
      </c>
      <c r="E4354" s="1" t="s">
        <v>31</v>
      </c>
      <c r="F4354" s="12" t="s">
        <v>282</v>
      </c>
      <c r="G4354" s="12" t="s">
        <v>1854</v>
      </c>
      <c r="H4354" s="1" t="s">
        <v>188</v>
      </c>
      <c r="I4354" s="12" t="s">
        <v>1765</v>
      </c>
      <c r="J4354" s="12" t="s">
        <v>1814</v>
      </c>
      <c r="K4354" s="1" t="s">
        <v>1617</v>
      </c>
      <c r="L4354" s="1" t="s">
        <v>1432</v>
      </c>
    </row>
    <row r="4355" spans="3:12">
      <c r="C4355" s="1" t="s">
        <v>1630</v>
      </c>
      <c r="D4355" s="1">
        <v>0</v>
      </c>
      <c r="E4355" s="1" t="s">
        <v>31</v>
      </c>
      <c r="F4355" s="12" t="s">
        <v>282</v>
      </c>
      <c r="G4355" s="12" t="s">
        <v>1854</v>
      </c>
      <c r="H4355" s="1" t="s">
        <v>188</v>
      </c>
      <c r="I4355" s="12" t="s">
        <v>1765</v>
      </c>
      <c r="J4355" s="12" t="s">
        <v>1814</v>
      </c>
      <c r="K4355" s="1" t="s">
        <v>1617</v>
      </c>
      <c r="L4355" s="1" t="s">
        <v>1432</v>
      </c>
    </row>
    <row r="4356" spans="3:12">
      <c r="C4356" s="1" t="s">
        <v>1631</v>
      </c>
      <c r="D4356" s="1">
        <v>0</v>
      </c>
      <c r="E4356" s="1" t="s">
        <v>31</v>
      </c>
      <c r="F4356" s="12" t="s">
        <v>282</v>
      </c>
      <c r="G4356" s="12" t="s">
        <v>1854</v>
      </c>
      <c r="H4356" s="1" t="s">
        <v>188</v>
      </c>
      <c r="I4356" s="12" t="s">
        <v>1765</v>
      </c>
      <c r="J4356" s="12" t="s">
        <v>1814</v>
      </c>
      <c r="K4356" s="1" t="s">
        <v>1617</v>
      </c>
      <c r="L4356" s="1" t="s">
        <v>1432</v>
      </c>
    </row>
    <row r="4357" spans="3:12">
      <c r="C4357" s="1" t="s">
        <v>1632</v>
      </c>
      <c r="D4357" s="1">
        <v>0</v>
      </c>
      <c r="E4357" s="1" t="s">
        <v>31</v>
      </c>
      <c r="F4357" s="12" t="s">
        <v>282</v>
      </c>
      <c r="G4357" s="12" t="s">
        <v>1854</v>
      </c>
      <c r="H4357" s="1" t="s">
        <v>188</v>
      </c>
      <c r="I4357" s="12" t="s">
        <v>1765</v>
      </c>
      <c r="J4357" s="12" t="s">
        <v>1814</v>
      </c>
      <c r="K4357" s="1" t="s">
        <v>1617</v>
      </c>
      <c r="L4357" s="1" t="s">
        <v>1432</v>
      </c>
    </row>
    <row r="4358" spans="3:12">
      <c r="C4358" s="1" t="s">
        <v>1633</v>
      </c>
      <c r="D4358" s="1">
        <v>0</v>
      </c>
      <c r="E4358" s="1" t="s">
        <v>31</v>
      </c>
      <c r="F4358" s="12" t="s">
        <v>282</v>
      </c>
      <c r="G4358" s="12" t="s">
        <v>1854</v>
      </c>
      <c r="H4358" s="1" t="s">
        <v>188</v>
      </c>
      <c r="I4358" s="12" t="s">
        <v>1765</v>
      </c>
      <c r="J4358" s="12" t="s">
        <v>1814</v>
      </c>
      <c r="K4358" s="1" t="s">
        <v>1617</v>
      </c>
      <c r="L4358" s="1" t="s">
        <v>1432</v>
      </c>
    </row>
    <row r="4359" spans="3:12">
      <c r="C4359" s="1" t="s">
        <v>1634</v>
      </c>
      <c r="D4359" s="1">
        <v>0</v>
      </c>
      <c r="E4359" s="1" t="s">
        <v>31</v>
      </c>
      <c r="F4359" s="12" t="s">
        <v>282</v>
      </c>
      <c r="G4359" s="12" t="s">
        <v>1854</v>
      </c>
      <c r="H4359" s="1" t="s">
        <v>188</v>
      </c>
      <c r="I4359" s="12" t="s">
        <v>1765</v>
      </c>
      <c r="J4359" s="12" t="s">
        <v>1814</v>
      </c>
      <c r="K4359" s="1" t="s">
        <v>1617</v>
      </c>
      <c r="L4359" s="1" t="s">
        <v>1432</v>
      </c>
    </row>
    <row r="4360" spans="3:12">
      <c r="C4360" s="1" t="s">
        <v>1635</v>
      </c>
      <c r="D4360" s="1">
        <v>0</v>
      </c>
      <c r="E4360" s="1" t="s">
        <v>31</v>
      </c>
      <c r="F4360" s="12" t="s">
        <v>282</v>
      </c>
      <c r="G4360" s="12" t="s">
        <v>1854</v>
      </c>
      <c r="H4360" s="1" t="s">
        <v>188</v>
      </c>
      <c r="I4360" s="12" t="s">
        <v>1765</v>
      </c>
      <c r="J4360" s="12" t="s">
        <v>1814</v>
      </c>
      <c r="K4360" s="1" t="s">
        <v>1617</v>
      </c>
      <c r="L4360" s="1" t="s">
        <v>1432</v>
      </c>
    </row>
    <row r="4361" spans="3:12">
      <c r="C4361" s="1" t="s">
        <v>1636</v>
      </c>
      <c r="D4361" s="1">
        <v>0</v>
      </c>
      <c r="E4361" s="1" t="s">
        <v>31</v>
      </c>
      <c r="F4361" s="12" t="s">
        <v>282</v>
      </c>
      <c r="G4361" s="12" t="s">
        <v>1854</v>
      </c>
      <c r="H4361" s="1" t="s">
        <v>188</v>
      </c>
      <c r="I4361" s="12" t="s">
        <v>1765</v>
      </c>
      <c r="J4361" s="12" t="s">
        <v>1814</v>
      </c>
      <c r="K4361" s="1" t="s">
        <v>1617</v>
      </c>
      <c r="L4361" s="1" t="s">
        <v>1432</v>
      </c>
    </row>
    <row r="4362" spans="3:12">
      <c r="C4362" s="1" t="s">
        <v>1637</v>
      </c>
      <c r="D4362" s="1">
        <v>0</v>
      </c>
      <c r="E4362" s="1" t="s">
        <v>31</v>
      </c>
      <c r="F4362" s="12" t="s">
        <v>282</v>
      </c>
      <c r="G4362" s="12" t="s">
        <v>1854</v>
      </c>
      <c r="H4362" s="1" t="s">
        <v>188</v>
      </c>
      <c r="I4362" s="12" t="s">
        <v>1765</v>
      </c>
      <c r="J4362" s="12" t="s">
        <v>1814</v>
      </c>
      <c r="K4362" s="1" t="s">
        <v>1617</v>
      </c>
      <c r="L4362" s="1" t="s">
        <v>1432</v>
      </c>
    </row>
    <row r="4363" spans="3:12">
      <c r="C4363" s="1" t="s">
        <v>1638</v>
      </c>
      <c r="D4363" s="1">
        <v>0</v>
      </c>
      <c r="E4363" s="1" t="s">
        <v>31</v>
      </c>
      <c r="F4363" s="12" t="s">
        <v>282</v>
      </c>
      <c r="G4363" s="12" t="s">
        <v>1854</v>
      </c>
      <c r="H4363" s="1" t="s">
        <v>188</v>
      </c>
      <c r="I4363" s="12" t="s">
        <v>1765</v>
      </c>
      <c r="J4363" s="12" t="s">
        <v>1814</v>
      </c>
      <c r="K4363" s="1" t="s">
        <v>1617</v>
      </c>
      <c r="L4363" s="1" t="s">
        <v>1432</v>
      </c>
    </row>
    <row r="4364" spans="3:12">
      <c r="C4364" s="1" t="s">
        <v>1639</v>
      </c>
      <c r="D4364" s="1">
        <v>0</v>
      </c>
      <c r="E4364" s="1" t="s">
        <v>31</v>
      </c>
      <c r="F4364" s="12" t="s">
        <v>282</v>
      </c>
      <c r="G4364" s="12" t="s">
        <v>1854</v>
      </c>
      <c r="H4364" s="1" t="s">
        <v>188</v>
      </c>
      <c r="I4364" s="12" t="s">
        <v>1765</v>
      </c>
      <c r="J4364" s="12" t="s">
        <v>1814</v>
      </c>
      <c r="K4364" s="1" t="s">
        <v>1617</v>
      </c>
      <c r="L4364" s="1" t="s">
        <v>1432</v>
      </c>
    </row>
    <row r="4365" spans="3:12">
      <c r="C4365" s="1" t="s">
        <v>1640</v>
      </c>
      <c r="D4365" s="1">
        <v>0</v>
      </c>
      <c r="E4365" s="1" t="s">
        <v>31</v>
      </c>
      <c r="F4365" s="12" t="s">
        <v>282</v>
      </c>
      <c r="G4365" s="12" t="s">
        <v>1854</v>
      </c>
      <c r="H4365" s="1" t="s">
        <v>188</v>
      </c>
      <c r="I4365" s="12" t="s">
        <v>1765</v>
      </c>
      <c r="J4365" s="12" t="s">
        <v>1814</v>
      </c>
      <c r="K4365" s="1" t="s">
        <v>1617</v>
      </c>
      <c r="L4365" s="1" t="s">
        <v>1432</v>
      </c>
    </row>
    <row r="4366" spans="3:12">
      <c r="C4366" s="1" t="s">
        <v>1641</v>
      </c>
      <c r="D4366" s="1">
        <v>0</v>
      </c>
      <c r="E4366" s="1" t="s">
        <v>31</v>
      </c>
      <c r="F4366" s="12" t="s">
        <v>282</v>
      </c>
      <c r="G4366" s="12" t="s">
        <v>1854</v>
      </c>
      <c r="H4366" s="1" t="s">
        <v>188</v>
      </c>
      <c r="I4366" s="12" t="s">
        <v>1765</v>
      </c>
      <c r="J4366" s="12" t="s">
        <v>1814</v>
      </c>
      <c r="K4366" s="1" t="s">
        <v>1617</v>
      </c>
      <c r="L4366" s="1" t="s">
        <v>1432</v>
      </c>
    </row>
    <row r="4367" spans="3:12">
      <c r="C4367" s="1" t="s">
        <v>1642</v>
      </c>
      <c r="D4367" s="1">
        <v>0</v>
      </c>
      <c r="E4367" s="1" t="s">
        <v>31</v>
      </c>
      <c r="F4367" s="12" t="s">
        <v>282</v>
      </c>
      <c r="G4367" s="12" t="s">
        <v>1854</v>
      </c>
      <c r="H4367" s="1" t="s">
        <v>188</v>
      </c>
      <c r="I4367" s="12" t="s">
        <v>1765</v>
      </c>
      <c r="J4367" s="12" t="s">
        <v>1814</v>
      </c>
      <c r="K4367" s="1" t="s">
        <v>1617</v>
      </c>
      <c r="L4367" s="1" t="s">
        <v>1432</v>
      </c>
    </row>
    <row r="4368" spans="3:12">
      <c r="C4368" s="1" t="s">
        <v>1643</v>
      </c>
      <c r="D4368" s="1">
        <v>0</v>
      </c>
      <c r="E4368" s="1" t="s">
        <v>31</v>
      </c>
      <c r="F4368" s="12" t="s">
        <v>282</v>
      </c>
      <c r="G4368" s="12" t="s">
        <v>1854</v>
      </c>
      <c r="H4368" s="1" t="s">
        <v>188</v>
      </c>
      <c r="I4368" s="12" t="s">
        <v>1765</v>
      </c>
      <c r="J4368" s="12" t="s">
        <v>1814</v>
      </c>
      <c r="K4368" s="1" t="s">
        <v>1617</v>
      </c>
      <c r="L4368" s="1" t="s">
        <v>1432</v>
      </c>
    </row>
    <row r="4369" spans="3:12">
      <c r="C4369" s="1" t="s">
        <v>1644</v>
      </c>
      <c r="D4369" s="1">
        <v>0</v>
      </c>
      <c r="E4369" s="1" t="s">
        <v>31</v>
      </c>
      <c r="F4369" s="12" t="s">
        <v>282</v>
      </c>
      <c r="G4369" s="12" t="s">
        <v>1854</v>
      </c>
      <c r="H4369" s="1" t="s">
        <v>188</v>
      </c>
      <c r="I4369" s="12" t="s">
        <v>1765</v>
      </c>
      <c r="J4369" s="12" t="s">
        <v>1814</v>
      </c>
      <c r="K4369" s="1" t="s">
        <v>1617</v>
      </c>
      <c r="L4369" s="1" t="s">
        <v>1432</v>
      </c>
    </row>
    <row r="4370" spans="3:12">
      <c r="C4370" s="1" t="s">
        <v>1645</v>
      </c>
      <c r="D4370" s="1">
        <v>0</v>
      </c>
      <c r="E4370" s="1" t="s">
        <v>31</v>
      </c>
      <c r="F4370" s="12" t="s">
        <v>282</v>
      </c>
      <c r="G4370" s="12" t="s">
        <v>1854</v>
      </c>
      <c r="H4370" s="1" t="s">
        <v>188</v>
      </c>
      <c r="I4370" s="12" t="s">
        <v>1765</v>
      </c>
      <c r="J4370" s="12" t="s">
        <v>1814</v>
      </c>
      <c r="K4370" s="1" t="s">
        <v>1617</v>
      </c>
      <c r="L4370" s="1" t="s">
        <v>1432</v>
      </c>
    </row>
    <row r="4371" spans="3:12">
      <c r="C4371" s="1" t="s">
        <v>1646</v>
      </c>
      <c r="D4371" s="1">
        <v>0</v>
      </c>
      <c r="E4371" s="1" t="s">
        <v>31</v>
      </c>
      <c r="F4371" s="12" t="s">
        <v>282</v>
      </c>
      <c r="G4371" s="12" t="s">
        <v>1854</v>
      </c>
      <c r="H4371" s="1" t="s">
        <v>188</v>
      </c>
      <c r="I4371" s="12" t="s">
        <v>1765</v>
      </c>
      <c r="J4371" s="12" t="s">
        <v>1814</v>
      </c>
      <c r="K4371" s="1" t="s">
        <v>1617</v>
      </c>
      <c r="L4371" s="1" t="s">
        <v>1432</v>
      </c>
    </row>
    <row r="4372" spans="3:12">
      <c r="C4372" s="1" t="s">
        <v>1647</v>
      </c>
      <c r="D4372" s="1">
        <v>0</v>
      </c>
      <c r="E4372" s="1" t="s">
        <v>31</v>
      </c>
      <c r="F4372" s="12" t="s">
        <v>282</v>
      </c>
      <c r="G4372" s="12" t="s">
        <v>1854</v>
      </c>
      <c r="H4372" s="1" t="s">
        <v>188</v>
      </c>
      <c r="I4372" s="12" t="s">
        <v>1765</v>
      </c>
      <c r="J4372" s="12" t="s">
        <v>1814</v>
      </c>
      <c r="K4372" s="1" t="s">
        <v>1617</v>
      </c>
      <c r="L4372" s="1" t="s">
        <v>1432</v>
      </c>
    </row>
    <row r="4373" spans="3:12">
      <c r="C4373" s="1" t="s">
        <v>1650</v>
      </c>
      <c r="D4373" s="1">
        <v>0</v>
      </c>
      <c r="E4373" s="1" t="s">
        <v>31</v>
      </c>
      <c r="F4373" s="12" t="s">
        <v>282</v>
      </c>
      <c r="G4373" s="12" t="s">
        <v>1854</v>
      </c>
      <c r="H4373" s="1" t="s">
        <v>188</v>
      </c>
      <c r="I4373" s="12" t="s">
        <v>1765</v>
      </c>
      <c r="J4373" s="12" t="s">
        <v>1814</v>
      </c>
      <c r="K4373" s="1" t="s">
        <v>1617</v>
      </c>
      <c r="L4373" s="1" t="s">
        <v>1432</v>
      </c>
    </row>
    <row r="4374" spans="3:12">
      <c r="C4374" s="1" t="s">
        <v>1651</v>
      </c>
      <c r="D4374" s="1">
        <v>0</v>
      </c>
      <c r="E4374" s="1" t="s">
        <v>31</v>
      </c>
      <c r="F4374" s="12" t="s">
        <v>282</v>
      </c>
      <c r="G4374" s="12" t="s">
        <v>1854</v>
      </c>
      <c r="H4374" s="1" t="s">
        <v>188</v>
      </c>
      <c r="I4374" s="12" t="s">
        <v>1765</v>
      </c>
      <c r="J4374" s="12" t="s">
        <v>1814</v>
      </c>
      <c r="K4374" s="1" t="s">
        <v>1617</v>
      </c>
      <c r="L4374" s="1" t="s">
        <v>1432</v>
      </c>
    </row>
    <row r="4375" spans="3:12">
      <c r="C4375" s="1" t="s">
        <v>1652</v>
      </c>
      <c r="D4375" s="1">
        <v>0</v>
      </c>
      <c r="E4375" s="1" t="s">
        <v>31</v>
      </c>
      <c r="F4375" s="12" t="s">
        <v>282</v>
      </c>
      <c r="G4375" s="12" t="s">
        <v>1854</v>
      </c>
      <c r="H4375" s="1" t="s">
        <v>188</v>
      </c>
      <c r="I4375" s="12" t="s">
        <v>1765</v>
      </c>
      <c r="J4375" s="12" t="s">
        <v>1814</v>
      </c>
      <c r="K4375" s="1" t="s">
        <v>1617</v>
      </c>
      <c r="L4375" s="1" t="s">
        <v>1432</v>
      </c>
    </row>
    <row r="4376" spans="3:12">
      <c r="C4376" s="1" t="s">
        <v>1653</v>
      </c>
      <c r="D4376" s="1">
        <v>0</v>
      </c>
      <c r="E4376" s="1" t="s">
        <v>31</v>
      </c>
      <c r="F4376" s="12" t="s">
        <v>282</v>
      </c>
      <c r="G4376" s="12" t="s">
        <v>1854</v>
      </c>
      <c r="H4376" s="1" t="s">
        <v>188</v>
      </c>
      <c r="I4376" s="12" t="s">
        <v>1765</v>
      </c>
      <c r="J4376" s="12" t="s">
        <v>1814</v>
      </c>
      <c r="K4376" s="1" t="s">
        <v>1617</v>
      </c>
      <c r="L4376" s="1" t="s">
        <v>1432</v>
      </c>
    </row>
    <row r="4377" spans="3:12">
      <c r="C4377" s="1" t="s">
        <v>1655</v>
      </c>
      <c r="D4377" s="1">
        <v>0</v>
      </c>
      <c r="E4377" s="1" t="s">
        <v>31</v>
      </c>
      <c r="F4377" s="12" t="s">
        <v>282</v>
      </c>
      <c r="G4377" s="12" t="s">
        <v>1854</v>
      </c>
      <c r="H4377" s="1" t="s">
        <v>188</v>
      </c>
      <c r="I4377" s="12" t="s">
        <v>1765</v>
      </c>
      <c r="J4377" s="12" t="s">
        <v>1814</v>
      </c>
      <c r="K4377" s="1" t="s">
        <v>1617</v>
      </c>
      <c r="L4377" s="1" t="s">
        <v>1432</v>
      </c>
    </row>
    <row r="4378" spans="3:12">
      <c r="C4378" s="1" t="s">
        <v>1656</v>
      </c>
      <c r="D4378" s="1">
        <v>0</v>
      </c>
      <c r="E4378" s="1" t="s">
        <v>31</v>
      </c>
      <c r="F4378" s="12" t="s">
        <v>282</v>
      </c>
      <c r="G4378" s="12" t="s">
        <v>1854</v>
      </c>
      <c r="H4378" s="1" t="s">
        <v>188</v>
      </c>
      <c r="I4378" s="12" t="s">
        <v>1765</v>
      </c>
      <c r="J4378" s="12" t="s">
        <v>1814</v>
      </c>
      <c r="K4378" s="1" t="s">
        <v>1617</v>
      </c>
      <c r="L4378" s="1" t="s">
        <v>1432</v>
      </c>
    </row>
    <row r="4379" spans="3:12">
      <c r="C4379" s="1" t="s">
        <v>1657</v>
      </c>
      <c r="D4379" s="1">
        <v>0</v>
      </c>
      <c r="E4379" s="1" t="s">
        <v>31</v>
      </c>
      <c r="F4379" s="12" t="s">
        <v>282</v>
      </c>
      <c r="G4379" s="12" t="s">
        <v>1854</v>
      </c>
      <c r="H4379" s="1" t="s">
        <v>188</v>
      </c>
      <c r="I4379" s="12" t="s">
        <v>1765</v>
      </c>
      <c r="J4379" s="12" t="s">
        <v>1814</v>
      </c>
      <c r="K4379" s="1" t="s">
        <v>1617</v>
      </c>
      <c r="L4379" s="1" t="s">
        <v>1432</v>
      </c>
    </row>
    <row r="4380" spans="3:12">
      <c r="C4380" s="1" t="s">
        <v>1658</v>
      </c>
      <c r="D4380" s="1">
        <v>0</v>
      </c>
      <c r="E4380" s="1" t="s">
        <v>31</v>
      </c>
      <c r="F4380" s="12" t="s">
        <v>282</v>
      </c>
      <c r="G4380" s="12" t="s">
        <v>1854</v>
      </c>
      <c r="H4380" s="1" t="s">
        <v>188</v>
      </c>
      <c r="I4380" s="12" t="s">
        <v>1765</v>
      </c>
      <c r="J4380" s="12" t="s">
        <v>1814</v>
      </c>
      <c r="K4380" s="1" t="s">
        <v>1617</v>
      </c>
      <c r="L4380" s="1" t="s">
        <v>1432</v>
      </c>
    </row>
    <row r="4381" spans="3:12">
      <c r="C4381" s="1" t="s">
        <v>1660</v>
      </c>
      <c r="D4381" s="1">
        <v>0</v>
      </c>
      <c r="E4381" s="1" t="s">
        <v>31</v>
      </c>
      <c r="F4381" s="12" t="s">
        <v>282</v>
      </c>
      <c r="G4381" s="12" t="s">
        <v>1854</v>
      </c>
      <c r="H4381" s="1" t="s">
        <v>188</v>
      </c>
      <c r="I4381" s="12" t="s">
        <v>1765</v>
      </c>
      <c r="J4381" s="12" t="s">
        <v>1814</v>
      </c>
      <c r="K4381" s="1" t="s">
        <v>1617</v>
      </c>
      <c r="L4381" s="1" t="s">
        <v>1432</v>
      </c>
    </row>
    <row r="4382" spans="3:12">
      <c r="C4382" s="1" t="s">
        <v>1661</v>
      </c>
      <c r="D4382" s="1">
        <v>0</v>
      </c>
      <c r="E4382" s="1" t="s">
        <v>31</v>
      </c>
      <c r="F4382" s="12" t="s">
        <v>282</v>
      </c>
      <c r="G4382" s="12" t="s">
        <v>1854</v>
      </c>
      <c r="H4382" s="1" t="s">
        <v>188</v>
      </c>
      <c r="I4382" s="12" t="s">
        <v>1765</v>
      </c>
      <c r="J4382" s="12" t="s">
        <v>1814</v>
      </c>
      <c r="K4382" s="1" t="s">
        <v>1617</v>
      </c>
      <c r="L4382" s="1" t="s">
        <v>1432</v>
      </c>
    </row>
    <row r="4383" spans="3:12">
      <c r="C4383" s="1" t="s">
        <v>1662</v>
      </c>
      <c r="D4383" s="1">
        <v>0</v>
      </c>
      <c r="E4383" s="1" t="s">
        <v>31</v>
      </c>
      <c r="F4383" s="12" t="s">
        <v>282</v>
      </c>
      <c r="G4383" s="12" t="s">
        <v>1854</v>
      </c>
      <c r="H4383" s="1" t="s">
        <v>188</v>
      </c>
      <c r="I4383" s="12" t="s">
        <v>1765</v>
      </c>
      <c r="J4383" s="12" t="s">
        <v>1814</v>
      </c>
      <c r="K4383" s="1" t="s">
        <v>1617</v>
      </c>
      <c r="L4383" s="1" t="s">
        <v>1432</v>
      </c>
    </row>
    <row r="4384" spans="3:12">
      <c r="C4384" s="1" t="s">
        <v>1663</v>
      </c>
      <c r="D4384" s="1">
        <v>0</v>
      </c>
      <c r="E4384" s="1" t="s">
        <v>31</v>
      </c>
      <c r="F4384" s="12" t="s">
        <v>282</v>
      </c>
      <c r="G4384" s="12" t="s">
        <v>1854</v>
      </c>
      <c r="H4384" s="1" t="s">
        <v>188</v>
      </c>
      <c r="I4384" s="12" t="s">
        <v>1765</v>
      </c>
      <c r="J4384" s="12" t="s">
        <v>1814</v>
      </c>
      <c r="K4384" s="1" t="s">
        <v>1617</v>
      </c>
      <c r="L4384" s="1" t="s">
        <v>1432</v>
      </c>
    </row>
    <row r="4385" spans="3:12">
      <c r="C4385" s="1" t="s">
        <v>1664</v>
      </c>
      <c r="D4385" s="1">
        <v>0</v>
      </c>
      <c r="E4385" s="1" t="s">
        <v>31</v>
      </c>
      <c r="F4385" s="12" t="s">
        <v>282</v>
      </c>
      <c r="G4385" s="12" t="s">
        <v>1854</v>
      </c>
      <c r="H4385" s="1" t="s">
        <v>188</v>
      </c>
      <c r="I4385" s="12" t="s">
        <v>1765</v>
      </c>
      <c r="J4385" s="12" t="s">
        <v>1814</v>
      </c>
      <c r="K4385" s="1" t="s">
        <v>1617</v>
      </c>
      <c r="L4385" s="1" t="s">
        <v>1432</v>
      </c>
    </row>
    <row r="4386" spans="3:12">
      <c r="C4386" s="1" t="s">
        <v>1665</v>
      </c>
      <c r="D4386" s="1">
        <v>0</v>
      </c>
      <c r="E4386" s="1" t="s">
        <v>31</v>
      </c>
      <c r="F4386" s="12" t="s">
        <v>282</v>
      </c>
      <c r="G4386" s="12" t="s">
        <v>1854</v>
      </c>
      <c r="H4386" s="1" t="s">
        <v>188</v>
      </c>
      <c r="I4386" s="12" t="s">
        <v>1765</v>
      </c>
      <c r="J4386" s="12" t="s">
        <v>1814</v>
      </c>
      <c r="K4386" s="1" t="s">
        <v>1617</v>
      </c>
      <c r="L4386" s="1" t="s">
        <v>1432</v>
      </c>
    </row>
    <row r="4387" spans="3:12">
      <c r="C4387" s="1" t="s">
        <v>1666</v>
      </c>
      <c r="D4387" s="1">
        <v>0</v>
      </c>
      <c r="E4387" s="1" t="s">
        <v>31</v>
      </c>
      <c r="F4387" s="12" t="s">
        <v>282</v>
      </c>
      <c r="G4387" s="12" t="s">
        <v>1854</v>
      </c>
      <c r="H4387" s="1" t="s">
        <v>188</v>
      </c>
      <c r="I4387" s="12" t="s">
        <v>1765</v>
      </c>
      <c r="J4387" s="12" t="s">
        <v>1814</v>
      </c>
      <c r="K4387" s="1" t="s">
        <v>1617</v>
      </c>
      <c r="L4387" s="1" t="s">
        <v>1432</v>
      </c>
    </row>
    <row r="4388" spans="3:12">
      <c r="C4388" s="1" t="s">
        <v>1667</v>
      </c>
      <c r="D4388" s="1">
        <v>0</v>
      </c>
      <c r="E4388" s="1" t="s">
        <v>31</v>
      </c>
      <c r="F4388" s="12" t="s">
        <v>282</v>
      </c>
      <c r="G4388" s="12" t="s">
        <v>1854</v>
      </c>
      <c r="H4388" s="1" t="s">
        <v>188</v>
      </c>
      <c r="I4388" s="12" t="s">
        <v>1765</v>
      </c>
      <c r="J4388" s="12" t="s">
        <v>1814</v>
      </c>
      <c r="K4388" s="1" t="s">
        <v>1617</v>
      </c>
      <c r="L4388" s="1" t="s">
        <v>1432</v>
      </c>
    </row>
    <row r="4389" spans="3:12">
      <c r="C4389" s="1" t="s">
        <v>1668</v>
      </c>
      <c r="D4389" s="1">
        <v>0</v>
      </c>
      <c r="E4389" s="1" t="s">
        <v>31</v>
      </c>
      <c r="F4389" s="12" t="s">
        <v>282</v>
      </c>
      <c r="G4389" s="12" t="s">
        <v>1854</v>
      </c>
      <c r="H4389" s="1" t="s">
        <v>188</v>
      </c>
      <c r="I4389" s="12" t="s">
        <v>1765</v>
      </c>
      <c r="J4389" s="12" t="s">
        <v>1814</v>
      </c>
      <c r="K4389" s="1" t="s">
        <v>1617</v>
      </c>
      <c r="L4389" s="1" t="s">
        <v>1432</v>
      </c>
    </row>
    <row r="4390" spans="3:12">
      <c r="C4390" s="1" t="s">
        <v>1669</v>
      </c>
      <c r="D4390" s="1">
        <v>0</v>
      </c>
      <c r="E4390" s="1" t="s">
        <v>31</v>
      </c>
      <c r="F4390" s="12" t="s">
        <v>282</v>
      </c>
      <c r="G4390" s="12" t="s">
        <v>1854</v>
      </c>
      <c r="H4390" s="1" t="s">
        <v>188</v>
      </c>
      <c r="I4390" s="12" t="s">
        <v>1765</v>
      </c>
      <c r="J4390" s="12" t="s">
        <v>1814</v>
      </c>
      <c r="K4390" s="1" t="s">
        <v>1617</v>
      </c>
      <c r="L4390" s="1" t="s">
        <v>1432</v>
      </c>
    </row>
    <row r="4391" spans="3:12">
      <c r="C4391" s="1" t="s">
        <v>1670</v>
      </c>
      <c r="D4391" s="1">
        <v>0</v>
      </c>
      <c r="E4391" s="1" t="s">
        <v>31</v>
      </c>
      <c r="F4391" s="12" t="s">
        <v>282</v>
      </c>
      <c r="G4391" s="12" t="s">
        <v>1854</v>
      </c>
      <c r="H4391" s="1" t="s">
        <v>188</v>
      </c>
      <c r="I4391" s="12" t="s">
        <v>1765</v>
      </c>
      <c r="J4391" s="12" t="s">
        <v>1814</v>
      </c>
      <c r="K4391" s="1" t="s">
        <v>1617</v>
      </c>
      <c r="L4391" s="1" t="s">
        <v>1432</v>
      </c>
    </row>
    <row r="4392" spans="3:12">
      <c r="C4392" s="1" t="s">
        <v>1671</v>
      </c>
      <c r="D4392" s="1">
        <v>0</v>
      </c>
      <c r="E4392" s="1" t="s">
        <v>31</v>
      </c>
      <c r="F4392" s="12" t="s">
        <v>282</v>
      </c>
      <c r="G4392" s="12" t="s">
        <v>1854</v>
      </c>
      <c r="H4392" s="1" t="s">
        <v>188</v>
      </c>
      <c r="I4392" s="12" t="s">
        <v>1765</v>
      </c>
      <c r="J4392" s="12" t="s">
        <v>1814</v>
      </c>
      <c r="K4392" s="1" t="s">
        <v>1617</v>
      </c>
      <c r="L4392" s="1" t="s">
        <v>1432</v>
      </c>
    </row>
    <row r="4393" spans="3:12">
      <c r="C4393" s="1" t="s">
        <v>1672</v>
      </c>
      <c r="D4393" s="1">
        <v>0</v>
      </c>
      <c r="E4393" s="1" t="s">
        <v>31</v>
      </c>
      <c r="F4393" s="12" t="s">
        <v>282</v>
      </c>
      <c r="G4393" s="12" t="s">
        <v>1854</v>
      </c>
      <c r="H4393" s="1" t="s">
        <v>188</v>
      </c>
      <c r="I4393" s="12" t="s">
        <v>1765</v>
      </c>
      <c r="J4393" s="12" t="s">
        <v>1814</v>
      </c>
      <c r="K4393" s="1" t="s">
        <v>1617</v>
      </c>
      <c r="L4393" s="1" t="s">
        <v>1432</v>
      </c>
    </row>
    <row r="4394" spans="3:12">
      <c r="C4394" s="1" t="s">
        <v>1673</v>
      </c>
      <c r="D4394" s="1">
        <v>0</v>
      </c>
      <c r="E4394" s="1" t="s">
        <v>31</v>
      </c>
      <c r="F4394" s="12" t="s">
        <v>282</v>
      </c>
      <c r="G4394" s="12" t="s">
        <v>1854</v>
      </c>
      <c r="H4394" s="1" t="s">
        <v>188</v>
      </c>
      <c r="I4394" s="12" t="s">
        <v>1765</v>
      </c>
      <c r="J4394" s="12" t="s">
        <v>1814</v>
      </c>
      <c r="K4394" s="1" t="s">
        <v>1617</v>
      </c>
      <c r="L4394" s="1" t="s">
        <v>1432</v>
      </c>
    </row>
    <row r="4395" spans="3:12">
      <c r="C4395" s="1" t="s">
        <v>1674</v>
      </c>
      <c r="D4395" s="1">
        <v>0</v>
      </c>
      <c r="E4395" s="1" t="s">
        <v>31</v>
      </c>
      <c r="F4395" s="12" t="s">
        <v>282</v>
      </c>
      <c r="G4395" s="12" t="s">
        <v>1854</v>
      </c>
      <c r="H4395" s="1" t="s">
        <v>188</v>
      </c>
      <c r="I4395" s="12" t="s">
        <v>1765</v>
      </c>
      <c r="J4395" s="12" t="s">
        <v>1814</v>
      </c>
      <c r="K4395" s="1" t="s">
        <v>1617</v>
      </c>
      <c r="L4395" s="1" t="s">
        <v>1432</v>
      </c>
    </row>
    <row r="4396" spans="3:12">
      <c r="C4396" s="1" t="s">
        <v>1675</v>
      </c>
      <c r="D4396" s="1">
        <v>0</v>
      </c>
      <c r="E4396" s="1" t="s">
        <v>31</v>
      </c>
      <c r="F4396" s="12" t="s">
        <v>282</v>
      </c>
      <c r="G4396" s="12" t="s">
        <v>1854</v>
      </c>
      <c r="H4396" s="1" t="s">
        <v>188</v>
      </c>
      <c r="I4396" s="12" t="s">
        <v>1765</v>
      </c>
      <c r="J4396" s="12" t="s">
        <v>1814</v>
      </c>
      <c r="K4396" s="1" t="s">
        <v>1617</v>
      </c>
      <c r="L4396" s="1" t="s">
        <v>1432</v>
      </c>
    </row>
    <row r="4397" spans="3:12">
      <c r="C4397" s="1" t="s">
        <v>1620</v>
      </c>
      <c r="D4397" s="1">
        <v>0</v>
      </c>
      <c r="E4397" s="1" t="s">
        <v>31</v>
      </c>
      <c r="F4397" s="12" t="s">
        <v>282</v>
      </c>
      <c r="G4397" s="12" t="s">
        <v>1854</v>
      </c>
      <c r="H4397" s="1" t="s">
        <v>188</v>
      </c>
      <c r="I4397" s="12" t="s">
        <v>1765</v>
      </c>
      <c r="J4397" s="12" t="s">
        <v>1814</v>
      </c>
      <c r="K4397" s="1" t="s">
        <v>1617</v>
      </c>
      <c r="L4397" s="1" t="s">
        <v>1433</v>
      </c>
    </row>
    <row r="4398" spans="3:12">
      <c r="C4398" s="1" t="s">
        <v>1621</v>
      </c>
      <c r="D4398" s="1">
        <v>0</v>
      </c>
      <c r="E4398" s="1" t="s">
        <v>31</v>
      </c>
      <c r="F4398" s="12" t="s">
        <v>282</v>
      </c>
      <c r="G4398" s="12" t="s">
        <v>1854</v>
      </c>
      <c r="H4398" s="1" t="s">
        <v>188</v>
      </c>
      <c r="I4398" s="12" t="s">
        <v>1765</v>
      </c>
      <c r="J4398" s="12" t="s">
        <v>1814</v>
      </c>
      <c r="K4398" s="1" t="s">
        <v>1617</v>
      </c>
      <c r="L4398" s="1" t="s">
        <v>1433</v>
      </c>
    </row>
    <row r="4399" spans="3:12">
      <c r="C4399" s="1" t="s">
        <v>1622</v>
      </c>
      <c r="D4399" s="1">
        <v>0</v>
      </c>
      <c r="E4399" s="1" t="s">
        <v>31</v>
      </c>
      <c r="F4399" s="12" t="s">
        <v>282</v>
      </c>
      <c r="G4399" s="12" t="s">
        <v>1854</v>
      </c>
      <c r="H4399" s="1" t="s">
        <v>188</v>
      </c>
      <c r="I4399" s="12" t="s">
        <v>1765</v>
      </c>
      <c r="J4399" s="12" t="s">
        <v>1814</v>
      </c>
      <c r="K4399" s="1" t="s">
        <v>1617</v>
      </c>
      <c r="L4399" s="1" t="s">
        <v>1433</v>
      </c>
    </row>
    <row r="4400" spans="3:12">
      <c r="C4400" s="1" t="s">
        <v>1623</v>
      </c>
      <c r="D4400" s="1">
        <v>0</v>
      </c>
      <c r="E4400" s="1" t="s">
        <v>31</v>
      </c>
      <c r="F4400" s="12" t="s">
        <v>282</v>
      </c>
      <c r="G4400" s="12" t="s">
        <v>1854</v>
      </c>
      <c r="H4400" s="1" t="s">
        <v>188</v>
      </c>
      <c r="I4400" s="12" t="s">
        <v>1765</v>
      </c>
      <c r="J4400" s="12" t="s">
        <v>1814</v>
      </c>
      <c r="K4400" s="1" t="s">
        <v>1617</v>
      </c>
      <c r="L4400" s="1" t="s">
        <v>1433</v>
      </c>
    </row>
    <row r="4401" spans="3:12">
      <c r="C4401" s="1" t="s">
        <v>1625</v>
      </c>
      <c r="D4401" s="1">
        <v>0</v>
      </c>
      <c r="E4401" s="1" t="s">
        <v>31</v>
      </c>
      <c r="F4401" s="12" t="s">
        <v>282</v>
      </c>
      <c r="G4401" s="12" t="s">
        <v>1854</v>
      </c>
      <c r="H4401" s="1" t="s">
        <v>188</v>
      </c>
      <c r="I4401" s="12" t="s">
        <v>1765</v>
      </c>
      <c r="J4401" s="12" t="s">
        <v>1814</v>
      </c>
      <c r="K4401" s="1" t="s">
        <v>1617</v>
      </c>
      <c r="L4401" s="1" t="s">
        <v>1433</v>
      </c>
    </row>
    <row r="4402" spans="3:12">
      <c r="C4402" s="1" t="s">
        <v>1626</v>
      </c>
      <c r="D4402" s="1">
        <v>0</v>
      </c>
      <c r="E4402" s="1" t="s">
        <v>31</v>
      </c>
      <c r="F4402" s="12" t="s">
        <v>282</v>
      </c>
      <c r="G4402" s="12" t="s">
        <v>1854</v>
      </c>
      <c r="H4402" s="1" t="s">
        <v>188</v>
      </c>
      <c r="I4402" s="12" t="s">
        <v>1765</v>
      </c>
      <c r="J4402" s="12" t="s">
        <v>1814</v>
      </c>
      <c r="K4402" s="1" t="s">
        <v>1617</v>
      </c>
      <c r="L4402" s="1" t="s">
        <v>1433</v>
      </c>
    </row>
    <row r="4403" spans="3:12">
      <c r="C4403" s="1" t="s">
        <v>1627</v>
      </c>
      <c r="D4403" s="1">
        <v>0</v>
      </c>
      <c r="E4403" s="1" t="s">
        <v>31</v>
      </c>
      <c r="F4403" s="12" t="s">
        <v>282</v>
      </c>
      <c r="G4403" s="12" t="s">
        <v>1854</v>
      </c>
      <c r="H4403" s="1" t="s">
        <v>188</v>
      </c>
      <c r="I4403" s="12" t="s">
        <v>1765</v>
      </c>
      <c r="J4403" s="12" t="s">
        <v>1814</v>
      </c>
      <c r="K4403" s="1" t="s">
        <v>1617</v>
      </c>
      <c r="L4403" s="1" t="s">
        <v>1433</v>
      </c>
    </row>
    <row r="4404" spans="3:12">
      <c r="C4404" s="1" t="s">
        <v>1628</v>
      </c>
      <c r="D4404" s="1">
        <v>0</v>
      </c>
      <c r="E4404" s="1" t="s">
        <v>31</v>
      </c>
      <c r="F4404" s="12" t="s">
        <v>282</v>
      </c>
      <c r="G4404" s="12" t="s">
        <v>1854</v>
      </c>
      <c r="H4404" s="1" t="s">
        <v>188</v>
      </c>
      <c r="I4404" s="12" t="s">
        <v>1765</v>
      </c>
      <c r="J4404" s="12" t="s">
        <v>1814</v>
      </c>
      <c r="K4404" s="1" t="s">
        <v>1617</v>
      </c>
      <c r="L4404" s="1" t="s">
        <v>1433</v>
      </c>
    </row>
    <row r="4405" spans="3:12">
      <c r="C4405" s="1" t="s">
        <v>1630</v>
      </c>
      <c r="D4405" s="1">
        <v>0</v>
      </c>
      <c r="E4405" s="1" t="s">
        <v>31</v>
      </c>
      <c r="F4405" s="12" t="s">
        <v>282</v>
      </c>
      <c r="G4405" s="12" t="s">
        <v>1854</v>
      </c>
      <c r="H4405" s="1" t="s">
        <v>188</v>
      </c>
      <c r="I4405" s="12" t="s">
        <v>1765</v>
      </c>
      <c r="J4405" s="12" t="s">
        <v>1814</v>
      </c>
      <c r="K4405" s="1" t="s">
        <v>1617</v>
      </c>
      <c r="L4405" s="1" t="s">
        <v>1433</v>
      </c>
    </row>
    <row r="4406" spans="3:12">
      <c r="C4406" s="1" t="s">
        <v>1631</v>
      </c>
      <c r="D4406" s="1">
        <v>0</v>
      </c>
      <c r="E4406" s="1" t="s">
        <v>31</v>
      </c>
      <c r="F4406" s="12" t="s">
        <v>282</v>
      </c>
      <c r="G4406" s="12" t="s">
        <v>1854</v>
      </c>
      <c r="H4406" s="1" t="s">
        <v>188</v>
      </c>
      <c r="I4406" s="12" t="s">
        <v>1765</v>
      </c>
      <c r="J4406" s="12" t="s">
        <v>1814</v>
      </c>
      <c r="K4406" s="1" t="s">
        <v>1617</v>
      </c>
      <c r="L4406" s="1" t="s">
        <v>1433</v>
      </c>
    </row>
    <row r="4407" spans="3:12">
      <c r="C4407" s="1" t="s">
        <v>1632</v>
      </c>
      <c r="D4407" s="1">
        <v>0</v>
      </c>
      <c r="E4407" s="1" t="s">
        <v>31</v>
      </c>
      <c r="F4407" s="12" t="s">
        <v>282</v>
      </c>
      <c r="G4407" s="12" t="s">
        <v>1854</v>
      </c>
      <c r="H4407" s="1" t="s">
        <v>188</v>
      </c>
      <c r="I4407" s="12" t="s">
        <v>1765</v>
      </c>
      <c r="J4407" s="12" t="s">
        <v>1814</v>
      </c>
      <c r="K4407" s="1" t="s">
        <v>1617</v>
      </c>
      <c r="L4407" s="1" t="s">
        <v>1433</v>
      </c>
    </row>
    <row r="4408" spans="3:12">
      <c r="C4408" s="1" t="s">
        <v>1633</v>
      </c>
      <c r="D4408" s="1">
        <v>0</v>
      </c>
      <c r="E4408" s="1" t="s">
        <v>31</v>
      </c>
      <c r="F4408" s="12" t="s">
        <v>282</v>
      </c>
      <c r="G4408" s="12" t="s">
        <v>1854</v>
      </c>
      <c r="H4408" s="1" t="s">
        <v>188</v>
      </c>
      <c r="I4408" s="12" t="s">
        <v>1765</v>
      </c>
      <c r="J4408" s="12" t="s">
        <v>1814</v>
      </c>
      <c r="K4408" s="1" t="s">
        <v>1617</v>
      </c>
      <c r="L4408" s="1" t="s">
        <v>1433</v>
      </c>
    </row>
    <row r="4409" spans="3:12">
      <c r="C4409" s="1" t="s">
        <v>1634</v>
      </c>
      <c r="D4409" s="1">
        <v>0</v>
      </c>
      <c r="E4409" s="1" t="s">
        <v>31</v>
      </c>
      <c r="F4409" s="12" t="s">
        <v>282</v>
      </c>
      <c r="G4409" s="12" t="s">
        <v>1854</v>
      </c>
      <c r="H4409" s="1" t="s">
        <v>188</v>
      </c>
      <c r="I4409" s="12" t="s">
        <v>1765</v>
      </c>
      <c r="J4409" s="12" t="s">
        <v>1814</v>
      </c>
      <c r="K4409" s="1" t="s">
        <v>1617</v>
      </c>
      <c r="L4409" s="1" t="s">
        <v>1433</v>
      </c>
    </row>
    <row r="4410" spans="3:12">
      <c r="C4410" s="1" t="s">
        <v>1635</v>
      </c>
      <c r="D4410" s="1">
        <v>0</v>
      </c>
      <c r="E4410" s="1" t="s">
        <v>31</v>
      </c>
      <c r="F4410" s="12" t="s">
        <v>282</v>
      </c>
      <c r="G4410" s="12" t="s">
        <v>1854</v>
      </c>
      <c r="H4410" s="1" t="s">
        <v>188</v>
      </c>
      <c r="I4410" s="12" t="s">
        <v>1765</v>
      </c>
      <c r="J4410" s="12" t="s">
        <v>1814</v>
      </c>
      <c r="K4410" s="1" t="s">
        <v>1617</v>
      </c>
      <c r="L4410" s="1" t="s">
        <v>1433</v>
      </c>
    </row>
    <row r="4411" spans="3:12">
      <c r="C4411" s="1" t="s">
        <v>1636</v>
      </c>
      <c r="D4411" s="1">
        <v>0</v>
      </c>
      <c r="E4411" s="1" t="s">
        <v>31</v>
      </c>
      <c r="F4411" s="12" t="s">
        <v>282</v>
      </c>
      <c r="G4411" s="12" t="s">
        <v>1854</v>
      </c>
      <c r="H4411" s="1" t="s">
        <v>188</v>
      </c>
      <c r="I4411" s="12" t="s">
        <v>1765</v>
      </c>
      <c r="J4411" s="12" t="s">
        <v>1814</v>
      </c>
      <c r="K4411" s="1" t="s">
        <v>1617</v>
      </c>
      <c r="L4411" s="1" t="s">
        <v>1433</v>
      </c>
    </row>
    <row r="4412" spans="3:12">
      <c r="C4412" s="1" t="s">
        <v>1637</v>
      </c>
      <c r="D4412" s="1">
        <v>0</v>
      </c>
      <c r="E4412" s="1" t="s">
        <v>31</v>
      </c>
      <c r="F4412" s="12" t="s">
        <v>282</v>
      </c>
      <c r="G4412" s="12" t="s">
        <v>1854</v>
      </c>
      <c r="H4412" s="1" t="s">
        <v>188</v>
      </c>
      <c r="I4412" s="12" t="s">
        <v>1765</v>
      </c>
      <c r="J4412" s="12" t="s">
        <v>1814</v>
      </c>
      <c r="K4412" s="1" t="s">
        <v>1617</v>
      </c>
      <c r="L4412" s="1" t="s">
        <v>1433</v>
      </c>
    </row>
    <row r="4413" spans="3:12">
      <c r="C4413" s="1" t="s">
        <v>1638</v>
      </c>
      <c r="D4413" s="1">
        <v>0</v>
      </c>
      <c r="E4413" s="1" t="s">
        <v>31</v>
      </c>
      <c r="F4413" s="12" t="s">
        <v>282</v>
      </c>
      <c r="G4413" s="12" t="s">
        <v>1854</v>
      </c>
      <c r="H4413" s="1" t="s">
        <v>188</v>
      </c>
      <c r="I4413" s="12" t="s">
        <v>1765</v>
      </c>
      <c r="J4413" s="12" t="s">
        <v>1814</v>
      </c>
      <c r="K4413" s="1" t="s">
        <v>1617</v>
      </c>
      <c r="L4413" s="1" t="s">
        <v>1433</v>
      </c>
    </row>
    <row r="4414" spans="3:12">
      <c r="C4414" s="1" t="s">
        <v>1639</v>
      </c>
      <c r="D4414" s="1">
        <v>0</v>
      </c>
      <c r="E4414" s="1" t="s">
        <v>31</v>
      </c>
      <c r="F4414" s="12" t="s">
        <v>282</v>
      </c>
      <c r="G4414" s="12" t="s">
        <v>1854</v>
      </c>
      <c r="H4414" s="1" t="s">
        <v>188</v>
      </c>
      <c r="I4414" s="12" t="s">
        <v>1765</v>
      </c>
      <c r="J4414" s="12" t="s">
        <v>1814</v>
      </c>
      <c r="K4414" s="1" t="s">
        <v>1617</v>
      </c>
      <c r="L4414" s="1" t="s">
        <v>1433</v>
      </c>
    </row>
    <row r="4415" spans="3:12">
      <c r="C4415" s="1" t="s">
        <v>1640</v>
      </c>
      <c r="D4415" s="1">
        <v>0</v>
      </c>
      <c r="E4415" s="1" t="s">
        <v>31</v>
      </c>
      <c r="F4415" s="12" t="s">
        <v>282</v>
      </c>
      <c r="G4415" s="12" t="s">
        <v>1854</v>
      </c>
      <c r="H4415" s="1" t="s">
        <v>188</v>
      </c>
      <c r="I4415" s="12" t="s">
        <v>1765</v>
      </c>
      <c r="J4415" s="12" t="s">
        <v>1814</v>
      </c>
      <c r="K4415" s="1" t="s">
        <v>1617</v>
      </c>
      <c r="L4415" s="1" t="s">
        <v>1433</v>
      </c>
    </row>
    <row r="4416" spans="3:12">
      <c r="C4416" s="1" t="s">
        <v>1641</v>
      </c>
      <c r="D4416" s="1">
        <v>0</v>
      </c>
      <c r="E4416" s="1" t="s">
        <v>31</v>
      </c>
      <c r="F4416" s="12" t="s">
        <v>282</v>
      </c>
      <c r="G4416" s="12" t="s">
        <v>1854</v>
      </c>
      <c r="H4416" s="1" t="s">
        <v>188</v>
      </c>
      <c r="I4416" s="12" t="s">
        <v>1765</v>
      </c>
      <c r="J4416" s="12" t="s">
        <v>1814</v>
      </c>
      <c r="K4416" s="1" t="s">
        <v>1617</v>
      </c>
      <c r="L4416" s="1" t="s">
        <v>1433</v>
      </c>
    </row>
    <row r="4417" spans="3:12">
      <c r="C4417" s="1" t="s">
        <v>1642</v>
      </c>
      <c r="D4417" s="1">
        <v>0</v>
      </c>
      <c r="E4417" s="1" t="s">
        <v>31</v>
      </c>
      <c r="F4417" s="12" t="s">
        <v>282</v>
      </c>
      <c r="G4417" s="12" t="s">
        <v>1854</v>
      </c>
      <c r="H4417" s="1" t="s">
        <v>188</v>
      </c>
      <c r="I4417" s="12" t="s">
        <v>1765</v>
      </c>
      <c r="J4417" s="12" t="s">
        <v>1814</v>
      </c>
      <c r="K4417" s="1" t="s">
        <v>1617</v>
      </c>
      <c r="L4417" s="1" t="s">
        <v>1433</v>
      </c>
    </row>
    <row r="4418" spans="3:12">
      <c r="C4418" s="1" t="s">
        <v>1643</v>
      </c>
      <c r="D4418" s="1">
        <v>0</v>
      </c>
      <c r="E4418" s="1" t="s">
        <v>31</v>
      </c>
      <c r="F4418" s="12" t="s">
        <v>282</v>
      </c>
      <c r="G4418" s="12" t="s">
        <v>1854</v>
      </c>
      <c r="H4418" s="1" t="s">
        <v>188</v>
      </c>
      <c r="I4418" s="12" t="s">
        <v>1765</v>
      </c>
      <c r="J4418" s="12" t="s">
        <v>1814</v>
      </c>
      <c r="K4418" s="1" t="s">
        <v>1617</v>
      </c>
      <c r="L4418" s="1" t="s">
        <v>1433</v>
      </c>
    </row>
    <row r="4419" spans="3:12">
      <c r="C4419" s="1" t="s">
        <v>1644</v>
      </c>
      <c r="D4419" s="1">
        <v>0</v>
      </c>
      <c r="E4419" s="1" t="s">
        <v>31</v>
      </c>
      <c r="F4419" s="12" t="s">
        <v>282</v>
      </c>
      <c r="G4419" s="12" t="s">
        <v>1854</v>
      </c>
      <c r="H4419" s="1" t="s">
        <v>188</v>
      </c>
      <c r="I4419" s="12" t="s">
        <v>1765</v>
      </c>
      <c r="J4419" s="12" t="s">
        <v>1814</v>
      </c>
      <c r="K4419" s="1" t="s">
        <v>1617</v>
      </c>
      <c r="L4419" s="1" t="s">
        <v>1433</v>
      </c>
    </row>
    <row r="4420" spans="3:12">
      <c r="C4420" s="1" t="s">
        <v>1645</v>
      </c>
      <c r="D4420" s="1">
        <v>0</v>
      </c>
      <c r="E4420" s="1" t="s">
        <v>31</v>
      </c>
      <c r="F4420" s="12" t="s">
        <v>282</v>
      </c>
      <c r="G4420" s="12" t="s">
        <v>1854</v>
      </c>
      <c r="H4420" s="1" t="s">
        <v>188</v>
      </c>
      <c r="I4420" s="12" t="s">
        <v>1765</v>
      </c>
      <c r="J4420" s="12" t="s">
        <v>1814</v>
      </c>
      <c r="K4420" s="1" t="s">
        <v>1617</v>
      </c>
      <c r="L4420" s="1" t="s">
        <v>1433</v>
      </c>
    </row>
    <row r="4421" spans="3:12">
      <c r="C4421" s="1" t="s">
        <v>1646</v>
      </c>
      <c r="D4421" s="1">
        <v>0</v>
      </c>
      <c r="E4421" s="1" t="s">
        <v>31</v>
      </c>
      <c r="F4421" s="12" t="s">
        <v>282</v>
      </c>
      <c r="G4421" s="12" t="s">
        <v>1854</v>
      </c>
      <c r="H4421" s="1" t="s">
        <v>188</v>
      </c>
      <c r="I4421" s="12" t="s">
        <v>1765</v>
      </c>
      <c r="J4421" s="12" t="s">
        <v>1814</v>
      </c>
      <c r="K4421" s="1" t="s">
        <v>1617</v>
      </c>
      <c r="L4421" s="1" t="s">
        <v>1433</v>
      </c>
    </row>
    <row r="4422" spans="3:12">
      <c r="C4422" s="1" t="s">
        <v>1647</v>
      </c>
      <c r="D4422" s="1">
        <v>0</v>
      </c>
      <c r="E4422" s="1" t="s">
        <v>31</v>
      </c>
      <c r="F4422" s="12" t="s">
        <v>282</v>
      </c>
      <c r="G4422" s="12" t="s">
        <v>1854</v>
      </c>
      <c r="H4422" s="1" t="s">
        <v>188</v>
      </c>
      <c r="I4422" s="12" t="s">
        <v>1765</v>
      </c>
      <c r="J4422" s="12" t="s">
        <v>1814</v>
      </c>
      <c r="K4422" s="1" t="s">
        <v>1617</v>
      </c>
      <c r="L4422" s="1" t="s">
        <v>1433</v>
      </c>
    </row>
    <row r="4423" spans="3:12">
      <c r="C4423" s="1" t="s">
        <v>1650</v>
      </c>
      <c r="D4423" s="1">
        <v>0</v>
      </c>
      <c r="E4423" s="1" t="s">
        <v>31</v>
      </c>
      <c r="F4423" s="12" t="s">
        <v>282</v>
      </c>
      <c r="G4423" s="12" t="s">
        <v>1854</v>
      </c>
      <c r="H4423" s="1" t="s">
        <v>188</v>
      </c>
      <c r="I4423" s="12" t="s">
        <v>1765</v>
      </c>
      <c r="J4423" s="12" t="s">
        <v>1814</v>
      </c>
      <c r="K4423" s="1" t="s">
        <v>1617</v>
      </c>
      <c r="L4423" s="1" t="s">
        <v>1433</v>
      </c>
    </row>
    <row r="4424" spans="3:12">
      <c r="C4424" s="1" t="s">
        <v>1651</v>
      </c>
      <c r="D4424" s="1">
        <v>0</v>
      </c>
      <c r="E4424" s="1" t="s">
        <v>31</v>
      </c>
      <c r="F4424" s="12" t="s">
        <v>282</v>
      </c>
      <c r="G4424" s="12" t="s">
        <v>1854</v>
      </c>
      <c r="H4424" s="1" t="s">
        <v>188</v>
      </c>
      <c r="I4424" s="12" t="s">
        <v>1765</v>
      </c>
      <c r="J4424" s="12" t="s">
        <v>1814</v>
      </c>
      <c r="K4424" s="1" t="s">
        <v>1617</v>
      </c>
      <c r="L4424" s="1" t="s">
        <v>1433</v>
      </c>
    </row>
    <row r="4425" spans="3:12">
      <c r="C4425" s="1" t="s">
        <v>1652</v>
      </c>
      <c r="D4425" s="1">
        <v>0</v>
      </c>
      <c r="E4425" s="1" t="s">
        <v>31</v>
      </c>
      <c r="F4425" s="12" t="s">
        <v>282</v>
      </c>
      <c r="G4425" s="12" t="s">
        <v>1854</v>
      </c>
      <c r="H4425" s="1" t="s">
        <v>188</v>
      </c>
      <c r="I4425" s="12" t="s">
        <v>1765</v>
      </c>
      <c r="J4425" s="12" t="s">
        <v>1814</v>
      </c>
      <c r="K4425" s="1" t="s">
        <v>1617</v>
      </c>
      <c r="L4425" s="1" t="s">
        <v>1433</v>
      </c>
    </row>
    <row r="4426" spans="3:12">
      <c r="C4426" s="1" t="s">
        <v>1653</v>
      </c>
      <c r="D4426" s="1">
        <v>0</v>
      </c>
      <c r="E4426" s="1" t="s">
        <v>31</v>
      </c>
      <c r="F4426" s="12" t="s">
        <v>282</v>
      </c>
      <c r="G4426" s="12" t="s">
        <v>1854</v>
      </c>
      <c r="H4426" s="1" t="s">
        <v>188</v>
      </c>
      <c r="I4426" s="12" t="s">
        <v>1765</v>
      </c>
      <c r="J4426" s="12" t="s">
        <v>1814</v>
      </c>
      <c r="K4426" s="1" t="s">
        <v>1617</v>
      </c>
      <c r="L4426" s="1" t="s">
        <v>1433</v>
      </c>
    </row>
    <row r="4427" spans="3:12">
      <c r="C4427" s="1" t="s">
        <v>1655</v>
      </c>
      <c r="D4427" s="1">
        <v>0</v>
      </c>
      <c r="E4427" s="1" t="s">
        <v>31</v>
      </c>
      <c r="F4427" s="12" t="s">
        <v>282</v>
      </c>
      <c r="G4427" s="12" t="s">
        <v>1854</v>
      </c>
      <c r="H4427" s="1" t="s">
        <v>188</v>
      </c>
      <c r="I4427" s="12" t="s">
        <v>1765</v>
      </c>
      <c r="J4427" s="12" t="s">
        <v>1814</v>
      </c>
      <c r="K4427" s="1" t="s">
        <v>1617</v>
      </c>
      <c r="L4427" s="1" t="s">
        <v>1433</v>
      </c>
    </row>
    <row r="4428" spans="3:12">
      <c r="C4428" s="1" t="s">
        <v>1656</v>
      </c>
      <c r="D4428" s="1">
        <v>0</v>
      </c>
      <c r="E4428" s="1" t="s">
        <v>31</v>
      </c>
      <c r="F4428" s="12" t="s">
        <v>282</v>
      </c>
      <c r="G4428" s="12" t="s">
        <v>1854</v>
      </c>
      <c r="H4428" s="1" t="s">
        <v>188</v>
      </c>
      <c r="I4428" s="12" t="s">
        <v>1765</v>
      </c>
      <c r="J4428" s="12" t="s">
        <v>1814</v>
      </c>
      <c r="K4428" s="1" t="s">
        <v>1617</v>
      </c>
      <c r="L4428" s="1" t="s">
        <v>1433</v>
      </c>
    </row>
    <row r="4429" spans="3:12">
      <c r="C4429" s="1" t="s">
        <v>1657</v>
      </c>
      <c r="D4429" s="1">
        <v>0</v>
      </c>
      <c r="E4429" s="1" t="s">
        <v>31</v>
      </c>
      <c r="F4429" s="12" t="s">
        <v>282</v>
      </c>
      <c r="G4429" s="12" t="s">
        <v>1854</v>
      </c>
      <c r="H4429" s="1" t="s">
        <v>188</v>
      </c>
      <c r="I4429" s="12" t="s">
        <v>1765</v>
      </c>
      <c r="J4429" s="12" t="s">
        <v>1814</v>
      </c>
      <c r="K4429" s="1" t="s">
        <v>1617</v>
      </c>
      <c r="L4429" s="1" t="s">
        <v>1433</v>
      </c>
    </row>
    <row r="4430" spans="3:12">
      <c r="C4430" s="1" t="s">
        <v>1658</v>
      </c>
      <c r="D4430" s="1">
        <v>0</v>
      </c>
      <c r="E4430" s="1" t="s">
        <v>31</v>
      </c>
      <c r="F4430" s="12" t="s">
        <v>282</v>
      </c>
      <c r="G4430" s="12" t="s">
        <v>1854</v>
      </c>
      <c r="H4430" s="1" t="s">
        <v>188</v>
      </c>
      <c r="I4430" s="12" t="s">
        <v>1765</v>
      </c>
      <c r="J4430" s="12" t="s">
        <v>1814</v>
      </c>
      <c r="K4430" s="1" t="s">
        <v>1617</v>
      </c>
      <c r="L4430" s="1" t="s">
        <v>1433</v>
      </c>
    </row>
    <row r="4431" spans="3:12">
      <c r="C4431" s="1" t="s">
        <v>1660</v>
      </c>
      <c r="D4431" s="1">
        <v>0</v>
      </c>
      <c r="E4431" s="1" t="s">
        <v>31</v>
      </c>
      <c r="F4431" s="12" t="s">
        <v>282</v>
      </c>
      <c r="G4431" s="12" t="s">
        <v>1854</v>
      </c>
      <c r="H4431" s="1" t="s">
        <v>188</v>
      </c>
      <c r="I4431" s="12" t="s">
        <v>1765</v>
      </c>
      <c r="J4431" s="12" t="s">
        <v>1814</v>
      </c>
      <c r="K4431" s="1" t="s">
        <v>1617</v>
      </c>
      <c r="L4431" s="1" t="s">
        <v>1433</v>
      </c>
    </row>
    <row r="4432" spans="3:12">
      <c r="C4432" s="1" t="s">
        <v>1661</v>
      </c>
      <c r="D4432" s="1">
        <v>0</v>
      </c>
      <c r="E4432" s="1" t="s">
        <v>31</v>
      </c>
      <c r="F4432" s="12" t="s">
        <v>282</v>
      </c>
      <c r="G4432" s="12" t="s">
        <v>1854</v>
      </c>
      <c r="H4432" s="1" t="s">
        <v>188</v>
      </c>
      <c r="I4432" s="12" t="s">
        <v>1765</v>
      </c>
      <c r="J4432" s="12" t="s">
        <v>1814</v>
      </c>
      <c r="K4432" s="1" t="s">
        <v>1617</v>
      </c>
      <c r="L4432" s="1" t="s">
        <v>1433</v>
      </c>
    </row>
    <row r="4433" spans="3:12">
      <c r="C4433" s="1" t="s">
        <v>1662</v>
      </c>
      <c r="D4433" s="1">
        <v>0</v>
      </c>
      <c r="E4433" s="1" t="s">
        <v>31</v>
      </c>
      <c r="F4433" s="12" t="s">
        <v>282</v>
      </c>
      <c r="G4433" s="12" t="s">
        <v>1854</v>
      </c>
      <c r="H4433" s="1" t="s">
        <v>188</v>
      </c>
      <c r="I4433" s="12" t="s">
        <v>1765</v>
      </c>
      <c r="J4433" s="12" t="s">
        <v>1814</v>
      </c>
      <c r="K4433" s="1" t="s">
        <v>1617</v>
      </c>
      <c r="L4433" s="1" t="s">
        <v>1433</v>
      </c>
    </row>
    <row r="4434" spans="3:12">
      <c r="C4434" s="1" t="s">
        <v>1663</v>
      </c>
      <c r="D4434" s="1">
        <v>0</v>
      </c>
      <c r="E4434" s="1" t="s">
        <v>31</v>
      </c>
      <c r="F4434" s="12" t="s">
        <v>282</v>
      </c>
      <c r="G4434" s="12" t="s">
        <v>1854</v>
      </c>
      <c r="H4434" s="1" t="s">
        <v>188</v>
      </c>
      <c r="I4434" s="12" t="s">
        <v>1765</v>
      </c>
      <c r="J4434" s="12" t="s">
        <v>1814</v>
      </c>
      <c r="K4434" s="1" t="s">
        <v>1617</v>
      </c>
      <c r="L4434" s="1" t="s">
        <v>1433</v>
      </c>
    </row>
    <row r="4435" spans="3:12">
      <c r="C4435" s="1" t="s">
        <v>1664</v>
      </c>
      <c r="D4435" s="1">
        <v>0</v>
      </c>
      <c r="E4435" s="1" t="s">
        <v>31</v>
      </c>
      <c r="F4435" s="12" t="s">
        <v>282</v>
      </c>
      <c r="G4435" s="12" t="s">
        <v>1854</v>
      </c>
      <c r="H4435" s="1" t="s">
        <v>188</v>
      </c>
      <c r="I4435" s="12" t="s">
        <v>1765</v>
      </c>
      <c r="J4435" s="12" t="s">
        <v>1814</v>
      </c>
      <c r="K4435" s="1" t="s">
        <v>1617</v>
      </c>
      <c r="L4435" s="1" t="s">
        <v>1433</v>
      </c>
    </row>
    <row r="4436" spans="3:12">
      <c r="C4436" s="1" t="s">
        <v>1665</v>
      </c>
      <c r="D4436" s="1">
        <v>0</v>
      </c>
      <c r="E4436" s="1" t="s">
        <v>31</v>
      </c>
      <c r="F4436" s="12" t="s">
        <v>282</v>
      </c>
      <c r="G4436" s="12" t="s">
        <v>1854</v>
      </c>
      <c r="H4436" s="1" t="s">
        <v>188</v>
      </c>
      <c r="I4436" s="12" t="s">
        <v>1765</v>
      </c>
      <c r="J4436" s="12" t="s">
        <v>1814</v>
      </c>
      <c r="K4436" s="1" t="s">
        <v>1617</v>
      </c>
      <c r="L4436" s="1" t="s">
        <v>1433</v>
      </c>
    </row>
    <row r="4437" spans="3:12">
      <c r="C4437" s="1" t="s">
        <v>1666</v>
      </c>
      <c r="D4437" s="1">
        <v>0</v>
      </c>
      <c r="E4437" s="1" t="s">
        <v>31</v>
      </c>
      <c r="F4437" s="12" t="s">
        <v>282</v>
      </c>
      <c r="G4437" s="12" t="s">
        <v>1854</v>
      </c>
      <c r="H4437" s="1" t="s">
        <v>188</v>
      </c>
      <c r="I4437" s="12" t="s">
        <v>1765</v>
      </c>
      <c r="J4437" s="12" t="s">
        <v>1814</v>
      </c>
      <c r="K4437" s="1" t="s">
        <v>1617</v>
      </c>
      <c r="L4437" s="1" t="s">
        <v>1433</v>
      </c>
    </row>
    <row r="4438" spans="3:12">
      <c r="C4438" s="1" t="s">
        <v>1667</v>
      </c>
      <c r="D4438" s="1">
        <v>0</v>
      </c>
      <c r="E4438" s="1" t="s">
        <v>31</v>
      </c>
      <c r="F4438" s="12" t="s">
        <v>282</v>
      </c>
      <c r="G4438" s="12" t="s">
        <v>1854</v>
      </c>
      <c r="H4438" s="1" t="s">
        <v>188</v>
      </c>
      <c r="I4438" s="12" t="s">
        <v>1765</v>
      </c>
      <c r="J4438" s="12" t="s">
        <v>1814</v>
      </c>
      <c r="K4438" s="1" t="s">
        <v>1617</v>
      </c>
      <c r="L4438" s="1" t="s">
        <v>1433</v>
      </c>
    </row>
    <row r="4439" spans="3:12">
      <c r="C4439" s="1" t="s">
        <v>1668</v>
      </c>
      <c r="D4439" s="1">
        <v>0</v>
      </c>
      <c r="E4439" s="1" t="s">
        <v>31</v>
      </c>
      <c r="F4439" s="12" t="s">
        <v>282</v>
      </c>
      <c r="G4439" s="12" t="s">
        <v>1854</v>
      </c>
      <c r="H4439" s="1" t="s">
        <v>188</v>
      </c>
      <c r="I4439" s="12" t="s">
        <v>1765</v>
      </c>
      <c r="J4439" s="12" t="s">
        <v>1814</v>
      </c>
      <c r="K4439" s="1" t="s">
        <v>1617</v>
      </c>
      <c r="L4439" s="1" t="s">
        <v>1433</v>
      </c>
    </row>
    <row r="4440" spans="3:12">
      <c r="C4440" s="1" t="s">
        <v>1669</v>
      </c>
      <c r="D4440" s="1">
        <v>0</v>
      </c>
      <c r="E4440" s="1" t="s">
        <v>31</v>
      </c>
      <c r="F4440" s="12" t="s">
        <v>282</v>
      </c>
      <c r="G4440" s="12" t="s">
        <v>1854</v>
      </c>
      <c r="H4440" s="1" t="s">
        <v>188</v>
      </c>
      <c r="I4440" s="12" t="s">
        <v>1765</v>
      </c>
      <c r="J4440" s="12" t="s">
        <v>1814</v>
      </c>
      <c r="K4440" s="1" t="s">
        <v>1617</v>
      </c>
      <c r="L4440" s="1" t="s">
        <v>1433</v>
      </c>
    </row>
    <row r="4441" spans="3:12">
      <c r="C4441" s="1" t="s">
        <v>1670</v>
      </c>
      <c r="D4441" s="1">
        <v>0</v>
      </c>
      <c r="E4441" s="1" t="s">
        <v>31</v>
      </c>
      <c r="F4441" s="12" t="s">
        <v>282</v>
      </c>
      <c r="G4441" s="12" t="s">
        <v>1854</v>
      </c>
      <c r="H4441" s="1" t="s">
        <v>188</v>
      </c>
      <c r="I4441" s="12" t="s">
        <v>1765</v>
      </c>
      <c r="J4441" s="12" t="s">
        <v>1814</v>
      </c>
      <c r="K4441" s="1" t="s">
        <v>1617</v>
      </c>
      <c r="L4441" s="1" t="s">
        <v>1433</v>
      </c>
    </row>
    <row r="4442" spans="3:12">
      <c r="C4442" s="1" t="s">
        <v>1671</v>
      </c>
      <c r="D4442" s="1">
        <v>0</v>
      </c>
      <c r="E4442" s="1" t="s">
        <v>31</v>
      </c>
      <c r="F4442" s="12" t="s">
        <v>282</v>
      </c>
      <c r="G4442" s="12" t="s">
        <v>1854</v>
      </c>
      <c r="H4442" s="1" t="s">
        <v>188</v>
      </c>
      <c r="I4442" s="12" t="s">
        <v>1765</v>
      </c>
      <c r="J4442" s="12" t="s">
        <v>1814</v>
      </c>
      <c r="K4442" s="1" t="s">
        <v>1617</v>
      </c>
      <c r="L4442" s="1" t="s">
        <v>1433</v>
      </c>
    </row>
    <row r="4443" spans="3:12">
      <c r="C4443" s="1" t="s">
        <v>1672</v>
      </c>
      <c r="D4443" s="1">
        <v>0</v>
      </c>
      <c r="E4443" s="1" t="s">
        <v>31</v>
      </c>
      <c r="F4443" s="12" t="s">
        <v>282</v>
      </c>
      <c r="G4443" s="12" t="s">
        <v>1854</v>
      </c>
      <c r="H4443" s="1" t="s">
        <v>188</v>
      </c>
      <c r="I4443" s="12" t="s">
        <v>1765</v>
      </c>
      <c r="J4443" s="12" t="s">
        <v>1814</v>
      </c>
      <c r="K4443" s="1" t="s">
        <v>1617</v>
      </c>
      <c r="L4443" s="1" t="s">
        <v>1433</v>
      </c>
    </row>
    <row r="4444" spans="3:12">
      <c r="C4444" s="1" t="s">
        <v>1673</v>
      </c>
      <c r="D4444" s="1">
        <v>0</v>
      </c>
      <c r="E4444" s="1" t="s">
        <v>31</v>
      </c>
      <c r="F4444" s="12" t="s">
        <v>282</v>
      </c>
      <c r="G4444" s="12" t="s">
        <v>1854</v>
      </c>
      <c r="H4444" s="1" t="s">
        <v>188</v>
      </c>
      <c r="I4444" s="12" t="s">
        <v>1765</v>
      </c>
      <c r="J4444" s="12" t="s">
        <v>1814</v>
      </c>
      <c r="K4444" s="1" t="s">
        <v>1617</v>
      </c>
      <c r="L4444" s="1" t="s">
        <v>1433</v>
      </c>
    </row>
    <row r="4445" spans="3:12">
      <c r="C4445" s="1" t="s">
        <v>1674</v>
      </c>
      <c r="D4445" s="1">
        <v>0</v>
      </c>
      <c r="E4445" s="1" t="s">
        <v>31</v>
      </c>
      <c r="F4445" s="12" t="s">
        <v>282</v>
      </c>
      <c r="G4445" s="12" t="s">
        <v>1854</v>
      </c>
      <c r="H4445" s="1" t="s">
        <v>188</v>
      </c>
      <c r="I4445" s="12" t="s">
        <v>1765</v>
      </c>
      <c r="J4445" s="12" t="s">
        <v>1814</v>
      </c>
      <c r="K4445" s="1" t="s">
        <v>1617</v>
      </c>
      <c r="L4445" s="1" t="s">
        <v>1433</v>
      </c>
    </row>
    <row r="4446" spans="3:12">
      <c r="C4446" s="1" t="s">
        <v>1675</v>
      </c>
      <c r="D4446" s="1">
        <v>0</v>
      </c>
      <c r="E4446" s="1" t="s">
        <v>31</v>
      </c>
      <c r="F4446" s="12" t="s">
        <v>282</v>
      </c>
      <c r="G4446" s="12" t="s">
        <v>1854</v>
      </c>
      <c r="H4446" s="1" t="s">
        <v>188</v>
      </c>
      <c r="I4446" s="12" t="s">
        <v>1765</v>
      </c>
      <c r="J4446" s="12" t="s">
        <v>1814</v>
      </c>
      <c r="K4446" s="1" t="s">
        <v>1617</v>
      </c>
      <c r="L4446" s="1" t="s">
        <v>1433</v>
      </c>
    </row>
    <row r="4447" spans="3:12">
      <c r="C4447" s="1" t="s">
        <v>1680</v>
      </c>
      <c r="D4447" s="1">
        <v>0</v>
      </c>
      <c r="E4447" s="1" t="s">
        <v>31</v>
      </c>
      <c r="F4447" s="12" t="s">
        <v>282</v>
      </c>
      <c r="G4447" s="12" t="s">
        <v>1854</v>
      </c>
      <c r="H4447" s="1" t="s">
        <v>188</v>
      </c>
      <c r="I4447" s="12" t="s">
        <v>1765</v>
      </c>
      <c r="J4447" s="12" t="s">
        <v>1814</v>
      </c>
      <c r="K4447" s="1" t="s">
        <v>1677</v>
      </c>
      <c r="L4447" s="1" t="s">
        <v>669</v>
      </c>
    </row>
    <row r="4448" spans="3:12">
      <c r="C4448" s="1" t="s">
        <v>1681</v>
      </c>
      <c r="D4448" s="1">
        <v>0</v>
      </c>
      <c r="E4448" s="1" t="s">
        <v>31</v>
      </c>
      <c r="F4448" s="12" t="s">
        <v>282</v>
      </c>
      <c r="G4448" s="12" t="s">
        <v>1854</v>
      </c>
      <c r="H4448" s="1" t="s">
        <v>188</v>
      </c>
      <c r="I4448" s="12" t="s">
        <v>1765</v>
      </c>
      <c r="J4448" s="12" t="s">
        <v>1814</v>
      </c>
      <c r="K4448" s="1" t="s">
        <v>1677</v>
      </c>
      <c r="L4448" s="1" t="s">
        <v>669</v>
      </c>
    </row>
    <row r="4449" spans="3:12">
      <c r="C4449" s="1" t="s">
        <v>1682</v>
      </c>
      <c r="D4449" s="1">
        <v>0</v>
      </c>
      <c r="E4449" s="1" t="s">
        <v>31</v>
      </c>
      <c r="F4449" s="12" t="s">
        <v>282</v>
      </c>
      <c r="G4449" s="12" t="s">
        <v>1854</v>
      </c>
      <c r="H4449" s="1" t="s">
        <v>188</v>
      </c>
      <c r="I4449" s="12" t="s">
        <v>1765</v>
      </c>
      <c r="J4449" s="12" t="s">
        <v>1814</v>
      </c>
      <c r="K4449" s="1" t="s">
        <v>1677</v>
      </c>
      <c r="L4449" s="1" t="s">
        <v>669</v>
      </c>
    </row>
    <row r="4450" spans="3:12">
      <c r="C4450" s="1" t="s">
        <v>1683</v>
      </c>
      <c r="D4450" s="1">
        <v>0</v>
      </c>
      <c r="E4450" s="1" t="s">
        <v>31</v>
      </c>
      <c r="F4450" s="12" t="s">
        <v>282</v>
      </c>
      <c r="G4450" s="12" t="s">
        <v>1854</v>
      </c>
      <c r="H4450" s="1" t="s">
        <v>188</v>
      </c>
      <c r="I4450" s="12" t="s">
        <v>1765</v>
      </c>
      <c r="J4450" s="12" t="s">
        <v>1814</v>
      </c>
      <c r="K4450" s="1" t="s">
        <v>1677</v>
      </c>
      <c r="L4450" s="1" t="s">
        <v>669</v>
      </c>
    </row>
    <row r="4451" spans="3:12">
      <c r="C4451" s="1" t="s">
        <v>1685</v>
      </c>
      <c r="D4451" s="1">
        <v>0</v>
      </c>
      <c r="E4451" s="1" t="s">
        <v>31</v>
      </c>
      <c r="F4451" s="12" t="s">
        <v>282</v>
      </c>
      <c r="G4451" s="12" t="s">
        <v>1854</v>
      </c>
      <c r="H4451" s="1" t="s">
        <v>188</v>
      </c>
      <c r="I4451" s="12" t="s">
        <v>1765</v>
      </c>
      <c r="J4451" s="12" t="s">
        <v>1814</v>
      </c>
      <c r="K4451" s="1" t="s">
        <v>1677</v>
      </c>
      <c r="L4451" s="1" t="s">
        <v>669</v>
      </c>
    </row>
    <row r="4452" spans="3:12">
      <c r="C4452" s="1" t="s">
        <v>1686</v>
      </c>
      <c r="D4452" s="1">
        <v>0</v>
      </c>
      <c r="E4452" s="1" t="s">
        <v>31</v>
      </c>
      <c r="F4452" s="12" t="s">
        <v>282</v>
      </c>
      <c r="G4452" s="12" t="s">
        <v>1854</v>
      </c>
      <c r="H4452" s="1" t="s">
        <v>188</v>
      </c>
      <c r="I4452" s="12" t="s">
        <v>1765</v>
      </c>
      <c r="J4452" s="12" t="s">
        <v>1814</v>
      </c>
      <c r="K4452" s="1" t="s">
        <v>1677</v>
      </c>
      <c r="L4452" s="1" t="s">
        <v>669</v>
      </c>
    </row>
    <row r="4453" spans="3:12">
      <c r="C4453" s="1" t="s">
        <v>1687</v>
      </c>
      <c r="D4453" s="1">
        <v>0</v>
      </c>
      <c r="E4453" s="1" t="s">
        <v>31</v>
      </c>
      <c r="F4453" s="12" t="s">
        <v>282</v>
      </c>
      <c r="G4453" s="12" t="s">
        <v>1854</v>
      </c>
      <c r="H4453" s="1" t="s">
        <v>188</v>
      </c>
      <c r="I4453" s="12" t="s">
        <v>1765</v>
      </c>
      <c r="J4453" s="12" t="s">
        <v>1814</v>
      </c>
      <c r="K4453" s="1" t="s">
        <v>1677</v>
      </c>
      <c r="L4453" s="1" t="s">
        <v>669</v>
      </c>
    </row>
    <row r="4454" spans="3:12">
      <c r="C4454" s="1" t="s">
        <v>1688</v>
      </c>
      <c r="D4454" s="1">
        <v>0</v>
      </c>
      <c r="E4454" s="1" t="s">
        <v>31</v>
      </c>
      <c r="F4454" s="12" t="s">
        <v>282</v>
      </c>
      <c r="G4454" s="12" t="s">
        <v>1854</v>
      </c>
      <c r="H4454" s="1" t="s">
        <v>188</v>
      </c>
      <c r="I4454" s="12" t="s">
        <v>1765</v>
      </c>
      <c r="J4454" s="12" t="s">
        <v>1814</v>
      </c>
      <c r="K4454" s="1" t="s">
        <v>1677</v>
      </c>
      <c r="L4454" s="1" t="s">
        <v>669</v>
      </c>
    </row>
    <row r="4455" spans="3:12">
      <c r="C4455" s="1" t="s">
        <v>1689</v>
      </c>
      <c r="D4455" s="1">
        <v>0</v>
      </c>
      <c r="E4455" s="1" t="s">
        <v>31</v>
      </c>
      <c r="F4455" s="12" t="s">
        <v>282</v>
      </c>
      <c r="G4455" s="12" t="s">
        <v>1854</v>
      </c>
      <c r="H4455" s="1" t="s">
        <v>188</v>
      </c>
      <c r="I4455" s="12" t="s">
        <v>1765</v>
      </c>
      <c r="J4455" s="12" t="s">
        <v>1814</v>
      </c>
      <c r="K4455" s="1" t="s">
        <v>1677</v>
      </c>
      <c r="L4455" s="1" t="s">
        <v>669</v>
      </c>
    </row>
    <row r="4456" spans="3:12">
      <c r="C4456" s="1" t="s">
        <v>1691</v>
      </c>
      <c r="D4456" s="1">
        <v>0</v>
      </c>
      <c r="E4456" s="1" t="s">
        <v>31</v>
      </c>
      <c r="F4456" s="12" t="s">
        <v>282</v>
      </c>
      <c r="G4456" s="12" t="s">
        <v>1854</v>
      </c>
      <c r="H4456" s="1" t="s">
        <v>188</v>
      </c>
      <c r="I4456" s="12" t="s">
        <v>1765</v>
      </c>
      <c r="J4456" s="12" t="s">
        <v>1814</v>
      </c>
      <c r="K4456" s="1" t="s">
        <v>1677</v>
      </c>
      <c r="L4456" s="1" t="s">
        <v>669</v>
      </c>
    </row>
    <row r="4457" spans="3:12">
      <c r="C4457" s="1" t="s">
        <v>1692</v>
      </c>
      <c r="D4457" s="1">
        <v>0</v>
      </c>
      <c r="E4457" s="1" t="s">
        <v>31</v>
      </c>
      <c r="F4457" s="12" t="s">
        <v>282</v>
      </c>
      <c r="G4457" s="12" t="s">
        <v>1854</v>
      </c>
      <c r="H4457" s="1" t="s">
        <v>188</v>
      </c>
      <c r="I4457" s="12" t="s">
        <v>1765</v>
      </c>
      <c r="J4457" s="12" t="s">
        <v>1814</v>
      </c>
      <c r="K4457" s="1" t="s">
        <v>1677</v>
      </c>
      <c r="L4457" s="1" t="s">
        <v>669</v>
      </c>
    </row>
    <row r="4458" spans="3:12">
      <c r="C4458" s="1" t="s">
        <v>1693</v>
      </c>
      <c r="D4458" s="1">
        <v>0</v>
      </c>
      <c r="E4458" s="1" t="s">
        <v>31</v>
      </c>
      <c r="F4458" s="12" t="s">
        <v>282</v>
      </c>
      <c r="G4458" s="12" t="s">
        <v>1854</v>
      </c>
      <c r="H4458" s="1" t="s">
        <v>188</v>
      </c>
      <c r="I4458" s="12" t="s">
        <v>1765</v>
      </c>
      <c r="J4458" s="12" t="s">
        <v>1814</v>
      </c>
      <c r="K4458" s="1" t="s">
        <v>1677</v>
      </c>
      <c r="L4458" s="1" t="s">
        <v>669</v>
      </c>
    </row>
    <row r="4459" spans="3:12">
      <c r="C4459" s="1" t="s">
        <v>1694</v>
      </c>
      <c r="D4459" s="1">
        <v>0</v>
      </c>
      <c r="E4459" s="1" t="s">
        <v>31</v>
      </c>
      <c r="F4459" s="12" t="s">
        <v>282</v>
      </c>
      <c r="G4459" s="12" t="s">
        <v>1854</v>
      </c>
      <c r="H4459" s="1" t="s">
        <v>188</v>
      </c>
      <c r="I4459" s="12" t="s">
        <v>1765</v>
      </c>
      <c r="J4459" s="12" t="s">
        <v>1814</v>
      </c>
      <c r="K4459" s="1" t="s">
        <v>1677</v>
      </c>
      <c r="L4459" s="1" t="s">
        <v>669</v>
      </c>
    </row>
    <row r="4460" spans="3:12">
      <c r="C4460" s="1" t="s">
        <v>1695</v>
      </c>
      <c r="D4460" s="1">
        <v>0</v>
      </c>
      <c r="E4460" s="1" t="s">
        <v>31</v>
      </c>
      <c r="F4460" s="12" t="s">
        <v>282</v>
      </c>
      <c r="G4460" s="12" t="s">
        <v>1854</v>
      </c>
      <c r="H4460" s="1" t="s">
        <v>188</v>
      </c>
      <c r="I4460" s="12" t="s">
        <v>1765</v>
      </c>
      <c r="J4460" s="12" t="s">
        <v>1814</v>
      </c>
      <c r="K4460" s="1" t="s">
        <v>1677</v>
      </c>
      <c r="L4460" s="1" t="s">
        <v>669</v>
      </c>
    </row>
    <row r="4461" spans="3:12">
      <c r="C4461" s="1" t="s">
        <v>1696</v>
      </c>
      <c r="D4461" s="1">
        <v>0</v>
      </c>
      <c r="E4461" s="1" t="s">
        <v>31</v>
      </c>
      <c r="F4461" s="12" t="s">
        <v>282</v>
      </c>
      <c r="G4461" s="12" t="s">
        <v>1854</v>
      </c>
      <c r="H4461" s="1" t="s">
        <v>188</v>
      </c>
      <c r="I4461" s="12" t="s">
        <v>1765</v>
      </c>
      <c r="J4461" s="12" t="s">
        <v>1814</v>
      </c>
      <c r="K4461" s="1" t="s">
        <v>1677</v>
      </c>
      <c r="L4461" s="1" t="s">
        <v>669</v>
      </c>
    </row>
    <row r="4462" spans="3:12">
      <c r="C4462" s="1" t="s">
        <v>1697</v>
      </c>
      <c r="D4462" s="1">
        <v>0</v>
      </c>
      <c r="E4462" s="1" t="s">
        <v>31</v>
      </c>
      <c r="F4462" s="12" t="s">
        <v>282</v>
      </c>
      <c r="G4462" s="12" t="s">
        <v>1854</v>
      </c>
      <c r="H4462" s="1" t="s">
        <v>188</v>
      </c>
      <c r="I4462" s="12" t="s">
        <v>1765</v>
      </c>
      <c r="J4462" s="12" t="s">
        <v>1814</v>
      </c>
      <c r="K4462" s="1" t="s">
        <v>1677</v>
      </c>
      <c r="L4462" s="1" t="s">
        <v>669</v>
      </c>
    </row>
    <row r="4463" spans="3:12">
      <c r="C4463" s="1" t="s">
        <v>1699</v>
      </c>
      <c r="D4463" s="1">
        <v>0</v>
      </c>
      <c r="E4463" s="1" t="s">
        <v>31</v>
      </c>
      <c r="F4463" s="12" t="s">
        <v>282</v>
      </c>
      <c r="G4463" s="12" t="s">
        <v>1854</v>
      </c>
      <c r="H4463" s="1" t="s">
        <v>188</v>
      </c>
      <c r="I4463" s="12" t="s">
        <v>1765</v>
      </c>
      <c r="J4463" s="12" t="s">
        <v>1814</v>
      </c>
      <c r="K4463" s="1" t="s">
        <v>1677</v>
      </c>
      <c r="L4463" s="1" t="s">
        <v>669</v>
      </c>
    </row>
    <row r="4464" spans="3:12">
      <c r="C4464" s="1" t="s">
        <v>1700</v>
      </c>
      <c r="D4464" s="1">
        <v>0</v>
      </c>
      <c r="E4464" s="1" t="s">
        <v>31</v>
      </c>
      <c r="F4464" s="12" t="s">
        <v>282</v>
      </c>
      <c r="G4464" s="12" t="s">
        <v>1854</v>
      </c>
      <c r="H4464" s="1" t="s">
        <v>188</v>
      </c>
      <c r="I4464" s="12" t="s">
        <v>1765</v>
      </c>
      <c r="J4464" s="12" t="s">
        <v>1814</v>
      </c>
      <c r="K4464" s="1" t="s">
        <v>1677</v>
      </c>
      <c r="L4464" s="1" t="s">
        <v>669</v>
      </c>
    </row>
    <row r="4465" spans="3:12">
      <c r="C4465" s="1" t="s">
        <v>1701</v>
      </c>
      <c r="D4465" s="1">
        <v>0</v>
      </c>
      <c r="E4465" s="1" t="s">
        <v>31</v>
      </c>
      <c r="F4465" s="12" t="s">
        <v>282</v>
      </c>
      <c r="G4465" s="12" t="s">
        <v>1854</v>
      </c>
      <c r="H4465" s="1" t="s">
        <v>188</v>
      </c>
      <c r="I4465" s="12" t="s">
        <v>1765</v>
      </c>
      <c r="J4465" s="12" t="s">
        <v>1814</v>
      </c>
      <c r="K4465" s="1" t="s">
        <v>1677</v>
      </c>
      <c r="L4465" s="1" t="s">
        <v>669</v>
      </c>
    </row>
    <row r="4466" spans="3:12">
      <c r="C4466" s="1" t="s">
        <v>1702</v>
      </c>
      <c r="D4466" s="1">
        <v>0</v>
      </c>
      <c r="E4466" s="1" t="s">
        <v>31</v>
      </c>
      <c r="F4466" s="12" t="s">
        <v>282</v>
      </c>
      <c r="G4466" s="12" t="s">
        <v>1854</v>
      </c>
      <c r="H4466" s="1" t="s">
        <v>188</v>
      </c>
      <c r="I4466" s="12" t="s">
        <v>1765</v>
      </c>
      <c r="J4466" s="12" t="s">
        <v>1814</v>
      </c>
      <c r="K4466" s="1" t="s">
        <v>1677</v>
      </c>
      <c r="L4466" s="1" t="s">
        <v>669</v>
      </c>
    </row>
    <row r="4467" spans="3:12">
      <c r="C4467" s="1" t="s">
        <v>1703</v>
      </c>
      <c r="D4467" s="1">
        <v>0</v>
      </c>
      <c r="E4467" s="1" t="s">
        <v>31</v>
      </c>
      <c r="F4467" s="12" t="s">
        <v>282</v>
      </c>
      <c r="G4467" s="12" t="s">
        <v>1854</v>
      </c>
      <c r="H4467" s="1" t="s">
        <v>188</v>
      </c>
      <c r="I4467" s="12" t="s">
        <v>1765</v>
      </c>
      <c r="J4467" s="12" t="s">
        <v>1814</v>
      </c>
      <c r="K4467" s="1" t="s">
        <v>1677</v>
      </c>
      <c r="L4467" s="1" t="s">
        <v>669</v>
      </c>
    </row>
    <row r="4468" spans="3:12">
      <c r="C4468" s="1" t="s">
        <v>1704</v>
      </c>
      <c r="D4468" s="1">
        <v>0</v>
      </c>
      <c r="E4468" s="1" t="s">
        <v>31</v>
      </c>
      <c r="F4468" s="12" t="s">
        <v>282</v>
      </c>
      <c r="G4468" s="12" t="s">
        <v>1854</v>
      </c>
      <c r="H4468" s="1" t="s">
        <v>188</v>
      </c>
      <c r="I4468" s="12" t="s">
        <v>1765</v>
      </c>
      <c r="J4468" s="12" t="s">
        <v>1814</v>
      </c>
      <c r="K4468" s="1" t="s">
        <v>1677</v>
      </c>
      <c r="L4468" s="1" t="s">
        <v>669</v>
      </c>
    </row>
    <row r="4469" spans="3:12">
      <c r="C4469" s="1" t="s">
        <v>1707</v>
      </c>
      <c r="D4469" s="1">
        <v>0</v>
      </c>
      <c r="E4469" s="1" t="s">
        <v>31</v>
      </c>
      <c r="F4469" s="12" t="s">
        <v>282</v>
      </c>
      <c r="G4469" s="12" t="s">
        <v>1854</v>
      </c>
      <c r="H4469" s="1" t="s">
        <v>188</v>
      </c>
      <c r="I4469" s="12" t="s">
        <v>1765</v>
      </c>
      <c r="J4469" s="12" t="s">
        <v>1814</v>
      </c>
      <c r="K4469" s="1" t="s">
        <v>1677</v>
      </c>
      <c r="L4469" s="1" t="s">
        <v>669</v>
      </c>
    </row>
    <row r="4470" spans="3:12">
      <c r="C4470" s="1" t="s">
        <v>1708</v>
      </c>
      <c r="D4470" s="1">
        <v>0</v>
      </c>
      <c r="E4470" s="1" t="s">
        <v>31</v>
      </c>
      <c r="F4470" s="12" t="s">
        <v>282</v>
      </c>
      <c r="G4470" s="12" t="s">
        <v>1854</v>
      </c>
      <c r="H4470" s="1" t="s">
        <v>188</v>
      </c>
      <c r="I4470" s="12" t="s">
        <v>1765</v>
      </c>
      <c r="J4470" s="12" t="s">
        <v>1814</v>
      </c>
      <c r="K4470" s="1" t="s">
        <v>1677</v>
      </c>
      <c r="L4470" s="1" t="s">
        <v>669</v>
      </c>
    </row>
    <row r="4471" spans="3:12">
      <c r="C4471" s="1" t="s">
        <v>1709</v>
      </c>
      <c r="D4471" s="1">
        <v>0</v>
      </c>
      <c r="E4471" s="1" t="s">
        <v>31</v>
      </c>
      <c r="F4471" s="12" t="s">
        <v>282</v>
      </c>
      <c r="G4471" s="12" t="s">
        <v>1854</v>
      </c>
      <c r="H4471" s="1" t="s">
        <v>188</v>
      </c>
      <c r="I4471" s="12" t="s">
        <v>1765</v>
      </c>
      <c r="J4471" s="12" t="s">
        <v>1814</v>
      </c>
      <c r="K4471" s="1" t="s">
        <v>1677</v>
      </c>
      <c r="L4471" s="1" t="s">
        <v>669</v>
      </c>
    </row>
    <row r="4472" spans="3:12">
      <c r="C4472" s="1" t="s">
        <v>1710</v>
      </c>
      <c r="D4472" s="1">
        <v>0</v>
      </c>
      <c r="E4472" s="1" t="s">
        <v>31</v>
      </c>
      <c r="F4472" s="12" t="s">
        <v>282</v>
      </c>
      <c r="G4472" s="12" t="s">
        <v>1854</v>
      </c>
      <c r="H4472" s="1" t="s">
        <v>188</v>
      </c>
      <c r="I4472" s="12" t="s">
        <v>1765</v>
      </c>
      <c r="J4472" s="12" t="s">
        <v>1814</v>
      </c>
      <c r="K4472" s="1" t="s">
        <v>1677</v>
      </c>
      <c r="L4472" s="1" t="s">
        <v>669</v>
      </c>
    </row>
    <row r="4473" spans="3:12">
      <c r="C4473" s="1" t="s">
        <v>1712</v>
      </c>
      <c r="D4473" s="1">
        <v>0</v>
      </c>
      <c r="E4473" s="1" t="s">
        <v>31</v>
      </c>
      <c r="F4473" s="12" t="s">
        <v>282</v>
      </c>
      <c r="G4473" s="12" t="s">
        <v>1854</v>
      </c>
      <c r="H4473" s="1" t="s">
        <v>188</v>
      </c>
      <c r="I4473" s="12" t="s">
        <v>1765</v>
      </c>
      <c r="J4473" s="12" t="s">
        <v>1814</v>
      </c>
      <c r="K4473" s="1" t="s">
        <v>1677</v>
      </c>
      <c r="L4473" s="1" t="s">
        <v>669</v>
      </c>
    </row>
    <row r="4474" spans="3:12">
      <c r="C4474" s="1" t="s">
        <v>1713</v>
      </c>
      <c r="D4474" s="1">
        <v>0</v>
      </c>
      <c r="E4474" s="1" t="s">
        <v>31</v>
      </c>
      <c r="F4474" s="12" t="s">
        <v>282</v>
      </c>
      <c r="G4474" s="12" t="s">
        <v>1854</v>
      </c>
      <c r="H4474" s="1" t="s">
        <v>188</v>
      </c>
      <c r="I4474" s="12" t="s">
        <v>1765</v>
      </c>
      <c r="J4474" s="12" t="s">
        <v>1814</v>
      </c>
      <c r="K4474" s="1" t="s">
        <v>1677</v>
      </c>
      <c r="L4474" s="1" t="s">
        <v>669</v>
      </c>
    </row>
    <row r="4475" spans="3:12">
      <c r="C4475" s="1" t="s">
        <v>1714</v>
      </c>
      <c r="D4475" s="1">
        <v>0</v>
      </c>
      <c r="E4475" s="1" t="s">
        <v>31</v>
      </c>
      <c r="F4475" s="12" t="s">
        <v>282</v>
      </c>
      <c r="G4475" s="12" t="s">
        <v>1854</v>
      </c>
      <c r="H4475" s="1" t="s">
        <v>188</v>
      </c>
      <c r="I4475" s="12" t="s">
        <v>1765</v>
      </c>
      <c r="J4475" s="12" t="s">
        <v>1814</v>
      </c>
      <c r="K4475" s="1" t="s">
        <v>1677</v>
      </c>
      <c r="L4475" s="1" t="s">
        <v>669</v>
      </c>
    </row>
    <row r="4476" spans="3:12">
      <c r="C4476" s="1" t="s">
        <v>1715</v>
      </c>
      <c r="D4476" s="1">
        <v>0</v>
      </c>
      <c r="E4476" s="1" t="s">
        <v>31</v>
      </c>
      <c r="F4476" s="12" t="s">
        <v>282</v>
      </c>
      <c r="G4476" s="12" t="s">
        <v>1854</v>
      </c>
      <c r="H4476" s="1" t="s">
        <v>188</v>
      </c>
      <c r="I4476" s="12" t="s">
        <v>1765</v>
      </c>
      <c r="J4476" s="12" t="s">
        <v>1814</v>
      </c>
      <c r="K4476" s="1" t="s">
        <v>1677</v>
      </c>
      <c r="L4476" s="1" t="s">
        <v>669</v>
      </c>
    </row>
    <row r="4477" spans="3:12">
      <c r="C4477" s="1" t="s">
        <v>1716</v>
      </c>
      <c r="D4477" s="1">
        <v>0</v>
      </c>
      <c r="E4477" s="1" t="s">
        <v>31</v>
      </c>
      <c r="F4477" s="12" t="s">
        <v>282</v>
      </c>
      <c r="G4477" s="12" t="s">
        <v>1854</v>
      </c>
      <c r="H4477" s="1" t="s">
        <v>188</v>
      </c>
      <c r="I4477" s="12" t="s">
        <v>1765</v>
      </c>
      <c r="J4477" s="12" t="s">
        <v>1814</v>
      </c>
      <c r="K4477" s="1" t="s">
        <v>1677</v>
      </c>
      <c r="L4477" s="1" t="s">
        <v>669</v>
      </c>
    </row>
    <row r="4478" spans="3:12">
      <c r="C4478" s="1" t="s">
        <v>1718</v>
      </c>
      <c r="D4478" s="1">
        <v>0</v>
      </c>
      <c r="E4478" s="1" t="s">
        <v>31</v>
      </c>
      <c r="F4478" s="12" t="s">
        <v>282</v>
      </c>
      <c r="G4478" s="12" t="s">
        <v>1854</v>
      </c>
      <c r="H4478" s="1" t="s">
        <v>188</v>
      </c>
      <c r="I4478" s="12" t="s">
        <v>1765</v>
      </c>
      <c r="J4478" s="12" t="s">
        <v>1814</v>
      </c>
      <c r="K4478" s="1" t="s">
        <v>1677</v>
      </c>
      <c r="L4478" s="1" t="s">
        <v>669</v>
      </c>
    </row>
    <row r="4479" spans="3:12">
      <c r="C4479" s="1" t="s">
        <v>1719</v>
      </c>
      <c r="D4479" s="1">
        <v>0</v>
      </c>
      <c r="E4479" s="1" t="s">
        <v>31</v>
      </c>
      <c r="F4479" s="12" t="s">
        <v>282</v>
      </c>
      <c r="G4479" s="12" t="s">
        <v>1854</v>
      </c>
      <c r="H4479" s="1" t="s">
        <v>188</v>
      </c>
      <c r="I4479" s="12" t="s">
        <v>1765</v>
      </c>
      <c r="J4479" s="12" t="s">
        <v>1814</v>
      </c>
      <c r="K4479" s="1" t="s">
        <v>1677</v>
      </c>
      <c r="L4479" s="1" t="s">
        <v>669</v>
      </c>
    </row>
    <row r="4480" spans="3:12">
      <c r="C4480" s="1" t="s">
        <v>1720</v>
      </c>
      <c r="D4480" s="1">
        <v>0</v>
      </c>
      <c r="E4480" s="1" t="s">
        <v>31</v>
      </c>
      <c r="F4480" s="12" t="s">
        <v>282</v>
      </c>
      <c r="G4480" s="12" t="s">
        <v>1854</v>
      </c>
      <c r="H4480" s="1" t="s">
        <v>188</v>
      </c>
      <c r="I4480" s="12" t="s">
        <v>1765</v>
      </c>
      <c r="J4480" s="12" t="s">
        <v>1814</v>
      </c>
      <c r="K4480" s="1" t="s">
        <v>1677</v>
      </c>
      <c r="L4480" s="1" t="s">
        <v>669</v>
      </c>
    </row>
    <row r="4481" spans="3:12">
      <c r="C4481" s="1" t="s">
        <v>1721</v>
      </c>
      <c r="D4481" s="1">
        <v>0</v>
      </c>
      <c r="E4481" s="1" t="s">
        <v>31</v>
      </c>
      <c r="F4481" s="12" t="s">
        <v>282</v>
      </c>
      <c r="G4481" s="12" t="s">
        <v>1854</v>
      </c>
      <c r="H4481" s="1" t="s">
        <v>188</v>
      </c>
      <c r="I4481" s="12" t="s">
        <v>1765</v>
      </c>
      <c r="J4481" s="12" t="s">
        <v>1814</v>
      </c>
      <c r="K4481" s="1" t="s">
        <v>1677</v>
      </c>
      <c r="L4481" s="1" t="s">
        <v>669</v>
      </c>
    </row>
    <row r="4482" spans="3:12">
      <c r="C4482" s="1" t="s">
        <v>1722</v>
      </c>
      <c r="D4482" s="1">
        <v>0</v>
      </c>
      <c r="E4482" s="1" t="s">
        <v>31</v>
      </c>
      <c r="F4482" s="12" t="s">
        <v>282</v>
      </c>
      <c r="G4482" s="12" t="s">
        <v>1854</v>
      </c>
      <c r="H4482" s="1" t="s">
        <v>188</v>
      </c>
      <c r="I4482" s="12" t="s">
        <v>1765</v>
      </c>
      <c r="J4482" s="12" t="s">
        <v>1814</v>
      </c>
      <c r="K4482" s="1" t="s">
        <v>1677</v>
      </c>
      <c r="L4482" s="1" t="s">
        <v>669</v>
      </c>
    </row>
    <row r="4483" spans="3:12">
      <c r="C4483" s="1" t="s">
        <v>1723</v>
      </c>
      <c r="D4483" s="1">
        <v>0</v>
      </c>
      <c r="E4483" s="1" t="s">
        <v>31</v>
      </c>
      <c r="F4483" s="12" t="s">
        <v>282</v>
      </c>
      <c r="G4483" s="12" t="s">
        <v>1854</v>
      </c>
      <c r="H4483" s="1" t="s">
        <v>188</v>
      </c>
      <c r="I4483" s="12" t="s">
        <v>1765</v>
      </c>
      <c r="J4483" s="12" t="s">
        <v>1814</v>
      </c>
      <c r="K4483" s="1" t="s">
        <v>1677</v>
      </c>
      <c r="L4483" s="1" t="s">
        <v>669</v>
      </c>
    </row>
    <row r="4484" spans="3:12">
      <c r="C4484" s="1" t="s">
        <v>1724</v>
      </c>
      <c r="D4484" s="1">
        <v>0</v>
      </c>
      <c r="E4484" s="1" t="s">
        <v>31</v>
      </c>
      <c r="F4484" s="12" t="s">
        <v>282</v>
      </c>
      <c r="G4484" s="12" t="s">
        <v>1854</v>
      </c>
      <c r="H4484" s="1" t="s">
        <v>188</v>
      </c>
      <c r="I4484" s="12" t="s">
        <v>1765</v>
      </c>
      <c r="J4484" s="12" t="s">
        <v>1814</v>
      </c>
      <c r="K4484" s="1" t="s">
        <v>1677</v>
      </c>
      <c r="L4484" s="1" t="s">
        <v>669</v>
      </c>
    </row>
    <row r="4485" spans="3:12">
      <c r="C4485" s="1" t="s">
        <v>1726</v>
      </c>
      <c r="D4485" s="1">
        <v>0</v>
      </c>
      <c r="E4485" s="1" t="s">
        <v>31</v>
      </c>
      <c r="F4485" s="12" t="s">
        <v>282</v>
      </c>
      <c r="G4485" s="12" t="s">
        <v>1854</v>
      </c>
      <c r="H4485" s="1" t="s">
        <v>188</v>
      </c>
      <c r="I4485" s="12" t="s">
        <v>1765</v>
      </c>
      <c r="J4485" s="12" t="s">
        <v>1814</v>
      </c>
      <c r="K4485" s="1" t="s">
        <v>1677</v>
      </c>
      <c r="L4485" s="1" t="s">
        <v>669</v>
      </c>
    </row>
    <row r="4486" spans="3:12">
      <c r="C4486" s="1" t="s">
        <v>1727</v>
      </c>
      <c r="D4486" s="1">
        <v>0</v>
      </c>
      <c r="E4486" s="1" t="s">
        <v>31</v>
      </c>
      <c r="F4486" s="12" t="s">
        <v>282</v>
      </c>
      <c r="G4486" s="12" t="s">
        <v>1854</v>
      </c>
      <c r="H4486" s="1" t="s">
        <v>188</v>
      </c>
      <c r="I4486" s="12" t="s">
        <v>1765</v>
      </c>
      <c r="J4486" s="12" t="s">
        <v>1814</v>
      </c>
      <c r="K4486" s="1" t="s">
        <v>1677</v>
      </c>
      <c r="L4486" s="1" t="s">
        <v>669</v>
      </c>
    </row>
    <row r="4487" spans="3:12">
      <c r="C4487" s="1" t="s">
        <v>1728</v>
      </c>
      <c r="D4487" s="1">
        <v>0</v>
      </c>
      <c r="E4487" s="1" t="s">
        <v>31</v>
      </c>
      <c r="F4487" s="12" t="s">
        <v>282</v>
      </c>
      <c r="G4487" s="12" t="s">
        <v>1854</v>
      </c>
      <c r="H4487" s="1" t="s">
        <v>188</v>
      </c>
      <c r="I4487" s="12" t="s">
        <v>1765</v>
      </c>
      <c r="J4487" s="12" t="s">
        <v>1814</v>
      </c>
      <c r="K4487" s="1" t="s">
        <v>1677</v>
      </c>
      <c r="L4487" s="1" t="s">
        <v>669</v>
      </c>
    </row>
    <row r="4488" spans="3:12">
      <c r="C4488" s="1" t="s">
        <v>1729</v>
      </c>
      <c r="D4488" s="1">
        <v>0</v>
      </c>
      <c r="E4488" s="1" t="s">
        <v>31</v>
      </c>
      <c r="F4488" s="12" t="s">
        <v>282</v>
      </c>
      <c r="G4488" s="12" t="s">
        <v>1854</v>
      </c>
      <c r="H4488" s="1" t="s">
        <v>188</v>
      </c>
      <c r="I4488" s="12" t="s">
        <v>1765</v>
      </c>
      <c r="J4488" s="12" t="s">
        <v>1814</v>
      </c>
      <c r="K4488" s="1" t="s">
        <v>1677</v>
      </c>
      <c r="L4488" s="1" t="s">
        <v>669</v>
      </c>
    </row>
    <row r="4489" spans="3:12">
      <c r="C4489" s="1" t="s">
        <v>1730</v>
      </c>
      <c r="D4489" s="1">
        <v>0</v>
      </c>
      <c r="E4489" s="1" t="s">
        <v>31</v>
      </c>
      <c r="F4489" s="12" t="s">
        <v>282</v>
      </c>
      <c r="G4489" s="12" t="s">
        <v>1854</v>
      </c>
      <c r="H4489" s="1" t="s">
        <v>188</v>
      </c>
      <c r="I4489" s="12" t="s">
        <v>1765</v>
      </c>
      <c r="J4489" s="12" t="s">
        <v>1814</v>
      </c>
      <c r="K4489" s="1" t="s">
        <v>1677</v>
      </c>
      <c r="L4489" s="1" t="s">
        <v>669</v>
      </c>
    </row>
    <row r="4490" spans="3:12">
      <c r="C4490" s="1" t="s">
        <v>1731</v>
      </c>
      <c r="D4490" s="1">
        <v>0</v>
      </c>
      <c r="E4490" s="1" t="s">
        <v>31</v>
      </c>
      <c r="F4490" s="12" t="s">
        <v>282</v>
      </c>
      <c r="G4490" s="12" t="s">
        <v>1854</v>
      </c>
      <c r="H4490" s="1" t="s">
        <v>188</v>
      </c>
      <c r="I4490" s="12" t="s">
        <v>1765</v>
      </c>
      <c r="J4490" s="12" t="s">
        <v>1814</v>
      </c>
      <c r="K4490" s="1" t="s">
        <v>1677</v>
      </c>
      <c r="L4490" s="1" t="s">
        <v>669</v>
      </c>
    </row>
    <row r="4491" spans="3:12">
      <c r="C4491" s="1" t="s">
        <v>1680</v>
      </c>
      <c r="D4491" s="1">
        <v>0</v>
      </c>
      <c r="E4491" s="1" t="s">
        <v>31</v>
      </c>
      <c r="F4491" s="12" t="s">
        <v>282</v>
      </c>
      <c r="G4491" s="12" t="s">
        <v>1854</v>
      </c>
      <c r="H4491" s="1" t="s">
        <v>188</v>
      </c>
      <c r="I4491" s="12" t="s">
        <v>1765</v>
      </c>
      <c r="J4491" s="12" t="s">
        <v>1814</v>
      </c>
      <c r="K4491" s="1" t="s">
        <v>1677</v>
      </c>
      <c r="L4491" s="1" t="s">
        <v>1425</v>
      </c>
    </row>
    <row r="4492" spans="3:12">
      <c r="C4492" s="1" t="s">
        <v>1681</v>
      </c>
      <c r="D4492" s="1">
        <v>0</v>
      </c>
      <c r="E4492" s="1" t="s">
        <v>31</v>
      </c>
      <c r="F4492" s="12" t="s">
        <v>282</v>
      </c>
      <c r="G4492" s="12" t="s">
        <v>1854</v>
      </c>
      <c r="H4492" s="1" t="s">
        <v>188</v>
      </c>
      <c r="I4492" s="12" t="s">
        <v>1765</v>
      </c>
      <c r="J4492" s="12" t="s">
        <v>1814</v>
      </c>
      <c r="K4492" s="1" t="s">
        <v>1677</v>
      </c>
      <c r="L4492" s="1" t="s">
        <v>1425</v>
      </c>
    </row>
    <row r="4493" spans="3:12">
      <c r="C4493" s="1" t="s">
        <v>1682</v>
      </c>
      <c r="D4493" s="1">
        <v>0</v>
      </c>
      <c r="E4493" s="1" t="s">
        <v>31</v>
      </c>
      <c r="F4493" s="12" t="s">
        <v>282</v>
      </c>
      <c r="G4493" s="12" t="s">
        <v>1854</v>
      </c>
      <c r="H4493" s="1" t="s">
        <v>188</v>
      </c>
      <c r="I4493" s="12" t="s">
        <v>1765</v>
      </c>
      <c r="J4493" s="12" t="s">
        <v>1814</v>
      </c>
      <c r="K4493" s="1" t="s">
        <v>1677</v>
      </c>
      <c r="L4493" s="1" t="s">
        <v>1425</v>
      </c>
    </row>
    <row r="4494" spans="3:12">
      <c r="C4494" s="1" t="s">
        <v>1683</v>
      </c>
      <c r="D4494" s="1">
        <v>0</v>
      </c>
      <c r="E4494" s="1" t="s">
        <v>31</v>
      </c>
      <c r="F4494" s="12" t="s">
        <v>282</v>
      </c>
      <c r="G4494" s="12" t="s">
        <v>1854</v>
      </c>
      <c r="H4494" s="1" t="s">
        <v>188</v>
      </c>
      <c r="I4494" s="12" t="s">
        <v>1765</v>
      </c>
      <c r="J4494" s="12" t="s">
        <v>1814</v>
      </c>
      <c r="K4494" s="1" t="s">
        <v>1677</v>
      </c>
      <c r="L4494" s="1" t="s">
        <v>1425</v>
      </c>
    </row>
    <row r="4495" spans="3:12">
      <c r="C4495" s="1" t="s">
        <v>1685</v>
      </c>
      <c r="D4495" s="1">
        <v>0</v>
      </c>
      <c r="E4495" s="1" t="s">
        <v>31</v>
      </c>
      <c r="F4495" s="12" t="s">
        <v>282</v>
      </c>
      <c r="G4495" s="12" t="s">
        <v>1854</v>
      </c>
      <c r="H4495" s="1" t="s">
        <v>188</v>
      </c>
      <c r="I4495" s="12" t="s">
        <v>1765</v>
      </c>
      <c r="J4495" s="12" t="s">
        <v>1814</v>
      </c>
      <c r="K4495" s="1" t="s">
        <v>1677</v>
      </c>
      <c r="L4495" s="1" t="s">
        <v>1425</v>
      </c>
    </row>
    <row r="4496" spans="3:12">
      <c r="C4496" s="1" t="s">
        <v>1686</v>
      </c>
      <c r="D4496" s="1">
        <v>0</v>
      </c>
      <c r="E4496" s="1" t="s">
        <v>31</v>
      </c>
      <c r="F4496" s="12" t="s">
        <v>282</v>
      </c>
      <c r="G4496" s="12" t="s">
        <v>1854</v>
      </c>
      <c r="H4496" s="1" t="s">
        <v>188</v>
      </c>
      <c r="I4496" s="12" t="s">
        <v>1765</v>
      </c>
      <c r="J4496" s="12" t="s">
        <v>1814</v>
      </c>
      <c r="K4496" s="1" t="s">
        <v>1677</v>
      </c>
      <c r="L4496" s="1" t="s">
        <v>1425</v>
      </c>
    </row>
    <row r="4497" spans="3:12">
      <c r="C4497" s="1" t="s">
        <v>1687</v>
      </c>
      <c r="D4497" s="1">
        <v>0</v>
      </c>
      <c r="E4497" s="1" t="s">
        <v>31</v>
      </c>
      <c r="F4497" s="12" t="s">
        <v>282</v>
      </c>
      <c r="G4497" s="12" t="s">
        <v>1854</v>
      </c>
      <c r="H4497" s="1" t="s">
        <v>188</v>
      </c>
      <c r="I4497" s="12" t="s">
        <v>1765</v>
      </c>
      <c r="J4497" s="12" t="s">
        <v>1814</v>
      </c>
      <c r="K4497" s="1" t="s">
        <v>1677</v>
      </c>
      <c r="L4497" s="1" t="s">
        <v>1425</v>
      </c>
    </row>
    <row r="4498" spans="3:12">
      <c r="C4498" s="1" t="s">
        <v>1688</v>
      </c>
      <c r="D4498" s="1">
        <v>0</v>
      </c>
      <c r="E4498" s="1" t="s">
        <v>31</v>
      </c>
      <c r="F4498" s="12" t="s">
        <v>282</v>
      </c>
      <c r="G4498" s="12" t="s">
        <v>1854</v>
      </c>
      <c r="H4498" s="1" t="s">
        <v>188</v>
      </c>
      <c r="I4498" s="12" t="s">
        <v>1765</v>
      </c>
      <c r="J4498" s="12" t="s">
        <v>1814</v>
      </c>
      <c r="K4498" s="1" t="s">
        <v>1677</v>
      </c>
      <c r="L4498" s="1" t="s">
        <v>1425</v>
      </c>
    </row>
    <row r="4499" spans="3:12">
      <c r="C4499" s="1" t="s">
        <v>1689</v>
      </c>
      <c r="D4499" s="1">
        <v>0</v>
      </c>
      <c r="E4499" s="1" t="s">
        <v>31</v>
      </c>
      <c r="F4499" s="12" t="s">
        <v>282</v>
      </c>
      <c r="G4499" s="12" t="s">
        <v>1854</v>
      </c>
      <c r="H4499" s="1" t="s">
        <v>188</v>
      </c>
      <c r="I4499" s="12" t="s">
        <v>1765</v>
      </c>
      <c r="J4499" s="12" t="s">
        <v>1814</v>
      </c>
      <c r="K4499" s="1" t="s">
        <v>1677</v>
      </c>
      <c r="L4499" s="1" t="s">
        <v>1425</v>
      </c>
    </row>
    <row r="4500" spans="3:12">
      <c r="C4500" s="1" t="s">
        <v>1691</v>
      </c>
      <c r="D4500" s="1">
        <v>0</v>
      </c>
      <c r="E4500" s="1" t="s">
        <v>31</v>
      </c>
      <c r="F4500" s="12" t="s">
        <v>282</v>
      </c>
      <c r="G4500" s="12" t="s">
        <v>1854</v>
      </c>
      <c r="H4500" s="1" t="s">
        <v>188</v>
      </c>
      <c r="I4500" s="12" t="s">
        <v>1765</v>
      </c>
      <c r="J4500" s="12" t="s">
        <v>1814</v>
      </c>
      <c r="K4500" s="1" t="s">
        <v>1677</v>
      </c>
      <c r="L4500" s="1" t="s">
        <v>1425</v>
      </c>
    </row>
    <row r="4501" spans="3:12">
      <c r="C4501" s="1" t="s">
        <v>1692</v>
      </c>
      <c r="D4501" s="1">
        <v>0</v>
      </c>
      <c r="E4501" s="1" t="s">
        <v>31</v>
      </c>
      <c r="F4501" s="12" t="s">
        <v>282</v>
      </c>
      <c r="G4501" s="12" t="s">
        <v>1854</v>
      </c>
      <c r="H4501" s="1" t="s">
        <v>188</v>
      </c>
      <c r="I4501" s="12" t="s">
        <v>1765</v>
      </c>
      <c r="J4501" s="12" t="s">
        <v>1814</v>
      </c>
      <c r="K4501" s="1" t="s">
        <v>1677</v>
      </c>
      <c r="L4501" s="1" t="s">
        <v>1425</v>
      </c>
    </row>
    <row r="4502" spans="3:12">
      <c r="C4502" s="1" t="s">
        <v>1693</v>
      </c>
      <c r="D4502" s="1">
        <v>0</v>
      </c>
      <c r="E4502" s="1" t="s">
        <v>31</v>
      </c>
      <c r="F4502" s="12" t="s">
        <v>282</v>
      </c>
      <c r="G4502" s="12" t="s">
        <v>1854</v>
      </c>
      <c r="H4502" s="1" t="s">
        <v>188</v>
      </c>
      <c r="I4502" s="12" t="s">
        <v>1765</v>
      </c>
      <c r="J4502" s="12" t="s">
        <v>1814</v>
      </c>
      <c r="K4502" s="1" t="s">
        <v>1677</v>
      </c>
      <c r="L4502" s="1" t="s">
        <v>1425</v>
      </c>
    </row>
    <row r="4503" spans="3:12">
      <c r="C4503" s="1" t="s">
        <v>1694</v>
      </c>
      <c r="D4503" s="1">
        <v>0</v>
      </c>
      <c r="E4503" s="1" t="s">
        <v>31</v>
      </c>
      <c r="F4503" s="12" t="s">
        <v>282</v>
      </c>
      <c r="G4503" s="12" t="s">
        <v>1854</v>
      </c>
      <c r="H4503" s="1" t="s">
        <v>188</v>
      </c>
      <c r="I4503" s="12" t="s">
        <v>1765</v>
      </c>
      <c r="J4503" s="12" t="s">
        <v>1814</v>
      </c>
      <c r="K4503" s="1" t="s">
        <v>1677</v>
      </c>
      <c r="L4503" s="1" t="s">
        <v>1425</v>
      </c>
    </row>
    <row r="4504" spans="3:12">
      <c r="C4504" s="1" t="s">
        <v>1695</v>
      </c>
      <c r="D4504" s="1">
        <v>0</v>
      </c>
      <c r="E4504" s="1" t="s">
        <v>31</v>
      </c>
      <c r="F4504" s="12" t="s">
        <v>282</v>
      </c>
      <c r="G4504" s="12" t="s">
        <v>1854</v>
      </c>
      <c r="H4504" s="1" t="s">
        <v>188</v>
      </c>
      <c r="I4504" s="12" t="s">
        <v>1765</v>
      </c>
      <c r="J4504" s="12" t="s">
        <v>1814</v>
      </c>
      <c r="K4504" s="1" t="s">
        <v>1677</v>
      </c>
      <c r="L4504" s="1" t="s">
        <v>1425</v>
      </c>
    </row>
    <row r="4505" spans="3:12">
      <c r="C4505" s="1" t="s">
        <v>1696</v>
      </c>
      <c r="D4505" s="1">
        <v>0</v>
      </c>
      <c r="E4505" s="1" t="s">
        <v>31</v>
      </c>
      <c r="F4505" s="12" t="s">
        <v>282</v>
      </c>
      <c r="G4505" s="12" t="s">
        <v>1854</v>
      </c>
      <c r="H4505" s="1" t="s">
        <v>188</v>
      </c>
      <c r="I4505" s="12" t="s">
        <v>1765</v>
      </c>
      <c r="J4505" s="12" t="s">
        <v>1814</v>
      </c>
      <c r="K4505" s="1" t="s">
        <v>1677</v>
      </c>
      <c r="L4505" s="1" t="s">
        <v>1425</v>
      </c>
    </row>
    <row r="4506" spans="3:12">
      <c r="C4506" s="1" t="s">
        <v>1697</v>
      </c>
      <c r="D4506" s="1">
        <v>0</v>
      </c>
      <c r="E4506" s="1" t="s">
        <v>31</v>
      </c>
      <c r="F4506" s="12" t="s">
        <v>282</v>
      </c>
      <c r="G4506" s="12" t="s">
        <v>1854</v>
      </c>
      <c r="H4506" s="1" t="s">
        <v>188</v>
      </c>
      <c r="I4506" s="12" t="s">
        <v>1765</v>
      </c>
      <c r="J4506" s="12" t="s">
        <v>1814</v>
      </c>
      <c r="K4506" s="1" t="s">
        <v>1677</v>
      </c>
      <c r="L4506" s="1" t="s">
        <v>1425</v>
      </c>
    </row>
    <row r="4507" spans="3:12">
      <c r="C4507" s="1" t="s">
        <v>1699</v>
      </c>
      <c r="D4507" s="1">
        <v>0</v>
      </c>
      <c r="E4507" s="1" t="s">
        <v>31</v>
      </c>
      <c r="F4507" s="12" t="s">
        <v>282</v>
      </c>
      <c r="G4507" s="12" t="s">
        <v>1854</v>
      </c>
      <c r="H4507" s="1" t="s">
        <v>188</v>
      </c>
      <c r="I4507" s="12" t="s">
        <v>1765</v>
      </c>
      <c r="J4507" s="12" t="s">
        <v>1814</v>
      </c>
      <c r="K4507" s="1" t="s">
        <v>1677</v>
      </c>
      <c r="L4507" s="1" t="s">
        <v>1425</v>
      </c>
    </row>
    <row r="4508" spans="3:12">
      <c r="C4508" s="1" t="s">
        <v>1700</v>
      </c>
      <c r="D4508" s="1">
        <v>0</v>
      </c>
      <c r="E4508" s="1" t="s">
        <v>31</v>
      </c>
      <c r="F4508" s="12" t="s">
        <v>282</v>
      </c>
      <c r="G4508" s="12" t="s">
        <v>1854</v>
      </c>
      <c r="H4508" s="1" t="s">
        <v>188</v>
      </c>
      <c r="I4508" s="12" t="s">
        <v>1765</v>
      </c>
      <c r="J4508" s="12" t="s">
        <v>1814</v>
      </c>
      <c r="K4508" s="1" t="s">
        <v>1677</v>
      </c>
      <c r="L4508" s="1" t="s">
        <v>1425</v>
      </c>
    </row>
    <row r="4509" spans="3:12">
      <c r="C4509" s="1" t="s">
        <v>1701</v>
      </c>
      <c r="D4509" s="1">
        <v>0</v>
      </c>
      <c r="E4509" s="1" t="s">
        <v>31</v>
      </c>
      <c r="F4509" s="12" t="s">
        <v>282</v>
      </c>
      <c r="G4509" s="12" t="s">
        <v>1854</v>
      </c>
      <c r="H4509" s="1" t="s">
        <v>188</v>
      </c>
      <c r="I4509" s="12" t="s">
        <v>1765</v>
      </c>
      <c r="J4509" s="12" t="s">
        <v>1814</v>
      </c>
      <c r="K4509" s="1" t="s">
        <v>1677</v>
      </c>
      <c r="L4509" s="1" t="s">
        <v>1425</v>
      </c>
    </row>
    <row r="4510" spans="3:12">
      <c r="C4510" s="1" t="s">
        <v>1702</v>
      </c>
      <c r="D4510" s="1">
        <v>0</v>
      </c>
      <c r="E4510" s="1" t="s">
        <v>31</v>
      </c>
      <c r="F4510" s="12" t="s">
        <v>282</v>
      </c>
      <c r="G4510" s="12" t="s">
        <v>1854</v>
      </c>
      <c r="H4510" s="1" t="s">
        <v>188</v>
      </c>
      <c r="I4510" s="12" t="s">
        <v>1765</v>
      </c>
      <c r="J4510" s="12" t="s">
        <v>1814</v>
      </c>
      <c r="K4510" s="1" t="s">
        <v>1677</v>
      </c>
      <c r="L4510" s="1" t="s">
        <v>1425</v>
      </c>
    </row>
    <row r="4511" spans="3:12">
      <c r="C4511" s="1" t="s">
        <v>1703</v>
      </c>
      <c r="D4511" s="1">
        <v>0</v>
      </c>
      <c r="E4511" s="1" t="s">
        <v>31</v>
      </c>
      <c r="F4511" s="12" t="s">
        <v>282</v>
      </c>
      <c r="G4511" s="12" t="s">
        <v>1854</v>
      </c>
      <c r="H4511" s="1" t="s">
        <v>188</v>
      </c>
      <c r="I4511" s="12" t="s">
        <v>1765</v>
      </c>
      <c r="J4511" s="12" t="s">
        <v>1814</v>
      </c>
      <c r="K4511" s="1" t="s">
        <v>1677</v>
      </c>
      <c r="L4511" s="1" t="s">
        <v>1425</v>
      </c>
    </row>
    <row r="4512" spans="3:12">
      <c r="C4512" s="1" t="s">
        <v>1704</v>
      </c>
      <c r="D4512" s="1">
        <v>0</v>
      </c>
      <c r="E4512" s="1" t="s">
        <v>31</v>
      </c>
      <c r="F4512" s="12" t="s">
        <v>282</v>
      </c>
      <c r="G4512" s="12" t="s">
        <v>1854</v>
      </c>
      <c r="H4512" s="1" t="s">
        <v>188</v>
      </c>
      <c r="I4512" s="12" t="s">
        <v>1765</v>
      </c>
      <c r="J4512" s="12" t="s">
        <v>1814</v>
      </c>
      <c r="K4512" s="1" t="s">
        <v>1677</v>
      </c>
      <c r="L4512" s="1" t="s">
        <v>1425</v>
      </c>
    </row>
    <row r="4513" spans="3:12">
      <c r="C4513" s="1" t="s">
        <v>1707</v>
      </c>
      <c r="D4513" s="1">
        <v>0</v>
      </c>
      <c r="E4513" s="1" t="s">
        <v>31</v>
      </c>
      <c r="F4513" s="12" t="s">
        <v>282</v>
      </c>
      <c r="G4513" s="12" t="s">
        <v>1854</v>
      </c>
      <c r="H4513" s="1" t="s">
        <v>188</v>
      </c>
      <c r="I4513" s="12" t="s">
        <v>1765</v>
      </c>
      <c r="J4513" s="12" t="s">
        <v>1814</v>
      </c>
      <c r="K4513" s="1" t="s">
        <v>1677</v>
      </c>
      <c r="L4513" s="1" t="s">
        <v>1425</v>
      </c>
    </row>
    <row r="4514" spans="3:12">
      <c r="C4514" s="1" t="s">
        <v>1708</v>
      </c>
      <c r="D4514" s="1">
        <v>0</v>
      </c>
      <c r="E4514" s="1" t="s">
        <v>31</v>
      </c>
      <c r="F4514" s="12" t="s">
        <v>282</v>
      </c>
      <c r="G4514" s="12" t="s">
        <v>1854</v>
      </c>
      <c r="H4514" s="1" t="s">
        <v>188</v>
      </c>
      <c r="I4514" s="12" t="s">
        <v>1765</v>
      </c>
      <c r="J4514" s="12" t="s">
        <v>1814</v>
      </c>
      <c r="K4514" s="1" t="s">
        <v>1677</v>
      </c>
      <c r="L4514" s="1" t="s">
        <v>1425</v>
      </c>
    </row>
    <row r="4515" spans="3:12">
      <c r="C4515" s="1" t="s">
        <v>1709</v>
      </c>
      <c r="D4515" s="1">
        <v>0</v>
      </c>
      <c r="E4515" s="1" t="s">
        <v>31</v>
      </c>
      <c r="F4515" s="12" t="s">
        <v>282</v>
      </c>
      <c r="G4515" s="12" t="s">
        <v>1854</v>
      </c>
      <c r="H4515" s="1" t="s">
        <v>188</v>
      </c>
      <c r="I4515" s="12" t="s">
        <v>1765</v>
      </c>
      <c r="J4515" s="12" t="s">
        <v>1814</v>
      </c>
      <c r="K4515" s="1" t="s">
        <v>1677</v>
      </c>
      <c r="L4515" s="1" t="s">
        <v>1425</v>
      </c>
    </row>
    <row r="4516" spans="3:12">
      <c r="C4516" s="1" t="s">
        <v>1710</v>
      </c>
      <c r="D4516" s="1">
        <v>0</v>
      </c>
      <c r="E4516" s="1" t="s">
        <v>31</v>
      </c>
      <c r="F4516" s="12" t="s">
        <v>282</v>
      </c>
      <c r="G4516" s="12" t="s">
        <v>1854</v>
      </c>
      <c r="H4516" s="1" t="s">
        <v>188</v>
      </c>
      <c r="I4516" s="12" t="s">
        <v>1765</v>
      </c>
      <c r="J4516" s="12" t="s">
        <v>1814</v>
      </c>
      <c r="K4516" s="1" t="s">
        <v>1677</v>
      </c>
      <c r="L4516" s="1" t="s">
        <v>1425</v>
      </c>
    </row>
    <row r="4517" spans="3:12">
      <c r="C4517" s="1" t="s">
        <v>1712</v>
      </c>
      <c r="D4517" s="1">
        <v>0</v>
      </c>
      <c r="E4517" s="1" t="s">
        <v>31</v>
      </c>
      <c r="F4517" s="12" t="s">
        <v>282</v>
      </c>
      <c r="G4517" s="12" t="s">
        <v>1854</v>
      </c>
      <c r="H4517" s="1" t="s">
        <v>188</v>
      </c>
      <c r="I4517" s="12" t="s">
        <v>1765</v>
      </c>
      <c r="J4517" s="12" t="s">
        <v>1814</v>
      </c>
      <c r="K4517" s="1" t="s">
        <v>1677</v>
      </c>
      <c r="L4517" s="1" t="s">
        <v>1425</v>
      </c>
    </row>
    <row r="4518" spans="3:12">
      <c r="C4518" s="1" t="s">
        <v>1713</v>
      </c>
      <c r="D4518" s="1">
        <v>0</v>
      </c>
      <c r="E4518" s="1" t="s">
        <v>31</v>
      </c>
      <c r="F4518" s="12" t="s">
        <v>282</v>
      </c>
      <c r="G4518" s="12" t="s">
        <v>1854</v>
      </c>
      <c r="H4518" s="1" t="s">
        <v>188</v>
      </c>
      <c r="I4518" s="12" t="s">
        <v>1765</v>
      </c>
      <c r="J4518" s="12" t="s">
        <v>1814</v>
      </c>
      <c r="K4518" s="1" t="s">
        <v>1677</v>
      </c>
      <c r="L4518" s="1" t="s">
        <v>1425</v>
      </c>
    </row>
    <row r="4519" spans="3:12">
      <c r="C4519" s="1" t="s">
        <v>1714</v>
      </c>
      <c r="D4519" s="1">
        <v>0</v>
      </c>
      <c r="E4519" s="1" t="s">
        <v>31</v>
      </c>
      <c r="F4519" s="12" t="s">
        <v>282</v>
      </c>
      <c r="G4519" s="12" t="s">
        <v>1854</v>
      </c>
      <c r="H4519" s="1" t="s">
        <v>188</v>
      </c>
      <c r="I4519" s="12" t="s">
        <v>1765</v>
      </c>
      <c r="J4519" s="12" t="s">
        <v>1814</v>
      </c>
      <c r="K4519" s="1" t="s">
        <v>1677</v>
      </c>
      <c r="L4519" s="1" t="s">
        <v>1425</v>
      </c>
    </row>
    <row r="4520" spans="3:12">
      <c r="C4520" s="1" t="s">
        <v>1715</v>
      </c>
      <c r="D4520" s="1">
        <v>0</v>
      </c>
      <c r="E4520" s="1" t="s">
        <v>31</v>
      </c>
      <c r="F4520" s="12" t="s">
        <v>282</v>
      </c>
      <c r="G4520" s="12" t="s">
        <v>1854</v>
      </c>
      <c r="H4520" s="1" t="s">
        <v>188</v>
      </c>
      <c r="I4520" s="12" t="s">
        <v>1765</v>
      </c>
      <c r="J4520" s="12" t="s">
        <v>1814</v>
      </c>
      <c r="K4520" s="1" t="s">
        <v>1677</v>
      </c>
      <c r="L4520" s="1" t="s">
        <v>1425</v>
      </c>
    </row>
    <row r="4521" spans="3:12">
      <c r="C4521" s="1" t="s">
        <v>1716</v>
      </c>
      <c r="D4521" s="1">
        <v>0</v>
      </c>
      <c r="E4521" s="1" t="s">
        <v>31</v>
      </c>
      <c r="F4521" s="12" t="s">
        <v>282</v>
      </c>
      <c r="G4521" s="12" t="s">
        <v>1854</v>
      </c>
      <c r="H4521" s="1" t="s">
        <v>188</v>
      </c>
      <c r="I4521" s="12" t="s">
        <v>1765</v>
      </c>
      <c r="J4521" s="12" t="s">
        <v>1814</v>
      </c>
      <c r="K4521" s="1" t="s">
        <v>1677</v>
      </c>
      <c r="L4521" s="1" t="s">
        <v>1425</v>
      </c>
    </row>
    <row r="4522" spans="3:12">
      <c r="C4522" s="1" t="s">
        <v>1718</v>
      </c>
      <c r="D4522" s="1">
        <v>0</v>
      </c>
      <c r="E4522" s="1" t="s">
        <v>31</v>
      </c>
      <c r="F4522" s="12" t="s">
        <v>282</v>
      </c>
      <c r="G4522" s="12" t="s">
        <v>1854</v>
      </c>
      <c r="H4522" s="1" t="s">
        <v>188</v>
      </c>
      <c r="I4522" s="12" t="s">
        <v>1765</v>
      </c>
      <c r="J4522" s="12" t="s">
        <v>1814</v>
      </c>
      <c r="K4522" s="1" t="s">
        <v>1677</v>
      </c>
      <c r="L4522" s="1" t="s">
        <v>1425</v>
      </c>
    </row>
    <row r="4523" spans="3:12">
      <c r="C4523" s="1" t="s">
        <v>1719</v>
      </c>
      <c r="D4523" s="1">
        <v>0</v>
      </c>
      <c r="E4523" s="1" t="s">
        <v>31</v>
      </c>
      <c r="F4523" s="12" t="s">
        <v>282</v>
      </c>
      <c r="G4523" s="12" t="s">
        <v>1854</v>
      </c>
      <c r="H4523" s="1" t="s">
        <v>188</v>
      </c>
      <c r="I4523" s="12" t="s">
        <v>1765</v>
      </c>
      <c r="J4523" s="12" t="s">
        <v>1814</v>
      </c>
      <c r="K4523" s="1" t="s">
        <v>1677</v>
      </c>
      <c r="L4523" s="1" t="s">
        <v>1425</v>
      </c>
    </row>
    <row r="4524" spans="3:12">
      <c r="C4524" s="1" t="s">
        <v>1720</v>
      </c>
      <c r="D4524" s="1">
        <v>0</v>
      </c>
      <c r="E4524" s="1" t="s">
        <v>31</v>
      </c>
      <c r="F4524" s="12" t="s">
        <v>282</v>
      </c>
      <c r="G4524" s="12" t="s">
        <v>1854</v>
      </c>
      <c r="H4524" s="1" t="s">
        <v>188</v>
      </c>
      <c r="I4524" s="12" t="s">
        <v>1765</v>
      </c>
      <c r="J4524" s="12" t="s">
        <v>1814</v>
      </c>
      <c r="K4524" s="1" t="s">
        <v>1677</v>
      </c>
      <c r="L4524" s="1" t="s">
        <v>1425</v>
      </c>
    </row>
    <row r="4525" spans="3:12">
      <c r="C4525" s="1" t="s">
        <v>1721</v>
      </c>
      <c r="D4525" s="1">
        <v>0</v>
      </c>
      <c r="E4525" s="1" t="s">
        <v>31</v>
      </c>
      <c r="F4525" s="12" t="s">
        <v>282</v>
      </c>
      <c r="G4525" s="12" t="s">
        <v>1854</v>
      </c>
      <c r="H4525" s="1" t="s">
        <v>188</v>
      </c>
      <c r="I4525" s="12" t="s">
        <v>1765</v>
      </c>
      <c r="J4525" s="12" t="s">
        <v>1814</v>
      </c>
      <c r="K4525" s="1" t="s">
        <v>1677</v>
      </c>
      <c r="L4525" s="1" t="s">
        <v>1425</v>
      </c>
    </row>
    <row r="4526" spans="3:12">
      <c r="C4526" s="1" t="s">
        <v>1722</v>
      </c>
      <c r="D4526" s="1">
        <v>0</v>
      </c>
      <c r="E4526" s="1" t="s">
        <v>31</v>
      </c>
      <c r="F4526" s="12" t="s">
        <v>282</v>
      </c>
      <c r="G4526" s="12" t="s">
        <v>1854</v>
      </c>
      <c r="H4526" s="1" t="s">
        <v>188</v>
      </c>
      <c r="I4526" s="12" t="s">
        <v>1765</v>
      </c>
      <c r="J4526" s="12" t="s">
        <v>1814</v>
      </c>
      <c r="K4526" s="1" t="s">
        <v>1677</v>
      </c>
      <c r="L4526" s="1" t="s">
        <v>1425</v>
      </c>
    </row>
    <row r="4527" spans="3:12">
      <c r="C4527" s="1" t="s">
        <v>1723</v>
      </c>
      <c r="D4527" s="1">
        <v>0</v>
      </c>
      <c r="E4527" s="1" t="s">
        <v>31</v>
      </c>
      <c r="F4527" s="12" t="s">
        <v>282</v>
      </c>
      <c r="G4527" s="12" t="s">
        <v>1854</v>
      </c>
      <c r="H4527" s="1" t="s">
        <v>188</v>
      </c>
      <c r="I4527" s="12" t="s">
        <v>1765</v>
      </c>
      <c r="J4527" s="12" t="s">
        <v>1814</v>
      </c>
      <c r="K4527" s="1" t="s">
        <v>1677</v>
      </c>
      <c r="L4527" s="1" t="s">
        <v>1425</v>
      </c>
    </row>
    <row r="4528" spans="3:12">
      <c r="C4528" s="1" t="s">
        <v>1724</v>
      </c>
      <c r="D4528" s="1">
        <v>0</v>
      </c>
      <c r="E4528" s="1" t="s">
        <v>31</v>
      </c>
      <c r="F4528" s="12" t="s">
        <v>282</v>
      </c>
      <c r="G4528" s="12" t="s">
        <v>1854</v>
      </c>
      <c r="H4528" s="1" t="s">
        <v>188</v>
      </c>
      <c r="I4528" s="12" t="s">
        <v>1765</v>
      </c>
      <c r="J4528" s="12" t="s">
        <v>1814</v>
      </c>
      <c r="K4528" s="1" t="s">
        <v>1677</v>
      </c>
      <c r="L4528" s="1" t="s">
        <v>1425</v>
      </c>
    </row>
    <row r="4529" spans="3:12">
      <c r="C4529" s="1" t="s">
        <v>1726</v>
      </c>
      <c r="D4529" s="1">
        <v>0</v>
      </c>
      <c r="E4529" s="1" t="s">
        <v>31</v>
      </c>
      <c r="F4529" s="12" t="s">
        <v>282</v>
      </c>
      <c r="G4529" s="12" t="s">
        <v>1854</v>
      </c>
      <c r="H4529" s="1" t="s">
        <v>188</v>
      </c>
      <c r="I4529" s="12" t="s">
        <v>1765</v>
      </c>
      <c r="J4529" s="12" t="s">
        <v>1814</v>
      </c>
      <c r="K4529" s="1" t="s">
        <v>1677</v>
      </c>
      <c r="L4529" s="1" t="s">
        <v>1425</v>
      </c>
    </row>
    <row r="4530" spans="3:12">
      <c r="C4530" s="1" t="s">
        <v>1727</v>
      </c>
      <c r="D4530" s="1">
        <v>0</v>
      </c>
      <c r="E4530" s="1" t="s">
        <v>31</v>
      </c>
      <c r="F4530" s="12" t="s">
        <v>282</v>
      </c>
      <c r="G4530" s="12" t="s">
        <v>1854</v>
      </c>
      <c r="H4530" s="1" t="s">
        <v>188</v>
      </c>
      <c r="I4530" s="12" t="s">
        <v>1765</v>
      </c>
      <c r="J4530" s="12" t="s">
        <v>1814</v>
      </c>
      <c r="K4530" s="1" t="s">
        <v>1677</v>
      </c>
      <c r="L4530" s="1" t="s">
        <v>1425</v>
      </c>
    </row>
    <row r="4531" spans="3:12">
      <c r="C4531" s="1" t="s">
        <v>1728</v>
      </c>
      <c r="D4531" s="1">
        <v>0</v>
      </c>
      <c r="E4531" s="1" t="s">
        <v>31</v>
      </c>
      <c r="F4531" s="12" t="s">
        <v>282</v>
      </c>
      <c r="G4531" s="12" t="s">
        <v>1854</v>
      </c>
      <c r="H4531" s="1" t="s">
        <v>188</v>
      </c>
      <c r="I4531" s="12" t="s">
        <v>1765</v>
      </c>
      <c r="J4531" s="12" t="s">
        <v>1814</v>
      </c>
      <c r="K4531" s="1" t="s">
        <v>1677</v>
      </c>
      <c r="L4531" s="1" t="s">
        <v>1425</v>
      </c>
    </row>
    <row r="4532" spans="3:12">
      <c r="C4532" s="1" t="s">
        <v>1729</v>
      </c>
      <c r="D4532" s="1">
        <v>0</v>
      </c>
      <c r="E4532" s="1" t="s">
        <v>31</v>
      </c>
      <c r="F4532" s="12" t="s">
        <v>282</v>
      </c>
      <c r="G4532" s="12" t="s">
        <v>1854</v>
      </c>
      <c r="H4532" s="1" t="s">
        <v>188</v>
      </c>
      <c r="I4532" s="12" t="s">
        <v>1765</v>
      </c>
      <c r="J4532" s="12" t="s">
        <v>1814</v>
      </c>
      <c r="K4532" s="1" t="s">
        <v>1677</v>
      </c>
      <c r="L4532" s="1" t="s">
        <v>1425</v>
      </c>
    </row>
    <row r="4533" spans="3:12">
      <c r="C4533" s="1" t="s">
        <v>1730</v>
      </c>
      <c r="D4533" s="1">
        <v>0</v>
      </c>
      <c r="E4533" s="1" t="s">
        <v>31</v>
      </c>
      <c r="F4533" s="12" t="s">
        <v>282</v>
      </c>
      <c r="G4533" s="12" t="s">
        <v>1854</v>
      </c>
      <c r="H4533" s="1" t="s">
        <v>188</v>
      </c>
      <c r="I4533" s="12" t="s">
        <v>1765</v>
      </c>
      <c r="J4533" s="12" t="s">
        <v>1814</v>
      </c>
      <c r="K4533" s="1" t="s">
        <v>1677</v>
      </c>
      <c r="L4533" s="1" t="s">
        <v>1425</v>
      </c>
    </row>
    <row r="4534" spans="3:12">
      <c r="C4534" s="1" t="s">
        <v>1731</v>
      </c>
      <c r="D4534" s="1">
        <v>0</v>
      </c>
      <c r="E4534" s="1" t="s">
        <v>31</v>
      </c>
      <c r="F4534" s="12" t="s">
        <v>282</v>
      </c>
      <c r="G4534" s="12" t="s">
        <v>1854</v>
      </c>
      <c r="H4534" s="1" t="s">
        <v>188</v>
      </c>
      <c r="I4534" s="12" t="s">
        <v>1765</v>
      </c>
      <c r="J4534" s="12" t="s">
        <v>1814</v>
      </c>
      <c r="K4534" s="1" t="s">
        <v>1677</v>
      </c>
      <c r="L4534" s="1" t="s">
        <v>1425</v>
      </c>
    </row>
    <row r="4535" spans="3:12">
      <c r="C4535" s="1" t="s">
        <v>1680</v>
      </c>
      <c r="D4535" s="1">
        <v>0</v>
      </c>
      <c r="E4535" s="1" t="s">
        <v>31</v>
      </c>
      <c r="F4535" s="12" t="s">
        <v>282</v>
      </c>
      <c r="G4535" s="12" t="s">
        <v>1854</v>
      </c>
      <c r="H4535" s="1" t="s">
        <v>188</v>
      </c>
      <c r="I4535" s="12" t="s">
        <v>1765</v>
      </c>
      <c r="J4535" s="12" t="s">
        <v>1814</v>
      </c>
      <c r="K4535" s="1" t="s">
        <v>1677</v>
      </c>
      <c r="L4535" s="1" t="s">
        <v>1426</v>
      </c>
    </row>
    <row r="4536" spans="3:12">
      <c r="C4536" s="1" t="s">
        <v>1681</v>
      </c>
      <c r="D4536" s="1">
        <v>0</v>
      </c>
      <c r="E4536" s="1" t="s">
        <v>31</v>
      </c>
      <c r="F4536" s="12" t="s">
        <v>282</v>
      </c>
      <c r="G4536" s="12" t="s">
        <v>1854</v>
      </c>
      <c r="H4536" s="1" t="s">
        <v>188</v>
      </c>
      <c r="I4536" s="12" t="s">
        <v>1765</v>
      </c>
      <c r="J4536" s="12" t="s">
        <v>1814</v>
      </c>
      <c r="K4536" s="1" t="s">
        <v>1677</v>
      </c>
      <c r="L4536" s="1" t="s">
        <v>1426</v>
      </c>
    </row>
    <row r="4537" spans="3:12">
      <c r="C4537" s="1" t="s">
        <v>1682</v>
      </c>
      <c r="D4537" s="1">
        <v>0</v>
      </c>
      <c r="E4537" s="1" t="s">
        <v>31</v>
      </c>
      <c r="F4537" s="12" t="s">
        <v>282</v>
      </c>
      <c r="G4537" s="12" t="s">
        <v>1854</v>
      </c>
      <c r="H4537" s="1" t="s">
        <v>188</v>
      </c>
      <c r="I4537" s="12" t="s">
        <v>1765</v>
      </c>
      <c r="J4537" s="12" t="s">
        <v>1814</v>
      </c>
      <c r="K4537" s="1" t="s">
        <v>1677</v>
      </c>
      <c r="L4537" s="1" t="s">
        <v>1426</v>
      </c>
    </row>
    <row r="4538" spans="3:12">
      <c r="C4538" s="1" t="s">
        <v>1683</v>
      </c>
      <c r="D4538" s="1">
        <v>0</v>
      </c>
      <c r="E4538" s="1" t="s">
        <v>31</v>
      </c>
      <c r="F4538" s="12" t="s">
        <v>282</v>
      </c>
      <c r="G4538" s="12" t="s">
        <v>1854</v>
      </c>
      <c r="H4538" s="1" t="s">
        <v>188</v>
      </c>
      <c r="I4538" s="12" t="s">
        <v>1765</v>
      </c>
      <c r="J4538" s="12" t="s">
        <v>1814</v>
      </c>
      <c r="K4538" s="1" t="s">
        <v>1677</v>
      </c>
      <c r="L4538" s="1" t="s">
        <v>1426</v>
      </c>
    </row>
    <row r="4539" spans="3:12">
      <c r="C4539" s="1" t="s">
        <v>1685</v>
      </c>
      <c r="D4539" s="1">
        <v>0</v>
      </c>
      <c r="E4539" s="1" t="s">
        <v>31</v>
      </c>
      <c r="F4539" s="12" t="s">
        <v>282</v>
      </c>
      <c r="G4539" s="12" t="s">
        <v>1854</v>
      </c>
      <c r="H4539" s="1" t="s">
        <v>188</v>
      </c>
      <c r="I4539" s="12" t="s">
        <v>1765</v>
      </c>
      <c r="J4539" s="12" t="s">
        <v>1814</v>
      </c>
      <c r="K4539" s="1" t="s">
        <v>1677</v>
      </c>
      <c r="L4539" s="1" t="s">
        <v>1426</v>
      </c>
    </row>
    <row r="4540" spans="3:12">
      <c r="C4540" s="1" t="s">
        <v>1686</v>
      </c>
      <c r="D4540" s="1">
        <v>0</v>
      </c>
      <c r="E4540" s="1" t="s">
        <v>31</v>
      </c>
      <c r="F4540" s="12" t="s">
        <v>282</v>
      </c>
      <c r="G4540" s="12" t="s">
        <v>1854</v>
      </c>
      <c r="H4540" s="1" t="s">
        <v>188</v>
      </c>
      <c r="I4540" s="12" t="s">
        <v>1765</v>
      </c>
      <c r="J4540" s="12" t="s">
        <v>1814</v>
      </c>
      <c r="K4540" s="1" t="s">
        <v>1677</v>
      </c>
      <c r="L4540" s="1" t="s">
        <v>1426</v>
      </c>
    </row>
    <row r="4541" spans="3:12">
      <c r="C4541" s="1" t="s">
        <v>1687</v>
      </c>
      <c r="D4541" s="1">
        <v>0</v>
      </c>
      <c r="E4541" s="1" t="s">
        <v>31</v>
      </c>
      <c r="F4541" s="12" t="s">
        <v>282</v>
      </c>
      <c r="G4541" s="12" t="s">
        <v>1854</v>
      </c>
      <c r="H4541" s="1" t="s">
        <v>188</v>
      </c>
      <c r="I4541" s="12" t="s">
        <v>1765</v>
      </c>
      <c r="J4541" s="12" t="s">
        <v>1814</v>
      </c>
      <c r="K4541" s="1" t="s">
        <v>1677</v>
      </c>
      <c r="L4541" s="1" t="s">
        <v>1426</v>
      </c>
    </row>
    <row r="4542" spans="3:12">
      <c r="C4542" s="1" t="s">
        <v>1688</v>
      </c>
      <c r="D4542" s="1">
        <v>0</v>
      </c>
      <c r="E4542" s="1" t="s">
        <v>31</v>
      </c>
      <c r="F4542" s="12" t="s">
        <v>282</v>
      </c>
      <c r="G4542" s="12" t="s">
        <v>1854</v>
      </c>
      <c r="H4542" s="1" t="s">
        <v>188</v>
      </c>
      <c r="I4542" s="12" t="s">
        <v>1765</v>
      </c>
      <c r="J4542" s="12" t="s">
        <v>1814</v>
      </c>
      <c r="K4542" s="1" t="s">
        <v>1677</v>
      </c>
      <c r="L4542" s="1" t="s">
        <v>1426</v>
      </c>
    </row>
    <row r="4543" spans="3:12">
      <c r="C4543" s="1" t="s">
        <v>1689</v>
      </c>
      <c r="D4543" s="1">
        <v>0</v>
      </c>
      <c r="E4543" s="1" t="s">
        <v>31</v>
      </c>
      <c r="F4543" s="12" t="s">
        <v>282</v>
      </c>
      <c r="G4543" s="12" t="s">
        <v>1854</v>
      </c>
      <c r="H4543" s="1" t="s">
        <v>188</v>
      </c>
      <c r="I4543" s="12" t="s">
        <v>1765</v>
      </c>
      <c r="J4543" s="12" t="s">
        <v>1814</v>
      </c>
      <c r="K4543" s="1" t="s">
        <v>1677</v>
      </c>
      <c r="L4543" s="1" t="s">
        <v>1426</v>
      </c>
    </row>
    <row r="4544" spans="3:12">
      <c r="C4544" s="1" t="s">
        <v>1691</v>
      </c>
      <c r="D4544" s="1">
        <v>0</v>
      </c>
      <c r="E4544" s="1" t="s">
        <v>31</v>
      </c>
      <c r="F4544" s="12" t="s">
        <v>282</v>
      </c>
      <c r="G4544" s="12" t="s">
        <v>1854</v>
      </c>
      <c r="H4544" s="1" t="s">
        <v>188</v>
      </c>
      <c r="I4544" s="12" t="s">
        <v>1765</v>
      </c>
      <c r="J4544" s="12" t="s">
        <v>1814</v>
      </c>
      <c r="K4544" s="1" t="s">
        <v>1677</v>
      </c>
      <c r="L4544" s="1" t="s">
        <v>1426</v>
      </c>
    </row>
    <row r="4545" spans="3:12">
      <c r="C4545" s="1" t="s">
        <v>1692</v>
      </c>
      <c r="D4545" s="1">
        <v>0</v>
      </c>
      <c r="E4545" s="1" t="s">
        <v>31</v>
      </c>
      <c r="F4545" s="12" t="s">
        <v>282</v>
      </c>
      <c r="G4545" s="12" t="s">
        <v>1854</v>
      </c>
      <c r="H4545" s="1" t="s">
        <v>188</v>
      </c>
      <c r="I4545" s="12" t="s">
        <v>1765</v>
      </c>
      <c r="J4545" s="12" t="s">
        <v>1814</v>
      </c>
      <c r="K4545" s="1" t="s">
        <v>1677</v>
      </c>
      <c r="L4545" s="1" t="s">
        <v>1426</v>
      </c>
    </row>
    <row r="4546" spans="3:12">
      <c r="C4546" s="1" t="s">
        <v>1693</v>
      </c>
      <c r="D4546" s="1">
        <v>0</v>
      </c>
      <c r="E4546" s="1" t="s">
        <v>31</v>
      </c>
      <c r="F4546" s="12" t="s">
        <v>282</v>
      </c>
      <c r="G4546" s="12" t="s">
        <v>1854</v>
      </c>
      <c r="H4546" s="1" t="s">
        <v>188</v>
      </c>
      <c r="I4546" s="12" t="s">
        <v>1765</v>
      </c>
      <c r="J4546" s="12" t="s">
        <v>1814</v>
      </c>
      <c r="K4546" s="1" t="s">
        <v>1677</v>
      </c>
      <c r="L4546" s="1" t="s">
        <v>1426</v>
      </c>
    </row>
    <row r="4547" spans="3:12">
      <c r="C4547" s="1" t="s">
        <v>1694</v>
      </c>
      <c r="D4547" s="1">
        <v>0</v>
      </c>
      <c r="E4547" s="1" t="s">
        <v>31</v>
      </c>
      <c r="F4547" s="12" t="s">
        <v>282</v>
      </c>
      <c r="G4547" s="12" t="s">
        <v>1854</v>
      </c>
      <c r="H4547" s="1" t="s">
        <v>188</v>
      </c>
      <c r="I4547" s="12" t="s">
        <v>1765</v>
      </c>
      <c r="J4547" s="12" t="s">
        <v>1814</v>
      </c>
      <c r="K4547" s="1" t="s">
        <v>1677</v>
      </c>
      <c r="L4547" s="1" t="s">
        <v>1426</v>
      </c>
    </row>
    <row r="4548" spans="3:12">
      <c r="C4548" s="1" t="s">
        <v>1695</v>
      </c>
      <c r="D4548" s="1">
        <v>0</v>
      </c>
      <c r="E4548" s="1" t="s">
        <v>31</v>
      </c>
      <c r="F4548" s="12" t="s">
        <v>282</v>
      </c>
      <c r="G4548" s="12" t="s">
        <v>1854</v>
      </c>
      <c r="H4548" s="1" t="s">
        <v>188</v>
      </c>
      <c r="I4548" s="12" t="s">
        <v>1765</v>
      </c>
      <c r="J4548" s="12" t="s">
        <v>1814</v>
      </c>
      <c r="K4548" s="1" t="s">
        <v>1677</v>
      </c>
      <c r="L4548" s="1" t="s">
        <v>1426</v>
      </c>
    </row>
    <row r="4549" spans="3:12">
      <c r="C4549" s="1" t="s">
        <v>1696</v>
      </c>
      <c r="D4549" s="1">
        <v>0</v>
      </c>
      <c r="E4549" s="1" t="s">
        <v>31</v>
      </c>
      <c r="F4549" s="12" t="s">
        <v>282</v>
      </c>
      <c r="G4549" s="12" t="s">
        <v>1854</v>
      </c>
      <c r="H4549" s="1" t="s">
        <v>188</v>
      </c>
      <c r="I4549" s="12" t="s">
        <v>1765</v>
      </c>
      <c r="J4549" s="12" t="s">
        <v>1814</v>
      </c>
      <c r="K4549" s="1" t="s">
        <v>1677</v>
      </c>
      <c r="L4549" s="1" t="s">
        <v>1426</v>
      </c>
    </row>
    <row r="4550" spans="3:12">
      <c r="C4550" s="1" t="s">
        <v>1697</v>
      </c>
      <c r="D4550" s="1">
        <v>0</v>
      </c>
      <c r="E4550" s="1" t="s">
        <v>31</v>
      </c>
      <c r="F4550" s="12" t="s">
        <v>282</v>
      </c>
      <c r="G4550" s="12" t="s">
        <v>1854</v>
      </c>
      <c r="H4550" s="1" t="s">
        <v>188</v>
      </c>
      <c r="I4550" s="12" t="s">
        <v>1765</v>
      </c>
      <c r="J4550" s="12" t="s">
        <v>1814</v>
      </c>
      <c r="K4550" s="1" t="s">
        <v>1677</v>
      </c>
      <c r="L4550" s="1" t="s">
        <v>1426</v>
      </c>
    </row>
    <row r="4551" spans="3:12">
      <c r="C4551" s="1" t="s">
        <v>1699</v>
      </c>
      <c r="D4551" s="1">
        <v>0</v>
      </c>
      <c r="E4551" s="1" t="s">
        <v>31</v>
      </c>
      <c r="F4551" s="12" t="s">
        <v>282</v>
      </c>
      <c r="G4551" s="12" t="s">
        <v>1854</v>
      </c>
      <c r="H4551" s="1" t="s">
        <v>188</v>
      </c>
      <c r="I4551" s="12" t="s">
        <v>1765</v>
      </c>
      <c r="J4551" s="12" t="s">
        <v>1814</v>
      </c>
      <c r="K4551" s="1" t="s">
        <v>1677</v>
      </c>
      <c r="L4551" s="1" t="s">
        <v>1426</v>
      </c>
    </row>
    <row r="4552" spans="3:12">
      <c r="C4552" s="1" t="s">
        <v>1700</v>
      </c>
      <c r="D4552" s="1">
        <v>0</v>
      </c>
      <c r="E4552" s="1" t="s">
        <v>31</v>
      </c>
      <c r="F4552" s="12" t="s">
        <v>282</v>
      </c>
      <c r="G4552" s="12" t="s">
        <v>1854</v>
      </c>
      <c r="H4552" s="1" t="s">
        <v>188</v>
      </c>
      <c r="I4552" s="12" t="s">
        <v>1765</v>
      </c>
      <c r="J4552" s="12" t="s">
        <v>1814</v>
      </c>
      <c r="K4552" s="1" t="s">
        <v>1677</v>
      </c>
      <c r="L4552" s="1" t="s">
        <v>1426</v>
      </c>
    </row>
    <row r="4553" spans="3:12">
      <c r="C4553" s="1" t="s">
        <v>1701</v>
      </c>
      <c r="D4553" s="1">
        <v>0</v>
      </c>
      <c r="E4553" s="1" t="s">
        <v>31</v>
      </c>
      <c r="F4553" s="12" t="s">
        <v>282</v>
      </c>
      <c r="G4553" s="12" t="s">
        <v>1854</v>
      </c>
      <c r="H4553" s="1" t="s">
        <v>188</v>
      </c>
      <c r="I4553" s="12" t="s">
        <v>1765</v>
      </c>
      <c r="J4553" s="12" t="s">
        <v>1814</v>
      </c>
      <c r="K4553" s="1" t="s">
        <v>1677</v>
      </c>
      <c r="L4553" s="1" t="s">
        <v>1426</v>
      </c>
    </row>
    <row r="4554" spans="3:12">
      <c r="C4554" s="1" t="s">
        <v>1702</v>
      </c>
      <c r="D4554" s="1">
        <v>0</v>
      </c>
      <c r="E4554" s="1" t="s">
        <v>31</v>
      </c>
      <c r="F4554" s="12" t="s">
        <v>282</v>
      </c>
      <c r="G4554" s="12" t="s">
        <v>1854</v>
      </c>
      <c r="H4554" s="1" t="s">
        <v>188</v>
      </c>
      <c r="I4554" s="12" t="s">
        <v>1765</v>
      </c>
      <c r="J4554" s="12" t="s">
        <v>1814</v>
      </c>
      <c r="K4554" s="1" t="s">
        <v>1677</v>
      </c>
      <c r="L4554" s="1" t="s">
        <v>1426</v>
      </c>
    </row>
    <row r="4555" spans="3:12">
      <c r="C4555" s="1" t="s">
        <v>1703</v>
      </c>
      <c r="D4555" s="1">
        <v>0</v>
      </c>
      <c r="E4555" s="1" t="s">
        <v>31</v>
      </c>
      <c r="F4555" s="12" t="s">
        <v>282</v>
      </c>
      <c r="G4555" s="12" t="s">
        <v>1854</v>
      </c>
      <c r="H4555" s="1" t="s">
        <v>188</v>
      </c>
      <c r="I4555" s="12" t="s">
        <v>1765</v>
      </c>
      <c r="J4555" s="12" t="s">
        <v>1814</v>
      </c>
      <c r="K4555" s="1" t="s">
        <v>1677</v>
      </c>
      <c r="L4555" s="1" t="s">
        <v>1426</v>
      </c>
    </row>
    <row r="4556" spans="3:12">
      <c r="C4556" s="1" t="s">
        <v>1704</v>
      </c>
      <c r="D4556" s="1">
        <v>0</v>
      </c>
      <c r="E4556" s="1" t="s">
        <v>31</v>
      </c>
      <c r="F4556" s="12" t="s">
        <v>282</v>
      </c>
      <c r="G4556" s="12" t="s">
        <v>1854</v>
      </c>
      <c r="H4556" s="1" t="s">
        <v>188</v>
      </c>
      <c r="I4556" s="12" t="s">
        <v>1765</v>
      </c>
      <c r="J4556" s="12" t="s">
        <v>1814</v>
      </c>
      <c r="K4556" s="1" t="s">
        <v>1677</v>
      </c>
      <c r="L4556" s="1" t="s">
        <v>1426</v>
      </c>
    </row>
    <row r="4557" spans="3:12">
      <c r="C4557" s="1" t="s">
        <v>1707</v>
      </c>
      <c r="D4557" s="1">
        <v>0</v>
      </c>
      <c r="E4557" s="1" t="s">
        <v>31</v>
      </c>
      <c r="F4557" s="12" t="s">
        <v>282</v>
      </c>
      <c r="G4557" s="12" t="s">
        <v>1854</v>
      </c>
      <c r="H4557" s="1" t="s">
        <v>188</v>
      </c>
      <c r="I4557" s="12" t="s">
        <v>1765</v>
      </c>
      <c r="J4557" s="12" t="s">
        <v>1814</v>
      </c>
      <c r="K4557" s="1" t="s">
        <v>1677</v>
      </c>
      <c r="L4557" s="1" t="s">
        <v>1426</v>
      </c>
    </row>
    <row r="4558" spans="3:12">
      <c r="C4558" s="1" t="s">
        <v>1708</v>
      </c>
      <c r="D4558" s="1">
        <v>0</v>
      </c>
      <c r="E4558" s="1" t="s">
        <v>31</v>
      </c>
      <c r="F4558" s="12" t="s">
        <v>282</v>
      </c>
      <c r="G4558" s="12" t="s">
        <v>1854</v>
      </c>
      <c r="H4558" s="1" t="s">
        <v>188</v>
      </c>
      <c r="I4558" s="12" t="s">
        <v>1765</v>
      </c>
      <c r="J4558" s="12" t="s">
        <v>1814</v>
      </c>
      <c r="K4558" s="1" t="s">
        <v>1677</v>
      </c>
      <c r="L4558" s="1" t="s">
        <v>1426</v>
      </c>
    </row>
    <row r="4559" spans="3:12">
      <c r="C4559" s="1" t="s">
        <v>1709</v>
      </c>
      <c r="D4559" s="1">
        <v>0</v>
      </c>
      <c r="E4559" s="1" t="s">
        <v>31</v>
      </c>
      <c r="F4559" s="12" t="s">
        <v>282</v>
      </c>
      <c r="G4559" s="12" t="s">
        <v>1854</v>
      </c>
      <c r="H4559" s="1" t="s">
        <v>188</v>
      </c>
      <c r="I4559" s="12" t="s">
        <v>1765</v>
      </c>
      <c r="J4559" s="12" t="s">
        <v>1814</v>
      </c>
      <c r="K4559" s="1" t="s">
        <v>1677</v>
      </c>
      <c r="L4559" s="1" t="s">
        <v>1426</v>
      </c>
    </row>
    <row r="4560" spans="3:12">
      <c r="C4560" s="1" t="s">
        <v>1710</v>
      </c>
      <c r="D4560" s="1">
        <v>0</v>
      </c>
      <c r="E4560" s="1" t="s">
        <v>31</v>
      </c>
      <c r="F4560" s="12" t="s">
        <v>282</v>
      </c>
      <c r="G4560" s="12" t="s">
        <v>1854</v>
      </c>
      <c r="H4560" s="1" t="s">
        <v>188</v>
      </c>
      <c r="I4560" s="12" t="s">
        <v>1765</v>
      </c>
      <c r="J4560" s="12" t="s">
        <v>1814</v>
      </c>
      <c r="K4560" s="1" t="s">
        <v>1677</v>
      </c>
      <c r="L4560" s="1" t="s">
        <v>1426</v>
      </c>
    </row>
    <row r="4561" spans="3:12">
      <c r="C4561" s="1" t="s">
        <v>1712</v>
      </c>
      <c r="D4561" s="1">
        <v>0</v>
      </c>
      <c r="E4561" s="1" t="s">
        <v>31</v>
      </c>
      <c r="F4561" s="12" t="s">
        <v>282</v>
      </c>
      <c r="G4561" s="12" t="s">
        <v>1854</v>
      </c>
      <c r="H4561" s="1" t="s">
        <v>188</v>
      </c>
      <c r="I4561" s="12" t="s">
        <v>1765</v>
      </c>
      <c r="J4561" s="12" t="s">
        <v>1814</v>
      </c>
      <c r="K4561" s="1" t="s">
        <v>1677</v>
      </c>
      <c r="L4561" s="1" t="s">
        <v>1426</v>
      </c>
    </row>
    <row r="4562" spans="3:12">
      <c r="C4562" s="1" t="s">
        <v>1713</v>
      </c>
      <c r="D4562" s="1">
        <v>0</v>
      </c>
      <c r="E4562" s="1" t="s">
        <v>31</v>
      </c>
      <c r="F4562" s="12" t="s">
        <v>282</v>
      </c>
      <c r="G4562" s="12" t="s">
        <v>1854</v>
      </c>
      <c r="H4562" s="1" t="s">
        <v>188</v>
      </c>
      <c r="I4562" s="12" t="s">
        <v>1765</v>
      </c>
      <c r="J4562" s="12" t="s">
        <v>1814</v>
      </c>
      <c r="K4562" s="1" t="s">
        <v>1677</v>
      </c>
      <c r="L4562" s="1" t="s">
        <v>1426</v>
      </c>
    </row>
    <row r="4563" spans="3:12">
      <c r="C4563" s="1" t="s">
        <v>1714</v>
      </c>
      <c r="D4563" s="1">
        <v>0</v>
      </c>
      <c r="E4563" s="1" t="s">
        <v>31</v>
      </c>
      <c r="F4563" s="12" t="s">
        <v>282</v>
      </c>
      <c r="G4563" s="12" t="s">
        <v>1854</v>
      </c>
      <c r="H4563" s="1" t="s">
        <v>188</v>
      </c>
      <c r="I4563" s="12" t="s">
        <v>1765</v>
      </c>
      <c r="J4563" s="12" t="s">
        <v>1814</v>
      </c>
      <c r="K4563" s="1" t="s">
        <v>1677</v>
      </c>
      <c r="L4563" s="1" t="s">
        <v>1426</v>
      </c>
    </row>
    <row r="4564" spans="3:12">
      <c r="C4564" s="1" t="s">
        <v>1715</v>
      </c>
      <c r="D4564" s="1">
        <v>0</v>
      </c>
      <c r="E4564" s="1" t="s">
        <v>31</v>
      </c>
      <c r="F4564" s="12" t="s">
        <v>282</v>
      </c>
      <c r="G4564" s="12" t="s">
        <v>1854</v>
      </c>
      <c r="H4564" s="1" t="s">
        <v>188</v>
      </c>
      <c r="I4564" s="12" t="s">
        <v>1765</v>
      </c>
      <c r="J4564" s="12" t="s">
        <v>1814</v>
      </c>
      <c r="K4564" s="1" t="s">
        <v>1677</v>
      </c>
      <c r="L4564" s="1" t="s">
        <v>1426</v>
      </c>
    </row>
    <row r="4565" spans="3:12">
      <c r="C4565" s="1" t="s">
        <v>1716</v>
      </c>
      <c r="D4565" s="1">
        <v>0</v>
      </c>
      <c r="E4565" s="1" t="s">
        <v>31</v>
      </c>
      <c r="F4565" s="12" t="s">
        <v>282</v>
      </c>
      <c r="G4565" s="12" t="s">
        <v>1854</v>
      </c>
      <c r="H4565" s="1" t="s">
        <v>188</v>
      </c>
      <c r="I4565" s="12" t="s">
        <v>1765</v>
      </c>
      <c r="J4565" s="12" t="s">
        <v>1814</v>
      </c>
      <c r="K4565" s="1" t="s">
        <v>1677</v>
      </c>
      <c r="L4565" s="1" t="s">
        <v>1426</v>
      </c>
    </row>
    <row r="4566" spans="3:12">
      <c r="C4566" s="1" t="s">
        <v>1718</v>
      </c>
      <c r="D4566" s="1">
        <v>0</v>
      </c>
      <c r="E4566" s="1" t="s">
        <v>31</v>
      </c>
      <c r="F4566" s="12" t="s">
        <v>282</v>
      </c>
      <c r="G4566" s="12" t="s">
        <v>1854</v>
      </c>
      <c r="H4566" s="1" t="s">
        <v>188</v>
      </c>
      <c r="I4566" s="12" t="s">
        <v>1765</v>
      </c>
      <c r="J4566" s="12" t="s">
        <v>1814</v>
      </c>
      <c r="K4566" s="1" t="s">
        <v>1677</v>
      </c>
      <c r="L4566" s="1" t="s">
        <v>1426</v>
      </c>
    </row>
    <row r="4567" spans="3:12">
      <c r="C4567" s="1" t="s">
        <v>1719</v>
      </c>
      <c r="D4567" s="1">
        <v>0</v>
      </c>
      <c r="E4567" s="1" t="s">
        <v>31</v>
      </c>
      <c r="F4567" s="12" t="s">
        <v>282</v>
      </c>
      <c r="G4567" s="12" t="s">
        <v>1854</v>
      </c>
      <c r="H4567" s="1" t="s">
        <v>188</v>
      </c>
      <c r="I4567" s="12" t="s">
        <v>1765</v>
      </c>
      <c r="J4567" s="12" t="s">
        <v>1814</v>
      </c>
      <c r="K4567" s="1" t="s">
        <v>1677</v>
      </c>
      <c r="L4567" s="1" t="s">
        <v>1426</v>
      </c>
    </row>
    <row r="4568" spans="3:12">
      <c r="C4568" s="1" t="s">
        <v>1720</v>
      </c>
      <c r="D4568" s="1">
        <v>0</v>
      </c>
      <c r="E4568" s="1" t="s">
        <v>31</v>
      </c>
      <c r="F4568" s="12" t="s">
        <v>282</v>
      </c>
      <c r="G4568" s="12" t="s">
        <v>1854</v>
      </c>
      <c r="H4568" s="1" t="s">
        <v>188</v>
      </c>
      <c r="I4568" s="12" t="s">
        <v>1765</v>
      </c>
      <c r="J4568" s="12" t="s">
        <v>1814</v>
      </c>
      <c r="K4568" s="1" t="s">
        <v>1677</v>
      </c>
      <c r="L4568" s="1" t="s">
        <v>1426</v>
      </c>
    </row>
    <row r="4569" spans="3:12">
      <c r="C4569" s="1" t="s">
        <v>1721</v>
      </c>
      <c r="D4569" s="1">
        <v>0</v>
      </c>
      <c r="E4569" s="1" t="s">
        <v>31</v>
      </c>
      <c r="F4569" s="12" t="s">
        <v>282</v>
      </c>
      <c r="G4569" s="12" t="s">
        <v>1854</v>
      </c>
      <c r="H4569" s="1" t="s">
        <v>188</v>
      </c>
      <c r="I4569" s="12" t="s">
        <v>1765</v>
      </c>
      <c r="J4569" s="12" t="s">
        <v>1814</v>
      </c>
      <c r="K4569" s="1" t="s">
        <v>1677</v>
      </c>
      <c r="L4569" s="1" t="s">
        <v>1426</v>
      </c>
    </row>
    <row r="4570" spans="3:12">
      <c r="C4570" s="1" t="s">
        <v>1722</v>
      </c>
      <c r="D4570" s="1">
        <v>0</v>
      </c>
      <c r="E4570" s="1" t="s">
        <v>31</v>
      </c>
      <c r="F4570" s="12" t="s">
        <v>282</v>
      </c>
      <c r="G4570" s="12" t="s">
        <v>1854</v>
      </c>
      <c r="H4570" s="1" t="s">
        <v>188</v>
      </c>
      <c r="I4570" s="12" t="s">
        <v>1765</v>
      </c>
      <c r="J4570" s="12" t="s">
        <v>1814</v>
      </c>
      <c r="K4570" s="1" t="s">
        <v>1677</v>
      </c>
      <c r="L4570" s="1" t="s">
        <v>1426</v>
      </c>
    </row>
    <row r="4571" spans="3:12">
      <c r="C4571" s="1" t="s">
        <v>1723</v>
      </c>
      <c r="D4571" s="1">
        <v>0</v>
      </c>
      <c r="E4571" s="1" t="s">
        <v>31</v>
      </c>
      <c r="F4571" s="12" t="s">
        <v>282</v>
      </c>
      <c r="G4571" s="12" t="s">
        <v>1854</v>
      </c>
      <c r="H4571" s="1" t="s">
        <v>188</v>
      </c>
      <c r="I4571" s="12" t="s">
        <v>1765</v>
      </c>
      <c r="J4571" s="12" t="s">
        <v>1814</v>
      </c>
      <c r="K4571" s="1" t="s">
        <v>1677</v>
      </c>
      <c r="L4571" s="1" t="s">
        <v>1426</v>
      </c>
    </row>
    <row r="4572" spans="3:12">
      <c r="C4572" s="1" t="s">
        <v>1724</v>
      </c>
      <c r="D4572" s="1">
        <v>0</v>
      </c>
      <c r="E4572" s="1" t="s">
        <v>31</v>
      </c>
      <c r="F4572" s="12" t="s">
        <v>282</v>
      </c>
      <c r="G4572" s="12" t="s">
        <v>1854</v>
      </c>
      <c r="H4572" s="1" t="s">
        <v>188</v>
      </c>
      <c r="I4572" s="12" t="s">
        <v>1765</v>
      </c>
      <c r="J4572" s="12" t="s">
        <v>1814</v>
      </c>
      <c r="K4572" s="1" t="s">
        <v>1677</v>
      </c>
      <c r="L4572" s="1" t="s">
        <v>1426</v>
      </c>
    </row>
    <row r="4573" spans="3:12">
      <c r="C4573" s="1" t="s">
        <v>1726</v>
      </c>
      <c r="D4573" s="1">
        <v>0</v>
      </c>
      <c r="E4573" s="1" t="s">
        <v>31</v>
      </c>
      <c r="F4573" s="12" t="s">
        <v>282</v>
      </c>
      <c r="G4573" s="12" t="s">
        <v>1854</v>
      </c>
      <c r="H4573" s="1" t="s">
        <v>188</v>
      </c>
      <c r="I4573" s="12" t="s">
        <v>1765</v>
      </c>
      <c r="J4573" s="12" t="s">
        <v>1814</v>
      </c>
      <c r="K4573" s="1" t="s">
        <v>1677</v>
      </c>
      <c r="L4573" s="1" t="s">
        <v>1426</v>
      </c>
    </row>
    <row r="4574" spans="3:12">
      <c r="C4574" s="1" t="s">
        <v>1727</v>
      </c>
      <c r="D4574" s="1">
        <v>0</v>
      </c>
      <c r="E4574" s="1" t="s">
        <v>31</v>
      </c>
      <c r="F4574" s="12" t="s">
        <v>282</v>
      </c>
      <c r="G4574" s="12" t="s">
        <v>1854</v>
      </c>
      <c r="H4574" s="1" t="s">
        <v>188</v>
      </c>
      <c r="I4574" s="12" t="s">
        <v>1765</v>
      </c>
      <c r="J4574" s="12" t="s">
        <v>1814</v>
      </c>
      <c r="K4574" s="1" t="s">
        <v>1677</v>
      </c>
      <c r="L4574" s="1" t="s">
        <v>1426</v>
      </c>
    </row>
    <row r="4575" spans="3:12">
      <c r="C4575" s="1" t="s">
        <v>1728</v>
      </c>
      <c r="D4575" s="1">
        <v>0</v>
      </c>
      <c r="E4575" s="1" t="s">
        <v>31</v>
      </c>
      <c r="F4575" s="12" t="s">
        <v>282</v>
      </c>
      <c r="G4575" s="12" t="s">
        <v>1854</v>
      </c>
      <c r="H4575" s="1" t="s">
        <v>188</v>
      </c>
      <c r="I4575" s="12" t="s">
        <v>1765</v>
      </c>
      <c r="J4575" s="12" t="s">
        <v>1814</v>
      </c>
      <c r="K4575" s="1" t="s">
        <v>1677</v>
      </c>
      <c r="L4575" s="1" t="s">
        <v>1426</v>
      </c>
    </row>
    <row r="4576" spans="3:12">
      <c r="C4576" s="1" t="s">
        <v>1729</v>
      </c>
      <c r="D4576" s="1">
        <v>0</v>
      </c>
      <c r="E4576" s="1" t="s">
        <v>31</v>
      </c>
      <c r="F4576" s="12" t="s">
        <v>282</v>
      </c>
      <c r="G4576" s="12" t="s">
        <v>1854</v>
      </c>
      <c r="H4576" s="1" t="s">
        <v>188</v>
      </c>
      <c r="I4576" s="12" t="s">
        <v>1765</v>
      </c>
      <c r="J4576" s="12" t="s">
        <v>1814</v>
      </c>
      <c r="K4576" s="1" t="s">
        <v>1677</v>
      </c>
      <c r="L4576" s="1" t="s">
        <v>1426</v>
      </c>
    </row>
    <row r="4577" spans="3:12">
      <c r="C4577" s="1" t="s">
        <v>1730</v>
      </c>
      <c r="D4577" s="1">
        <v>0</v>
      </c>
      <c r="E4577" s="1" t="s">
        <v>31</v>
      </c>
      <c r="F4577" s="12" t="s">
        <v>282</v>
      </c>
      <c r="G4577" s="12" t="s">
        <v>1854</v>
      </c>
      <c r="H4577" s="1" t="s">
        <v>188</v>
      </c>
      <c r="I4577" s="12" t="s">
        <v>1765</v>
      </c>
      <c r="J4577" s="12" t="s">
        <v>1814</v>
      </c>
      <c r="K4577" s="1" t="s">
        <v>1677</v>
      </c>
      <c r="L4577" s="1" t="s">
        <v>1426</v>
      </c>
    </row>
    <row r="4578" spans="3:12">
      <c r="C4578" s="1" t="s">
        <v>1731</v>
      </c>
      <c r="D4578" s="1">
        <v>0</v>
      </c>
      <c r="E4578" s="1" t="s">
        <v>31</v>
      </c>
      <c r="F4578" s="12" t="s">
        <v>282</v>
      </c>
      <c r="G4578" s="12" t="s">
        <v>1854</v>
      </c>
      <c r="H4578" s="1" t="s">
        <v>188</v>
      </c>
      <c r="I4578" s="12" t="s">
        <v>1765</v>
      </c>
      <c r="J4578" s="12" t="s">
        <v>1814</v>
      </c>
      <c r="K4578" s="1" t="s">
        <v>1677</v>
      </c>
      <c r="L4578" s="1" t="s">
        <v>1426</v>
      </c>
    </row>
    <row r="4579" spans="3:12">
      <c r="C4579" s="1" t="s">
        <v>1680</v>
      </c>
      <c r="D4579" s="1">
        <v>0</v>
      </c>
      <c r="E4579" s="1" t="s">
        <v>31</v>
      </c>
      <c r="F4579" s="12" t="s">
        <v>282</v>
      </c>
      <c r="G4579" s="12" t="s">
        <v>1854</v>
      </c>
      <c r="H4579" s="1" t="s">
        <v>188</v>
      </c>
      <c r="I4579" s="12" t="s">
        <v>1765</v>
      </c>
      <c r="J4579" s="12" t="s">
        <v>1814</v>
      </c>
      <c r="K4579" s="1" t="s">
        <v>1677</v>
      </c>
      <c r="L4579" s="1" t="s">
        <v>1427</v>
      </c>
    </row>
    <row r="4580" spans="3:12">
      <c r="C4580" s="1" t="s">
        <v>1681</v>
      </c>
      <c r="D4580" s="1">
        <v>0</v>
      </c>
      <c r="E4580" s="1" t="s">
        <v>31</v>
      </c>
      <c r="F4580" s="12" t="s">
        <v>282</v>
      </c>
      <c r="G4580" s="12" t="s">
        <v>1854</v>
      </c>
      <c r="H4580" s="1" t="s">
        <v>188</v>
      </c>
      <c r="I4580" s="12" t="s">
        <v>1765</v>
      </c>
      <c r="J4580" s="12" t="s">
        <v>1814</v>
      </c>
      <c r="K4580" s="1" t="s">
        <v>1677</v>
      </c>
      <c r="L4580" s="1" t="s">
        <v>1427</v>
      </c>
    </row>
    <row r="4581" spans="3:12">
      <c r="C4581" s="1" t="s">
        <v>1682</v>
      </c>
      <c r="D4581" s="1">
        <v>0</v>
      </c>
      <c r="E4581" s="1" t="s">
        <v>31</v>
      </c>
      <c r="F4581" s="12" t="s">
        <v>282</v>
      </c>
      <c r="G4581" s="12" t="s">
        <v>1854</v>
      </c>
      <c r="H4581" s="1" t="s">
        <v>188</v>
      </c>
      <c r="I4581" s="12" t="s">
        <v>1765</v>
      </c>
      <c r="J4581" s="12" t="s">
        <v>1814</v>
      </c>
      <c r="K4581" s="1" t="s">
        <v>1677</v>
      </c>
      <c r="L4581" s="1" t="s">
        <v>1427</v>
      </c>
    </row>
    <row r="4582" spans="3:12">
      <c r="C4582" s="1" t="s">
        <v>1683</v>
      </c>
      <c r="D4582" s="1">
        <v>0</v>
      </c>
      <c r="E4582" s="1" t="s">
        <v>31</v>
      </c>
      <c r="F4582" s="12" t="s">
        <v>282</v>
      </c>
      <c r="G4582" s="12" t="s">
        <v>1854</v>
      </c>
      <c r="H4582" s="1" t="s">
        <v>188</v>
      </c>
      <c r="I4582" s="12" t="s">
        <v>1765</v>
      </c>
      <c r="J4582" s="12" t="s">
        <v>1814</v>
      </c>
      <c r="K4582" s="1" t="s">
        <v>1677</v>
      </c>
      <c r="L4582" s="1" t="s">
        <v>1427</v>
      </c>
    </row>
    <row r="4583" spans="3:12">
      <c r="C4583" s="1" t="s">
        <v>1685</v>
      </c>
      <c r="D4583" s="1">
        <v>0</v>
      </c>
      <c r="E4583" s="1" t="s">
        <v>31</v>
      </c>
      <c r="F4583" s="12" t="s">
        <v>282</v>
      </c>
      <c r="G4583" s="12" t="s">
        <v>1854</v>
      </c>
      <c r="H4583" s="1" t="s">
        <v>188</v>
      </c>
      <c r="I4583" s="12" t="s">
        <v>1765</v>
      </c>
      <c r="J4583" s="12" t="s">
        <v>1814</v>
      </c>
      <c r="K4583" s="1" t="s">
        <v>1677</v>
      </c>
      <c r="L4583" s="1" t="s">
        <v>1427</v>
      </c>
    </row>
    <row r="4584" spans="3:12">
      <c r="C4584" s="1" t="s">
        <v>1686</v>
      </c>
      <c r="D4584" s="1">
        <v>0</v>
      </c>
      <c r="E4584" s="1" t="s">
        <v>31</v>
      </c>
      <c r="F4584" s="12" t="s">
        <v>282</v>
      </c>
      <c r="G4584" s="12" t="s">
        <v>1854</v>
      </c>
      <c r="H4584" s="1" t="s">
        <v>188</v>
      </c>
      <c r="I4584" s="12" t="s">
        <v>1765</v>
      </c>
      <c r="J4584" s="12" t="s">
        <v>1814</v>
      </c>
      <c r="K4584" s="1" t="s">
        <v>1677</v>
      </c>
      <c r="L4584" s="1" t="s">
        <v>1427</v>
      </c>
    </row>
    <row r="4585" spans="3:12">
      <c r="C4585" s="1" t="s">
        <v>1687</v>
      </c>
      <c r="D4585" s="1">
        <v>0</v>
      </c>
      <c r="E4585" s="1" t="s">
        <v>31</v>
      </c>
      <c r="F4585" s="12" t="s">
        <v>282</v>
      </c>
      <c r="G4585" s="12" t="s">
        <v>1854</v>
      </c>
      <c r="H4585" s="1" t="s">
        <v>188</v>
      </c>
      <c r="I4585" s="12" t="s">
        <v>1765</v>
      </c>
      <c r="J4585" s="12" t="s">
        <v>1814</v>
      </c>
      <c r="K4585" s="1" t="s">
        <v>1677</v>
      </c>
      <c r="L4585" s="1" t="s">
        <v>1427</v>
      </c>
    </row>
    <row r="4586" spans="3:12">
      <c r="C4586" s="1" t="s">
        <v>1688</v>
      </c>
      <c r="D4586" s="1">
        <v>0</v>
      </c>
      <c r="E4586" s="1" t="s">
        <v>31</v>
      </c>
      <c r="F4586" s="12" t="s">
        <v>282</v>
      </c>
      <c r="G4586" s="12" t="s">
        <v>1854</v>
      </c>
      <c r="H4586" s="1" t="s">
        <v>188</v>
      </c>
      <c r="I4586" s="12" t="s">
        <v>1765</v>
      </c>
      <c r="J4586" s="12" t="s">
        <v>1814</v>
      </c>
      <c r="K4586" s="1" t="s">
        <v>1677</v>
      </c>
      <c r="L4586" s="1" t="s">
        <v>1427</v>
      </c>
    </row>
    <row r="4587" spans="3:12">
      <c r="C4587" s="1" t="s">
        <v>1689</v>
      </c>
      <c r="D4587" s="1">
        <v>0</v>
      </c>
      <c r="E4587" s="1" t="s">
        <v>31</v>
      </c>
      <c r="F4587" s="12" t="s">
        <v>282</v>
      </c>
      <c r="G4587" s="12" t="s">
        <v>1854</v>
      </c>
      <c r="H4587" s="1" t="s">
        <v>188</v>
      </c>
      <c r="I4587" s="12" t="s">
        <v>1765</v>
      </c>
      <c r="J4587" s="12" t="s">
        <v>1814</v>
      </c>
      <c r="K4587" s="1" t="s">
        <v>1677</v>
      </c>
      <c r="L4587" s="1" t="s">
        <v>1427</v>
      </c>
    </row>
    <row r="4588" spans="3:12">
      <c r="C4588" s="1" t="s">
        <v>1691</v>
      </c>
      <c r="D4588" s="1">
        <v>0</v>
      </c>
      <c r="E4588" s="1" t="s">
        <v>31</v>
      </c>
      <c r="F4588" s="12" t="s">
        <v>282</v>
      </c>
      <c r="G4588" s="12" t="s">
        <v>1854</v>
      </c>
      <c r="H4588" s="1" t="s">
        <v>188</v>
      </c>
      <c r="I4588" s="12" t="s">
        <v>1765</v>
      </c>
      <c r="J4588" s="12" t="s">
        <v>1814</v>
      </c>
      <c r="K4588" s="1" t="s">
        <v>1677</v>
      </c>
      <c r="L4588" s="1" t="s">
        <v>1427</v>
      </c>
    </row>
    <row r="4589" spans="3:12">
      <c r="C4589" s="1" t="s">
        <v>1692</v>
      </c>
      <c r="D4589" s="1">
        <v>0</v>
      </c>
      <c r="E4589" s="1" t="s">
        <v>31</v>
      </c>
      <c r="F4589" s="12" t="s">
        <v>282</v>
      </c>
      <c r="G4589" s="12" t="s">
        <v>1854</v>
      </c>
      <c r="H4589" s="1" t="s">
        <v>188</v>
      </c>
      <c r="I4589" s="12" t="s">
        <v>1765</v>
      </c>
      <c r="J4589" s="12" t="s">
        <v>1814</v>
      </c>
      <c r="K4589" s="1" t="s">
        <v>1677</v>
      </c>
      <c r="L4589" s="1" t="s">
        <v>1427</v>
      </c>
    </row>
    <row r="4590" spans="3:12">
      <c r="C4590" s="1" t="s">
        <v>1693</v>
      </c>
      <c r="D4590" s="1">
        <v>0</v>
      </c>
      <c r="E4590" s="1" t="s">
        <v>31</v>
      </c>
      <c r="F4590" s="12" t="s">
        <v>282</v>
      </c>
      <c r="G4590" s="12" t="s">
        <v>1854</v>
      </c>
      <c r="H4590" s="1" t="s">
        <v>188</v>
      </c>
      <c r="I4590" s="12" t="s">
        <v>1765</v>
      </c>
      <c r="J4590" s="12" t="s">
        <v>1814</v>
      </c>
      <c r="K4590" s="1" t="s">
        <v>1677</v>
      </c>
      <c r="L4590" s="1" t="s">
        <v>1427</v>
      </c>
    </row>
    <row r="4591" spans="3:12">
      <c r="C4591" s="1" t="s">
        <v>1694</v>
      </c>
      <c r="D4591" s="1">
        <v>0</v>
      </c>
      <c r="E4591" s="1" t="s">
        <v>31</v>
      </c>
      <c r="F4591" s="12" t="s">
        <v>282</v>
      </c>
      <c r="G4591" s="12" t="s">
        <v>1854</v>
      </c>
      <c r="H4591" s="1" t="s">
        <v>188</v>
      </c>
      <c r="I4591" s="12" t="s">
        <v>1765</v>
      </c>
      <c r="J4591" s="12" t="s">
        <v>1814</v>
      </c>
      <c r="K4591" s="1" t="s">
        <v>1677</v>
      </c>
      <c r="L4591" s="1" t="s">
        <v>1427</v>
      </c>
    </row>
    <row r="4592" spans="3:12">
      <c r="C4592" s="1" t="s">
        <v>1695</v>
      </c>
      <c r="D4592" s="1">
        <v>0</v>
      </c>
      <c r="E4592" s="1" t="s">
        <v>31</v>
      </c>
      <c r="F4592" s="12" t="s">
        <v>282</v>
      </c>
      <c r="G4592" s="12" t="s">
        <v>1854</v>
      </c>
      <c r="H4592" s="1" t="s">
        <v>188</v>
      </c>
      <c r="I4592" s="12" t="s">
        <v>1765</v>
      </c>
      <c r="J4592" s="12" t="s">
        <v>1814</v>
      </c>
      <c r="K4592" s="1" t="s">
        <v>1677</v>
      </c>
      <c r="L4592" s="1" t="s">
        <v>1427</v>
      </c>
    </row>
    <row r="4593" spans="3:12">
      <c r="C4593" s="1" t="s">
        <v>1696</v>
      </c>
      <c r="D4593" s="1">
        <v>0</v>
      </c>
      <c r="E4593" s="1" t="s">
        <v>31</v>
      </c>
      <c r="F4593" s="12" t="s">
        <v>282</v>
      </c>
      <c r="G4593" s="12" t="s">
        <v>1854</v>
      </c>
      <c r="H4593" s="1" t="s">
        <v>188</v>
      </c>
      <c r="I4593" s="12" t="s">
        <v>1765</v>
      </c>
      <c r="J4593" s="12" t="s">
        <v>1814</v>
      </c>
      <c r="K4593" s="1" t="s">
        <v>1677</v>
      </c>
      <c r="L4593" s="1" t="s">
        <v>1427</v>
      </c>
    </row>
    <row r="4594" spans="3:12">
      <c r="C4594" s="1" t="s">
        <v>1697</v>
      </c>
      <c r="D4594" s="1">
        <v>0</v>
      </c>
      <c r="E4594" s="1" t="s">
        <v>31</v>
      </c>
      <c r="F4594" s="12" t="s">
        <v>282</v>
      </c>
      <c r="G4594" s="12" t="s">
        <v>1854</v>
      </c>
      <c r="H4594" s="1" t="s">
        <v>188</v>
      </c>
      <c r="I4594" s="12" t="s">
        <v>1765</v>
      </c>
      <c r="J4594" s="12" t="s">
        <v>1814</v>
      </c>
      <c r="K4594" s="1" t="s">
        <v>1677</v>
      </c>
      <c r="L4594" s="1" t="s">
        <v>1427</v>
      </c>
    </row>
    <row r="4595" spans="3:12">
      <c r="C4595" s="1" t="s">
        <v>1699</v>
      </c>
      <c r="D4595" s="1">
        <v>0</v>
      </c>
      <c r="E4595" s="1" t="s">
        <v>31</v>
      </c>
      <c r="F4595" s="12" t="s">
        <v>282</v>
      </c>
      <c r="G4595" s="12" t="s">
        <v>1854</v>
      </c>
      <c r="H4595" s="1" t="s">
        <v>188</v>
      </c>
      <c r="I4595" s="12" t="s">
        <v>1765</v>
      </c>
      <c r="J4595" s="12" t="s">
        <v>1814</v>
      </c>
      <c r="K4595" s="1" t="s">
        <v>1677</v>
      </c>
      <c r="L4595" s="1" t="s">
        <v>1427</v>
      </c>
    </row>
    <row r="4596" spans="3:12">
      <c r="C4596" s="1" t="s">
        <v>1700</v>
      </c>
      <c r="D4596" s="1">
        <v>0</v>
      </c>
      <c r="E4596" s="1" t="s">
        <v>31</v>
      </c>
      <c r="F4596" s="12" t="s">
        <v>282</v>
      </c>
      <c r="G4596" s="12" t="s">
        <v>1854</v>
      </c>
      <c r="H4596" s="1" t="s">
        <v>188</v>
      </c>
      <c r="I4596" s="12" t="s">
        <v>1765</v>
      </c>
      <c r="J4596" s="12" t="s">
        <v>1814</v>
      </c>
      <c r="K4596" s="1" t="s">
        <v>1677</v>
      </c>
      <c r="L4596" s="1" t="s">
        <v>1427</v>
      </c>
    </row>
    <row r="4597" spans="3:12">
      <c r="C4597" s="1" t="s">
        <v>1701</v>
      </c>
      <c r="D4597" s="1">
        <v>0</v>
      </c>
      <c r="E4597" s="1" t="s">
        <v>31</v>
      </c>
      <c r="F4597" s="12" t="s">
        <v>282</v>
      </c>
      <c r="G4597" s="12" t="s">
        <v>1854</v>
      </c>
      <c r="H4597" s="1" t="s">
        <v>188</v>
      </c>
      <c r="I4597" s="12" t="s">
        <v>1765</v>
      </c>
      <c r="J4597" s="12" t="s">
        <v>1814</v>
      </c>
      <c r="K4597" s="1" t="s">
        <v>1677</v>
      </c>
      <c r="L4597" s="1" t="s">
        <v>1427</v>
      </c>
    </row>
    <row r="4598" spans="3:12">
      <c r="C4598" s="1" t="s">
        <v>1702</v>
      </c>
      <c r="D4598" s="1">
        <v>0</v>
      </c>
      <c r="E4598" s="1" t="s">
        <v>31</v>
      </c>
      <c r="F4598" s="12" t="s">
        <v>282</v>
      </c>
      <c r="G4598" s="12" t="s">
        <v>1854</v>
      </c>
      <c r="H4598" s="1" t="s">
        <v>188</v>
      </c>
      <c r="I4598" s="12" t="s">
        <v>1765</v>
      </c>
      <c r="J4598" s="12" t="s">
        <v>1814</v>
      </c>
      <c r="K4598" s="1" t="s">
        <v>1677</v>
      </c>
      <c r="L4598" s="1" t="s">
        <v>1427</v>
      </c>
    </row>
    <row r="4599" spans="3:12">
      <c r="C4599" s="1" t="s">
        <v>1703</v>
      </c>
      <c r="D4599" s="1">
        <v>0</v>
      </c>
      <c r="E4599" s="1" t="s">
        <v>31</v>
      </c>
      <c r="F4599" s="12" t="s">
        <v>282</v>
      </c>
      <c r="G4599" s="12" t="s">
        <v>1854</v>
      </c>
      <c r="H4599" s="1" t="s">
        <v>188</v>
      </c>
      <c r="I4599" s="12" t="s">
        <v>1765</v>
      </c>
      <c r="J4599" s="12" t="s">
        <v>1814</v>
      </c>
      <c r="K4599" s="1" t="s">
        <v>1677</v>
      </c>
      <c r="L4599" s="1" t="s">
        <v>1427</v>
      </c>
    </row>
    <row r="4600" spans="3:12">
      <c r="C4600" s="1" t="s">
        <v>1704</v>
      </c>
      <c r="D4600" s="1">
        <v>0</v>
      </c>
      <c r="E4600" s="1" t="s">
        <v>31</v>
      </c>
      <c r="F4600" s="12" t="s">
        <v>282</v>
      </c>
      <c r="G4600" s="12" t="s">
        <v>1854</v>
      </c>
      <c r="H4600" s="1" t="s">
        <v>188</v>
      </c>
      <c r="I4600" s="12" t="s">
        <v>1765</v>
      </c>
      <c r="J4600" s="12" t="s">
        <v>1814</v>
      </c>
      <c r="K4600" s="1" t="s">
        <v>1677</v>
      </c>
      <c r="L4600" s="1" t="s">
        <v>1427</v>
      </c>
    </row>
    <row r="4601" spans="3:12">
      <c r="C4601" s="1" t="s">
        <v>1707</v>
      </c>
      <c r="D4601" s="1">
        <v>0</v>
      </c>
      <c r="E4601" s="1" t="s">
        <v>31</v>
      </c>
      <c r="F4601" s="12" t="s">
        <v>282</v>
      </c>
      <c r="G4601" s="12" t="s">
        <v>1854</v>
      </c>
      <c r="H4601" s="1" t="s">
        <v>188</v>
      </c>
      <c r="I4601" s="12" t="s">
        <v>1765</v>
      </c>
      <c r="J4601" s="12" t="s">
        <v>1814</v>
      </c>
      <c r="K4601" s="1" t="s">
        <v>1677</v>
      </c>
      <c r="L4601" s="1" t="s">
        <v>1427</v>
      </c>
    </row>
    <row r="4602" spans="3:12">
      <c r="C4602" s="1" t="s">
        <v>1708</v>
      </c>
      <c r="D4602" s="1">
        <v>0</v>
      </c>
      <c r="E4602" s="1" t="s">
        <v>31</v>
      </c>
      <c r="F4602" s="12" t="s">
        <v>282</v>
      </c>
      <c r="G4602" s="12" t="s">
        <v>1854</v>
      </c>
      <c r="H4602" s="1" t="s">
        <v>188</v>
      </c>
      <c r="I4602" s="12" t="s">
        <v>1765</v>
      </c>
      <c r="J4602" s="12" t="s">
        <v>1814</v>
      </c>
      <c r="K4602" s="1" t="s">
        <v>1677</v>
      </c>
      <c r="L4602" s="1" t="s">
        <v>1427</v>
      </c>
    </row>
    <row r="4603" spans="3:12">
      <c r="C4603" s="1" t="s">
        <v>1709</v>
      </c>
      <c r="D4603" s="1">
        <v>0</v>
      </c>
      <c r="E4603" s="1" t="s">
        <v>31</v>
      </c>
      <c r="F4603" s="12" t="s">
        <v>282</v>
      </c>
      <c r="G4603" s="12" t="s">
        <v>1854</v>
      </c>
      <c r="H4603" s="1" t="s">
        <v>188</v>
      </c>
      <c r="I4603" s="12" t="s">
        <v>1765</v>
      </c>
      <c r="J4603" s="12" t="s">
        <v>1814</v>
      </c>
      <c r="K4603" s="1" t="s">
        <v>1677</v>
      </c>
      <c r="L4603" s="1" t="s">
        <v>1427</v>
      </c>
    </row>
    <row r="4604" spans="3:12">
      <c r="C4604" s="1" t="s">
        <v>1710</v>
      </c>
      <c r="D4604" s="1">
        <v>0</v>
      </c>
      <c r="E4604" s="1" t="s">
        <v>31</v>
      </c>
      <c r="F4604" s="12" t="s">
        <v>282</v>
      </c>
      <c r="G4604" s="12" t="s">
        <v>1854</v>
      </c>
      <c r="H4604" s="1" t="s">
        <v>188</v>
      </c>
      <c r="I4604" s="12" t="s">
        <v>1765</v>
      </c>
      <c r="J4604" s="12" t="s">
        <v>1814</v>
      </c>
      <c r="K4604" s="1" t="s">
        <v>1677</v>
      </c>
      <c r="L4604" s="1" t="s">
        <v>1427</v>
      </c>
    </row>
    <row r="4605" spans="3:12">
      <c r="C4605" s="1" t="s">
        <v>1712</v>
      </c>
      <c r="D4605" s="1">
        <v>0</v>
      </c>
      <c r="E4605" s="1" t="s">
        <v>31</v>
      </c>
      <c r="F4605" s="12" t="s">
        <v>282</v>
      </c>
      <c r="G4605" s="12" t="s">
        <v>1854</v>
      </c>
      <c r="H4605" s="1" t="s">
        <v>188</v>
      </c>
      <c r="I4605" s="12" t="s">
        <v>1765</v>
      </c>
      <c r="J4605" s="12" t="s">
        <v>1814</v>
      </c>
      <c r="K4605" s="1" t="s">
        <v>1677</v>
      </c>
      <c r="L4605" s="1" t="s">
        <v>1427</v>
      </c>
    </row>
    <row r="4606" spans="3:12">
      <c r="C4606" s="1" t="s">
        <v>1713</v>
      </c>
      <c r="D4606" s="1">
        <v>0</v>
      </c>
      <c r="E4606" s="1" t="s">
        <v>31</v>
      </c>
      <c r="F4606" s="12" t="s">
        <v>282</v>
      </c>
      <c r="G4606" s="12" t="s">
        <v>1854</v>
      </c>
      <c r="H4606" s="1" t="s">
        <v>188</v>
      </c>
      <c r="I4606" s="12" t="s">
        <v>1765</v>
      </c>
      <c r="J4606" s="12" t="s">
        <v>1814</v>
      </c>
      <c r="K4606" s="1" t="s">
        <v>1677</v>
      </c>
      <c r="L4606" s="1" t="s">
        <v>1427</v>
      </c>
    </row>
    <row r="4607" spans="3:12">
      <c r="C4607" s="1" t="s">
        <v>1714</v>
      </c>
      <c r="D4607" s="1">
        <v>0</v>
      </c>
      <c r="E4607" s="1" t="s">
        <v>31</v>
      </c>
      <c r="F4607" s="12" t="s">
        <v>282</v>
      </c>
      <c r="G4607" s="12" t="s">
        <v>1854</v>
      </c>
      <c r="H4607" s="1" t="s">
        <v>188</v>
      </c>
      <c r="I4607" s="12" t="s">
        <v>1765</v>
      </c>
      <c r="J4607" s="12" t="s">
        <v>1814</v>
      </c>
      <c r="K4607" s="1" t="s">
        <v>1677</v>
      </c>
      <c r="L4607" s="1" t="s">
        <v>1427</v>
      </c>
    </row>
    <row r="4608" spans="3:12">
      <c r="C4608" s="1" t="s">
        <v>1715</v>
      </c>
      <c r="D4608" s="1">
        <v>0</v>
      </c>
      <c r="E4608" s="1" t="s">
        <v>31</v>
      </c>
      <c r="F4608" s="12" t="s">
        <v>282</v>
      </c>
      <c r="G4608" s="12" t="s">
        <v>1854</v>
      </c>
      <c r="H4608" s="1" t="s">
        <v>188</v>
      </c>
      <c r="I4608" s="12" t="s">
        <v>1765</v>
      </c>
      <c r="J4608" s="12" t="s">
        <v>1814</v>
      </c>
      <c r="K4608" s="1" t="s">
        <v>1677</v>
      </c>
      <c r="L4608" s="1" t="s">
        <v>1427</v>
      </c>
    </row>
    <row r="4609" spans="3:12">
      <c r="C4609" s="1" t="s">
        <v>1716</v>
      </c>
      <c r="D4609" s="1">
        <v>0</v>
      </c>
      <c r="E4609" s="1" t="s">
        <v>31</v>
      </c>
      <c r="F4609" s="12" t="s">
        <v>282</v>
      </c>
      <c r="G4609" s="12" t="s">
        <v>1854</v>
      </c>
      <c r="H4609" s="1" t="s">
        <v>188</v>
      </c>
      <c r="I4609" s="12" t="s">
        <v>1765</v>
      </c>
      <c r="J4609" s="12" t="s">
        <v>1814</v>
      </c>
      <c r="K4609" s="1" t="s">
        <v>1677</v>
      </c>
      <c r="L4609" s="1" t="s">
        <v>1427</v>
      </c>
    </row>
    <row r="4610" spans="3:12">
      <c r="C4610" s="1" t="s">
        <v>1718</v>
      </c>
      <c r="D4610" s="1">
        <v>0</v>
      </c>
      <c r="E4610" s="1" t="s">
        <v>31</v>
      </c>
      <c r="F4610" s="12" t="s">
        <v>282</v>
      </c>
      <c r="G4610" s="12" t="s">
        <v>1854</v>
      </c>
      <c r="H4610" s="1" t="s">
        <v>188</v>
      </c>
      <c r="I4610" s="12" t="s">
        <v>1765</v>
      </c>
      <c r="J4610" s="12" t="s">
        <v>1814</v>
      </c>
      <c r="K4610" s="1" t="s">
        <v>1677</v>
      </c>
      <c r="L4610" s="1" t="s">
        <v>1427</v>
      </c>
    </row>
    <row r="4611" spans="3:12">
      <c r="C4611" s="1" t="s">
        <v>1719</v>
      </c>
      <c r="D4611" s="1">
        <v>0</v>
      </c>
      <c r="E4611" s="1" t="s">
        <v>31</v>
      </c>
      <c r="F4611" s="12" t="s">
        <v>282</v>
      </c>
      <c r="G4611" s="12" t="s">
        <v>1854</v>
      </c>
      <c r="H4611" s="1" t="s">
        <v>188</v>
      </c>
      <c r="I4611" s="12" t="s">
        <v>1765</v>
      </c>
      <c r="J4611" s="12" t="s">
        <v>1814</v>
      </c>
      <c r="K4611" s="1" t="s">
        <v>1677</v>
      </c>
      <c r="L4611" s="1" t="s">
        <v>1427</v>
      </c>
    </row>
    <row r="4612" spans="3:12">
      <c r="C4612" s="1" t="s">
        <v>1720</v>
      </c>
      <c r="D4612" s="1">
        <v>0</v>
      </c>
      <c r="E4612" s="1" t="s">
        <v>31</v>
      </c>
      <c r="F4612" s="12" t="s">
        <v>282</v>
      </c>
      <c r="G4612" s="12" t="s">
        <v>1854</v>
      </c>
      <c r="H4612" s="1" t="s">
        <v>188</v>
      </c>
      <c r="I4612" s="12" t="s">
        <v>1765</v>
      </c>
      <c r="J4612" s="12" t="s">
        <v>1814</v>
      </c>
      <c r="K4612" s="1" t="s">
        <v>1677</v>
      </c>
      <c r="L4612" s="1" t="s">
        <v>1427</v>
      </c>
    </row>
    <row r="4613" spans="3:12">
      <c r="C4613" s="1" t="s">
        <v>1721</v>
      </c>
      <c r="D4613" s="1">
        <v>0</v>
      </c>
      <c r="E4613" s="1" t="s">
        <v>31</v>
      </c>
      <c r="F4613" s="12" t="s">
        <v>282</v>
      </c>
      <c r="G4613" s="12" t="s">
        <v>1854</v>
      </c>
      <c r="H4613" s="1" t="s">
        <v>188</v>
      </c>
      <c r="I4613" s="12" t="s">
        <v>1765</v>
      </c>
      <c r="J4613" s="12" t="s">
        <v>1814</v>
      </c>
      <c r="K4613" s="1" t="s">
        <v>1677</v>
      </c>
      <c r="L4613" s="1" t="s">
        <v>1427</v>
      </c>
    </row>
    <row r="4614" spans="3:12">
      <c r="C4614" s="1" t="s">
        <v>1722</v>
      </c>
      <c r="D4614" s="1">
        <v>0</v>
      </c>
      <c r="E4614" s="1" t="s">
        <v>31</v>
      </c>
      <c r="F4614" s="12" t="s">
        <v>282</v>
      </c>
      <c r="G4614" s="12" t="s">
        <v>1854</v>
      </c>
      <c r="H4614" s="1" t="s">
        <v>188</v>
      </c>
      <c r="I4614" s="12" t="s">
        <v>1765</v>
      </c>
      <c r="J4614" s="12" t="s">
        <v>1814</v>
      </c>
      <c r="K4614" s="1" t="s">
        <v>1677</v>
      </c>
      <c r="L4614" s="1" t="s">
        <v>1427</v>
      </c>
    </row>
    <row r="4615" spans="3:12">
      <c r="C4615" s="1" t="s">
        <v>1723</v>
      </c>
      <c r="D4615" s="1">
        <v>0</v>
      </c>
      <c r="E4615" s="1" t="s">
        <v>31</v>
      </c>
      <c r="F4615" s="12" t="s">
        <v>282</v>
      </c>
      <c r="G4615" s="12" t="s">
        <v>1854</v>
      </c>
      <c r="H4615" s="1" t="s">
        <v>188</v>
      </c>
      <c r="I4615" s="12" t="s">
        <v>1765</v>
      </c>
      <c r="J4615" s="12" t="s">
        <v>1814</v>
      </c>
      <c r="K4615" s="1" t="s">
        <v>1677</v>
      </c>
      <c r="L4615" s="1" t="s">
        <v>1427</v>
      </c>
    </row>
    <row r="4616" spans="3:12">
      <c r="C4616" s="1" t="s">
        <v>1724</v>
      </c>
      <c r="D4616" s="1">
        <v>0</v>
      </c>
      <c r="E4616" s="1" t="s">
        <v>31</v>
      </c>
      <c r="F4616" s="12" t="s">
        <v>282</v>
      </c>
      <c r="G4616" s="12" t="s">
        <v>1854</v>
      </c>
      <c r="H4616" s="1" t="s">
        <v>188</v>
      </c>
      <c r="I4616" s="12" t="s">
        <v>1765</v>
      </c>
      <c r="J4616" s="12" t="s">
        <v>1814</v>
      </c>
      <c r="K4616" s="1" t="s">
        <v>1677</v>
      </c>
      <c r="L4616" s="1" t="s">
        <v>1427</v>
      </c>
    </row>
    <row r="4617" spans="3:12">
      <c r="C4617" s="1" t="s">
        <v>1726</v>
      </c>
      <c r="D4617" s="1">
        <v>0</v>
      </c>
      <c r="E4617" s="1" t="s">
        <v>31</v>
      </c>
      <c r="F4617" s="12" t="s">
        <v>282</v>
      </c>
      <c r="G4617" s="12" t="s">
        <v>1854</v>
      </c>
      <c r="H4617" s="1" t="s">
        <v>188</v>
      </c>
      <c r="I4617" s="12" t="s">
        <v>1765</v>
      </c>
      <c r="J4617" s="12" t="s">
        <v>1814</v>
      </c>
      <c r="K4617" s="1" t="s">
        <v>1677</v>
      </c>
      <c r="L4617" s="1" t="s">
        <v>1427</v>
      </c>
    </row>
    <row r="4618" spans="3:12">
      <c r="C4618" s="1" t="s">
        <v>1727</v>
      </c>
      <c r="D4618" s="1">
        <v>0</v>
      </c>
      <c r="E4618" s="1" t="s">
        <v>31</v>
      </c>
      <c r="F4618" s="12" t="s">
        <v>282</v>
      </c>
      <c r="G4618" s="12" t="s">
        <v>1854</v>
      </c>
      <c r="H4618" s="1" t="s">
        <v>188</v>
      </c>
      <c r="I4618" s="12" t="s">
        <v>1765</v>
      </c>
      <c r="J4618" s="12" t="s">
        <v>1814</v>
      </c>
      <c r="K4618" s="1" t="s">
        <v>1677</v>
      </c>
      <c r="L4618" s="1" t="s">
        <v>1427</v>
      </c>
    </row>
    <row r="4619" spans="3:12">
      <c r="C4619" s="1" t="s">
        <v>1728</v>
      </c>
      <c r="D4619" s="1">
        <v>0</v>
      </c>
      <c r="E4619" s="1" t="s">
        <v>31</v>
      </c>
      <c r="F4619" s="12" t="s">
        <v>282</v>
      </c>
      <c r="G4619" s="12" t="s">
        <v>1854</v>
      </c>
      <c r="H4619" s="1" t="s">
        <v>188</v>
      </c>
      <c r="I4619" s="12" t="s">
        <v>1765</v>
      </c>
      <c r="J4619" s="12" t="s">
        <v>1814</v>
      </c>
      <c r="K4619" s="1" t="s">
        <v>1677</v>
      </c>
      <c r="L4619" s="1" t="s">
        <v>1427</v>
      </c>
    </row>
    <row r="4620" spans="3:12">
      <c r="C4620" s="1" t="s">
        <v>1729</v>
      </c>
      <c r="D4620" s="1">
        <v>0</v>
      </c>
      <c r="E4620" s="1" t="s">
        <v>31</v>
      </c>
      <c r="F4620" s="12" t="s">
        <v>282</v>
      </c>
      <c r="G4620" s="12" t="s">
        <v>1854</v>
      </c>
      <c r="H4620" s="1" t="s">
        <v>188</v>
      </c>
      <c r="I4620" s="12" t="s">
        <v>1765</v>
      </c>
      <c r="J4620" s="12" t="s">
        <v>1814</v>
      </c>
      <c r="K4620" s="1" t="s">
        <v>1677</v>
      </c>
      <c r="L4620" s="1" t="s">
        <v>1427</v>
      </c>
    </row>
    <row r="4621" spans="3:12">
      <c r="C4621" s="1" t="s">
        <v>1730</v>
      </c>
      <c r="D4621" s="1">
        <v>0</v>
      </c>
      <c r="E4621" s="1" t="s">
        <v>31</v>
      </c>
      <c r="F4621" s="12" t="s">
        <v>282</v>
      </c>
      <c r="G4621" s="12" t="s">
        <v>1854</v>
      </c>
      <c r="H4621" s="1" t="s">
        <v>188</v>
      </c>
      <c r="I4621" s="12" t="s">
        <v>1765</v>
      </c>
      <c r="J4621" s="12" t="s">
        <v>1814</v>
      </c>
      <c r="K4621" s="1" t="s">
        <v>1677</v>
      </c>
      <c r="L4621" s="1" t="s">
        <v>1427</v>
      </c>
    </row>
    <row r="4622" spans="3:12">
      <c r="C4622" s="1" t="s">
        <v>1731</v>
      </c>
      <c r="D4622" s="1">
        <v>0</v>
      </c>
      <c r="E4622" s="1" t="s">
        <v>31</v>
      </c>
      <c r="F4622" s="12" t="s">
        <v>282</v>
      </c>
      <c r="G4622" s="12" t="s">
        <v>1854</v>
      </c>
      <c r="H4622" s="1" t="s">
        <v>188</v>
      </c>
      <c r="I4622" s="12" t="s">
        <v>1765</v>
      </c>
      <c r="J4622" s="12" t="s">
        <v>1814</v>
      </c>
      <c r="K4622" s="1" t="s">
        <v>1677</v>
      </c>
      <c r="L4622" s="1" t="s">
        <v>1427</v>
      </c>
    </row>
    <row r="4623" spans="3:12">
      <c r="C4623" s="1" t="s">
        <v>1680</v>
      </c>
      <c r="D4623" s="1">
        <v>0</v>
      </c>
      <c r="E4623" s="1" t="s">
        <v>31</v>
      </c>
      <c r="F4623" s="12" t="s">
        <v>282</v>
      </c>
      <c r="G4623" s="12" t="s">
        <v>1854</v>
      </c>
      <c r="H4623" s="1" t="s">
        <v>188</v>
      </c>
      <c r="I4623" s="12" t="s">
        <v>1765</v>
      </c>
      <c r="J4623" s="12" t="s">
        <v>1814</v>
      </c>
      <c r="K4623" s="1" t="s">
        <v>1677</v>
      </c>
      <c r="L4623" s="1" t="s">
        <v>1428</v>
      </c>
    </row>
    <row r="4624" spans="3:12">
      <c r="C4624" s="1" t="s">
        <v>1681</v>
      </c>
      <c r="D4624" s="1">
        <v>0</v>
      </c>
      <c r="E4624" s="1" t="s">
        <v>31</v>
      </c>
      <c r="F4624" s="12" t="s">
        <v>282</v>
      </c>
      <c r="G4624" s="12" t="s">
        <v>1854</v>
      </c>
      <c r="H4624" s="1" t="s">
        <v>188</v>
      </c>
      <c r="I4624" s="12" t="s">
        <v>1765</v>
      </c>
      <c r="J4624" s="12" t="s">
        <v>1814</v>
      </c>
      <c r="K4624" s="1" t="s">
        <v>1677</v>
      </c>
      <c r="L4624" s="1" t="s">
        <v>1428</v>
      </c>
    </row>
    <row r="4625" spans="3:12">
      <c r="C4625" s="1" t="s">
        <v>1682</v>
      </c>
      <c r="D4625" s="1">
        <v>0</v>
      </c>
      <c r="E4625" s="1" t="s">
        <v>31</v>
      </c>
      <c r="F4625" s="12" t="s">
        <v>282</v>
      </c>
      <c r="G4625" s="12" t="s">
        <v>1854</v>
      </c>
      <c r="H4625" s="1" t="s">
        <v>188</v>
      </c>
      <c r="I4625" s="12" t="s">
        <v>1765</v>
      </c>
      <c r="J4625" s="12" t="s">
        <v>1814</v>
      </c>
      <c r="K4625" s="1" t="s">
        <v>1677</v>
      </c>
      <c r="L4625" s="1" t="s">
        <v>1428</v>
      </c>
    </row>
    <row r="4626" spans="3:12">
      <c r="C4626" s="1" t="s">
        <v>1683</v>
      </c>
      <c r="D4626" s="1">
        <v>0</v>
      </c>
      <c r="E4626" s="1" t="s">
        <v>31</v>
      </c>
      <c r="F4626" s="12" t="s">
        <v>282</v>
      </c>
      <c r="G4626" s="12" t="s">
        <v>1854</v>
      </c>
      <c r="H4626" s="1" t="s">
        <v>188</v>
      </c>
      <c r="I4626" s="12" t="s">
        <v>1765</v>
      </c>
      <c r="J4626" s="12" t="s">
        <v>1814</v>
      </c>
      <c r="K4626" s="1" t="s">
        <v>1677</v>
      </c>
      <c r="L4626" s="1" t="s">
        <v>1428</v>
      </c>
    </row>
    <row r="4627" spans="3:12">
      <c r="C4627" s="1" t="s">
        <v>1685</v>
      </c>
      <c r="D4627" s="1">
        <v>0</v>
      </c>
      <c r="E4627" s="1" t="s">
        <v>31</v>
      </c>
      <c r="F4627" s="12" t="s">
        <v>282</v>
      </c>
      <c r="G4627" s="12" t="s">
        <v>1854</v>
      </c>
      <c r="H4627" s="1" t="s">
        <v>188</v>
      </c>
      <c r="I4627" s="12" t="s">
        <v>1765</v>
      </c>
      <c r="J4627" s="12" t="s">
        <v>1814</v>
      </c>
      <c r="K4627" s="1" t="s">
        <v>1677</v>
      </c>
      <c r="L4627" s="1" t="s">
        <v>1428</v>
      </c>
    </row>
    <row r="4628" spans="3:12">
      <c r="C4628" s="1" t="s">
        <v>1686</v>
      </c>
      <c r="D4628" s="1">
        <v>0</v>
      </c>
      <c r="E4628" s="1" t="s">
        <v>31</v>
      </c>
      <c r="F4628" s="12" t="s">
        <v>282</v>
      </c>
      <c r="G4628" s="12" t="s">
        <v>1854</v>
      </c>
      <c r="H4628" s="1" t="s">
        <v>188</v>
      </c>
      <c r="I4628" s="12" t="s">
        <v>1765</v>
      </c>
      <c r="J4628" s="12" t="s">
        <v>1814</v>
      </c>
      <c r="K4628" s="1" t="s">
        <v>1677</v>
      </c>
      <c r="L4628" s="1" t="s">
        <v>1428</v>
      </c>
    </row>
    <row r="4629" spans="3:12">
      <c r="C4629" s="1" t="s">
        <v>1687</v>
      </c>
      <c r="D4629" s="1">
        <v>0</v>
      </c>
      <c r="E4629" s="1" t="s">
        <v>31</v>
      </c>
      <c r="F4629" s="12" t="s">
        <v>282</v>
      </c>
      <c r="G4629" s="12" t="s">
        <v>1854</v>
      </c>
      <c r="H4629" s="1" t="s">
        <v>188</v>
      </c>
      <c r="I4629" s="12" t="s">
        <v>1765</v>
      </c>
      <c r="J4629" s="12" t="s">
        <v>1814</v>
      </c>
      <c r="K4629" s="1" t="s">
        <v>1677</v>
      </c>
      <c r="L4629" s="1" t="s">
        <v>1428</v>
      </c>
    </row>
    <row r="4630" spans="3:12">
      <c r="C4630" s="1" t="s">
        <v>1688</v>
      </c>
      <c r="D4630" s="1">
        <v>0</v>
      </c>
      <c r="E4630" s="1" t="s">
        <v>31</v>
      </c>
      <c r="F4630" s="12" t="s">
        <v>282</v>
      </c>
      <c r="G4630" s="12" t="s">
        <v>1854</v>
      </c>
      <c r="H4630" s="1" t="s">
        <v>188</v>
      </c>
      <c r="I4630" s="12" t="s">
        <v>1765</v>
      </c>
      <c r="J4630" s="12" t="s">
        <v>1814</v>
      </c>
      <c r="K4630" s="1" t="s">
        <v>1677</v>
      </c>
      <c r="L4630" s="1" t="s">
        <v>1428</v>
      </c>
    </row>
    <row r="4631" spans="3:12">
      <c r="C4631" s="1" t="s">
        <v>1689</v>
      </c>
      <c r="D4631" s="1">
        <v>0</v>
      </c>
      <c r="E4631" s="1" t="s">
        <v>31</v>
      </c>
      <c r="F4631" s="12" t="s">
        <v>282</v>
      </c>
      <c r="G4631" s="12" t="s">
        <v>1854</v>
      </c>
      <c r="H4631" s="1" t="s">
        <v>188</v>
      </c>
      <c r="I4631" s="12" t="s">
        <v>1765</v>
      </c>
      <c r="J4631" s="12" t="s">
        <v>1814</v>
      </c>
      <c r="K4631" s="1" t="s">
        <v>1677</v>
      </c>
      <c r="L4631" s="1" t="s">
        <v>1428</v>
      </c>
    </row>
    <row r="4632" spans="3:12">
      <c r="C4632" s="1" t="s">
        <v>1691</v>
      </c>
      <c r="D4632" s="1">
        <v>0</v>
      </c>
      <c r="E4632" s="1" t="s">
        <v>31</v>
      </c>
      <c r="F4632" s="12" t="s">
        <v>282</v>
      </c>
      <c r="G4632" s="12" t="s">
        <v>1854</v>
      </c>
      <c r="H4632" s="1" t="s">
        <v>188</v>
      </c>
      <c r="I4632" s="12" t="s">
        <v>1765</v>
      </c>
      <c r="J4632" s="12" t="s">
        <v>1814</v>
      </c>
      <c r="K4632" s="1" t="s">
        <v>1677</v>
      </c>
      <c r="L4632" s="1" t="s">
        <v>1428</v>
      </c>
    </row>
    <row r="4633" spans="3:12">
      <c r="C4633" s="1" t="s">
        <v>1692</v>
      </c>
      <c r="D4633" s="1">
        <v>0</v>
      </c>
      <c r="E4633" s="1" t="s">
        <v>31</v>
      </c>
      <c r="F4633" s="12" t="s">
        <v>282</v>
      </c>
      <c r="G4633" s="12" t="s">
        <v>1854</v>
      </c>
      <c r="H4633" s="1" t="s">
        <v>188</v>
      </c>
      <c r="I4633" s="12" t="s">
        <v>1765</v>
      </c>
      <c r="J4633" s="12" t="s">
        <v>1814</v>
      </c>
      <c r="K4633" s="1" t="s">
        <v>1677</v>
      </c>
      <c r="L4633" s="1" t="s">
        <v>1428</v>
      </c>
    </row>
    <row r="4634" spans="3:12">
      <c r="C4634" s="1" t="s">
        <v>1693</v>
      </c>
      <c r="D4634" s="1">
        <v>0</v>
      </c>
      <c r="E4634" s="1" t="s">
        <v>31</v>
      </c>
      <c r="F4634" s="12" t="s">
        <v>282</v>
      </c>
      <c r="G4634" s="12" t="s">
        <v>1854</v>
      </c>
      <c r="H4634" s="1" t="s">
        <v>188</v>
      </c>
      <c r="I4634" s="12" t="s">
        <v>1765</v>
      </c>
      <c r="J4634" s="12" t="s">
        <v>1814</v>
      </c>
      <c r="K4634" s="1" t="s">
        <v>1677</v>
      </c>
      <c r="L4634" s="1" t="s">
        <v>1428</v>
      </c>
    </row>
    <row r="4635" spans="3:12">
      <c r="C4635" s="1" t="s">
        <v>1694</v>
      </c>
      <c r="D4635" s="1">
        <v>0</v>
      </c>
      <c r="E4635" s="1" t="s">
        <v>31</v>
      </c>
      <c r="F4635" s="12" t="s">
        <v>282</v>
      </c>
      <c r="G4635" s="12" t="s">
        <v>1854</v>
      </c>
      <c r="H4635" s="1" t="s">
        <v>188</v>
      </c>
      <c r="I4635" s="12" t="s">
        <v>1765</v>
      </c>
      <c r="J4635" s="12" t="s">
        <v>1814</v>
      </c>
      <c r="K4635" s="1" t="s">
        <v>1677</v>
      </c>
      <c r="L4635" s="1" t="s">
        <v>1428</v>
      </c>
    </row>
    <row r="4636" spans="3:12">
      <c r="C4636" s="1" t="s">
        <v>1695</v>
      </c>
      <c r="D4636" s="1">
        <v>0</v>
      </c>
      <c r="E4636" s="1" t="s">
        <v>31</v>
      </c>
      <c r="F4636" s="12" t="s">
        <v>282</v>
      </c>
      <c r="G4636" s="12" t="s">
        <v>1854</v>
      </c>
      <c r="H4636" s="1" t="s">
        <v>188</v>
      </c>
      <c r="I4636" s="12" t="s">
        <v>1765</v>
      </c>
      <c r="J4636" s="12" t="s">
        <v>1814</v>
      </c>
      <c r="K4636" s="1" t="s">
        <v>1677</v>
      </c>
      <c r="L4636" s="1" t="s">
        <v>1428</v>
      </c>
    </row>
    <row r="4637" spans="3:12">
      <c r="C4637" s="1" t="s">
        <v>1696</v>
      </c>
      <c r="D4637" s="1">
        <v>0</v>
      </c>
      <c r="E4637" s="1" t="s">
        <v>31</v>
      </c>
      <c r="F4637" s="12" t="s">
        <v>282</v>
      </c>
      <c r="G4637" s="12" t="s">
        <v>1854</v>
      </c>
      <c r="H4637" s="1" t="s">
        <v>188</v>
      </c>
      <c r="I4637" s="12" t="s">
        <v>1765</v>
      </c>
      <c r="J4637" s="12" t="s">
        <v>1814</v>
      </c>
      <c r="K4637" s="1" t="s">
        <v>1677</v>
      </c>
      <c r="L4637" s="1" t="s">
        <v>1428</v>
      </c>
    </row>
    <row r="4638" spans="3:12">
      <c r="C4638" s="1" t="s">
        <v>1697</v>
      </c>
      <c r="D4638" s="1">
        <v>0</v>
      </c>
      <c r="E4638" s="1" t="s">
        <v>31</v>
      </c>
      <c r="F4638" s="12" t="s">
        <v>282</v>
      </c>
      <c r="G4638" s="12" t="s">
        <v>1854</v>
      </c>
      <c r="H4638" s="1" t="s">
        <v>188</v>
      </c>
      <c r="I4638" s="12" t="s">
        <v>1765</v>
      </c>
      <c r="J4638" s="12" t="s">
        <v>1814</v>
      </c>
      <c r="K4638" s="1" t="s">
        <v>1677</v>
      </c>
      <c r="L4638" s="1" t="s">
        <v>1428</v>
      </c>
    </row>
    <row r="4639" spans="3:12">
      <c r="C4639" s="1" t="s">
        <v>1699</v>
      </c>
      <c r="D4639" s="1">
        <v>0</v>
      </c>
      <c r="E4639" s="1" t="s">
        <v>31</v>
      </c>
      <c r="F4639" s="12" t="s">
        <v>282</v>
      </c>
      <c r="G4639" s="12" t="s">
        <v>1854</v>
      </c>
      <c r="H4639" s="1" t="s">
        <v>188</v>
      </c>
      <c r="I4639" s="12" t="s">
        <v>1765</v>
      </c>
      <c r="J4639" s="12" t="s">
        <v>1814</v>
      </c>
      <c r="K4639" s="1" t="s">
        <v>1677</v>
      </c>
      <c r="L4639" s="1" t="s">
        <v>1428</v>
      </c>
    </row>
    <row r="4640" spans="3:12">
      <c r="C4640" s="1" t="s">
        <v>1700</v>
      </c>
      <c r="D4640" s="1">
        <v>0</v>
      </c>
      <c r="E4640" s="1" t="s">
        <v>31</v>
      </c>
      <c r="F4640" s="12" t="s">
        <v>282</v>
      </c>
      <c r="G4640" s="12" t="s">
        <v>1854</v>
      </c>
      <c r="H4640" s="1" t="s">
        <v>188</v>
      </c>
      <c r="I4640" s="12" t="s">
        <v>1765</v>
      </c>
      <c r="J4640" s="12" t="s">
        <v>1814</v>
      </c>
      <c r="K4640" s="1" t="s">
        <v>1677</v>
      </c>
      <c r="L4640" s="1" t="s">
        <v>1428</v>
      </c>
    </row>
    <row r="4641" spans="3:12">
      <c r="C4641" s="1" t="s">
        <v>1701</v>
      </c>
      <c r="D4641" s="1">
        <v>0</v>
      </c>
      <c r="E4641" s="1" t="s">
        <v>31</v>
      </c>
      <c r="F4641" s="12" t="s">
        <v>282</v>
      </c>
      <c r="G4641" s="12" t="s">
        <v>1854</v>
      </c>
      <c r="H4641" s="1" t="s">
        <v>188</v>
      </c>
      <c r="I4641" s="12" t="s">
        <v>1765</v>
      </c>
      <c r="J4641" s="12" t="s">
        <v>1814</v>
      </c>
      <c r="K4641" s="1" t="s">
        <v>1677</v>
      </c>
      <c r="L4641" s="1" t="s">
        <v>1428</v>
      </c>
    </row>
    <row r="4642" spans="3:12">
      <c r="C4642" s="1" t="s">
        <v>1702</v>
      </c>
      <c r="D4642" s="1">
        <v>0</v>
      </c>
      <c r="E4642" s="1" t="s">
        <v>31</v>
      </c>
      <c r="F4642" s="12" t="s">
        <v>282</v>
      </c>
      <c r="G4642" s="12" t="s">
        <v>1854</v>
      </c>
      <c r="H4642" s="1" t="s">
        <v>188</v>
      </c>
      <c r="I4642" s="12" t="s">
        <v>1765</v>
      </c>
      <c r="J4642" s="12" t="s">
        <v>1814</v>
      </c>
      <c r="K4642" s="1" t="s">
        <v>1677</v>
      </c>
      <c r="L4642" s="1" t="s">
        <v>1428</v>
      </c>
    </row>
    <row r="4643" spans="3:12">
      <c r="C4643" s="1" t="s">
        <v>1703</v>
      </c>
      <c r="D4643" s="1">
        <v>0</v>
      </c>
      <c r="E4643" s="1" t="s">
        <v>31</v>
      </c>
      <c r="F4643" s="12" t="s">
        <v>282</v>
      </c>
      <c r="G4643" s="12" t="s">
        <v>1854</v>
      </c>
      <c r="H4643" s="1" t="s">
        <v>188</v>
      </c>
      <c r="I4643" s="12" t="s">
        <v>1765</v>
      </c>
      <c r="J4643" s="12" t="s">
        <v>1814</v>
      </c>
      <c r="K4643" s="1" t="s">
        <v>1677</v>
      </c>
      <c r="L4643" s="1" t="s">
        <v>1428</v>
      </c>
    </row>
    <row r="4644" spans="3:12">
      <c r="C4644" s="1" t="s">
        <v>1704</v>
      </c>
      <c r="D4644" s="1">
        <v>0</v>
      </c>
      <c r="E4644" s="1" t="s">
        <v>31</v>
      </c>
      <c r="F4644" s="12" t="s">
        <v>282</v>
      </c>
      <c r="G4644" s="12" t="s">
        <v>1854</v>
      </c>
      <c r="H4644" s="1" t="s">
        <v>188</v>
      </c>
      <c r="I4644" s="12" t="s">
        <v>1765</v>
      </c>
      <c r="J4644" s="12" t="s">
        <v>1814</v>
      </c>
      <c r="K4644" s="1" t="s">
        <v>1677</v>
      </c>
      <c r="L4644" s="1" t="s">
        <v>1428</v>
      </c>
    </row>
    <row r="4645" spans="3:12">
      <c r="C4645" s="1" t="s">
        <v>1707</v>
      </c>
      <c r="D4645" s="1">
        <v>0</v>
      </c>
      <c r="E4645" s="1" t="s">
        <v>31</v>
      </c>
      <c r="F4645" s="12" t="s">
        <v>282</v>
      </c>
      <c r="G4645" s="12" t="s">
        <v>1854</v>
      </c>
      <c r="H4645" s="1" t="s">
        <v>188</v>
      </c>
      <c r="I4645" s="12" t="s">
        <v>1765</v>
      </c>
      <c r="J4645" s="12" t="s">
        <v>1814</v>
      </c>
      <c r="K4645" s="1" t="s">
        <v>1677</v>
      </c>
      <c r="L4645" s="1" t="s">
        <v>1428</v>
      </c>
    </row>
    <row r="4646" spans="3:12">
      <c r="C4646" s="1" t="s">
        <v>1708</v>
      </c>
      <c r="D4646" s="1">
        <v>0</v>
      </c>
      <c r="E4646" s="1" t="s">
        <v>31</v>
      </c>
      <c r="F4646" s="12" t="s">
        <v>282</v>
      </c>
      <c r="G4646" s="12" t="s">
        <v>1854</v>
      </c>
      <c r="H4646" s="1" t="s">
        <v>188</v>
      </c>
      <c r="I4646" s="12" t="s">
        <v>1765</v>
      </c>
      <c r="J4646" s="12" t="s">
        <v>1814</v>
      </c>
      <c r="K4646" s="1" t="s">
        <v>1677</v>
      </c>
      <c r="L4646" s="1" t="s">
        <v>1428</v>
      </c>
    </row>
    <row r="4647" spans="3:12">
      <c r="C4647" s="1" t="s">
        <v>1709</v>
      </c>
      <c r="D4647" s="1">
        <v>0</v>
      </c>
      <c r="E4647" s="1" t="s">
        <v>31</v>
      </c>
      <c r="F4647" s="12" t="s">
        <v>282</v>
      </c>
      <c r="G4647" s="12" t="s">
        <v>1854</v>
      </c>
      <c r="H4647" s="1" t="s">
        <v>188</v>
      </c>
      <c r="I4647" s="12" t="s">
        <v>1765</v>
      </c>
      <c r="J4647" s="12" t="s">
        <v>1814</v>
      </c>
      <c r="K4647" s="1" t="s">
        <v>1677</v>
      </c>
      <c r="L4647" s="1" t="s">
        <v>1428</v>
      </c>
    </row>
    <row r="4648" spans="3:12">
      <c r="C4648" s="1" t="s">
        <v>1710</v>
      </c>
      <c r="D4648" s="1">
        <v>0</v>
      </c>
      <c r="E4648" s="1" t="s">
        <v>31</v>
      </c>
      <c r="F4648" s="12" t="s">
        <v>282</v>
      </c>
      <c r="G4648" s="12" t="s">
        <v>1854</v>
      </c>
      <c r="H4648" s="1" t="s">
        <v>188</v>
      </c>
      <c r="I4648" s="12" t="s">
        <v>1765</v>
      </c>
      <c r="J4648" s="12" t="s">
        <v>1814</v>
      </c>
      <c r="K4648" s="1" t="s">
        <v>1677</v>
      </c>
      <c r="L4648" s="1" t="s">
        <v>1428</v>
      </c>
    </row>
    <row r="4649" spans="3:12">
      <c r="C4649" s="1" t="s">
        <v>1712</v>
      </c>
      <c r="D4649" s="1">
        <v>0</v>
      </c>
      <c r="E4649" s="1" t="s">
        <v>31</v>
      </c>
      <c r="F4649" s="12" t="s">
        <v>282</v>
      </c>
      <c r="G4649" s="12" t="s">
        <v>1854</v>
      </c>
      <c r="H4649" s="1" t="s">
        <v>188</v>
      </c>
      <c r="I4649" s="12" t="s">
        <v>1765</v>
      </c>
      <c r="J4649" s="12" t="s">
        <v>1814</v>
      </c>
      <c r="K4649" s="1" t="s">
        <v>1677</v>
      </c>
      <c r="L4649" s="1" t="s">
        <v>1428</v>
      </c>
    </row>
    <row r="4650" spans="3:12">
      <c r="C4650" s="1" t="s">
        <v>1713</v>
      </c>
      <c r="D4650" s="1">
        <v>0</v>
      </c>
      <c r="E4650" s="1" t="s">
        <v>31</v>
      </c>
      <c r="F4650" s="12" t="s">
        <v>282</v>
      </c>
      <c r="G4650" s="12" t="s">
        <v>1854</v>
      </c>
      <c r="H4650" s="1" t="s">
        <v>188</v>
      </c>
      <c r="I4650" s="12" t="s">
        <v>1765</v>
      </c>
      <c r="J4650" s="12" t="s">
        <v>1814</v>
      </c>
      <c r="K4650" s="1" t="s">
        <v>1677</v>
      </c>
      <c r="L4650" s="1" t="s">
        <v>1428</v>
      </c>
    </row>
    <row r="4651" spans="3:12">
      <c r="C4651" s="1" t="s">
        <v>1714</v>
      </c>
      <c r="D4651" s="1">
        <v>0</v>
      </c>
      <c r="E4651" s="1" t="s">
        <v>31</v>
      </c>
      <c r="F4651" s="12" t="s">
        <v>282</v>
      </c>
      <c r="G4651" s="12" t="s">
        <v>1854</v>
      </c>
      <c r="H4651" s="1" t="s">
        <v>188</v>
      </c>
      <c r="I4651" s="12" t="s">
        <v>1765</v>
      </c>
      <c r="J4651" s="12" t="s">
        <v>1814</v>
      </c>
      <c r="K4651" s="1" t="s">
        <v>1677</v>
      </c>
      <c r="L4651" s="1" t="s">
        <v>1428</v>
      </c>
    </row>
    <row r="4652" spans="3:12">
      <c r="C4652" s="1" t="s">
        <v>1715</v>
      </c>
      <c r="D4652" s="1">
        <v>0</v>
      </c>
      <c r="E4652" s="1" t="s">
        <v>31</v>
      </c>
      <c r="F4652" s="12" t="s">
        <v>282</v>
      </c>
      <c r="G4652" s="12" t="s">
        <v>1854</v>
      </c>
      <c r="H4652" s="1" t="s">
        <v>188</v>
      </c>
      <c r="I4652" s="12" t="s">
        <v>1765</v>
      </c>
      <c r="J4652" s="12" t="s">
        <v>1814</v>
      </c>
      <c r="K4652" s="1" t="s">
        <v>1677</v>
      </c>
      <c r="L4652" s="1" t="s">
        <v>1428</v>
      </c>
    </row>
    <row r="4653" spans="3:12">
      <c r="C4653" s="1" t="s">
        <v>1716</v>
      </c>
      <c r="D4653" s="1">
        <v>0</v>
      </c>
      <c r="E4653" s="1" t="s">
        <v>31</v>
      </c>
      <c r="F4653" s="12" t="s">
        <v>282</v>
      </c>
      <c r="G4653" s="12" t="s">
        <v>1854</v>
      </c>
      <c r="H4653" s="1" t="s">
        <v>188</v>
      </c>
      <c r="I4653" s="12" t="s">
        <v>1765</v>
      </c>
      <c r="J4653" s="12" t="s">
        <v>1814</v>
      </c>
      <c r="K4653" s="1" t="s">
        <v>1677</v>
      </c>
      <c r="L4653" s="1" t="s">
        <v>1428</v>
      </c>
    </row>
    <row r="4654" spans="3:12">
      <c r="C4654" s="1" t="s">
        <v>1718</v>
      </c>
      <c r="D4654" s="1">
        <v>0</v>
      </c>
      <c r="E4654" s="1" t="s">
        <v>31</v>
      </c>
      <c r="F4654" s="12" t="s">
        <v>282</v>
      </c>
      <c r="G4654" s="12" t="s">
        <v>1854</v>
      </c>
      <c r="H4654" s="1" t="s">
        <v>188</v>
      </c>
      <c r="I4654" s="12" t="s">
        <v>1765</v>
      </c>
      <c r="J4654" s="12" t="s">
        <v>1814</v>
      </c>
      <c r="K4654" s="1" t="s">
        <v>1677</v>
      </c>
      <c r="L4654" s="1" t="s">
        <v>1428</v>
      </c>
    </row>
    <row r="4655" spans="3:12">
      <c r="C4655" s="1" t="s">
        <v>1719</v>
      </c>
      <c r="D4655" s="1">
        <v>0</v>
      </c>
      <c r="E4655" s="1" t="s">
        <v>31</v>
      </c>
      <c r="F4655" s="12" t="s">
        <v>282</v>
      </c>
      <c r="G4655" s="12" t="s">
        <v>1854</v>
      </c>
      <c r="H4655" s="1" t="s">
        <v>188</v>
      </c>
      <c r="I4655" s="12" t="s">
        <v>1765</v>
      </c>
      <c r="J4655" s="12" t="s">
        <v>1814</v>
      </c>
      <c r="K4655" s="1" t="s">
        <v>1677</v>
      </c>
      <c r="L4655" s="1" t="s">
        <v>1428</v>
      </c>
    </row>
    <row r="4656" spans="3:12">
      <c r="C4656" s="1" t="s">
        <v>1720</v>
      </c>
      <c r="D4656" s="1">
        <v>0</v>
      </c>
      <c r="E4656" s="1" t="s">
        <v>31</v>
      </c>
      <c r="F4656" s="12" t="s">
        <v>282</v>
      </c>
      <c r="G4656" s="12" t="s">
        <v>1854</v>
      </c>
      <c r="H4656" s="1" t="s">
        <v>188</v>
      </c>
      <c r="I4656" s="12" t="s">
        <v>1765</v>
      </c>
      <c r="J4656" s="12" t="s">
        <v>1814</v>
      </c>
      <c r="K4656" s="1" t="s">
        <v>1677</v>
      </c>
      <c r="L4656" s="1" t="s">
        <v>1428</v>
      </c>
    </row>
    <row r="4657" spans="3:12">
      <c r="C4657" s="1" t="s">
        <v>1721</v>
      </c>
      <c r="D4657" s="1">
        <v>0</v>
      </c>
      <c r="E4657" s="1" t="s">
        <v>31</v>
      </c>
      <c r="F4657" s="12" t="s">
        <v>282</v>
      </c>
      <c r="G4657" s="12" t="s">
        <v>1854</v>
      </c>
      <c r="H4657" s="1" t="s">
        <v>188</v>
      </c>
      <c r="I4657" s="12" t="s">
        <v>1765</v>
      </c>
      <c r="J4657" s="12" t="s">
        <v>1814</v>
      </c>
      <c r="K4657" s="1" t="s">
        <v>1677</v>
      </c>
      <c r="L4657" s="1" t="s">
        <v>1428</v>
      </c>
    </row>
    <row r="4658" spans="3:12">
      <c r="C4658" s="1" t="s">
        <v>1722</v>
      </c>
      <c r="D4658" s="1">
        <v>0</v>
      </c>
      <c r="E4658" s="1" t="s">
        <v>31</v>
      </c>
      <c r="F4658" s="12" t="s">
        <v>282</v>
      </c>
      <c r="G4658" s="12" t="s">
        <v>1854</v>
      </c>
      <c r="H4658" s="1" t="s">
        <v>188</v>
      </c>
      <c r="I4658" s="12" t="s">
        <v>1765</v>
      </c>
      <c r="J4658" s="12" t="s">
        <v>1814</v>
      </c>
      <c r="K4658" s="1" t="s">
        <v>1677</v>
      </c>
      <c r="L4658" s="1" t="s">
        <v>1428</v>
      </c>
    </row>
    <row r="4659" spans="3:12">
      <c r="C4659" s="1" t="s">
        <v>1723</v>
      </c>
      <c r="D4659" s="1">
        <v>0</v>
      </c>
      <c r="E4659" s="1" t="s">
        <v>31</v>
      </c>
      <c r="F4659" s="12" t="s">
        <v>282</v>
      </c>
      <c r="G4659" s="12" t="s">
        <v>1854</v>
      </c>
      <c r="H4659" s="1" t="s">
        <v>188</v>
      </c>
      <c r="I4659" s="12" t="s">
        <v>1765</v>
      </c>
      <c r="J4659" s="12" t="s">
        <v>1814</v>
      </c>
      <c r="K4659" s="1" t="s">
        <v>1677</v>
      </c>
      <c r="L4659" s="1" t="s">
        <v>1428</v>
      </c>
    </row>
    <row r="4660" spans="3:12">
      <c r="C4660" s="1" t="s">
        <v>1724</v>
      </c>
      <c r="D4660" s="1">
        <v>0</v>
      </c>
      <c r="E4660" s="1" t="s">
        <v>31</v>
      </c>
      <c r="F4660" s="12" t="s">
        <v>282</v>
      </c>
      <c r="G4660" s="12" t="s">
        <v>1854</v>
      </c>
      <c r="H4660" s="1" t="s">
        <v>188</v>
      </c>
      <c r="I4660" s="12" t="s">
        <v>1765</v>
      </c>
      <c r="J4660" s="12" t="s">
        <v>1814</v>
      </c>
      <c r="K4660" s="1" t="s">
        <v>1677</v>
      </c>
      <c r="L4660" s="1" t="s">
        <v>1428</v>
      </c>
    </row>
    <row r="4661" spans="3:12">
      <c r="C4661" s="1" t="s">
        <v>1726</v>
      </c>
      <c r="D4661" s="1">
        <v>0</v>
      </c>
      <c r="E4661" s="1" t="s">
        <v>31</v>
      </c>
      <c r="F4661" s="12" t="s">
        <v>282</v>
      </c>
      <c r="G4661" s="12" t="s">
        <v>1854</v>
      </c>
      <c r="H4661" s="1" t="s">
        <v>188</v>
      </c>
      <c r="I4661" s="12" t="s">
        <v>1765</v>
      </c>
      <c r="J4661" s="12" t="s">
        <v>1814</v>
      </c>
      <c r="K4661" s="1" t="s">
        <v>1677</v>
      </c>
      <c r="L4661" s="1" t="s">
        <v>1428</v>
      </c>
    </row>
    <row r="4662" spans="3:12">
      <c r="C4662" s="1" t="s">
        <v>1727</v>
      </c>
      <c r="D4662" s="1">
        <v>0</v>
      </c>
      <c r="E4662" s="1" t="s">
        <v>31</v>
      </c>
      <c r="F4662" s="12" t="s">
        <v>282</v>
      </c>
      <c r="G4662" s="12" t="s">
        <v>1854</v>
      </c>
      <c r="H4662" s="1" t="s">
        <v>188</v>
      </c>
      <c r="I4662" s="12" t="s">
        <v>1765</v>
      </c>
      <c r="J4662" s="12" t="s">
        <v>1814</v>
      </c>
      <c r="K4662" s="1" t="s">
        <v>1677</v>
      </c>
      <c r="L4662" s="1" t="s">
        <v>1428</v>
      </c>
    </row>
    <row r="4663" spans="3:12">
      <c r="C4663" s="1" t="s">
        <v>1728</v>
      </c>
      <c r="D4663" s="1">
        <v>0</v>
      </c>
      <c r="E4663" s="1" t="s">
        <v>31</v>
      </c>
      <c r="F4663" s="12" t="s">
        <v>282</v>
      </c>
      <c r="G4663" s="12" t="s">
        <v>1854</v>
      </c>
      <c r="H4663" s="1" t="s">
        <v>188</v>
      </c>
      <c r="I4663" s="12" t="s">
        <v>1765</v>
      </c>
      <c r="J4663" s="12" t="s">
        <v>1814</v>
      </c>
      <c r="K4663" s="1" t="s">
        <v>1677</v>
      </c>
      <c r="L4663" s="1" t="s">
        <v>1428</v>
      </c>
    </row>
    <row r="4664" spans="3:12">
      <c r="C4664" s="1" t="s">
        <v>1729</v>
      </c>
      <c r="D4664" s="1">
        <v>0</v>
      </c>
      <c r="E4664" s="1" t="s">
        <v>31</v>
      </c>
      <c r="F4664" s="12" t="s">
        <v>282</v>
      </c>
      <c r="G4664" s="12" t="s">
        <v>1854</v>
      </c>
      <c r="H4664" s="1" t="s">
        <v>188</v>
      </c>
      <c r="I4664" s="12" t="s">
        <v>1765</v>
      </c>
      <c r="J4664" s="12" t="s">
        <v>1814</v>
      </c>
      <c r="K4664" s="1" t="s">
        <v>1677</v>
      </c>
      <c r="L4664" s="1" t="s">
        <v>1428</v>
      </c>
    </row>
    <row r="4665" spans="3:12">
      <c r="C4665" s="1" t="s">
        <v>1730</v>
      </c>
      <c r="D4665" s="1">
        <v>0</v>
      </c>
      <c r="E4665" s="1" t="s">
        <v>31</v>
      </c>
      <c r="F4665" s="12" t="s">
        <v>282</v>
      </c>
      <c r="G4665" s="12" t="s">
        <v>1854</v>
      </c>
      <c r="H4665" s="1" t="s">
        <v>188</v>
      </c>
      <c r="I4665" s="12" t="s">
        <v>1765</v>
      </c>
      <c r="J4665" s="12" t="s">
        <v>1814</v>
      </c>
      <c r="K4665" s="1" t="s">
        <v>1677</v>
      </c>
      <c r="L4665" s="1" t="s">
        <v>1428</v>
      </c>
    </row>
    <row r="4666" spans="3:12">
      <c r="C4666" s="1" t="s">
        <v>1731</v>
      </c>
      <c r="D4666" s="1">
        <v>0</v>
      </c>
      <c r="E4666" s="1" t="s">
        <v>31</v>
      </c>
      <c r="F4666" s="12" t="s">
        <v>282</v>
      </c>
      <c r="G4666" s="12" t="s">
        <v>1854</v>
      </c>
      <c r="H4666" s="1" t="s">
        <v>188</v>
      </c>
      <c r="I4666" s="12" t="s">
        <v>1765</v>
      </c>
      <c r="J4666" s="12" t="s">
        <v>1814</v>
      </c>
      <c r="K4666" s="1" t="s">
        <v>1677</v>
      </c>
      <c r="L4666" s="1" t="s">
        <v>1428</v>
      </c>
    </row>
    <row r="4667" spans="3:12">
      <c r="C4667" s="1" t="s">
        <v>1680</v>
      </c>
      <c r="D4667" s="1">
        <v>0</v>
      </c>
      <c r="E4667" s="1" t="s">
        <v>31</v>
      </c>
      <c r="F4667" s="12" t="s">
        <v>282</v>
      </c>
      <c r="G4667" s="12" t="s">
        <v>1854</v>
      </c>
      <c r="H4667" s="1" t="s">
        <v>188</v>
      </c>
      <c r="I4667" s="12" t="s">
        <v>1765</v>
      </c>
      <c r="J4667" s="12" t="s">
        <v>1814</v>
      </c>
      <c r="K4667" s="1" t="s">
        <v>1677</v>
      </c>
      <c r="L4667" s="1" t="s">
        <v>1429</v>
      </c>
    </row>
    <row r="4668" spans="3:12">
      <c r="C4668" s="1" t="s">
        <v>1681</v>
      </c>
      <c r="D4668" s="1">
        <v>0</v>
      </c>
      <c r="E4668" s="1" t="s">
        <v>31</v>
      </c>
      <c r="F4668" s="12" t="s">
        <v>282</v>
      </c>
      <c r="G4668" s="12" t="s">
        <v>1854</v>
      </c>
      <c r="H4668" s="1" t="s">
        <v>188</v>
      </c>
      <c r="I4668" s="12" t="s">
        <v>1765</v>
      </c>
      <c r="J4668" s="12" t="s">
        <v>1814</v>
      </c>
      <c r="K4668" s="1" t="s">
        <v>1677</v>
      </c>
      <c r="L4668" s="1" t="s">
        <v>1429</v>
      </c>
    </row>
    <row r="4669" spans="3:12">
      <c r="C4669" s="1" t="s">
        <v>1682</v>
      </c>
      <c r="D4669" s="1">
        <v>0</v>
      </c>
      <c r="E4669" s="1" t="s">
        <v>31</v>
      </c>
      <c r="F4669" s="12" t="s">
        <v>282</v>
      </c>
      <c r="G4669" s="12" t="s">
        <v>1854</v>
      </c>
      <c r="H4669" s="1" t="s">
        <v>188</v>
      </c>
      <c r="I4669" s="12" t="s">
        <v>1765</v>
      </c>
      <c r="J4669" s="12" t="s">
        <v>1814</v>
      </c>
      <c r="K4669" s="1" t="s">
        <v>1677</v>
      </c>
      <c r="L4669" s="1" t="s">
        <v>1429</v>
      </c>
    </row>
    <row r="4670" spans="3:12">
      <c r="C4670" s="1" t="s">
        <v>1683</v>
      </c>
      <c r="D4670" s="1">
        <v>0</v>
      </c>
      <c r="E4670" s="1" t="s">
        <v>31</v>
      </c>
      <c r="F4670" s="12" t="s">
        <v>282</v>
      </c>
      <c r="G4670" s="12" t="s">
        <v>1854</v>
      </c>
      <c r="H4670" s="1" t="s">
        <v>188</v>
      </c>
      <c r="I4670" s="12" t="s">
        <v>1765</v>
      </c>
      <c r="J4670" s="12" t="s">
        <v>1814</v>
      </c>
      <c r="K4670" s="1" t="s">
        <v>1677</v>
      </c>
      <c r="L4670" s="1" t="s">
        <v>1429</v>
      </c>
    </row>
    <row r="4671" spans="3:12">
      <c r="C4671" s="1" t="s">
        <v>1685</v>
      </c>
      <c r="D4671" s="1">
        <v>0</v>
      </c>
      <c r="E4671" s="1" t="s">
        <v>31</v>
      </c>
      <c r="F4671" s="12" t="s">
        <v>282</v>
      </c>
      <c r="G4671" s="12" t="s">
        <v>1854</v>
      </c>
      <c r="H4671" s="1" t="s">
        <v>188</v>
      </c>
      <c r="I4671" s="12" t="s">
        <v>1765</v>
      </c>
      <c r="J4671" s="12" t="s">
        <v>1814</v>
      </c>
      <c r="K4671" s="1" t="s">
        <v>1677</v>
      </c>
      <c r="L4671" s="1" t="s">
        <v>1429</v>
      </c>
    </row>
    <row r="4672" spans="3:12">
      <c r="C4672" s="1" t="s">
        <v>1686</v>
      </c>
      <c r="D4672" s="1">
        <v>0</v>
      </c>
      <c r="E4672" s="1" t="s">
        <v>31</v>
      </c>
      <c r="F4672" s="12" t="s">
        <v>282</v>
      </c>
      <c r="G4672" s="12" t="s">
        <v>1854</v>
      </c>
      <c r="H4672" s="1" t="s">
        <v>188</v>
      </c>
      <c r="I4672" s="12" t="s">
        <v>1765</v>
      </c>
      <c r="J4672" s="12" t="s">
        <v>1814</v>
      </c>
      <c r="K4672" s="1" t="s">
        <v>1677</v>
      </c>
      <c r="L4672" s="1" t="s">
        <v>1429</v>
      </c>
    </row>
    <row r="4673" spans="3:12">
      <c r="C4673" s="1" t="s">
        <v>1687</v>
      </c>
      <c r="D4673" s="1">
        <v>0</v>
      </c>
      <c r="E4673" s="1" t="s">
        <v>31</v>
      </c>
      <c r="F4673" s="12" t="s">
        <v>282</v>
      </c>
      <c r="G4673" s="12" t="s">
        <v>1854</v>
      </c>
      <c r="H4673" s="1" t="s">
        <v>188</v>
      </c>
      <c r="I4673" s="12" t="s">
        <v>1765</v>
      </c>
      <c r="J4673" s="12" t="s">
        <v>1814</v>
      </c>
      <c r="K4673" s="1" t="s">
        <v>1677</v>
      </c>
      <c r="L4673" s="1" t="s">
        <v>1429</v>
      </c>
    </row>
    <row r="4674" spans="3:12">
      <c r="C4674" s="1" t="s">
        <v>1688</v>
      </c>
      <c r="D4674" s="1">
        <v>0</v>
      </c>
      <c r="E4674" s="1" t="s">
        <v>31</v>
      </c>
      <c r="F4674" s="12" t="s">
        <v>282</v>
      </c>
      <c r="G4674" s="12" t="s">
        <v>1854</v>
      </c>
      <c r="H4674" s="1" t="s">
        <v>188</v>
      </c>
      <c r="I4674" s="12" t="s">
        <v>1765</v>
      </c>
      <c r="J4674" s="12" t="s">
        <v>1814</v>
      </c>
      <c r="K4674" s="1" t="s">
        <v>1677</v>
      </c>
      <c r="L4674" s="1" t="s">
        <v>1429</v>
      </c>
    </row>
    <row r="4675" spans="3:12">
      <c r="C4675" s="1" t="s">
        <v>1689</v>
      </c>
      <c r="D4675" s="1">
        <v>0</v>
      </c>
      <c r="E4675" s="1" t="s">
        <v>31</v>
      </c>
      <c r="F4675" s="12" t="s">
        <v>282</v>
      </c>
      <c r="G4675" s="12" t="s">
        <v>1854</v>
      </c>
      <c r="H4675" s="1" t="s">
        <v>188</v>
      </c>
      <c r="I4675" s="12" t="s">
        <v>1765</v>
      </c>
      <c r="J4675" s="12" t="s">
        <v>1814</v>
      </c>
      <c r="K4675" s="1" t="s">
        <v>1677</v>
      </c>
      <c r="L4675" s="1" t="s">
        <v>1429</v>
      </c>
    </row>
    <row r="4676" spans="3:12">
      <c r="C4676" s="1" t="s">
        <v>1691</v>
      </c>
      <c r="D4676" s="1">
        <v>0</v>
      </c>
      <c r="E4676" s="1" t="s">
        <v>31</v>
      </c>
      <c r="F4676" s="12" t="s">
        <v>282</v>
      </c>
      <c r="G4676" s="12" t="s">
        <v>1854</v>
      </c>
      <c r="H4676" s="1" t="s">
        <v>188</v>
      </c>
      <c r="I4676" s="12" t="s">
        <v>1765</v>
      </c>
      <c r="J4676" s="12" t="s">
        <v>1814</v>
      </c>
      <c r="K4676" s="1" t="s">
        <v>1677</v>
      </c>
      <c r="L4676" s="1" t="s">
        <v>1429</v>
      </c>
    </row>
    <row r="4677" spans="3:12">
      <c r="C4677" s="1" t="s">
        <v>1692</v>
      </c>
      <c r="D4677" s="1">
        <v>0</v>
      </c>
      <c r="E4677" s="1" t="s">
        <v>31</v>
      </c>
      <c r="F4677" s="12" t="s">
        <v>282</v>
      </c>
      <c r="G4677" s="12" t="s">
        <v>1854</v>
      </c>
      <c r="H4677" s="1" t="s">
        <v>188</v>
      </c>
      <c r="I4677" s="12" t="s">
        <v>1765</v>
      </c>
      <c r="J4677" s="12" t="s">
        <v>1814</v>
      </c>
      <c r="K4677" s="1" t="s">
        <v>1677</v>
      </c>
      <c r="L4677" s="1" t="s">
        <v>1429</v>
      </c>
    </row>
    <row r="4678" spans="3:12">
      <c r="C4678" s="1" t="s">
        <v>1693</v>
      </c>
      <c r="D4678" s="1">
        <v>0</v>
      </c>
      <c r="E4678" s="1" t="s">
        <v>31</v>
      </c>
      <c r="F4678" s="12" t="s">
        <v>282</v>
      </c>
      <c r="G4678" s="12" t="s">
        <v>1854</v>
      </c>
      <c r="H4678" s="1" t="s">
        <v>188</v>
      </c>
      <c r="I4678" s="12" t="s">
        <v>1765</v>
      </c>
      <c r="J4678" s="12" t="s">
        <v>1814</v>
      </c>
      <c r="K4678" s="1" t="s">
        <v>1677</v>
      </c>
      <c r="L4678" s="1" t="s">
        <v>1429</v>
      </c>
    </row>
    <row r="4679" spans="3:12">
      <c r="C4679" s="1" t="s">
        <v>1694</v>
      </c>
      <c r="D4679" s="1">
        <v>0</v>
      </c>
      <c r="E4679" s="1" t="s">
        <v>31</v>
      </c>
      <c r="F4679" s="12" t="s">
        <v>282</v>
      </c>
      <c r="G4679" s="12" t="s">
        <v>1854</v>
      </c>
      <c r="H4679" s="1" t="s">
        <v>188</v>
      </c>
      <c r="I4679" s="12" t="s">
        <v>1765</v>
      </c>
      <c r="J4679" s="12" t="s">
        <v>1814</v>
      </c>
      <c r="K4679" s="1" t="s">
        <v>1677</v>
      </c>
      <c r="L4679" s="1" t="s">
        <v>1429</v>
      </c>
    </row>
    <row r="4680" spans="3:12">
      <c r="C4680" s="1" t="s">
        <v>1695</v>
      </c>
      <c r="D4680" s="1">
        <v>0</v>
      </c>
      <c r="E4680" s="1" t="s">
        <v>31</v>
      </c>
      <c r="F4680" s="12" t="s">
        <v>282</v>
      </c>
      <c r="G4680" s="12" t="s">
        <v>1854</v>
      </c>
      <c r="H4680" s="1" t="s">
        <v>188</v>
      </c>
      <c r="I4680" s="12" t="s">
        <v>1765</v>
      </c>
      <c r="J4680" s="12" t="s">
        <v>1814</v>
      </c>
      <c r="K4680" s="1" t="s">
        <v>1677</v>
      </c>
      <c r="L4680" s="1" t="s">
        <v>1429</v>
      </c>
    </row>
    <row r="4681" spans="3:12">
      <c r="C4681" s="1" t="s">
        <v>1696</v>
      </c>
      <c r="D4681" s="1">
        <v>0</v>
      </c>
      <c r="E4681" s="1" t="s">
        <v>31</v>
      </c>
      <c r="F4681" s="12" t="s">
        <v>282</v>
      </c>
      <c r="G4681" s="12" t="s">
        <v>1854</v>
      </c>
      <c r="H4681" s="1" t="s">
        <v>188</v>
      </c>
      <c r="I4681" s="12" t="s">
        <v>1765</v>
      </c>
      <c r="J4681" s="12" t="s">
        <v>1814</v>
      </c>
      <c r="K4681" s="1" t="s">
        <v>1677</v>
      </c>
      <c r="L4681" s="1" t="s">
        <v>1429</v>
      </c>
    </row>
    <row r="4682" spans="3:12">
      <c r="C4682" s="1" t="s">
        <v>1697</v>
      </c>
      <c r="D4682" s="1">
        <v>0</v>
      </c>
      <c r="E4682" s="1" t="s">
        <v>31</v>
      </c>
      <c r="F4682" s="12" t="s">
        <v>282</v>
      </c>
      <c r="G4682" s="12" t="s">
        <v>1854</v>
      </c>
      <c r="H4682" s="1" t="s">
        <v>188</v>
      </c>
      <c r="I4682" s="12" t="s">
        <v>1765</v>
      </c>
      <c r="J4682" s="12" t="s">
        <v>1814</v>
      </c>
      <c r="K4682" s="1" t="s">
        <v>1677</v>
      </c>
      <c r="L4682" s="1" t="s">
        <v>1429</v>
      </c>
    </row>
    <row r="4683" spans="3:12">
      <c r="C4683" s="1" t="s">
        <v>1699</v>
      </c>
      <c r="D4683" s="1">
        <v>0</v>
      </c>
      <c r="E4683" s="1" t="s">
        <v>31</v>
      </c>
      <c r="F4683" s="12" t="s">
        <v>282</v>
      </c>
      <c r="G4683" s="12" t="s">
        <v>1854</v>
      </c>
      <c r="H4683" s="1" t="s">
        <v>188</v>
      </c>
      <c r="I4683" s="12" t="s">
        <v>1765</v>
      </c>
      <c r="J4683" s="12" t="s">
        <v>1814</v>
      </c>
      <c r="K4683" s="1" t="s">
        <v>1677</v>
      </c>
      <c r="L4683" s="1" t="s">
        <v>1429</v>
      </c>
    </row>
    <row r="4684" spans="3:12">
      <c r="C4684" s="1" t="s">
        <v>1700</v>
      </c>
      <c r="D4684" s="1">
        <v>0</v>
      </c>
      <c r="E4684" s="1" t="s">
        <v>31</v>
      </c>
      <c r="F4684" s="12" t="s">
        <v>282</v>
      </c>
      <c r="G4684" s="12" t="s">
        <v>1854</v>
      </c>
      <c r="H4684" s="1" t="s">
        <v>188</v>
      </c>
      <c r="I4684" s="12" t="s">
        <v>1765</v>
      </c>
      <c r="J4684" s="12" t="s">
        <v>1814</v>
      </c>
      <c r="K4684" s="1" t="s">
        <v>1677</v>
      </c>
      <c r="L4684" s="1" t="s">
        <v>1429</v>
      </c>
    </row>
    <row r="4685" spans="3:12">
      <c r="C4685" s="1" t="s">
        <v>1701</v>
      </c>
      <c r="D4685" s="1">
        <v>0</v>
      </c>
      <c r="E4685" s="1" t="s">
        <v>31</v>
      </c>
      <c r="F4685" s="12" t="s">
        <v>282</v>
      </c>
      <c r="G4685" s="12" t="s">
        <v>1854</v>
      </c>
      <c r="H4685" s="1" t="s">
        <v>188</v>
      </c>
      <c r="I4685" s="12" t="s">
        <v>1765</v>
      </c>
      <c r="J4685" s="12" t="s">
        <v>1814</v>
      </c>
      <c r="K4685" s="1" t="s">
        <v>1677</v>
      </c>
      <c r="L4685" s="1" t="s">
        <v>1429</v>
      </c>
    </row>
    <row r="4686" spans="3:12">
      <c r="C4686" s="1" t="s">
        <v>1702</v>
      </c>
      <c r="D4686" s="1">
        <v>0</v>
      </c>
      <c r="E4686" s="1" t="s">
        <v>31</v>
      </c>
      <c r="F4686" s="12" t="s">
        <v>282</v>
      </c>
      <c r="G4686" s="12" t="s">
        <v>1854</v>
      </c>
      <c r="H4686" s="1" t="s">
        <v>188</v>
      </c>
      <c r="I4686" s="12" t="s">
        <v>1765</v>
      </c>
      <c r="J4686" s="12" t="s">
        <v>1814</v>
      </c>
      <c r="K4686" s="1" t="s">
        <v>1677</v>
      </c>
      <c r="L4686" s="1" t="s">
        <v>1429</v>
      </c>
    </row>
    <row r="4687" spans="3:12">
      <c r="C4687" s="1" t="s">
        <v>1703</v>
      </c>
      <c r="D4687" s="1">
        <v>0</v>
      </c>
      <c r="E4687" s="1" t="s">
        <v>31</v>
      </c>
      <c r="F4687" s="12" t="s">
        <v>282</v>
      </c>
      <c r="G4687" s="12" t="s">
        <v>1854</v>
      </c>
      <c r="H4687" s="1" t="s">
        <v>188</v>
      </c>
      <c r="I4687" s="12" t="s">
        <v>1765</v>
      </c>
      <c r="J4687" s="12" t="s">
        <v>1814</v>
      </c>
      <c r="K4687" s="1" t="s">
        <v>1677</v>
      </c>
      <c r="L4687" s="1" t="s">
        <v>1429</v>
      </c>
    </row>
    <row r="4688" spans="3:12">
      <c r="C4688" s="1" t="s">
        <v>1704</v>
      </c>
      <c r="D4688" s="1">
        <v>0</v>
      </c>
      <c r="E4688" s="1" t="s">
        <v>31</v>
      </c>
      <c r="F4688" s="12" t="s">
        <v>282</v>
      </c>
      <c r="G4688" s="12" t="s">
        <v>1854</v>
      </c>
      <c r="H4688" s="1" t="s">
        <v>188</v>
      </c>
      <c r="I4688" s="12" t="s">
        <v>1765</v>
      </c>
      <c r="J4688" s="12" t="s">
        <v>1814</v>
      </c>
      <c r="K4688" s="1" t="s">
        <v>1677</v>
      </c>
      <c r="L4688" s="1" t="s">
        <v>1429</v>
      </c>
    </row>
    <row r="4689" spans="3:12">
      <c r="C4689" s="1" t="s">
        <v>1707</v>
      </c>
      <c r="D4689" s="1">
        <v>0</v>
      </c>
      <c r="E4689" s="1" t="s">
        <v>31</v>
      </c>
      <c r="F4689" s="12" t="s">
        <v>282</v>
      </c>
      <c r="G4689" s="12" t="s">
        <v>1854</v>
      </c>
      <c r="H4689" s="1" t="s">
        <v>188</v>
      </c>
      <c r="I4689" s="12" t="s">
        <v>1765</v>
      </c>
      <c r="J4689" s="12" t="s">
        <v>1814</v>
      </c>
      <c r="K4689" s="1" t="s">
        <v>1677</v>
      </c>
      <c r="L4689" s="1" t="s">
        <v>1429</v>
      </c>
    </row>
    <row r="4690" spans="3:12">
      <c r="C4690" s="1" t="s">
        <v>1708</v>
      </c>
      <c r="D4690" s="1">
        <v>0</v>
      </c>
      <c r="E4690" s="1" t="s">
        <v>31</v>
      </c>
      <c r="F4690" s="12" t="s">
        <v>282</v>
      </c>
      <c r="G4690" s="12" t="s">
        <v>1854</v>
      </c>
      <c r="H4690" s="1" t="s">
        <v>188</v>
      </c>
      <c r="I4690" s="12" t="s">
        <v>1765</v>
      </c>
      <c r="J4690" s="12" t="s">
        <v>1814</v>
      </c>
      <c r="K4690" s="1" t="s">
        <v>1677</v>
      </c>
      <c r="L4690" s="1" t="s">
        <v>1429</v>
      </c>
    </row>
    <row r="4691" spans="3:12">
      <c r="C4691" s="1" t="s">
        <v>1709</v>
      </c>
      <c r="D4691" s="1">
        <v>0</v>
      </c>
      <c r="E4691" s="1" t="s">
        <v>31</v>
      </c>
      <c r="F4691" s="12" t="s">
        <v>282</v>
      </c>
      <c r="G4691" s="12" t="s">
        <v>1854</v>
      </c>
      <c r="H4691" s="1" t="s">
        <v>188</v>
      </c>
      <c r="I4691" s="12" t="s">
        <v>1765</v>
      </c>
      <c r="J4691" s="12" t="s">
        <v>1814</v>
      </c>
      <c r="K4691" s="1" t="s">
        <v>1677</v>
      </c>
      <c r="L4691" s="1" t="s">
        <v>1429</v>
      </c>
    </row>
    <row r="4692" spans="3:12">
      <c r="C4692" s="1" t="s">
        <v>1710</v>
      </c>
      <c r="D4692" s="1">
        <v>0</v>
      </c>
      <c r="E4692" s="1" t="s">
        <v>31</v>
      </c>
      <c r="F4692" s="12" t="s">
        <v>282</v>
      </c>
      <c r="G4692" s="12" t="s">
        <v>1854</v>
      </c>
      <c r="H4692" s="1" t="s">
        <v>188</v>
      </c>
      <c r="I4692" s="12" t="s">
        <v>1765</v>
      </c>
      <c r="J4692" s="12" t="s">
        <v>1814</v>
      </c>
      <c r="K4692" s="1" t="s">
        <v>1677</v>
      </c>
      <c r="L4692" s="1" t="s">
        <v>1429</v>
      </c>
    </row>
    <row r="4693" spans="3:12">
      <c r="C4693" s="1" t="s">
        <v>1712</v>
      </c>
      <c r="D4693" s="1">
        <v>0</v>
      </c>
      <c r="E4693" s="1" t="s">
        <v>31</v>
      </c>
      <c r="F4693" s="12" t="s">
        <v>282</v>
      </c>
      <c r="G4693" s="12" t="s">
        <v>1854</v>
      </c>
      <c r="H4693" s="1" t="s">
        <v>188</v>
      </c>
      <c r="I4693" s="12" t="s">
        <v>1765</v>
      </c>
      <c r="J4693" s="12" t="s">
        <v>1814</v>
      </c>
      <c r="K4693" s="1" t="s">
        <v>1677</v>
      </c>
      <c r="L4693" s="1" t="s">
        <v>1429</v>
      </c>
    </row>
    <row r="4694" spans="3:12">
      <c r="C4694" s="1" t="s">
        <v>1713</v>
      </c>
      <c r="D4694" s="1">
        <v>0</v>
      </c>
      <c r="E4694" s="1" t="s">
        <v>31</v>
      </c>
      <c r="F4694" s="12" t="s">
        <v>282</v>
      </c>
      <c r="G4694" s="12" t="s">
        <v>1854</v>
      </c>
      <c r="H4694" s="1" t="s">
        <v>188</v>
      </c>
      <c r="I4694" s="12" t="s">
        <v>1765</v>
      </c>
      <c r="J4694" s="12" t="s">
        <v>1814</v>
      </c>
      <c r="K4694" s="1" t="s">
        <v>1677</v>
      </c>
      <c r="L4694" s="1" t="s">
        <v>1429</v>
      </c>
    </row>
    <row r="4695" spans="3:12">
      <c r="C4695" s="1" t="s">
        <v>1714</v>
      </c>
      <c r="D4695" s="1">
        <v>0</v>
      </c>
      <c r="E4695" s="1" t="s">
        <v>31</v>
      </c>
      <c r="F4695" s="12" t="s">
        <v>282</v>
      </c>
      <c r="G4695" s="12" t="s">
        <v>1854</v>
      </c>
      <c r="H4695" s="1" t="s">
        <v>188</v>
      </c>
      <c r="I4695" s="12" t="s">
        <v>1765</v>
      </c>
      <c r="J4695" s="12" t="s">
        <v>1814</v>
      </c>
      <c r="K4695" s="1" t="s">
        <v>1677</v>
      </c>
      <c r="L4695" s="1" t="s">
        <v>1429</v>
      </c>
    </row>
    <row r="4696" spans="3:12">
      <c r="C4696" s="1" t="s">
        <v>1715</v>
      </c>
      <c r="D4696" s="1">
        <v>0</v>
      </c>
      <c r="E4696" s="1" t="s">
        <v>31</v>
      </c>
      <c r="F4696" s="12" t="s">
        <v>282</v>
      </c>
      <c r="G4696" s="12" t="s">
        <v>1854</v>
      </c>
      <c r="H4696" s="1" t="s">
        <v>188</v>
      </c>
      <c r="I4696" s="12" t="s">
        <v>1765</v>
      </c>
      <c r="J4696" s="12" t="s">
        <v>1814</v>
      </c>
      <c r="K4696" s="1" t="s">
        <v>1677</v>
      </c>
      <c r="L4696" s="1" t="s">
        <v>1429</v>
      </c>
    </row>
    <row r="4697" spans="3:12">
      <c r="C4697" s="1" t="s">
        <v>1716</v>
      </c>
      <c r="D4697" s="1">
        <v>0</v>
      </c>
      <c r="E4697" s="1" t="s">
        <v>31</v>
      </c>
      <c r="F4697" s="12" t="s">
        <v>282</v>
      </c>
      <c r="G4697" s="12" t="s">
        <v>1854</v>
      </c>
      <c r="H4697" s="1" t="s">
        <v>188</v>
      </c>
      <c r="I4697" s="12" t="s">
        <v>1765</v>
      </c>
      <c r="J4697" s="12" t="s">
        <v>1814</v>
      </c>
      <c r="K4697" s="1" t="s">
        <v>1677</v>
      </c>
      <c r="L4697" s="1" t="s">
        <v>1429</v>
      </c>
    </row>
    <row r="4698" spans="3:12">
      <c r="C4698" s="1" t="s">
        <v>1718</v>
      </c>
      <c r="D4698" s="1">
        <v>0</v>
      </c>
      <c r="E4698" s="1" t="s">
        <v>31</v>
      </c>
      <c r="F4698" s="12" t="s">
        <v>282</v>
      </c>
      <c r="G4698" s="12" t="s">
        <v>1854</v>
      </c>
      <c r="H4698" s="1" t="s">
        <v>188</v>
      </c>
      <c r="I4698" s="12" t="s">
        <v>1765</v>
      </c>
      <c r="J4698" s="12" t="s">
        <v>1814</v>
      </c>
      <c r="K4698" s="1" t="s">
        <v>1677</v>
      </c>
      <c r="L4698" s="1" t="s">
        <v>1429</v>
      </c>
    </row>
    <row r="4699" spans="3:12">
      <c r="C4699" s="1" t="s">
        <v>1719</v>
      </c>
      <c r="D4699" s="1">
        <v>0</v>
      </c>
      <c r="E4699" s="1" t="s">
        <v>31</v>
      </c>
      <c r="F4699" s="12" t="s">
        <v>282</v>
      </c>
      <c r="G4699" s="12" t="s">
        <v>1854</v>
      </c>
      <c r="H4699" s="1" t="s">
        <v>188</v>
      </c>
      <c r="I4699" s="12" t="s">
        <v>1765</v>
      </c>
      <c r="J4699" s="12" t="s">
        <v>1814</v>
      </c>
      <c r="K4699" s="1" t="s">
        <v>1677</v>
      </c>
      <c r="L4699" s="1" t="s">
        <v>1429</v>
      </c>
    </row>
    <row r="4700" spans="3:12">
      <c r="C4700" s="1" t="s">
        <v>1720</v>
      </c>
      <c r="D4700" s="1">
        <v>0</v>
      </c>
      <c r="E4700" s="1" t="s">
        <v>31</v>
      </c>
      <c r="F4700" s="12" t="s">
        <v>282</v>
      </c>
      <c r="G4700" s="12" t="s">
        <v>1854</v>
      </c>
      <c r="H4700" s="1" t="s">
        <v>188</v>
      </c>
      <c r="I4700" s="12" t="s">
        <v>1765</v>
      </c>
      <c r="J4700" s="12" t="s">
        <v>1814</v>
      </c>
      <c r="K4700" s="1" t="s">
        <v>1677</v>
      </c>
      <c r="L4700" s="1" t="s">
        <v>1429</v>
      </c>
    </row>
    <row r="4701" spans="3:12">
      <c r="C4701" s="1" t="s">
        <v>1721</v>
      </c>
      <c r="D4701" s="1">
        <v>0</v>
      </c>
      <c r="E4701" s="1" t="s">
        <v>31</v>
      </c>
      <c r="F4701" s="12" t="s">
        <v>282</v>
      </c>
      <c r="G4701" s="12" t="s">
        <v>1854</v>
      </c>
      <c r="H4701" s="1" t="s">
        <v>188</v>
      </c>
      <c r="I4701" s="12" t="s">
        <v>1765</v>
      </c>
      <c r="J4701" s="12" t="s">
        <v>1814</v>
      </c>
      <c r="K4701" s="1" t="s">
        <v>1677</v>
      </c>
      <c r="L4701" s="1" t="s">
        <v>1429</v>
      </c>
    </row>
    <row r="4702" spans="3:12">
      <c r="C4702" s="1" t="s">
        <v>1722</v>
      </c>
      <c r="D4702" s="1">
        <v>0</v>
      </c>
      <c r="E4702" s="1" t="s">
        <v>31</v>
      </c>
      <c r="F4702" s="12" t="s">
        <v>282</v>
      </c>
      <c r="G4702" s="12" t="s">
        <v>1854</v>
      </c>
      <c r="H4702" s="1" t="s">
        <v>188</v>
      </c>
      <c r="I4702" s="12" t="s">
        <v>1765</v>
      </c>
      <c r="J4702" s="12" t="s">
        <v>1814</v>
      </c>
      <c r="K4702" s="1" t="s">
        <v>1677</v>
      </c>
      <c r="L4702" s="1" t="s">
        <v>1429</v>
      </c>
    </row>
    <row r="4703" spans="3:12">
      <c r="C4703" s="1" t="s">
        <v>1723</v>
      </c>
      <c r="D4703" s="1">
        <v>0</v>
      </c>
      <c r="E4703" s="1" t="s">
        <v>31</v>
      </c>
      <c r="F4703" s="12" t="s">
        <v>282</v>
      </c>
      <c r="G4703" s="12" t="s">
        <v>1854</v>
      </c>
      <c r="H4703" s="1" t="s">
        <v>188</v>
      </c>
      <c r="I4703" s="12" t="s">
        <v>1765</v>
      </c>
      <c r="J4703" s="12" t="s">
        <v>1814</v>
      </c>
      <c r="K4703" s="1" t="s">
        <v>1677</v>
      </c>
      <c r="L4703" s="1" t="s">
        <v>1429</v>
      </c>
    </row>
    <row r="4704" spans="3:12">
      <c r="C4704" s="1" t="s">
        <v>1724</v>
      </c>
      <c r="D4704" s="1">
        <v>0</v>
      </c>
      <c r="E4704" s="1" t="s">
        <v>31</v>
      </c>
      <c r="F4704" s="12" t="s">
        <v>282</v>
      </c>
      <c r="G4704" s="12" t="s">
        <v>1854</v>
      </c>
      <c r="H4704" s="1" t="s">
        <v>188</v>
      </c>
      <c r="I4704" s="12" t="s">
        <v>1765</v>
      </c>
      <c r="J4704" s="12" t="s">
        <v>1814</v>
      </c>
      <c r="K4704" s="1" t="s">
        <v>1677</v>
      </c>
      <c r="L4704" s="1" t="s">
        <v>1429</v>
      </c>
    </row>
    <row r="4705" spans="3:12">
      <c r="C4705" s="1" t="s">
        <v>1726</v>
      </c>
      <c r="D4705" s="1">
        <v>0</v>
      </c>
      <c r="E4705" s="1" t="s">
        <v>31</v>
      </c>
      <c r="F4705" s="12" t="s">
        <v>282</v>
      </c>
      <c r="G4705" s="12" t="s">
        <v>1854</v>
      </c>
      <c r="H4705" s="1" t="s">
        <v>188</v>
      </c>
      <c r="I4705" s="12" t="s">
        <v>1765</v>
      </c>
      <c r="J4705" s="12" t="s">
        <v>1814</v>
      </c>
      <c r="K4705" s="1" t="s">
        <v>1677</v>
      </c>
      <c r="L4705" s="1" t="s">
        <v>1429</v>
      </c>
    </row>
    <row r="4706" spans="3:12">
      <c r="C4706" s="1" t="s">
        <v>1727</v>
      </c>
      <c r="D4706" s="1">
        <v>0</v>
      </c>
      <c r="E4706" s="1" t="s">
        <v>31</v>
      </c>
      <c r="F4706" s="12" t="s">
        <v>282</v>
      </c>
      <c r="G4706" s="12" t="s">
        <v>1854</v>
      </c>
      <c r="H4706" s="1" t="s">
        <v>188</v>
      </c>
      <c r="I4706" s="12" t="s">
        <v>1765</v>
      </c>
      <c r="J4706" s="12" t="s">
        <v>1814</v>
      </c>
      <c r="K4706" s="1" t="s">
        <v>1677</v>
      </c>
      <c r="L4706" s="1" t="s">
        <v>1429</v>
      </c>
    </row>
    <row r="4707" spans="3:12">
      <c r="C4707" s="1" t="s">
        <v>1728</v>
      </c>
      <c r="D4707" s="1">
        <v>0</v>
      </c>
      <c r="E4707" s="1" t="s">
        <v>31</v>
      </c>
      <c r="F4707" s="12" t="s">
        <v>282</v>
      </c>
      <c r="G4707" s="12" t="s">
        <v>1854</v>
      </c>
      <c r="H4707" s="1" t="s">
        <v>188</v>
      </c>
      <c r="I4707" s="12" t="s">
        <v>1765</v>
      </c>
      <c r="J4707" s="12" t="s">
        <v>1814</v>
      </c>
      <c r="K4707" s="1" t="s">
        <v>1677</v>
      </c>
      <c r="L4707" s="1" t="s">
        <v>1429</v>
      </c>
    </row>
    <row r="4708" spans="3:12">
      <c r="C4708" s="1" t="s">
        <v>1729</v>
      </c>
      <c r="D4708" s="1">
        <v>0</v>
      </c>
      <c r="E4708" s="1" t="s">
        <v>31</v>
      </c>
      <c r="F4708" s="12" t="s">
        <v>282</v>
      </c>
      <c r="G4708" s="12" t="s">
        <v>1854</v>
      </c>
      <c r="H4708" s="1" t="s">
        <v>188</v>
      </c>
      <c r="I4708" s="12" t="s">
        <v>1765</v>
      </c>
      <c r="J4708" s="12" t="s">
        <v>1814</v>
      </c>
      <c r="K4708" s="1" t="s">
        <v>1677</v>
      </c>
      <c r="L4708" s="1" t="s">
        <v>1429</v>
      </c>
    </row>
    <row r="4709" spans="3:12">
      <c r="C4709" s="1" t="s">
        <v>1730</v>
      </c>
      <c r="D4709" s="1">
        <v>0</v>
      </c>
      <c r="E4709" s="1" t="s">
        <v>31</v>
      </c>
      <c r="F4709" s="12" t="s">
        <v>282</v>
      </c>
      <c r="G4709" s="12" t="s">
        <v>1854</v>
      </c>
      <c r="H4709" s="1" t="s">
        <v>188</v>
      </c>
      <c r="I4709" s="12" t="s">
        <v>1765</v>
      </c>
      <c r="J4709" s="12" t="s">
        <v>1814</v>
      </c>
      <c r="K4709" s="1" t="s">
        <v>1677</v>
      </c>
      <c r="L4709" s="1" t="s">
        <v>1429</v>
      </c>
    </row>
    <row r="4710" spans="3:12">
      <c r="C4710" s="1" t="s">
        <v>1731</v>
      </c>
      <c r="D4710" s="1">
        <v>0</v>
      </c>
      <c r="E4710" s="1" t="s">
        <v>31</v>
      </c>
      <c r="F4710" s="12" t="s">
        <v>282</v>
      </c>
      <c r="G4710" s="12" t="s">
        <v>1854</v>
      </c>
      <c r="H4710" s="1" t="s">
        <v>188</v>
      </c>
      <c r="I4710" s="12" t="s">
        <v>1765</v>
      </c>
      <c r="J4710" s="12" t="s">
        <v>1814</v>
      </c>
      <c r="K4710" s="1" t="s">
        <v>1677</v>
      </c>
      <c r="L4710" s="1" t="s">
        <v>1429</v>
      </c>
    </row>
    <row r="4711" spans="3:12">
      <c r="C4711" s="1" t="s">
        <v>1680</v>
      </c>
      <c r="D4711" s="1">
        <v>0</v>
      </c>
      <c r="E4711" s="1" t="s">
        <v>31</v>
      </c>
      <c r="F4711" s="12" t="s">
        <v>282</v>
      </c>
      <c r="G4711" s="12" t="s">
        <v>1854</v>
      </c>
      <c r="H4711" s="1" t="s">
        <v>188</v>
      </c>
      <c r="I4711" s="12" t="s">
        <v>1765</v>
      </c>
      <c r="J4711" s="12" t="s">
        <v>1814</v>
      </c>
      <c r="K4711" s="1" t="s">
        <v>1677</v>
      </c>
      <c r="L4711" s="1" t="s">
        <v>1430</v>
      </c>
    </row>
    <row r="4712" spans="3:12">
      <c r="C4712" s="1" t="s">
        <v>1681</v>
      </c>
      <c r="D4712" s="1">
        <v>0</v>
      </c>
      <c r="E4712" s="1" t="s">
        <v>31</v>
      </c>
      <c r="F4712" s="12" t="s">
        <v>282</v>
      </c>
      <c r="G4712" s="12" t="s">
        <v>1854</v>
      </c>
      <c r="H4712" s="1" t="s">
        <v>188</v>
      </c>
      <c r="I4712" s="12" t="s">
        <v>1765</v>
      </c>
      <c r="J4712" s="12" t="s">
        <v>1814</v>
      </c>
      <c r="K4712" s="1" t="s">
        <v>1677</v>
      </c>
      <c r="L4712" s="1" t="s">
        <v>1430</v>
      </c>
    </row>
    <row r="4713" spans="3:12">
      <c r="C4713" s="1" t="s">
        <v>1682</v>
      </c>
      <c r="D4713" s="1">
        <v>0</v>
      </c>
      <c r="E4713" s="1" t="s">
        <v>31</v>
      </c>
      <c r="F4713" s="12" t="s">
        <v>282</v>
      </c>
      <c r="G4713" s="12" t="s">
        <v>1854</v>
      </c>
      <c r="H4713" s="1" t="s">
        <v>188</v>
      </c>
      <c r="I4713" s="12" t="s">
        <v>1765</v>
      </c>
      <c r="J4713" s="12" t="s">
        <v>1814</v>
      </c>
      <c r="K4713" s="1" t="s">
        <v>1677</v>
      </c>
      <c r="L4713" s="1" t="s">
        <v>1430</v>
      </c>
    </row>
    <row r="4714" spans="3:12">
      <c r="C4714" s="1" t="s">
        <v>1683</v>
      </c>
      <c r="D4714" s="1">
        <v>0</v>
      </c>
      <c r="E4714" s="1" t="s">
        <v>31</v>
      </c>
      <c r="F4714" s="12" t="s">
        <v>282</v>
      </c>
      <c r="G4714" s="12" t="s">
        <v>1854</v>
      </c>
      <c r="H4714" s="1" t="s">
        <v>188</v>
      </c>
      <c r="I4714" s="12" t="s">
        <v>1765</v>
      </c>
      <c r="J4714" s="12" t="s">
        <v>1814</v>
      </c>
      <c r="K4714" s="1" t="s">
        <v>1677</v>
      </c>
      <c r="L4714" s="1" t="s">
        <v>1430</v>
      </c>
    </row>
    <row r="4715" spans="3:12">
      <c r="C4715" s="1" t="s">
        <v>1685</v>
      </c>
      <c r="D4715" s="1">
        <v>0</v>
      </c>
      <c r="E4715" s="1" t="s">
        <v>31</v>
      </c>
      <c r="F4715" s="12" t="s">
        <v>282</v>
      </c>
      <c r="G4715" s="12" t="s">
        <v>1854</v>
      </c>
      <c r="H4715" s="1" t="s">
        <v>188</v>
      </c>
      <c r="I4715" s="12" t="s">
        <v>1765</v>
      </c>
      <c r="J4715" s="12" t="s">
        <v>1814</v>
      </c>
      <c r="K4715" s="1" t="s">
        <v>1677</v>
      </c>
      <c r="L4715" s="1" t="s">
        <v>1430</v>
      </c>
    </row>
    <row r="4716" spans="3:12">
      <c r="C4716" s="1" t="s">
        <v>1686</v>
      </c>
      <c r="D4716" s="1">
        <v>0</v>
      </c>
      <c r="E4716" s="1" t="s">
        <v>31</v>
      </c>
      <c r="F4716" s="12" t="s">
        <v>282</v>
      </c>
      <c r="G4716" s="12" t="s">
        <v>1854</v>
      </c>
      <c r="H4716" s="1" t="s">
        <v>188</v>
      </c>
      <c r="I4716" s="12" t="s">
        <v>1765</v>
      </c>
      <c r="J4716" s="12" t="s">
        <v>1814</v>
      </c>
      <c r="K4716" s="1" t="s">
        <v>1677</v>
      </c>
      <c r="L4716" s="1" t="s">
        <v>1430</v>
      </c>
    </row>
    <row r="4717" spans="3:12">
      <c r="C4717" s="1" t="s">
        <v>1687</v>
      </c>
      <c r="D4717" s="1">
        <v>0</v>
      </c>
      <c r="E4717" s="1" t="s">
        <v>31</v>
      </c>
      <c r="F4717" s="12" t="s">
        <v>282</v>
      </c>
      <c r="G4717" s="12" t="s">
        <v>1854</v>
      </c>
      <c r="H4717" s="1" t="s">
        <v>188</v>
      </c>
      <c r="I4717" s="12" t="s">
        <v>1765</v>
      </c>
      <c r="J4717" s="12" t="s">
        <v>1814</v>
      </c>
      <c r="K4717" s="1" t="s">
        <v>1677</v>
      </c>
      <c r="L4717" s="1" t="s">
        <v>1430</v>
      </c>
    </row>
    <row r="4718" spans="3:12">
      <c r="C4718" s="1" t="s">
        <v>1688</v>
      </c>
      <c r="D4718" s="1">
        <v>0</v>
      </c>
      <c r="E4718" s="1" t="s">
        <v>31</v>
      </c>
      <c r="F4718" s="12" t="s">
        <v>282</v>
      </c>
      <c r="G4718" s="12" t="s">
        <v>1854</v>
      </c>
      <c r="H4718" s="1" t="s">
        <v>188</v>
      </c>
      <c r="I4718" s="12" t="s">
        <v>1765</v>
      </c>
      <c r="J4718" s="12" t="s">
        <v>1814</v>
      </c>
      <c r="K4718" s="1" t="s">
        <v>1677</v>
      </c>
      <c r="L4718" s="1" t="s">
        <v>1430</v>
      </c>
    </row>
    <row r="4719" spans="3:12">
      <c r="C4719" s="1" t="s">
        <v>1689</v>
      </c>
      <c r="D4719" s="1">
        <v>0</v>
      </c>
      <c r="E4719" s="1" t="s">
        <v>31</v>
      </c>
      <c r="F4719" s="12" t="s">
        <v>282</v>
      </c>
      <c r="G4719" s="12" t="s">
        <v>1854</v>
      </c>
      <c r="H4719" s="1" t="s">
        <v>188</v>
      </c>
      <c r="I4719" s="12" t="s">
        <v>1765</v>
      </c>
      <c r="J4719" s="12" t="s">
        <v>1814</v>
      </c>
      <c r="K4719" s="1" t="s">
        <v>1677</v>
      </c>
      <c r="L4719" s="1" t="s">
        <v>1430</v>
      </c>
    </row>
    <row r="4720" spans="3:12">
      <c r="C4720" s="1" t="s">
        <v>1691</v>
      </c>
      <c r="D4720" s="1">
        <v>0</v>
      </c>
      <c r="E4720" s="1" t="s">
        <v>31</v>
      </c>
      <c r="F4720" s="12" t="s">
        <v>282</v>
      </c>
      <c r="G4720" s="12" t="s">
        <v>1854</v>
      </c>
      <c r="H4720" s="1" t="s">
        <v>188</v>
      </c>
      <c r="I4720" s="12" t="s">
        <v>1765</v>
      </c>
      <c r="J4720" s="12" t="s">
        <v>1814</v>
      </c>
      <c r="K4720" s="1" t="s">
        <v>1677</v>
      </c>
      <c r="L4720" s="1" t="s">
        <v>1430</v>
      </c>
    </row>
    <row r="4721" spans="3:12">
      <c r="C4721" s="1" t="s">
        <v>1692</v>
      </c>
      <c r="D4721" s="1">
        <v>0</v>
      </c>
      <c r="E4721" s="1" t="s">
        <v>31</v>
      </c>
      <c r="F4721" s="12" t="s">
        <v>282</v>
      </c>
      <c r="G4721" s="12" t="s">
        <v>1854</v>
      </c>
      <c r="H4721" s="1" t="s">
        <v>188</v>
      </c>
      <c r="I4721" s="12" t="s">
        <v>1765</v>
      </c>
      <c r="J4721" s="12" t="s">
        <v>1814</v>
      </c>
      <c r="K4721" s="1" t="s">
        <v>1677</v>
      </c>
      <c r="L4721" s="1" t="s">
        <v>1430</v>
      </c>
    </row>
    <row r="4722" spans="3:12">
      <c r="C4722" s="1" t="s">
        <v>1693</v>
      </c>
      <c r="D4722" s="1">
        <v>0</v>
      </c>
      <c r="E4722" s="1" t="s">
        <v>31</v>
      </c>
      <c r="F4722" s="12" t="s">
        <v>282</v>
      </c>
      <c r="G4722" s="12" t="s">
        <v>1854</v>
      </c>
      <c r="H4722" s="1" t="s">
        <v>188</v>
      </c>
      <c r="I4722" s="12" t="s">
        <v>1765</v>
      </c>
      <c r="J4722" s="12" t="s">
        <v>1814</v>
      </c>
      <c r="K4722" s="1" t="s">
        <v>1677</v>
      </c>
      <c r="L4722" s="1" t="s">
        <v>1430</v>
      </c>
    </row>
    <row r="4723" spans="3:12">
      <c r="C4723" s="1" t="s">
        <v>1694</v>
      </c>
      <c r="D4723" s="1">
        <v>0</v>
      </c>
      <c r="E4723" s="1" t="s">
        <v>31</v>
      </c>
      <c r="F4723" s="12" t="s">
        <v>282</v>
      </c>
      <c r="G4723" s="12" t="s">
        <v>1854</v>
      </c>
      <c r="H4723" s="1" t="s">
        <v>188</v>
      </c>
      <c r="I4723" s="12" t="s">
        <v>1765</v>
      </c>
      <c r="J4723" s="12" t="s">
        <v>1814</v>
      </c>
      <c r="K4723" s="1" t="s">
        <v>1677</v>
      </c>
      <c r="L4723" s="1" t="s">
        <v>1430</v>
      </c>
    </row>
    <row r="4724" spans="3:12">
      <c r="C4724" s="1" t="s">
        <v>1695</v>
      </c>
      <c r="D4724" s="1">
        <v>0</v>
      </c>
      <c r="E4724" s="1" t="s">
        <v>31</v>
      </c>
      <c r="F4724" s="12" t="s">
        <v>282</v>
      </c>
      <c r="G4724" s="12" t="s">
        <v>1854</v>
      </c>
      <c r="H4724" s="1" t="s">
        <v>188</v>
      </c>
      <c r="I4724" s="12" t="s">
        <v>1765</v>
      </c>
      <c r="J4724" s="12" t="s">
        <v>1814</v>
      </c>
      <c r="K4724" s="1" t="s">
        <v>1677</v>
      </c>
      <c r="L4724" s="1" t="s">
        <v>1430</v>
      </c>
    </row>
    <row r="4725" spans="3:12">
      <c r="C4725" s="1" t="s">
        <v>1696</v>
      </c>
      <c r="D4725" s="1">
        <v>0</v>
      </c>
      <c r="E4725" s="1" t="s">
        <v>31</v>
      </c>
      <c r="F4725" s="12" t="s">
        <v>282</v>
      </c>
      <c r="G4725" s="12" t="s">
        <v>1854</v>
      </c>
      <c r="H4725" s="1" t="s">
        <v>188</v>
      </c>
      <c r="I4725" s="12" t="s">
        <v>1765</v>
      </c>
      <c r="J4725" s="12" t="s">
        <v>1814</v>
      </c>
      <c r="K4725" s="1" t="s">
        <v>1677</v>
      </c>
      <c r="L4725" s="1" t="s">
        <v>1430</v>
      </c>
    </row>
    <row r="4726" spans="3:12">
      <c r="C4726" s="1" t="s">
        <v>1697</v>
      </c>
      <c r="D4726" s="1">
        <v>0</v>
      </c>
      <c r="E4726" s="1" t="s">
        <v>31</v>
      </c>
      <c r="F4726" s="12" t="s">
        <v>282</v>
      </c>
      <c r="G4726" s="12" t="s">
        <v>1854</v>
      </c>
      <c r="H4726" s="1" t="s">
        <v>188</v>
      </c>
      <c r="I4726" s="12" t="s">
        <v>1765</v>
      </c>
      <c r="J4726" s="12" t="s">
        <v>1814</v>
      </c>
      <c r="K4726" s="1" t="s">
        <v>1677</v>
      </c>
      <c r="L4726" s="1" t="s">
        <v>1430</v>
      </c>
    </row>
    <row r="4727" spans="3:12">
      <c r="C4727" s="1" t="s">
        <v>1699</v>
      </c>
      <c r="D4727" s="1">
        <v>0</v>
      </c>
      <c r="E4727" s="1" t="s">
        <v>31</v>
      </c>
      <c r="F4727" s="12" t="s">
        <v>282</v>
      </c>
      <c r="G4727" s="12" t="s">
        <v>1854</v>
      </c>
      <c r="H4727" s="1" t="s">
        <v>188</v>
      </c>
      <c r="I4727" s="12" t="s">
        <v>1765</v>
      </c>
      <c r="J4727" s="12" t="s">
        <v>1814</v>
      </c>
      <c r="K4727" s="1" t="s">
        <v>1677</v>
      </c>
      <c r="L4727" s="1" t="s">
        <v>1430</v>
      </c>
    </row>
    <row r="4728" spans="3:12">
      <c r="C4728" s="1" t="s">
        <v>1700</v>
      </c>
      <c r="D4728" s="1">
        <v>0</v>
      </c>
      <c r="E4728" s="1" t="s">
        <v>31</v>
      </c>
      <c r="F4728" s="12" t="s">
        <v>282</v>
      </c>
      <c r="G4728" s="12" t="s">
        <v>1854</v>
      </c>
      <c r="H4728" s="1" t="s">
        <v>188</v>
      </c>
      <c r="I4728" s="12" t="s">
        <v>1765</v>
      </c>
      <c r="J4728" s="12" t="s">
        <v>1814</v>
      </c>
      <c r="K4728" s="1" t="s">
        <v>1677</v>
      </c>
      <c r="L4728" s="1" t="s">
        <v>1430</v>
      </c>
    </row>
    <row r="4729" spans="3:12">
      <c r="C4729" s="1" t="s">
        <v>1701</v>
      </c>
      <c r="D4729" s="1">
        <v>0</v>
      </c>
      <c r="E4729" s="1" t="s">
        <v>31</v>
      </c>
      <c r="F4729" s="12" t="s">
        <v>282</v>
      </c>
      <c r="G4729" s="12" t="s">
        <v>1854</v>
      </c>
      <c r="H4729" s="1" t="s">
        <v>188</v>
      </c>
      <c r="I4729" s="12" t="s">
        <v>1765</v>
      </c>
      <c r="J4729" s="12" t="s">
        <v>1814</v>
      </c>
      <c r="K4729" s="1" t="s">
        <v>1677</v>
      </c>
      <c r="L4729" s="1" t="s">
        <v>1430</v>
      </c>
    </row>
    <row r="4730" spans="3:12">
      <c r="C4730" s="1" t="s">
        <v>1702</v>
      </c>
      <c r="D4730" s="1">
        <v>0</v>
      </c>
      <c r="E4730" s="1" t="s">
        <v>31</v>
      </c>
      <c r="F4730" s="12" t="s">
        <v>282</v>
      </c>
      <c r="G4730" s="12" t="s">
        <v>1854</v>
      </c>
      <c r="H4730" s="1" t="s">
        <v>188</v>
      </c>
      <c r="I4730" s="12" t="s">
        <v>1765</v>
      </c>
      <c r="J4730" s="12" t="s">
        <v>1814</v>
      </c>
      <c r="K4730" s="1" t="s">
        <v>1677</v>
      </c>
      <c r="L4730" s="1" t="s">
        <v>1430</v>
      </c>
    </row>
    <row r="4731" spans="3:12">
      <c r="C4731" s="1" t="s">
        <v>1703</v>
      </c>
      <c r="D4731" s="1">
        <v>0</v>
      </c>
      <c r="E4731" s="1" t="s">
        <v>31</v>
      </c>
      <c r="F4731" s="12" t="s">
        <v>282</v>
      </c>
      <c r="G4731" s="12" t="s">
        <v>1854</v>
      </c>
      <c r="H4731" s="1" t="s">
        <v>188</v>
      </c>
      <c r="I4731" s="12" t="s">
        <v>1765</v>
      </c>
      <c r="J4731" s="12" t="s">
        <v>1814</v>
      </c>
      <c r="K4731" s="1" t="s">
        <v>1677</v>
      </c>
      <c r="L4731" s="1" t="s">
        <v>1430</v>
      </c>
    </row>
    <row r="4732" spans="3:12">
      <c r="C4732" s="1" t="s">
        <v>1704</v>
      </c>
      <c r="D4732" s="1">
        <v>0</v>
      </c>
      <c r="E4732" s="1" t="s">
        <v>31</v>
      </c>
      <c r="F4732" s="12" t="s">
        <v>282</v>
      </c>
      <c r="G4732" s="12" t="s">
        <v>1854</v>
      </c>
      <c r="H4732" s="1" t="s">
        <v>188</v>
      </c>
      <c r="I4732" s="12" t="s">
        <v>1765</v>
      </c>
      <c r="J4732" s="12" t="s">
        <v>1814</v>
      </c>
      <c r="K4732" s="1" t="s">
        <v>1677</v>
      </c>
      <c r="L4732" s="1" t="s">
        <v>1430</v>
      </c>
    </row>
    <row r="4733" spans="3:12">
      <c r="C4733" s="1" t="s">
        <v>1707</v>
      </c>
      <c r="D4733" s="1">
        <v>0</v>
      </c>
      <c r="E4733" s="1" t="s">
        <v>31</v>
      </c>
      <c r="F4733" s="12" t="s">
        <v>282</v>
      </c>
      <c r="G4733" s="12" t="s">
        <v>1854</v>
      </c>
      <c r="H4733" s="1" t="s">
        <v>188</v>
      </c>
      <c r="I4733" s="12" t="s">
        <v>1765</v>
      </c>
      <c r="J4733" s="12" t="s">
        <v>1814</v>
      </c>
      <c r="K4733" s="1" t="s">
        <v>1677</v>
      </c>
      <c r="L4733" s="1" t="s">
        <v>1430</v>
      </c>
    </row>
    <row r="4734" spans="3:12">
      <c r="C4734" s="1" t="s">
        <v>1708</v>
      </c>
      <c r="D4734" s="1">
        <v>0</v>
      </c>
      <c r="E4734" s="1" t="s">
        <v>31</v>
      </c>
      <c r="F4734" s="12" t="s">
        <v>282</v>
      </c>
      <c r="G4734" s="12" t="s">
        <v>1854</v>
      </c>
      <c r="H4734" s="1" t="s">
        <v>188</v>
      </c>
      <c r="I4734" s="12" t="s">
        <v>1765</v>
      </c>
      <c r="J4734" s="12" t="s">
        <v>1814</v>
      </c>
      <c r="K4734" s="1" t="s">
        <v>1677</v>
      </c>
      <c r="L4734" s="1" t="s">
        <v>1430</v>
      </c>
    </row>
    <row r="4735" spans="3:12">
      <c r="C4735" s="1" t="s">
        <v>1709</v>
      </c>
      <c r="D4735" s="1">
        <v>0</v>
      </c>
      <c r="E4735" s="1" t="s">
        <v>31</v>
      </c>
      <c r="F4735" s="12" t="s">
        <v>282</v>
      </c>
      <c r="G4735" s="12" t="s">
        <v>1854</v>
      </c>
      <c r="H4735" s="1" t="s">
        <v>188</v>
      </c>
      <c r="I4735" s="12" t="s">
        <v>1765</v>
      </c>
      <c r="J4735" s="12" t="s">
        <v>1814</v>
      </c>
      <c r="K4735" s="1" t="s">
        <v>1677</v>
      </c>
      <c r="L4735" s="1" t="s">
        <v>1430</v>
      </c>
    </row>
    <row r="4736" spans="3:12">
      <c r="C4736" s="1" t="s">
        <v>1710</v>
      </c>
      <c r="D4736" s="1">
        <v>0</v>
      </c>
      <c r="E4736" s="1" t="s">
        <v>31</v>
      </c>
      <c r="F4736" s="12" t="s">
        <v>282</v>
      </c>
      <c r="G4736" s="12" t="s">
        <v>1854</v>
      </c>
      <c r="H4736" s="1" t="s">
        <v>188</v>
      </c>
      <c r="I4736" s="12" t="s">
        <v>1765</v>
      </c>
      <c r="J4736" s="12" t="s">
        <v>1814</v>
      </c>
      <c r="K4736" s="1" t="s">
        <v>1677</v>
      </c>
      <c r="L4736" s="1" t="s">
        <v>1430</v>
      </c>
    </row>
    <row r="4737" spans="3:12">
      <c r="C4737" s="1" t="s">
        <v>1712</v>
      </c>
      <c r="D4737" s="1">
        <v>0</v>
      </c>
      <c r="E4737" s="1" t="s">
        <v>31</v>
      </c>
      <c r="F4737" s="12" t="s">
        <v>282</v>
      </c>
      <c r="G4737" s="12" t="s">
        <v>1854</v>
      </c>
      <c r="H4737" s="1" t="s">
        <v>188</v>
      </c>
      <c r="I4737" s="12" t="s">
        <v>1765</v>
      </c>
      <c r="J4737" s="12" t="s">
        <v>1814</v>
      </c>
      <c r="K4737" s="1" t="s">
        <v>1677</v>
      </c>
      <c r="L4737" s="1" t="s">
        <v>1430</v>
      </c>
    </row>
    <row r="4738" spans="3:12">
      <c r="C4738" s="1" t="s">
        <v>1713</v>
      </c>
      <c r="D4738" s="1">
        <v>0</v>
      </c>
      <c r="E4738" s="1" t="s">
        <v>31</v>
      </c>
      <c r="F4738" s="12" t="s">
        <v>282</v>
      </c>
      <c r="G4738" s="12" t="s">
        <v>1854</v>
      </c>
      <c r="H4738" s="1" t="s">
        <v>188</v>
      </c>
      <c r="I4738" s="12" t="s">
        <v>1765</v>
      </c>
      <c r="J4738" s="12" t="s">
        <v>1814</v>
      </c>
      <c r="K4738" s="1" t="s">
        <v>1677</v>
      </c>
      <c r="L4738" s="1" t="s">
        <v>1430</v>
      </c>
    </row>
    <row r="4739" spans="3:12">
      <c r="C4739" s="1" t="s">
        <v>1714</v>
      </c>
      <c r="D4739" s="1">
        <v>0</v>
      </c>
      <c r="E4739" s="1" t="s">
        <v>31</v>
      </c>
      <c r="F4739" s="12" t="s">
        <v>282</v>
      </c>
      <c r="G4739" s="12" t="s">
        <v>1854</v>
      </c>
      <c r="H4739" s="1" t="s">
        <v>188</v>
      </c>
      <c r="I4739" s="12" t="s">
        <v>1765</v>
      </c>
      <c r="J4739" s="12" t="s">
        <v>1814</v>
      </c>
      <c r="K4739" s="1" t="s">
        <v>1677</v>
      </c>
      <c r="L4739" s="1" t="s">
        <v>1430</v>
      </c>
    </row>
    <row r="4740" spans="3:12">
      <c r="C4740" s="1" t="s">
        <v>1715</v>
      </c>
      <c r="D4740" s="1">
        <v>0</v>
      </c>
      <c r="E4740" s="1" t="s">
        <v>31</v>
      </c>
      <c r="F4740" s="12" t="s">
        <v>282</v>
      </c>
      <c r="G4740" s="12" t="s">
        <v>1854</v>
      </c>
      <c r="H4740" s="1" t="s">
        <v>188</v>
      </c>
      <c r="I4740" s="12" t="s">
        <v>1765</v>
      </c>
      <c r="J4740" s="12" t="s">
        <v>1814</v>
      </c>
      <c r="K4740" s="1" t="s">
        <v>1677</v>
      </c>
      <c r="L4740" s="1" t="s">
        <v>1430</v>
      </c>
    </row>
    <row r="4741" spans="3:12">
      <c r="C4741" s="1" t="s">
        <v>1716</v>
      </c>
      <c r="D4741" s="1">
        <v>0</v>
      </c>
      <c r="E4741" s="1" t="s">
        <v>31</v>
      </c>
      <c r="F4741" s="12" t="s">
        <v>282</v>
      </c>
      <c r="G4741" s="12" t="s">
        <v>1854</v>
      </c>
      <c r="H4741" s="1" t="s">
        <v>188</v>
      </c>
      <c r="I4741" s="12" t="s">
        <v>1765</v>
      </c>
      <c r="J4741" s="12" t="s">
        <v>1814</v>
      </c>
      <c r="K4741" s="1" t="s">
        <v>1677</v>
      </c>
      <c r="L4741" s="1" t="s">
        <v>1430</v>
      </c>
    </row>
    <row r="4742" spans="3:12">
      <c r="C4742" s="1" t="s">
        <v>1718</v>
      </c>
      <c r="D4742" s="1">
        <v>0</v>
      </c>
      <c r="E4742" s="1" t="s">
        <v>31</v>
      </c>
      <c r="F4742" s="12" t="s">
        <v>282</v>
      </c>
      <c r="G4742" s="12" t="s">
        <v>1854</v>
      </c>
      <c r="H4742" s="1" t="s">
        <v>188</v>
      </c>
      <c r="I4742" s="12" t="s">
        <v>1765</v>
      </c>
      <c r="J4742" s="12" t="s">
        <v>1814</v>
      </c>
      <c r="K4742" s="1" t="s">
        <v>1677</v>
      </c>
      <c r="L4742" s="1" t="s">
        <v>1430</v>
      </c>
    </row>
    <row r="4743" spans="3:12">
      <c r="C4743" s="1" t="s">
        <v>1719</v>
      </c>
      <c r="D4743" s="1">
        <v>0</v>
      </c>
      <c r="E4743" s="1" t="s">
        <v>31</v>
      </c>
      <c r="F4743" s="12" t="s">
        <v>282</v>
      </c>
      <c r="G4743" s="12" t="s">
        <v>1854</v>
      </c>
      <c r="H4743" s="1" t="s">
        <v>188</v>
      </c>
      <c r="I4743" s="12" t="s">
        <v>1765</v>
      </c>
      <c r="J4743" s="12" t="s">
        <v>1814</v>
      </c>
      <c r="K4743" s="1" t="s">
        <v>1677</v>
      </c>
      <c r="L4743" s="1" t="s">
        <v>1430</v>
      </c>
    </row>
    <row r="4744" spans="3:12">
      <c r="C4744" s="1" t="s">
        <v>1720</v>
      </c>
      <c r="D4744" s="1">
        <v>0</v>
      </c>
      <c r="E4744" s="1" t="s">
        <v>31</v>
      </c>
      <c r="F4744" s="12" t="s">
        <v>282</v>
      </c>
      <c r="G4744" s="12" t="s">
        <v>1854</v>
      </c>
      <c r="H4744" s="1" t="s">
        <v>188</v>
      </c>
      <c r="I4744" s="12" t="s">
        <v>1765</v>
      </c>
      <c r="J4744" s="12" t="s">
        <v>1814</v>
      </c>
      <c r="K4744" s="1" t="s">
        <v>1677</v>
      </c>
      <c r="L4744" s="1" t="s">
        <v>1430</v>
      </c>
    </row>
    <row r="4745" spans="3:12">
      <c r="C4745" s="1" t="s">
        <v>1721</v>
      </c>
      <c r="D4745" s="1">
        <v>0</v>
      </c>
      <c r="E4745" s="1" t="s">
        <v>31</v>
      </c>
      <c r="F4745" s="12" t="s">
        <v>282</v>
      </c>
      <c r="G4745" s="12" t="s">
        <v>1854</v>
      </c>
      <c r="H4745" s="1" t="s">
        <v>188</v>
      </c>
      <c r="I4745" s="12" t="s">
        <v>1765</v>
      </c>
      <c r="J4745" s="12" t="s">
        <v>1814</v>
      </c>
      <c r="K4745" s="1" t="s">
        <v>1677</v>
      </c>
      <c r="L4745" s="1" t="s">
        <v>1430</v>
      </c>
    </row>
    <row r="4746" spans="3:12">
      <c r="C4746" s="1" t="s">
        <v>1722</v>
      </c>
      <c r="D4746" s="1">
        <v>0</v>
      </c>
      <c r="E4746" s="1" t="s">
        <v>31</v>
      </c>
      <c r="F4746" s="12" t="s">
        <v>282</v>
      </c>
      <c r="G4746" s="12" t="s">
        <v>1854</v>
      </c>
      <c r="H4746" s="1" t="s">
        <v>188</v>
      </c>
      <c r="I4746" s="12" t="s">
        <v>1765</v>
      </c>
      <c r="J4746" s="12" t="s">
        <v>1814</v>
      </c>
      <c r="K4746" s="1" t="s">
        <v>1677</v>
      </c>
      <c r="L4746" s="1" t="s">
        <v>1430</v>
      </c>
    </row>
    <row r="4747" spans="3:12">
      <c r="C4747" s="1" t="s">
        <v>1723</v>
      </c>
      <c r="D4747" s="1">
        <v>0</v>
      </c>
      <c r="E4747" s="1" t="s">
        <v>31</v>
      </c>
      <c r="F4747" s="12" t="s">
        <v>282</v>
      </c>
      <c r="G4747" s="12" t="s">
        <v>1854</v>
      </c>
      <c r="H4747" s="1" t="s">
        <v>188</v>
      </c>
      <c r="I4747" s="12" t="s">
        <v>1765</v>
      </c>
      <c r="J4747" s="12" t="s">
        <v>1814</v>
      </c>
      <c r="K4747" s="1" t="s">
        <v>1677</v>
      </c>
      <c r="L4747" s="1" t="s">
        <v>1430</v>
      </c>
    </row>
    <row r="4748" spans="3:12">
      <c r="C4748" s="1" t="s">
        <v>1724</v>
      </c>
      <c r="D4748" s="1">
        <v>0</v>
      </c>
      <c r="E4748" s="1" t="s">
        <v>31</v>
      </c>
      <c r="F4748" s="12" t="s">
        <v>282</v>
      </c>
      <c r="G4748" s="12" t="s">
        <v>1854</v>
      </c>
      <c r="H4748" s="1" t="s">
        <v>188</v>
      </c>
      <c r="I4748" s="12" t="s">
        <v>1765</v>
      </c>
      <c r="J4748" s="12" t="s">
        <v>1814</v>
      </c>
      <c r="K4748" s="1" t="s">
        <v>1677</v>
      </c>
      <c r="L4748" s="1" t="s">
        <v>1430</v>
      </c>
    </row>
    <row r="4749" spans="3:12">
      <c r="C4749" s="1" t="s">
        <v>1726</v>
      </c>
      <c r="D4749" s="1">
        <v>0</v>
      </c>
      <c r="E4749" s="1" t="s">
        <v>31</v>
      </c>
      <c r="F4749" s="12" t="s">
        <v>282</v>
      </c>
      <c r="G4749" s="12" t="s">
        <v>1854</v>
      </c>
      <c r="H4749" s="1" t="s">
        <v>188</v>
      </c>
      <c r="I4749" s="12" t="s">
        <v>1765</v>
      </c>
      <c r="J4749" s="12" t="s">
        <v>1814</v>
      </c>
      <c r="K4749" s="1" t="s">
        <v>1677</v>
      </c>
      <c r="L4749" s="1" t="s">
        <v>1430</v>
      </c>
    </row>
    <row r="4750" spans="3:12">
      <c r="C4750" s="1" t="s">
        <v>1727</v>
      </c>
      <c r="D4750" s="1">
        <v>0</v>
      </c>
      <c r="E4750" s="1" t="s">
        <v>31</v>
      </c>
      <c r="F4750" s="12" t="s">
        <v>282</v>
      </c>
      <c r="G4750" s="12" t="s">
        <v>1854</v>
      </c>
      <c r="H4750" s="1" t="s">
        <v>188</v>
      </c>
      <c r="I4750" s="12" t="s">
        <v>1765</v>
      </c>
      <c r="J4750" s="12" t="s">
        <v>1814</v>
      </c>
      <c r="K4750" s="1" t="s">
        <v>1677</v>
      </c>
      <c r="L4750" s="1" t="s">
        <v>1430</v>
      </c>
    </row>
    <row r="4751" spans="3:12">
      <c r="C4751" s="1" t="s">
        <v>1728</v>
      </c>
      <c r="D4751" s="1">
        <v>0</v>
      </c>
      <c r="E4751" s="1" t="s">
        <v>31</v>
      </c>
      <c r="F4751" s="12" t="s">
        <v>282</v>
      </c>
      <c r="G4751" s="12" t="s">
        <v>1854</v>
      </c>
      <c r="H4751" s="1" t="s">
        <v>188</v>
      </c>
      <c r="I4751" s="12" t="s">
        <v>1765</v>
      </c>
      <c r="J4751" s="12" t="s">
        <v>1814</v>
      </c>
      <c r="K4751" s="1" t="s">
        <v>1677</v>
      </c>
      <c r="L4751" s="1" t="s">
        <v>1430</v>
      </c>
    </row>
    <row r="4752" spans="3:12">
      <c r="C4752" s="1" t="s">
        <v>1729</v>
      </c>
      <c r="D4752" s="1">
        <v>0</v>
      </c>
      <c r="E4752" s="1" t="s">
        <v>31</v>
      </c>
      <c r="F4752" s="12" t="s">
        <v>282</v>
      </c>
      <c r="G4752" s="12" t="s">
        <v>1854</v>
      </c>
      <c r="H4752" s="1" t="s">
        <v>188</v>
      </c>
      <c r="I4752" s="12" t="s">
        <v>1765</v>
      </c>
      <c r="J4752" s="12" t="s">
        <v>1814</v>
      </c>
      <c r="K4752" s="1" t="s">
        <v>1677</v>
      </c>
      <c r="L4752" s="1" t="s">
        <v>1430</v>
      </c>
    </row>
    <row r="4753" spans="3:12">
      <c r="C4753" s="1" t="s">
        <v>1730</v>
      </c>
      <c r="D4753" s="1">
        <v>0</v>
      </c>
      <c r="E4753" s="1" t="s">
        <v>31</v>
      </c>
      <c r="F4753" s="12" t="s">
        <v>282</v>
      </c>
      <c r="G4753" s="12" t="s">
        <v>1854</v>
      </c>
      <c r="H4753" s="1" t="s">
        <v>188</v>
      </c>
      <c r="I4753" s="12" t="s">
        <v>1765</v>
      </c>
      <c r="J4753" s="12" t="s">
        <v>1814</v>
      </c>
      <c r="K4753" s="1" t="s">
        <v>1677</v>
      </c>
      <c r="L4753" s="1" t="s">
        <v>1430</v>
      </c>
    </row>
    <row r="4754" spans="3:12">
      <c r="C4754" s="1" t="s">
        <v>1731</v>
      </c>
      <c r="D4754" s="1">
        <v>0</v>
      </c>
      <c r="E4754" s="1" t="s">
        <v>31</v>
      </c>
      <c r="F4754" s="12" t="s">
        <v>282</v>
      </c>
      <c r="G4754" s="12" t="s">
        <v>1854</v>
      </c>
      <c r="H4754" s="1" t="s">
        <v>188</v>
      </c>
      <c r="I4754" s="12" t="s">
        <v>1765</v>
      </c>
      <c r="J4754" s="12" t="s">
        <v>1814</v>
      </c>
      <c r="K4754" s="1" t="s">
        <v>1677</v>
      </c>
      <c r="L4754" s="1" t="s">
        <v>1430</v>
      </c>
    </row>
    <row r="4755" spans="3:12">
      <c r="C4755" s="1" t="s">
        <v>1680</v>
      </c>
      <c r="D4755" s="1">
        <v>0</v>
      </c>
      <c r="E4755" s="1" t="s">
        <v>31</v>
      </c>
      <c r="F4755" s="12" t="s">
        <v>282</v>
      </c>
      <c r="G4755" s="12" t="s">
        <v>1854</v>
      </c>
      <c r="H4755" s="1" t="s">
        <v>188</v>
      </c>
      <c r="I4755" s="12" t="s">
        <v>1765</v>
      </c>
      <c r="J4755" s="12" t="s">
        <v>1814</v>
      </c>
      <c r="K4755" s="1" t="s">
        <v>1677</v>
      </c>
      <c r="L4755" s="1" t="s">
        <v>1431</v>
      </c>
    </row>
    <row r="4756" spans="3:12">
      <c r="C4756" s="1" t="s">
        <v>1681</v>
      </c>
      <c r="D4756" s="1">
        <v>0</v>
      </c>
      <c r="E4756" s="1" t="s">
        <v>31</v>
      </c>
      <c r="F4756" s="12" t="s">
        <v>282</v>
      </c>
      <c r="G4756" s="12" t="s">
        <v>1854</v>
      </c>
      <c r="H4756" s="1" t="s">
        <v>188</v>
      </c>
      <c r="I4756" s="12" t="s">
        <v>1765</v>
      </c>
      <c r="J4756" s="12" t="s">
        <v>1814</v>
      </c>
      <c r="K4756" s="1" t="s">
        <v>1677</v>
      </c>
      <c r="L4756" s="1" t="s">
        <v>1431</v>
      </c>
    </row>
    <row r="4757" spans="3:12">
      <c r="C4757" s="1" t="s">
        <v>1682</v>
      </c>
      <c r="D4757" s="1">
        <v>0</v>
      </c>
      <c r="E4757" s="1" t="s">
        <v>31</v>
      </c>
      <c r="F4757" s="12" t="s">
        <v>282</v>
      </c>
      <c r="G4757" s="12" t="s">
        <v>1854</v>
      </c>
      <c r="H4757" s="1" t="s">
        <v>188</v>
      </c>
      <c r="I4757" s="12" t="s">
        <v>1765</v>
      </c>
      <c r="J4757" s="12" t="s">
        <v>1814</v>
      </c>
      <c r="K4757" s="1" t="s">
        <v>1677</v>
      </c>
      <c r="L4757" s="1" t="s">
        <v>1431</v>
      </c>
    </row>
    <row r="4758" spans="3:12">
      <c r="C4758" s="1" t="s">
        <v>1683</v>
      </c>
      <c r="D4758" s="1">
        <v>0</v>
      </c>
      <c r="E4758" s="1" t="s">
        <v>31</v>
      </c>
      <c r="F4758" s="12" t="s">
        <v>282</v>
      </c>
      <c r="G4758" s="12" t="s">
        <v>1854</v>
      </c>
      <c r="H4758" s="1" t="s">
        <v>188</v>
      </c>
      <c r="I4758" s="12" t="s">
        <v>1765</v>
      </c>
      <c r="J4758" s="12" t="s">
        <v>1814</v>
      </c>
      <c r="K4758" s="1" t="s">
        <v>1677</v>
      </c>
      <c r="L4758" s="1" t="s">
        <v>1431</v>
      </c>
    </row>
    <row r="4759" spans="3:12">
      <c r="C4759" s="1" t="s">
        <v>1685</v>
      </c>
      <c r="D4759" s="1">
        <v>0</v>
      </c>
      <c r="E4759" s="1" t="s">
        <v>31</v>
      </c>
      <c r="F4759" s="12" t="s">
        <v>282</v>
      </c>
      <c r="G4759" s="12" t="s">
        <v>1854</v>
      </c>
      <c r="H4759" s="1" t="s">
        <v>188</v>
      </c>
      <c r="I4759" s="12" t="s">
        <v>1765</v>
      </c>
      <c r="J4759" s="12" t="s">
        <v>1814</v>
      </c>
      <c r="K4759" s="1" t="s">
        <v>1677</v>
      </c>
      <c r="L4759" s="1" t="s">
        <v>1431</v>
      </c>
    </row>
    <row r="4760" spans="3:12">
      <c r="C4760" s="1" t="s">
        <v>1686</v>
      </c>
      <c r="D4760" s="1">
        <v>0</v>
      </c>
      <c r="E4760" s="1" t="s">
        <v>31</v>
      </c>
      <c r="F4760" s="12" t="s">
        <v>282</v>
      </c>
      <c r="G4760" s="12" t="s">
        <v>1854</v>
      </c>
      <c r="H4760" s="1" t="s">
        <v>188</v>
      </c>
      <c r="I4760" s="12" t="s">
        <v>1765</v>
      </c>
      <c r="J4760" s="12" t="s">
        <v>1814</v>
      </c>
      <c r="K4760" s="1" t="s">
        <v>1677</v>
      </c>
      <c r="L4760" s="1" t="s">
        <v>1431</v>
      </c>
    </row>
    <row r="4761" spans="3:12">
      <c r="C4761" s="1" t="s">
        <v>1687</v>
      </c>
      <c r="D4761" s="1">
        <v>0</v>
      </c>
      <c r="E4761" s="1" t="s">
        <v>31</v>
      </c>
      <c r="F4761" s="12" t="s">
        <v>282</v>
      </c>
      <c r="G4761" s="12" t="s">
        <v>1854</v>
      </c>
      <c r="H4761" s="1" t="s">
        <v>188</v>
      </c>
      <c r="I4761" s="12" t="s">
        <v>1765</v>
      </c>
      <c r="J4761" s="12" t="s">
        <v>1814</v>
      </c>
      <c r="K4761" s="1" t="s">
        <v>1677</v>
      </c>
      <c r="L4761" s="1" t="s">
        <v>1431</v>
      </c>
    </row>
    <row r="4762" spans="3:12">
      <c r="C4762" s="1" t="s">
        <v>1688</v>
      </c>
      <c r="D4762" s="1">
        <v>0</v>
      </c>
      <c r="E4762" s="1" t="s">
        <v>31</v>
      </c>
      <c r="F4762" s="12" t="s">
        <v>282</v>
      </c>
      <c r="G4762" s="12" t="s">
        <v>1854</v>
      </c>
      <c r="H4762" s="1" t="s">
        <v>188</v>
      </c>
      <c r="I4762" s="12" t="s">
        <v>1765</v>
      </c>
      <c r="J4762" s="12" t="s">
        <v>1814</v>
      </c>
      <c r="K4762" s="1" t="s">
        <v>1677</v>
      </c>
      <c r="L4762" s="1" t="s">
        <v>1431</v>
      </c>
    </row>
    <row r="4763" spans="3:12">
      <c r="C4763" s="1" t="s">
        <v>1689</v>
      </c>
      <c r="D4763" s="1">
        <v>0</v>
      </c>
      <c r="E4763" s="1" t="s">
        <v>31</v>
      </c>
      <c r="F4763" s="12" t="s">
        <v>282</v>
      </c>
      <c r="G4763" s="12" t="s">
        <v>1854</v>
      </c>
      <c r="H4763" s="1" t="s">
        <v>188</v>
      </c>
      <c r="I4763" s="12" t="s">
        <v>1765</v>
      </c>
      <c r="J4763" s="12" t="s">
        <v>1814</v>
      </c>
      <c r="K4763" s="1" t="s">
        <v>1677</v>
      </c>
      <c r="L4763" s="1" t="s">
        <v>1431</v>
      </c>
    </row>
    <row r="4764" spans="3:12">
      <c r="C4764" s="1" t="s">
        <v>1691</v>
      </c>
      <c r="D4764" s="1">
        <v>0</v>
      </c>
      <c r="E4764" s="1" t="s">
        <v>31</v>
      </c>
      <c r="F4764" s="12" t="s">
        <v>282</v>
      </c>
      <c r="G4764" s="12" t="s">
        <v>1854</v>
      </c>
      <c r="H4764" s="1" t="s">
        <v>188</v>
      </c>
      <c r="I4764" s="12" t="s">
        <v>1765</v>
      </c>
      <c r="J4764" s="12" t="s">
        <v>1814</v>
      </c>
      <c r="K4764" s="1" t="s">
        <v>1677</v>
      </c>
      <c r="L4764" s="1" t="s">
        <v>1431</v>
      </c>
    </row>
    <row r="4765" spans="3:12">
      <c r="C4765" s="1" t="s">
        <v>1692</v>
      </c>
      <c r="D4765" s="1">
        <v>0</v>
      </c>
      <c r="E4765" s="1" t="s">
        <v>31</v>
      </c>
      <c r="F4765" s="12" t="s">
        <v>282</v>
      </c>
      <c r="G4765" s="12" t="s">
        <v>1854</v>
      </c>
      <c r="H4765" s="1" t="s">
        <v>188</v>
      </c>
      <c r="I4765" s="12" t="s">
        <v>1765</v>
      </c>
      <c r="J4765" s="12" t="s">
        <v>1814</v>
      </c>
      <c r="K4765" s="1" t="s">
        <v>1677</v>
      </c>
      <c r="L4765" s="1" t="s">
        <v>1431</v>
      </c>
    </row>
    <row r="4766" spans="3:12">
      <c r="C4766" s="1" t="s">
        <v>1693</v>
      </c>
      <c r="D4766" s="1">
        <v>0</v>
      </c>
      <c r="E4766" s="1" t="s">
        <v>31</v>
      </c>
      <c r="F4766" s="12" t="s">
        <v>282</v>
      </c>
      <c r="G4766" s="12" t="s">
        <v>1854</v>
      </c>
      <c r="H4766" s="1" t="s">
        <v>188</v>
      </c>
      <c r="I4766" s="12" t="s">
        <v>1765</v>
      </c>
      <c r="J4766" s="12" t="s">
        <v>1814</v>
      </c>
      <c r="K4766" s="1" t="s">
        <v>1677</v>
      </c>
      <c r="L4766" s="1" t="s">
        <v>1431</v>
      </c>
    </row>
    <row r="4767" spans="3:12">
      <c r="C4767" s="1" t="s">
        <v>1694</v>
      </c>
      <c r="D4767" s="1">
        <v>0</v>
      </c>
      <c r="E4767" s="1" t="s">
        <v>31</v>
      </c>
      <c r="F4767" s="12" t="s">
        <v>282</v>
      </c>
      <c r="G4767" s="12" t="s">
        <v>1854</v>
      </c>
      <c r="H4767" s="1" t="s">
        <v>188</v>
      </c>
      <c r="I4767" s="12" t="s">
        <v>1765</v>
      </c>
      <c r="J4767" s="12" t="s">
        <v>1814</v>
      </c>
      <c r="K4767" s="1" t="s">
        <v>1677</v>
      </c>
      <c r="L4767" s="1" t="s">
        <v>1431</v>
      </c>
    </row>
    <row r="4768" spans="3:12">
      <c r="C4768" s="1" t="s">
        <v>1695</v>
      </c>
      <c r="D4768" s="1">
        <v>0</v>
      </c>
      <c r="E4768" s="1" t="s">
        <v>31</v>
      </c>
      <c r="F4768" s="12" t="s">
        <v>282</v>
      </c>
      <c r="G4768" s="12" t="s">
        <v>1854</v>
      </c>
      <c r="H4768" s="1" t="s">
        <v>188</v>
      </c>
      <c r="I4768" s="12" t="s">
        <v>1765</v>
      </c>
      <c r="J4768" s="12" t="s">
        <v>1814</v>
      </c>
      <c r="K4768" s="1" t="s">
        <v>1677</v>
      </c>
      <c r="L4768" s="1" t="s">
        <v>1431</v>
      </c>
    </row>
    <row r="4769" spans="3:12">
      <c r="C4769" s="1" t="s">
        <v>1696</v>
      </c>
      <c r="D4769" s="1">
        <v>0</v>
      </c>
      <c r="E4769" s="1" t="s">
        <v>31</v>
      </c>
      <c r="F4769" s="12" t="s">
        <v>282</v>
      </c>
      <c r="G4769" s="12" t="s">
        <v>1854</v>
      </c>
      <c r="H4769" s="1" t="s">
        <v>188</v>
      </c>
      <c r="I4769" s="12" t="s">
        <v>1765</v>
      </c>
      <c r="J4769" s="12" t="s">
        <v>1814</v>
      </c>
      <c r="K4769" s="1" t="s">
        <v>1677</v>
      </c>
      <c r="L4769" s="1" t="s">
        <v>1431</v>
      </c>
    </row>
    <row r="4770" spans="3:12">
      <c r="C4770" s="1" t="s">
        <v>1697</v>
      </c>
      <c r="D4770" s="1">
        <v>0</v>
      </c>
      <c r="E4770" s="1" t="s">
        <v>31</v>
      </c>
      <c r="F4770" s="12" t="s">
        <v>282</v>
      </c>
      <c r="G4770" s="12" t="s">
        <v>1854</v>
      </c>
      <c r="H4770" s="1" t="s">
        <v>188</v>
      </c>
      <c r="I4770" s="12" t="s">
        <v>1765</v>
      </c>
      <c r="J4770" s="12" t="s">
        <v>1814</v>
      </c>
      <c r="K4770" s="1" t="s">
        <v>1677</v>
      </c>
      <c r="L4770" s="1" t="s">
        <v>1431</v>
      </c>
    </row>
    <row r="4771" spans="3:12">
      <c r="C4771" s="1" t="s">
        <v>1699</v>
      </c>
      <c r="D4771" s="1">
        <v>0</v>
      </c>
      <c r="E4771" s="1" t="s">
        <v>31</v>
      </c>
      <c r="F4771" s="12" t="s">
        <v>282</v>
      </c>
      <c r="G4771" s="12" t="s">
        <v>1854</v>
      </c>
      <c r="H4771" s="1" t="s">
        <v>188</v>
      </c>
      <c r="I4771" s="12" t="s">
        <v>1765</v>
      </c>
      <c r="J4771" s="12" t="s">
        <v>1814</v>
      </c>
      <c r="K4771" s="1" t="s">
        <v>1677</v>
      </c>
      <c r="L4771" s="1" t="s">
        <v>1431</v>
      </c>
    </row>
    <row r="4772" spans="3:12">
      <c r="C4772" s="1" t="s">
        <v>1700</v>
      </c>
      <c r="D4772" s="1">
        <v>0</v>
      </c>
      <c r="E4772" s="1" t="s">
        <v>31</v>
      </c>
      <c r="F4772" s="12" t="s">
        <v>282</v>
      </c>
      <c r="G4772" s="12" t="s">
        <v>1854</v>
      </c>
      <c r="H4772" s="1" t="s">
        <v>188</v>
      </c>
      <c r="I4772" s="12" t="s">
        <v>1765</v>
      </c>
      <c r="J4772" s="12" t="s">
        <v>1814</v>
      </c>
      <c r="K4772" s="1" t="s">
        <v>1677</v>
      </c>
      <c r="L4772" s="1" t="s">
        <v>1431</v>
      </c>
    </row>
    <row r="4773" spans="3:12">
      <c r="C4773" s="1" t="s">
        <v>1701</v>
      </c>
      <c r="D4773" s="1">
        <v>0</v>
      </c>
      <c r="E4773" s="1" t="s">
        <v>31</v>
      </c>
      <c r="F4773" s="12" t="s">
        <v>282</v>
      </c>
      <c r="G4773" s="12" t="s">
        <v>1854</v>
      </c>
      <c r="H4773" s="1" t="s">
        <v>188</v>
      </c>
      <c r="I4773" s="12" t="s">
        <v>1765</v>
      </c>
      <c r="J4773" s="12" t="s">
        <v>1814</v>
      </c>
      <c r="K4773" s="1" t="s">
        <v>1677</v>
      </c>
      <c r="L4773" s="1" t="s">
        <v>1431</v>
      </c>
    </row>
    <row r="4774" spans="3:12">
      <c r="C4774" s="1" t="s">
        <v>1702</v>
      </c>
      <c r="D4774" s="1">
        <v>0</v>
      </c>
      <c r="E4774" s="1" t="s">
        <v>31</v>
      </c>
      <c r="F4774" s="12" t="s">
        <v>282</v>
      </c>
      <c r="G4774" s="12" t="s">
        <v>1854</v>
      </c>
      <c r="H4774" s="1" t="s">
        <v>188</v>
      </c>
      <c r="I4774" s="12" t="s">
        <v>1765</v>
      </c>
      <c r="J4774" s="12" t="s">
        <v>1814</v>
      </c>
      <c r="K4774" s="1" t="s">
        <v>1677</v>
      </c>
      <c r="L4774" s="1" t="s">
        <v>1431</v>
      </c>
    </row>
    <row r="4775" spans="3:12">
      <c r="C4775" s="1" t="s">
        <v>1703</v>
      </c>
      <c r="D4775" s="1">
        <v>0</v>
      </c>
      <c r="E4775" s="1" t="s">
        <v>31</v>
      </c>
      <c r="F4775" s="12" t="s">
        <v>282</v>
      </c>
      <c r="G4775" s="12" t="s">
        <v>1854</v>
      </c>
      <c r="H4775" s="1" t="s">
        <v>188</v>
      </c>
      <c r="I4775" s="12" t="s">
        <v>1765</v>
      </c>
      <c r="J4775" s="12" t="s">
        <v>1814</v>
      </c>
      <c r="K4775" s="1" t="s">
        <v>1677</v>
      </c>
      <c r="L4775" s="1" t="s">
        <v>1431</v>
      </c>
    </row>
    <row r="4776" spans="3:12">
      <c r="C4776" s="1" t="s">
        <v>1704</v>
      </c>
      <c r="D4776" s="1">
        <v>0</v>
      </c>
      <c r="E4776" s="1" t="s">
        <v>31</v>
      </c>
      <c r="F4776" s="12" t="s">
        <v>282</v>
      </c>
      <c r="G4776" s="12" t="s">
        <v>1854</v>
      </c>
      <c r="H4776" s="1" t="s">
        <v>188</v>
      </c>
      <c r="I4776" s="12" t="s">
        <v>1765</v>
      </c>
      <c r="J4776" s="12" t="s">
        <v>1814</v>
      </c>
      <c r="K4776" s="1" t="s">
        <v>1677</v>
      </c>
      <c r="L4776" s="1" t="s">
        <v>1431</v>
      </c>
    </row>
    <row r="4777" spans="3:12">
      <c r="C4777" s="1" t="s">
        <v>1707</v>
      </c>
      <c r="D4777" s="1">
        <v>0</v>
      </c>
      <c r="E4777" s="1" t="s">
        <v>31</v>
      </c>
      <c r="F4777" s="12" t="s">
        <v>282</v>
      </c>
      <c r="G4777" s="12" t="s">
        <v>1854</v>
      </c>
      <c r="H4777" s="1" t="s">
        <v>188</v>
      </c>
      <c r="I4777" s="12" t="s">
        <v>1765</v>
      </c>
      <c r="J4777" s="12" t="s">
        <v>1814</v>
      </c>
      <c r="K4777" s="1" t="s">
        <v>1677</v>
      </c>
      <c r="L4777" s="1" t="s">
        <v>1431</v>
      </c>
    </row>
    <row r="4778" spans="3:12">
      <c r="C4778" s="1" t="s">
        <v>1708</v>
      </c>
      <c r="D4778" s="1">
        <v>0</v>
      </c>
      <c r="E4778" s="1" t="s">
        <v>31</v>
      </c>
      <c r="F4778" s="12" t="s">
        <v>282</v>
      </c>
      <c r="G4778" s="12" t="s">
        <v>1854</v>
      </c>
      <c r="H4778" s="1" t="s">
        <v>188</v>
      </c>
      <c r="I4778" s="12" t="s">
        <v>1765</v>
      </c>
      <c r="J4778" s="12" t="s">
        <v>1814</v>
      </c>
      <c r="K4778" s="1" t="s">
        <v>1677</v>
      </c>
      <c r="L4778" s="1" t="s">
        <v>1431</v>
      </c>
    </row>
    <row r="4779" spans="3:12">
      <c r="C4779" s="1" t="s">
        <v>1709</v>
      </c>
      <c r="D4779" s="1">
        <v>0</v>
      </c>
      <c r="E4779" s="1" t="s">
        <v>31</v>
      </c>
      <c r="F4779" s="12" t="s">
        <v>282</v>
      </c>
      <c r="G4779" s="12" t="s">
        <v>1854</v>
      </c>
      <c r="H4779" s="1" t="s">
        <v>188</v>
      </c>
      <c r="I4779" s="12" t="s">
        <v>1765</v>
      </c>
      <c r="J4779" s="12" t="s">
        <v>1814</v>
      </c>
      <c r="K4779" s="1" t="s">
        <v>1677</v>
      </c>
      <c r="L4779" s="1" t="s">
        <v>1431</v>
      </c>
    </row>
    <row r="4780" spans="3:12">
      <c r="C4780" s="1" t="s">
        <v>1710</v>
      </c>
      <c r="D4780" s="1">
        <v>0</v>
      </c>
      <c r="E4780" s="1" t="s">
        <v>31</v>
      </c>
      <c r="F4780" s="12" t="s">
        <v>282</v>
      </c>
      <c r="G4780" s="12" t="s">
        <v>1854</v>
      </c>
      <c r="H4780" s="1" t="s">
        <v>188</v>
      </c>
      <c r="I4780" s="12" t="s">
        <v>1765</v>
      </c>
      <c r="J4780" s="12" t="s">
        <v>1814</v>
      </c>
      <c r="K4780" s="1" t="s">
        <v>1677</v>
      </c>
      <c r="L4780" s="1" t="s">
        <v>1431</v>
      </c>
    </row>
    <row r="4781" spans="3:12">
      <c r="C4781" s="1" t="s">
        <v>1712</v>
      </c>
      <c r="D4781" s="1">
        <v>0</v>
      </c>
      <c r="E4781" s="1" t="s">
        <v>31</v>
      </c>
      <c r="F4781" s="12" t="s">
        <v>282</v>
      </c>
      <c r="G4781" s="12" t="s">
        <v>1854</v>
      </c>
      <c r="H4781" s="1" t="s">
        <v>188</v>
      </c>
      <c r="I4781" s="12" t="s">
        <v>1765</v>
      </c>
      <c r="J4781" s="12" t="s">
        <v>1814</v>
      </c>
      <c r="K4781" s="1" t="s">
        <v>1677</v>
      </c>
      <c r="L4781" s="1" t="s">
        <v>1431</v>
      </c>
    </row>
    <row r="4782" spans="3:12">
      <c r="C4782" s="1" t="s">
        <v>1713</v>
      </c>
      <c r="D4782" s="1">
        <v>0</v>
      </c>
      <c r="E4782" s="1" t="s">
        <v>31</v>
      </c>
      <c r="F4782" s="12" t="s">
        <v>282</v>
      </c>
      <c r="G4782" s="12" t="s">
        <v>1854</v>
      </c>
      <c r="H4782" s="1" t="s">
        <v>188</v>
      </c>
      <c r="I4782" s="12" t="s">
        <v>1765</v>
      </c>
      <c r="J4782" s="12" t="s">
        <v>1814</v>
      </c>
      <c r="K4782" s="1" t="s">
        <v>1677</v>
      </c>
      <c r="L4782" s="1" t="s">
        <v>1431</v>
      </c>
    </row>
    <row r="4783" spans="3:12">
      <c r="C4783" s="1" t="s">
        <v>1714</v>
      </c>
      <c r="D4783" s="1">
        <v>0</v>
      </c>
      <c r="E4783" s="1" t="s">
        <v>31</v>
      </c>
      <c r="F4783" s="12" t="s">
        <v>282</v>
      </c>
      <c r="G4783" s="12" t="s">
        <v>1854</v>
      </c>
      <c r="H4783" s="1" t="s">
        <v>188</v>
      </c>
      <c r="I4783" s="12" t="s">
        <v>1765</v>
      </c>
      <c r="J4783" s="12" t="s">
        <v>1814</v>
      </c>
      <c r="K4783" s="1" t="s">
        <v>1677</v>
      </c>
      <c r="L4783" s="1" t="s">
        <v>1431</v>
      </c>
    </row>
    <row r="4784" spans="3:12">
      <c r="C4784" s="1" t="s">
        <v>1715</v>
      </c>
      <c r="D4784" s="1">
        <v>0</v>
      </c>
      <c r="E4784" s="1" t="s">
        <v>31</v>
      </c>
      <c r="F4784" s="12" t="s">
        <v>282</v>
      </c>
      <c r="G4784" s="12" t="s">
        <v>1854</v>
      </c>
      <c r="H4784" s="1" t="s">
        <v>188</v>
      </c>
      <c r="I4784" s="12" t="s">
        <v>1765</v>
      </c>
      <c r="J4784" s="12" t="s">
        <v>1814</v>
      </c>
      <c r="K4784" s="1" t="s">
        <v>1677</v>
      </c>
      <c r="L4784" s="1" t="s">
        <v>1431</v>
      </c>
    </row>
    <row r="4785" spans="3:12">
      <c r="C4785" s="1" t="s">
        <v>1716</v>
      </c>
      <c r="D4785" s="1">
        <v>0</v>
      </c>
      <c r="E4785" s="1" t="s">
        <v>31</v>
      </c>
      <c r="F4785" s="12" t="s">
        <v>282</v>
      </c>
      <c r="G4785" s="12" t="s">
        <v>1854</v>
      </c>
      <c r="H4785" s="1" t="s">
        <v>188</v>
      </c>
      <c r="I4785" s="12" t="s">
        <v>1765</v>
      </c>
      <c r="J4785" s="12" t="s">
        <v>1814</v>
      </c>
      <c r="K4785" s="1" t="s">
        <v>1677</v>
      </c>
      <c r="L4785" s="1" t="s">
        <v>1431</v>
      </c>
    </row>
    <row r="4786" spans="3:12">
      <c r="C4786" s="1" t="s">
        <v>1718</v>
      </c>
      <c r="D4786" s="1">
        <v>0</v>
      </c>
      <c r="E4786" s="1" t="s">
        <v>31</v>
      </c>
      <c r="F4786" s="12" t="s">
        <v>282</v>
      </c>
      <c r="G4786" s="12" t="s">
        <v>1854</v>
      </c>
      <c r="H4786" s="1" t="s">
        <v>188</v>
      </c>
      <c r="I4786" s="12" t="s">
        <v>1765</v>
      </c>
      <c r="J4786" s="12" t="s">
        <v>1814</v>
      </c>
      <c r="K4786" s="1" t="s">
        <v>1677</v>
      </c>
      <c r="L4786" s="1" t="s">
        <v>1431</v>
      </c>
    </row>
    <row r="4787" spans="3:12">
      <c r="C4787" s="1" t="s">
        <v>1719</v>
      </c>
      <c r="D4787" s="1">
        <v>0</v>
      </c>
      <c r="E4787" s="1" t="s">
        <v>31</v>
      </c>
      <c r="F4787" s="12" t="s">
        <v>282</v>
      </c>
      <c r="G4787" s="12" t="s">
        <v>1854</v>
      </c>
      <c r="H4787" s="1" t="s">
        <v>188</v>
      </c>
      <c r="I4787" s="12" t="s">
        <v>1765</v>
      </c>
      <c r="J4787" s="12" t="s">
        <v>1814</v>
      </c>
      <c r="K4787" s="1" t="s">
        <v>1677</v>
      </c>
      <c r="L4787" s="1" t="s">
        <v>1431</v>
      </c>
    </row>
    <row r="4788" spans="3:12">
      <c r="C4788" s="1" t="s">
        <v>1720</v>
      </c>
      <c r="D4788" s="1">
        <v>0</v>
      </c>
      <c r="E4788" s="1" t="s">
        <v>31</v>
      </c>
      <c r="F4788" s="12" t="s">
        <v>282</v>
      </c>
      <c r="G4788" s="12" t="s">
        <v>1854</v>
      </c>
      <c r="H4788" s="1" t="s">
        <v>188</v>
      </c>
      <c r="I4788" s="12" t="s">
        <v>1765</v>
      </c>
      <c r="J4788" s="12" t="s">
        <v>1814</v>
      </c>
      <c r="K4788" s="1" t="s">
        <v>1677</v>
      </c>
      <c r="L4788" s="1" t="s">
        <v>1431</v>
      </c>
    </row>
    <row r="4789" spans="3:12">
      <c r="C4789" s="1" t="s">
        <v>1721</v>
      </c>
      <c r="D4789" s="1">
        <v>0</v>
      </c>
      <c r="E4789" s="1" t="s">
        <v>31</v>
      </c>
      <c r="F4789" s="12" t="s">
        <v>282</v>
      </c>
      <c r="G4789" s="12" t="s">
        <v>1854</v>
      </c>
      <c r="H4789" s="1" t="s">
        <v>188</v>
      </c>
      <c r="I4789" s="12" t="s">
        <v>1765</v>
      </c>
      <c r="J4789" s="12" t="s">
        <v>1814</v>
      </c>
      <c r="K4789" s="1" t="s">
        <v>1677</v>
      </c>
      <c r="L4789" s="1" t="s">
        <v>1431</v>
      </c>
    </row>
    <row r="4790" spans="3:12">
      <c r="C4790" s="1" t="s">
        <v>1722</v>
      </c>
      <c r="D4790" s="1">
        <v>0</v>
      </c>
      <c r="E4790" s="1" t="s">
        <v>31</v>
      </c>
      <c r="F4790" s="12" t="s">
        <v>282</v>
      </c>
      <c r="G4790" s="12" t="s">
        <v>1854</v>
      </c>
      <c r="H4790" s="1" t="s">
        <v>188</v>
      </c>
      <c r="I4790" s="12" t="s">
        <v>1765</v>
      </c>
      <c r="J4790" s="12" t="s">
        <v>1814</v>
      </c>
      <c r="K4790" s="1" t="s">
        <v>1677</v>
      </c>
      <c r="L4790" s="1" t="s">
        <v>1431</v>
      </c>
    </row>
    <row r="4791" spans="3:12">
      <c r="C4791" s="1" t="s">
        <v>1723</v>
      </c>
      <c r="D4791" s="1">
        <v>0</v>
      </c>
      <c r="E4791" s="1" t="s">
        <v>31</v>
      </c>
      <c r="F4791" s="12" t="s">
        <v>282</v>
      </c>
      <c r="G4791" s="12" t="s">
        <v>1854</v>
      </c>
      <c r="H4791" s="1" t="s">
        <v>188</v>
      </c>
      <c r="I4791" s="12" t="s">
        <v>1765</v>
      </c>
      <c r="J4791" s="12" t="s">
        <v>1814</v>
      </c>
      <c r="K4791" s="1" t="s">
        <v>1677</v>
      </c>
      <c r="L4791" s="1" t="s">
        <v>1431</v>
      </c>
    </row>
    <row r="4792" spans="3:12">
      <c r="C4792" s="1" t="s">
        <v>1724</v>
      </c>
      <c r="D4792" s="1">
        <v>0</v>
      </c>
      <c r="E4792" s="1" t="s">
        <v>31</v>
      </c>
      <c r="F4792" s="12" t="s">
        <v>282</v>
      </c>
      <c r="G4792" s="12" t="s">
        <v>1854</v>
      </c>
      <c r="H4792" s="1" t="s">
        <v>188</v>
      </c>
      <c r="I4792" s="12" t="s">
        <v>1765</v>
      </c>
      <c r="J4792" s="12" t="s">
        <v>1814</v>
      </c>
      <c r="K4792" s="1" t="s">
        <v>1677</v>
      </c>
      <c r="L4792" s="1" t="s">
        <v>1431</v>
      </c>
    </row>
    <row r="4793" spans="3:12">
      <c r="C4793" s="1" t="s">
        <v>1726</v>
      </c>
      <c r="D4793" s="1">
        <v>0</v>
      </c>
      <c r="E4793" s="1" t="s">
        <v>31</v>
      </c>
      <c r="F4793" s="12" t="s">
        <v>282</v>
      </c>
      <c r="G4793" s="12" t="s">
        <v>1854</v>
      </c>
      <c r="H4793" s="1" t="s">
        <v>188</v>
      </c>
      <c r="I4793" s="12" t="s">
        <v>1765</v>
      </c>
      <c r="J4793" s="12" t="s">
        <v>1814</v>
      </c>
      <c r="K4793" s="1" t="s">
        <v>1677</v>
      </c>
      <c r="L4793" s="1" t="s">
        <v>1431</v>
      </c>
    </row>
    <row r="4794" spans="3:12">
      <c r="C4794" s="1" t="s">
        <v>1727</v>
      </c>
      <c r="D4794" s="1">
        <v>0</v>
      </c>
      <c r="E4794" s="1" t="s">
        <v>31</v>
      </c>
      <c r="F4794" s="12" t="s">
        <v>282</v>
      </c>
      <c r="G4794" s="12" t="s">
        <v>1854</v>
      </c>
      <c r="H4794" s="1" t="s">
        <v>188</v>
      </c>
      <c r="I4794" s="12" t="s">
        <v>1765</v>
      </c>
      <c r="J4794" s="12" t="s">
        <v>1814</v>
      </c>
      <c r="K4794" s="1" t="s">
        <v>1677</v>
      </c>
      <c r="L4794" s="1" t="s">
        <v>1431</v>
      </c>
    </row>
    <row r="4795" spans="3:12">
      <c r="C4795" s="1" t="s">
        <v>1728</v>
      </c>
      <c r="D4795" s="1">
        <v>0</v>
      </c>
      <c r="E4795" s="1" t="s">
        <v>31</v>
      </c>
      <c r="F4795" s="12" t="s">
        <v>282</v>
      </c>
      <c r="G4795" s="12" t="s">
        <v>1854</v>
      </c>
      <c r="H4795" s="1" t="s">
        <v>188</v>
      </c>
      <c r="I4795" s="12" t="s">
        <v>1765</v>
      </c>
      <c r="J4795" s="12" t="s">
        <v>1814</v>
      </c>
      <c r="K4795" s="1" t="s">
        <v>1677</v>
      </c>
      <c r="L4795" s="1" t="s">
        <v>1431</v>
      </c>
    </row>
    <row r="4796" spans="3:12">
      <c r="C4796" s="1" t="s">
        <v>1729</v>
      </c>
      <c r="D4796" s="1">
        <v>0</v>
      </c>
      <c r="E4796" s="1" t="s">
        <v>31</v>
      </c>
      <c r="F4796" s="12" t="s">
        <v>282</v>
      </c>
      <c r="G4796" s="12" t="s">
        <v>1854</v>
      </c>
      <c r="H4796" s="1" t="s">
        <v>188</v>
      </c>
      <c r="I4796" s="12" t="s">
        <v>1765</v>
      </c>
      <c r="J4796" s="12" t="s">
        <v>1814</v>
      </c>
      <c r="K4796" s="1" t="s">
        <v>1677</v>
      </c>
      <c r="L4796" s="1" t="s">
        <v>1431</v>
      </c>
    </row>
    <row r="4797" spans="3:12">
      <c r="C4797" s="1" t="s">
        <v>1730</v>
      </c>
      <c r="D4797" s="1">
        <v>0</v>
      </c>
      <c r="E4797" s="1" t="s">
        <v>31</v>
      </c>
      <c r="F4797" s="12" t="s">
        <v>282</v>
      </c>
      <c r="G4797" s="12" t="s">
        <v>1854</v>
      </c>
      <c r="H4797" s="1" t="s">
        <v>188</v>
      </c>
      <c r="I4797" s="12" t="s">
        <v>1765</v>
      </c>
      <c r="J4797" s="12" t="s">
        <v>1814</v>
      </c>
      <c r="K4797" s="1" t="s">
        <v>1677</v>
      </c>
      <c r="L4797" s="1" t="s">
        <v>1431</v>
      </c>
    </row>
    <row r="4798" spans="3:12">
      <c r="C4798" s="1" t="s">
        <v>1731</v>
      </c>
      <c r="D4798" s="1">
        <v>0</v>
      </c>
      <c r="E4798" s="1" t="s">
        <v>31</v>
      </c>
      <c r="F4798" s="12" t="s">
        <v>282</v>
      </c>
      <c r="G4798" s="12" t="s">
        <v>1854</v>
      </c>
      <c r="H4798" s="1" t="s">
        <v>188</v>
      </c>
      <c r="I4798" s="12" t="s">
        <v>1765</v>
      </c>
      <c r="J4798" s="12" t="s">
        <v>1814</v>
      </c>
      <c r="K4798" s="1" t="s">
        <v>1677</v>
      </c>
      <c r="L4798" s="1" t="s">
        <v>1431</v>
      </c>
    </row>
    <row r="4799" spans="3:12">
      <c r="C4799" s="1" t="s">
        <v>1680</v>
      </c>
      <c r="D4799" s="1">
        <v>0</v>
      </c>
      <c r="E4799" s="1" t="s">
        <v>31</v>
      </c>
      <c r="F4799" s="12" t="s">
        <v>282</v>
      </c>
      <c r="G4799" s="12" t="s">
        <v>1854</v>
      </c>
      <c r="H4799" s="1" t="s">
        <v>188</v>
      </c>
      <c r="I4799" s="12" t="s">
        <v>1765</v>
      </c>
      <c r="J4799" s="12" t="s">
        <v>1814</v>
      </c>
      <c r="K4799" s="1" t="s">
        <v>1677</v>
      </c>
      <c r="L4799" s="1" t="s">
        <v>1432</v>
      </c>
    </row>
    <row r="4800" spans="3:12">
      <c r="C4800" s="1" t="s">
        <v>1681</v>
      </c>
      <c r="D4800" s="1">
        <v>0</v>
      </c>
      <c r="E4800" s="1" t="s">
        <v>31</v>
      </c>
      <c r="F4800" s="12" t="s">
        <v>282</v>
      </c>
      <c r="G4800" s="12" t="s">
        <v>1854</v>
      </c>
      <c r="H4800" s="1" t="s">
        <v>188</v>
      </c>
      <c r="I4800" s="12" t="s">
        <v>1765</v>
      </c>
      <c r="J4800" s="12" t="s">
        <v>1814</v>
      </c>
      <c r="K4800" s="1" t="s">
        <v>1677</v>
      </c>
      <c r="L4800" s="1" t="s">
        <v>1432</v>
      </c>
    </row>
    <row r="4801" spans="3:12">
      <c r="C4801" s="1" t="s">
        <v>1682</v>
      </c>
      <c r="D4801" s="1">
        <v>0</v>
      </c>
      <c r="E4801" s="1" t="s">
        <v>31</v>
      </c>
      <c r="F4801" s="12" t="s">
        <v>282</v>
      </c>
      <c r="G4801" s="12" t="s">
        <v>1854</v>
      </c>
      <c r="H4801" s="1" t="s">
        <v>188</v>
      </c>
      <c r="I4801" s="12" t="s">
        <v>1765</v>
      </c>
      <c r="J4801" s="12" t="s">
        <v>1814</v>
      </c>
      <c r="K4801" s="1" t="s">
        <v>1677</v>
      </c>
      <c r="L4801" s="1" t="s">
        <v>1432</v>
      </c>
    </row>
    <row r="4802" spans="3:12">
      <c r="C4802" s="1" t="s">
        <v>1683</v>
      </c>
      <c r="D4802" s="1">
        <v>0</v>
      </c>
      <c r="E4802" s="1" t="s">
        <v>31</v>
      </c>
      <c r="F4802" s="12" t="s">
        <v>282</v>
      </c>
      <c r="G4802" s="12" t="s">
        <v>1854</v>
      </c>
      <c r="H4802" s="1" t="s">
        <v>188</v>
      </c>
      <c r="I4802" s="12" t="s">
        <v>1765</v>
      </c>
      <c r="J4802" s="12" t="s">
        <v>1814</v>
      </c>
      <c r="K4802" s="1" t="s">
        <v>1677</v>
      </c>
      <c r="L4802" s="1" t="s">
        <v>1432</v>
      </c>
    </row>
    <row r="4803" spans="3:12">
      <c r="C4803" s="1" t="s">
        <v>1685</v>
      </c>
      <c r="D4803" s="1">
        <v>0</v>
      </c>
      <c r="E4803" s="1" t="s">
        <v>31</v>
      </c>
      <c r="F4803" s="12" t="s">
        <v>282</v>
      </c>
      <c r="G4803" s="12" t="s">
        <v>1854</v>
      </c>
      <c r="H4803" s="1" t="s">
        <v>188</v>
      </c>
      <c r="I4803" s="12" t="s">
        <v>1765</v>
      </c>
      <c r="J4803" s="12" t="s">
        <v>1814</v>
      </c>
      <c r="K4803" s="1" t="s">
        <v>1677</v>
      </c>
      <c r="L4803" s="1" t="s">
        <v>1432</v>
      </c>
    </row>
    <row r="4804" spans="3:12">
      <c r="C4804" s="1" t="s">
        <v>1686</v>
      </c>
      <c r="D4804" s="1">
        <v>0</v>
      </c>
      <c r="E4804" s="1" t="s">
        <v>31</v>
      </c>
      <c r="F4804" s="12" t="s">
        <v>282</v>
      </c>
      <c r="G4804" s="12" t="s">
        <v>1854</v>
      </c>
      <c r="H4804" s="1" t="s">
        <v>188</v>
      </c>
      <c r="I4804" s="12" t="s">
        <v>1765</v>
      </c>
      <c r="J4804" s="12" t="s">
        <v>1814</v>
      </c>
      <c r="K4804" s="1" t="s">
        <v>1677</v>
      </c>
      <c r="L4804" s="1" t="s">
        <v>1432</v>
      </c>
    </row>
    <row r="4805" spans="3:12">
      <c r="C4805" s="1" t="s">
        <v>1687</v>
      </c>
      <c r="D4805" s="1">
        <v>0</v>
      </c>
      <c r="E4805" s="1" t="s">
        <v>31</v>
      </c>
      <c r="F4805" s="12" t="s">
        <v>282</v>
      </c>
      <c r="G4805" s="12" t="s">
        <v>1854</v>
      </c>
      <c r="H4805" s="1" t="s">
        <v>188</v>
      </c>
      <c r="I4805" s="12" t="s">
        <v>1765</v>
      </c>
      <c r="J4805" s="12" t="s">
        <v>1814</v>
      </c>
      <c r="K4805" s="1" t="s">
        <v>1677</v>
      </c>
      <c r="L4805" s="1" t="s">
        <v>1432</v>
      </c>
    </row>
    <row r="4806" spans="3:12">
      <c r="C4806" s="1" t="s">
        <v>1688</v>
      </c>
      <c r="D4806" s="1">
        <v>0</v>
      </c>
      <c r="E4806" s="1" t="s">
        <v>31</v>
      </c>
      <c r="F4806" s="12" t="s">
        <v>282</v>
      </c>
      <c r="G4806" s="12" t="s">
        <v>1854</v>
      </c>
      <c r="H4806" s="1" t="s">
        <v>188</v>
      </c>
      <c r="I4806" s="12" t="s">
        <v>1765</v>
      </c>
      <c r="J4806" s="12" t="s">
        <v>1814</v>
      </c>
      <c r="K4806" s="1" t="s">
        <v>1677</v>
      </c>
      <c r="L4806" s="1" t="s">
        <v>1432</v>
      </c>
    </row>
    <row r="4807" spans="3:12">
      <c r="C4807" s="1" t="s">
        <v>1689</v>
      </c>
      <c r="D4807" s="1">
        <v>0</v>
      </c>
      <c r="E4807" s="1" t="s">
        <v>31</v>
      </c>
      <c r="F4807" s="12" t="s">
        <v>282</v>
      </c>
      <c r="G4807" s="12" t="s">
        <v>1854</v>
      </c>
      <c r="H4807" s="1" t="s">
        <v>188</v>
      </c>
      <c r="I4807" s="12" t="s">
        <v>1765</v>
      </c>
      <c r="J4807" s="12" t="s">
        <v>1814</v>
      </c>
      <c r="K4807" s="1" t="s">
        <v>1677</v>
      </c>
      <c r="L4807" s="1" t="s">
        <v>1432</v>
      </c>
    </row>
    <row r="4808" spans="3:12">
      <c r="C4808" s="1" t="s">
        <v>1691</v>
      </c>
      <c r="D4808" s="1">
        <v>0</v>
      </c>
      <c r="E4808" s="1" t="s">
        <v>31</v>
      </c>
      <c r="F4808" s="12" t="s">
        <v>282</v>
      </c>
      <c r="G4808" s="12" t="s">
        <v>1854</v>
      </c>
      <c r="H4808" s="1" t="s">
        <v>188</v>
      </c>
      <c r="I4808" s="12" t="s">
        <v>1765</v>
      </c>
      <c r="J4808" s="12" t="s">
        <v>1814</v>
      </c>
      <c r="K4808" s="1" t="s">
        <v>1677</v>
      </c>
      <c r="L4808" s="1" t="s">
        <v>1432</v>
      </c>
    </row>
    <row r="4809" spans="3:12">
      <c r="C4809" s="1" t="s">
        <v>1692</v>
      </c>
      <c r="D4809" s="1">
        <v>0</v>
      </c>
      <c r="E4809" s="1" t="s">
        <v>31</v>
      </c>
      <c r="F4809" s="12" t="s">
        <v>282</v>
      </c>
      <c r="G4809" s="12" t="s">
        <v>1854</v>
      </c>
      <c r="H4809" s="1" t="s">
        <v>188</v>
      </c>
      <c r="I4809" s="12" t="s">
        <v>1765</v>
      </c>
      <c r="J4809" s="12" t="s">
        <v>1814</v>
      </c>
      <c r="K4809" s="1" t="s">
        <v>1677</v>
      </c>
      <c r="L4809" s="1" t="s">
        <v>1432</v>
      </c>
    </row>
    <row r="4810" spans="3:12">
      <c r="C4810" s="1" t="s">
        <v>1693</v>
      </c>
      <c r="D4810" s="1">
        <v>0</v>
      </c>
      <c r="E4810" s="1" t="s">
        <v>31</v>
      </c>
      <c r="F4810" s="12" t="s">
        <v>282</v>
      </c>
      <c r="G4810" s="12" t="s">
        <v>1854</v>
      </c>
      <c r="H4810" s="1" t="s">
        <v>188</v>
      </c>
      <c r="I4810" s="12" t="s">
        <v>1765</v>
      </c>
      <c r="J4810" s="12" t="s">
        <v>1814</v>
      </c>
      <c r="K4810" s="1" t="s">
        <v>1677</v>
      </c>
      <c r="L4810" s="1" t="s">
        <v>1432</v>
      </c>
    </row>
    <row r="4811" spans="3:12">
      <c r="C4811" s="1" t="s">
        <v>1694</v>
      </c>
      <c r="D4811" s="1">
        <v>0</v>
      </c>
      <c r="E4811" s="1" t="s">
        <v>31</v>
      </c>
      <c r="F4811" s="12" t="s">
        <v>282</v>
      </c>
      <c r="G4811" s="12" t="s">
        <v>1854</v>
      </c>
      <c r="H4811" s="1" t="s">
        <v>188</v>
      </c>
      <c r="I4811" s="12" t="s">
        <v>1765</v>
      </c>
      <c r="J4811" s="12" t="s">
        <v>1814</v>
      </c>
      <c r="K4811" s="1" t="s">
        <v>1677</v>
      </c>
      <c r="L4811" s="1" t="s">
        <v>1432</v>
      </c>
    </row>
    <row r="4812" spans="3:12">
      <c r="C4812" s="1" t="s">
        <v>1695</v>
      </c>
      <c r="D4812" s="1">
        <v>0</v>
      </c>
      <c r="E4812" s="1" t="s">
        <v>31</v>
      </c>
      <c r="F4812" s="12" t="s">
        <v>282</v>
      </c>
      <c r="G4812" s="12" t="s">
        <v>1854</v>
      </c>
      <c r="H4812" s="1" t="s">
        <v>188</v>
      </c>
      <c r="I4812" s="12" t="s">
        <v>1765</v>
      </c>
      <c r="J4812" s="12" t="s">
        <v>1814</v>
      </c>
      <c r="K4812" s="1" t="s">
        <v>1677</v>
      </c>
      <c r="L4812" s="1" t="s">
        <v>1432</v>
      </c>
    </row>
    <row r="4813" spans="3:12">
      <c r="C4813" s="1" t="s">
        <v>1696</v>
      </c>
      <c r="D4813" s="1">
        <v>0</v>
      </c>
      <c r="E4813" s="1" t="s">
        <v>31</v>
      </c>
      <c r="F4813" s="12" t="s">
        <v>282</v>
      </c>
      <c r="G4813" s="12" t="s">
        <v>1854</v>
      </c>
      <c r="H4813" s="1" t="s">
        <v>188</v>
      </c>
      <c r="I4813" s="12" t="s">
        <v>1765</v>
      </c>
      <c r="J4813" s="12" t="s">
        <v>1814</v>
      </c>
      <c r="K4813" s="1" t="s">
        <v>1677</v>
      </c>
      <c r="L4813" s="1" t="s">
        <v>1432</v>
      </c>
    </row>
    <row r="4814" spans="3:12">
      <c r="C4814" s="1" t="s">
        <v>1697</v>
      </c>
      <c r="D4814" s="1">
        <v>0</v>
      </c>
      <c r="E4814" s="1" t="s">
        <v>31</v>
      </c>
      <c r="F4814" s="12" t="s">
        <v>282</v>
      </c>
      <c r="G4814" s="12" t="s">
        <v>1854</v>
      </c>
      <c r="H4814" s="1" t="s">
        <v>188</v>
      </c>
      <c r="I4814" s="12" t="s">
        <v>1765</v>
      </c>
      <c r="J4814" s="12" t="s">
        <v>1814</v>
      </c>
      <c r="K4814" s="1" t="s">
        <v>1677</v>
      </c>
      <c r="L4814" s="1" t="s">
        <v>1432</v>
      </c>
    </row>
    <row r="4815" spans="3:12">
      <c r="C4815" s="1" t="s">
        <v>1699</v>
      </c>
      <c r="D4815" s="1">
        <v>0</v>
      </c>
      <c r="E4815" s="1" t="s">
        <v>31</v>
      </c>
      <c r="F4815" s="12" t="s">
        <v>282</v>
      </c>
      <c r="G4815" s="12" t="s">
        <v>1854</v>
      </c>
      <c r="H4815" s="1" t="s">
        <v>188</v>
      </c>
      <c r="I4815" s="12" t="s">
        <v>1765</v>
      </c>
      <c r="J4815" s="12" t="s">
        <v>1814</v>
      </c>
      <c r="K4815" s="1" t="s">
        <v>1677</v>
      </c>
      <c r="L4815" s="1" t="s">
        <v>1432</v>
      </c>
    </row>
    <row r="4816" spans="3:12">
      <c r="C4816" s="1" t="s">
        <v>1700</v>
      </c>
      <c r="D4816" s="1">
        <v>0</v>
      </c>
      <c r="E4816" s="1" t="s">
        <v>31</v>
      </c>
      <c r="F4816" s="12" t="s">
        <v>282</v>
      </c>
      <c r="G4816" s="12" t="s">
        <v>1854</v>
      </c>
      <c r="H4816" s="1" t="s">
        <v>188</v>
      </c>
      <c r="I4816" s="12" t="s">
        <v>1765</v>
      </c>
      <c r="J4816" s="12" t="s">
        <v>1814</v>
      </c>
      <c r="K4816" s="1" t="s">
        <v>1677</v>
      </c>
      <c r="L4816" s="1" t="s">
        <v>1432</v>
      </c>
    </row>
    <row r="4817" spans="3:12">
      <c r="C4817" s="1" t="s">
        <v>1701</v>
      </c>
      <c r="D4817" s="1">
        <v>0</v>
      </c>
      <c r="E4817" s="1" t="s">
        <v>31</v>
      </c>
      <c r="F4817" s="12" t="s">
        <v>282</v>
      </c>
      <c r="G4817" s="12" t="s">
        <v>1854</v>
      </c>
      <c r="H4817" s="1" t="s">
        <v>188</v>
      </c>
      <c r="I4817" s="12" t="s">
        <v>1765</v>
      </c>
      <c r="J4817" s="12" t="s">
        <v>1814</v>
      </c>
      <c r="K4817" s="1" t="s">
        <v>1677</v>
      </c>
      <c r="L4817" s="1" t="s">
        <v>1432</v>
      </c>
    </row>
    <row r="4818" spans="3:12">
      <c r="C4818" s="1" t="s">
        <v>1702</v>
      </c>
      <c r="D4818" s="1">
        <v>0</v>
      </c>
      <c r="E4818" s="1" t="s">
        <v>31</v>
      </c>
      <c r="F4818" s="12" t="s">
        <v>282</v>
      </c>
      <c r="G4818" s="12" t="s">
        <v>1854</v>
      </c>
      <c r="H4818" s="1" t="s">
        <v>188</v>
      </c>
      <c r="I4818" s="12" t="s">
        <v>1765</v>
      </c>
      <c r="J4818" s="12" t="s">
        <v>1814</v>
      </c>
      <c r="K4818" s="1" t="s">
        <v>1677</v>
      </c>
      <c r="L4818" s="1" t="s">
        <v>1432</v>
      </c>
    </row>
    <row r="4819" spans="3:12">
      <c r="C4819" s="1" t="s">
        <v>1703</v>
      </c>
      <c r="D4819" s="1">
        <v>0</v>
      </c>
      <c r="E4819" s="1" t="s">
        <v>31</v>
      </c>
      <c r="F4819" s="12" t="s">
        <v>282</v>
      </c>
      <c r="G4819" s="12" t="s">
        <v>1854</v>
      </c>
      <c r="H4819" s="1" t="s">
        <v>188</v>
      </c>
      <c r="I4819" s="12" t="s">
        <v>1765</v>
      </c>
      <c r="J4819" s="12" t="s">
        <v>1814</v>
      </c>
      <c r="K4819" s="1" t="s">
        <v>1677</v>
      </c>
      <c r="L4819" s="1" t="s">
        <v>1432</v>
      </c>
    </row>
    <row r="4820" spans="3:12">
      <c r="C4820" s="1" t="s">
        <v>1704</v>
      </c>
      <c r="D4820" s="1">
        <v>0</v>
      </c>
      <c r="E4820" s="1" t="s">
        <v>31</v>
      </c>
      <c r="F4820" s="12" t="s">
        <v>282</v>
      </c>
      <c r="G4820" s="12" t="s">
        <v>1854</v>
      </c>
      <c r="H4820" s="1" t="s">
        <v>188</v>
      </c>
      <c r="I4820" s="12" t="s">
        <v>1765</v>
      </c>
      <c r="J4820" s="12" t="s">
        <v>1814</v>
      </c>
      <c r="K4820" s="1" t="s">
        <v>1677</v>
      </c>
      <c r="L4820" s="1" t="s">
        <v>1432</v>
      </c>
    </row>
    <row r="4821" spans="3:12">
      <c r="C4821" s="1" t="s">
        <v>1707</v>
      </c>
      <c r="D4821" s="1">
        <v>0</v>
      </c>
      <c r="E4821" s="1" t="s">
        <v>31</v>
      </c>
      <c r="F4821" s="12" t="s">
        <v>282</v>
      </c>
      <c r="G4821" s="12" t="s">
        <v>1854</v>
      </c>
      <c r="H4821" s="1" t="s">
        <v>188</v>
      </c>
      <c r="I4821" s="12" t="s">
        <v>1765</v>
      </c>
      <c r="J4821" s="12" t="s">
        <v>1814</v>
      </c>
      <c r="K4821" s="1" t="s">
        <v>1677</v>
      </c>
      <c r="L4821" s="1" t="s">
        <v>1432</v>
      </c>
    </row>
    <row r="4822" spans="3:12">
      <c r="C4822" s="1" t="s">
        <v>1708</v>
      </c>
      <c r="D4822" s="1">
        <v>0</v>
      </c>
      <c r="E4822" s="1" t="s">
        <v>31</v>
      </c>
      <c r="F4822" s="12" t="s">
        <v>282</v>
      </c>
      <c r="G4822" s="12" t="s">
        <v>1854</v>
      </c>
      <c r="H4822" s="1" t="s">
        <v>188</v>
      </c>
      <c r="I4822" s="12" t="s">
        <v>1765</v>
      </c>
      <c r="J4822" s="12" t="s">
        <v>1814</v>
      </c>
      <c r="K4822" s="1" t="s">
        <v>1677</v>
      </c>
      <c r="L4822" s="1" t="s">
        <v>1432</v>
      </c>
    </row>
    <row r="4823" spans="3:12">
      <c r="C4823" s="1" t="s">
        <v>1709</v>
      </c>
      <c r="D4823" s="1">
        <v>0</v>
      </c>
      <c r="E4823" s="1" t="s">
        <v>31</v>
      </c>
      <c r="F4823" s="12" t="s">
        <v>282</v>
      </c>
      <c r="G4823" s="12" t="s">
        <v>1854</v>
      </c>
      <c r="H4823" s="1" t="s">
        <v>188</v>
      </c>
      <c r="I4823" s="12" t="s">
        <v>1765</v>
      </c>
      <c r="J4823" s="12" t="s">
        <v>1814</v>
      </c>
      <c r="K4823" s="1" t="s">
        <v>1677</v>
      </c>
      <c r="L4823" s="1" t="s">
        <v>1432</v>
      </c>
    </row>
    <row r="4824" spans="3:12">
      <c r="C4824" s="1" t="s">
        <v>1710</v>
      </c>
      <c r="D4824" s="1">
        <v>0</v>
      </c>
      <c r="E4824" s="1" t="s">
        <v>31</v>
      </c>
      <c r="F4824" s="12" t="s">
        <v>282</v>
      </c>
      <c r="G4824" s="12" t="s">
        <v>1854</v>
      </c>
      <c r="H4824" s="1" t="s">
        <v>188</v>
      </c>
      <c r="I4824" s="12" t="s">
        <v>1765</v>
      </c>
      <c r="J4824" s="12" t="s">
        <v>1814</v>
      </c>
      <c r="K4824" s="1" t="s">
        <v>1677</v>
      </c>
      <c r="L4824" s="1" t="s">
        <v>1432</v>
      </c>
    </row>
    <row r="4825" spans="3:12">
      <c r="C4825" s="1" t="s">
        <v>1712</v>
      </c>
      <c r="D4825" s="1">
        <v>0</v>
      </c>
      <c r="E4825" s="1" t="s">
        <v>31</v>
      </c>
      <c r="F4825" s="12" t="s">
        <v>282</v>
      </c>
      <c r="G4825" s="12" t="s">
        <v>1854</v>
      </c>
      <c r="H4825" s="1" t="s">
        <v>188</v>
      </c>
      <c r="I4825" s="12" t="s">
        <v>1765</v>
      </c>
      <c r="J4825" s="12" t="s">
        <v>1814</v>
      </c>
      <c r="K4825" s="1" t="s">
        <v>1677</v>
      </c>
      <c r="L4825" s="1" t="s">
        <v>1432</v>
      </c>
    </row>
    <row r="4826" spans="3:12">
      <c r="C4826" s="1" t="s">
        <v>1713</v>
      </c>
      <c r="D4826" s="1">
        <v>0</v>
      </c>
      <c r="E4826" s="1" t="s">
        <v>31</v>
      </c>
      <c r="F4826" s="12" t="s">
        <v>282</v>
      </c>
      <c r="G4826" s="12" t="s">
        <v>1854</v>
      </c>
      <c r="H4826" s="1" t="s">
        <v>188</v>
      </c>
      <c r="I4826" s="12" t="s">
        <v>1765</v>
      </c>
      <c r="J4826" s="12" t="s">
        <v>1814</v>
      </c>
      <c r="K4826" s="1" t="s">
        <v>1677</v>
      </c>
      <c r="L4826" s="1" t="s">
        <v>1432</v>
      </c>
    </row>
    <row r="4827" spans="3:12">
      <c r="C4827" s="1" t="s">
        <v>1714</v>
      </c>
      <c r="D4827" s="1">
        <v>0</v>
      </c>
      <c r="E4827" s="1" t="s">
        <v>31</v>
      </c>
      <c r="F4827" s="12" t="s">
        <v>282</v>
      </c>
      <c r="G4827" s="12" t="s">
        <v>1854</v>
      </c>
      <c r="H4827" s="1" t="s">
        <v>188</v>
      </c>
      <c r="I4827" s="12" t="s">
        <v>1765</v>
      </c>
      <c r="J4827" s="12" t="s">
        <v>1814</v>
      </c>
      <c r="K4827" s="1" t="s">
        <v>1677</v>
      </c>
      <c r="L4827" s="1" t="s">
        <v>1432</v>
      </c>
    </row>
    <row r="4828" spans="3:12">
      <c r="C4828" s="1" t="s">
        <v>1715</v>
      </c>
      <c r="D4828" s="1">
        <v>0</v>
      </c>
      <c r="E4828" s="1" t="s">
        <v>31</v>
      </c>
      <c r="F4828" s="12" t="s">
        <v>282</v>
      </c>
      <c r="G4828" s="12" t="s">
        <v>1854</v>
      </c>
      <c r="H4828" s="1" t="s">
        <v>188</v>
      </c>
      <c r="I4828" s="12" t="s">
        <v>1765</v>
      </c>
      <c r="J4828" s="12" t="s">
        <v>1814</v>
      </c>
      <c r="K4828" s="1" t="s">
        <v>1677</v>
      </c>
      <c r="L4828" s="1" t="s">
        <v>1432</v>
      </c>
    </row>
    <row r="4829" spans="3:12">
      <c r="C4829" s="1" t="s">
        <v>1716</v>
      </c>
      <c r="D4829" s="1">
        <v>0</v>
      </c>
      <c r="E4829" s="1" t="s">
        <v>31</v>
      </c>
      <c r="F4829" s="12" t="s">
        <v>282</v>
      </c>
      <c r="G4829" s="12" t="s">
        <v>1854</v>
      </c>
      <c r="H4829" s="1" t="s">
        <v>188</v>
      </c>
      <c r="I4829" s="12" t="s">
        <v>1765</v>
      </c>
      <c r="J4829" s="12" t="s">
        <v>1814</v>
      </c>
      <c r="K4829" s="1" t="s">
        <v>1677</v>
      </c>
      <c r="L4829" s="1" t="s">
        <v>1432</v>
      </c>
    </row>
    <row r="4830" spans="3:12">
      <c r="C4830" s="1" t="s">
        <v>1718</v>
      </c>
      <c r="D4830" s="1">
        <v>0</v>
      </c>
      <c r="E4830" s="1" t="s">
        <v>31</v>
      </c>
      <c r="F4830" s="12" t="s">
        <v>282</v>
      </c>
      <c r="G4830" s="12" t="s">
        <v>1854</v>
      </c>
      <c r="H4830" s="1" t="s">
        <v>188</v>
      </c>
      <c r="I4830" s="12" t="s">
        <v>1765</v>
      </c>
      <c r="J4830" s="12" t="s">
        <v>1814</v>
      </c>
      <c r="K4830" s="1" t="s">
        <v>1677</v>
      </c>
      <c r="L4830" s="1" t="s">
        <v>1432</v>
      </c>
    </row>
    <row r="4831" spans="3:12">
      <c r="C4831" s="1" t="s">
        <v>1719</v>
      </c>
      <c r="D4831" s="1">
        <v>0</v>
      </c>
      <c r="E4831" s="1" t="s">
        <v>31</v>
      </c>
      <c r="F4831" s="12" t="s">
        <v>282</v>
      </c>
      <c r="G4831" s="12" t="s">
        <v>1854</v>
      </c>
      <c r="H4831" s="1" t="s">
        <v>188</v>
      </c>
      <c r="I4831" s="12" t="s">
        <v>1765</v>
      </c>
      <c r="J4831" s="12" t="s">
        <v>1814</v>
      </c>
      <c r="K4831" s="1" t="s">
        <v>1677</v>
      </c>
      <c r="L4831" s="1" t="s">
        <v>1432</v>
      </c>
    </row>
    <row r="4832" spans="3:12">
      <c r="C4832" s="1" t="s">
        <v>1720</v>
      </c>
      <c r="D4832" s="1">
        <v>0</v>
      </c>
      <c r="E4832" s="1" t="s">
        <v>31</v>
      </c>
      <c r="F4832" s="12" t="s">
        <v>282</v>
      </c>
      <c r="G4832" s="12" t="s">
        <v>1854</v>
      </c>
      <c r="H4832" s="1" t="s">
        <v>188</v>
      </c>
      <c r="I4832" s="12" t="s">
        <v>1765</v>
      </c>
      <c r="J4832" s="12" t="s">
        <v>1814</v>
      </c>
      <c r="K4832" s="1" t="s">
        <v>1677</v>
      </c>
      <c r="L4832" s="1" t="s">
        <v>1432</v>
      </c>
    </row>
    <row r="4833" spans="3:12">
      <c r="C4833" s="1" t="s">
        <v>1721</v>
      </c>
      <c r="D4833" s="1">
        <v>0</v>
      </c>
      <c r="E4833" s="1" t="s">
        <v>31</v>
      </c>
      <c r="F4833" s="12" t="s">
        <v>282</v>
      </c>
      <c r="G4833" s="12" t="s">
        <v>1854</v>
      </c>
      <c r="H4833" s="1" t="s">
        <v>188</v>
      </c>
      <c r="I4833" s="12" t="s">
        <v>1765</v>
      </c>
      <c r="J4833" s="12" t="s">
        <v>1814</v>
      </c>
      <c r="K4833" s="1" t="s">
        <v>1677</v>
      </c>
      <c r="L4833" s="1" t="s">
        <v>1432</v>
      </c>
    </row>
    <row r="4834" spans="3:12">
      <c r="C4834" s="1" t="s">
        <v>1722</v>
      </c>
      <c r="D4834" s="1">
        <v>0</v>
      </c>
      <c r="E4834" s="1" t="s">
        <v>31</v>
      </c>
      <c r="F4834" s="12" t="s">
        <v>282</v>
      </c>
      <c r="G4834" s="12" t="s">
        <v>1854</v>
      </c>
      <c r="H4834" s="1" t="s">
        <v>188</v>
      </c>
      <c r="I4834" s="12" t="s">
        <v>1765</v>
      </c>
      <c r="J4834" s="12" t="s">
        <v>1814</v>
      </c>
      <c r="K4834" s="1" t="s">
        <v>1677</v>
      </c>
      <c r="L4834" s="1" t="s">
        <v>1432</v>
      </c>
    </row>
    <row r="4835" spans="3:12">
      <c r="C4835" s="1" t="s">
        <v>1723</v>
      </c>
      <c r="D4835" s="1">
        <v>0</v>
      </c>
      <c r="E4835" s="1" t="s">
        <v>31</v>
      </c>
      <c r="F4835" s="12" t="s">
        <v>282</v>
      </c>
      <c r="G4835" s="12" t="s">
        <v>1854</v>
      </c>
      <c r="H4835" s="1" t="s">
        <v>188</v>
      </c>
      <c r="I4835" s="12" t="s">
        <v>1765</v>
      </c>
      <c r="J4835" s="12" t="s">
        <v>1814</v>
      </c>
      <c r="K4835" s="1" t="s">
        <v>1677</v>
      </c>
      <c r="L4835" s="1" t="s">
        <v>1432</v>
      </c>
    </row>
    <row r="4836" spans="3:12">
      <c r="C4836" s="1" t="s">
        <v>1724</v>
      </c>
      <c r="D4836" s="1">
        <v>0</v>
      </c>
      <c r="E4836" s="1" t="s">
        <v>31</v>
      </c>
      <c r="F4836" s="12" t="s">
        <v>282</v>
      </c>
      <c r="G4836" s="12" t="s">
        <v>1854</v>
      </c>
      <c r="H4836" s="1" t="s">
        <v>188</v>
      </c>
      <c r="I4836" s="12" t="s">
        <v>1765</v>
      </c>
      <c r="J4836" s="12" t="s">
        <v>1814</v>
      </c>
      <c r="K4836" s="1" t="s">
        <v>1677</v>
      </c>
      <c r="L4836" s="1" t="s">
        <v>1432</v>
      </c>
    </row>
    <row r="4837" spans="3:12">
      <c r="C4837" s="1" t="s">
        <v>1726</v>
      </c>
      <c r="D4837" s="1">
        <v>0</v>
      </c>
      <c r="E4837" s="1" t="s">
        <v>31</v>
      </c>
      <c r="F4837" s="12" t="s">
        <v>282</v>
      </c>
      <c r="G4837" s="12" t="s">
        <v>1854</v>
      </c>
      <c r="H4837" s="1" t="s">
        <v>188</v>
      </c>
      <c r="I4837" s="12" t="s">
        <v>1765</v>
      </c>
      <c r="J4837" s="12" t="s">
        <v>1814</v>
      </c>
      <c r="K4837" s="1" t="s">
        <v>1677</v>
      </c>
      <c r="L4837" s="1" t="s">
        <v>1432</v>
      </c>
    </row>
    <row r="4838" spans="3:12">
      <c r="C4838" s="1" t="s">
        <v>1727</v>
      </c>
      <c r="D4838" s="1">
        <v>0</v>
      </c>
      <c r="E4838" s="1" t="s">
        <v>31</v>
      </c>
      <c r="F4838" s="12" t="s">
        <v>282</v>
      </c>
      <c r="G4838" s="12" t="s">
        <v>1854</v>
      </c>
      <c r="H4838" s="1" t="s">
        <v>188</v>
      </c>
      <c r="I4838" s="12" t="s">
        <v>1765</v>
      </c>
      <c r="J4838" s="12" t="s">
        <v>1814</v>
      </c>
      <c r="K4838" s="1" t="s">
        <v>1677</v>
      </c>
      <c r="L4838" s="1" t="s">
        <v>1432</v>
      </c>
    </row>
    <row r="4839" spans="3:12">
      <c r="C4839" s="1" t="s">
        <v>1728</v>
      </c>
      <c r="D4839" s="1">
        <v>0</v>
      </c>
      <c r="E4839" s="1" t="s">
        <v>31</v>
      </c>
      <c r="F4839" s="12" t="s">
        <v>282</v>
      </c>
      <c r="G4839" s="12" t="s">
        <v>1854</v>
      </c>
      <c r="H4839" s="1" t="s">
        <v>188</v>
      </c>
      <c r="I4839" s="12" t="s">
        <v>1765</v>
      </c>
      <c r="J4839" s="12" t="s">
        <v>1814</v>
      </c>
      <c r="K4839" s="1" t="s">
        <v>1677</v>
      </c>
      <c r="L4839" s="1" t="s">
        <v>1432</v>
      </c>
    </row>
    <row r="4840" spans="3:12">
      <c r="C4840" s="1" t="s">
        <v>1729</v>
      </c>
      <c r="D4840" s="1">
        <v>0</v>
      </c>
      <c r="E4840" s="1" t="s">
        <v>31</v>
      </c>
      <c r="F4840" s="12" t="s">
        <v>282</v>
      </c>
      <c r="G4840" s="12" t="s">
        <v>1854</v>
      </c>
      <c r="H4840" s="1" t="s">
        <v>188</v>
      </c>
      <c r="I4840" s="12" t="s">
        <v>1765</v>
      </c>
      <c r="J4840" s="12" t="s">
        <v>1814</v>
      </c>
      <c r="K4840" s="1" t="s">
        <v>1677</v>
      </c>
      <c r="L4840" s="1" t="s">
        <v>1432</v>
      </c>
    </row>
    <row r="4841" spans="3:12">
      <c r="C4841" s="1" t="s">
        <v>1730</v>
      </c>
      <c r="D4841" s="1">
        <v>0</v>
      </c>
      <c r="E4841" s="1" t="s">
        <v>31</v>
      </c>
      <c r="F4841" s="12" t="s">
        <v>282</v>
      </c>
      <c r="G4841" s="12" t="s">
        <v>1854</v>
      </c>
      <c r="H4841" s="1" t="s">
        <v>188</v>
      </c>
      <c r="I4841" s="12" t="s">
        <v>1765</v>
      </c>
      <c r="J4841" s="12" t="s">
        <v>1814</v>
      </c>
      <c r="K4841" s="1" t="s">
        <v>1677</v>
      </c>
      <c r="L4841" s="1" t="s">
        <v>1432</v>
      </c>
    </row>
    <row r="4842" spans="3:12">
      <c r="C4842" s="1" t="s">
        <v>1731</v>
      </c>
      <c r="D4842" s="1">
        <v>0</v>
      </c>
      <c r="E4842" s="1" t="s">
        <v>31</v>
      </c>
      <c r="F4842" s="12" t="s">
        <v>282</v>
      </c>
      <c r="G4842" s="12" t="s">
        <v>1854</v>
      </c>
      <c r="H4842" s="1" t="s">
        <v>188</v>
      </c>
      <c r="I4842" s="12" t="s">
        <v>1765</v>
      </c>
      <c r="J4842" s="12" t="s">
        <v>1814</v>
      </c>
      <c r="K4842" s="1" t="s">
        <v>1677</v>
      </c>
      <c r="L4842" s="1" t="s">
        <v>1432</v>
      </c>
    </row>
    <row r="4843" spans="3:12">
      <c r="C4843" s="1" t="s">
        <v>1680</v>
      </c>
      <c r="D4843" s="1">
        <v>0</v>
      </c>
      <c r="E4843" s="1" t="s">
        <v>31</v>
      </c>
      <c r="F4843" s="12" t="s">
        <v>282</v>
      </c>
      <c r="G4843" s="12" t="s">
        <v>1854</v>
      </c>
      <c r="H4843" s="1" t="s">
        <v>188</v>
      </c>
      <c r="I4843" s="12" t="s">
        <v>1765</v>
      </c>
      <c r="J4843" s="12" t="s">
        <v>1814</v>
      </c>
      <c r="K4843" s="1" t="s">
        <v>1677</v>
      </c>
      <c r="L4843" s="1" t="s">
        <v>1433</v>
      </c>
    </row>
    <row r="4844" spans="3:12">
      <c r="C4844" s="1" t="s">
        <v>1681</v>
      </c>
      <c r="D4844" s="1">
        <v>0</v>
      </c>
      <c r="E4844" s="1" t="s">
        <v>31</v>
      </c>
      <c r="F4844" s="12" t="s">
        <v>282</v>
      </c>
      <c r="G4844" s="12" t="s">
        <v>1854</v>
      </c>
      <c r="H4844" s="1" t="s">
        <v>188</v>
      </c>
      <c r="I4844" s="12" t="s">
        <v>1765</v>
      </c>
      <c r="J4844" s="12" t="s">
        <v>1814</v>
      </c>
      <c r="K4844" s="1" t="s">
        <v>1677</v>
      </c>
      <c r="L4844" s="1" t="s">
        <v>1433</v>
      </c>
    </row>
    <row r="4845" spans="3:12">
      <c r="C4845" s="1" t="s">
        <v>1682</v>
      </c>
      <c r="D4845" s="1">
        <v>0</v>
      </c>
      <c r="E4845" s="1" t="s">
        <v>31</v>
      </c>
      <c r="F4845" s="12" t="s">
        <v>282</v>
      </c>
      <c r="G4845" s="12" t="s">
        <v>1854</v>
      </c>
      <c r="H4845" s="1" t="s">
        <v>188</v>
      </c>
      <c r="I4845" s="12" t="s">
        <v>1765</v>
      </c>
      <c r="J4845" s="12" t="s">
        <v>1814</v>
      </c>
      <c r="K4845" s="1" t="s">
        <v>1677</v>
      </c>
      <c r="L4845" s="1" t="s">
        <v>1433</v>
      </c>
    </row>
    <row r="4846" spans="3:12">
      <c r="C4846" s="1" t="s">
        <v>1683</v>
      </c>
      <c r="D4846" s="1">
        <v>0</v>
      </c>
      <c r="E4846" s="1" t="s">
        <v>31</v>
      </c>
      <c r="F4846" s="12" t="s">
        <v>282</v>
      </c>
      <c r="G4846" s="12" t="s">
        <v>1854</v>
      </c>
      <c r="H4846" s="1" t="s">
        <v>188</v>
      </c>
      <c r="I4846" s="12" t="s">
        <v>1765</v>
      </c>
      <c r="J4846" s="12" t="s">
        <v>1814</v>
      </c>
      <c r="K4846" s="1" t="s">
        <v>1677</v>
      </c>
      <c r="L4846" s="1" t="s">
        <v>1433</v>
      </c>
    </row>
    <row r="4847" spans="3:12">
      <c r="C4847" s="1" t="s">
        <v>1685</v>
      </c>
      <c r="D4847" s="1">
        <v>0</v>
      </c>
      <c r="E4847" s="1" t="s">
        <v>31</v>
      </c>
      <c r="F4847" s="12" t="s">
        <v>282</v>
      </c>
      <c r="G4847" s="12" t="s">
        <v>1854</v>
      </c>
      <c r="H4847" s="1" t="s">
        <v>188</v>
      </c>
      <c r="I4847" s="12" t="s">
        <v>1765</v>
      </c>
      <c r="J4847" s="12" t="s">
        <v>1814</v>
      </c>
      <c r="K4847" s="1" t="s">
        <v>1677</v>
      </c>
      <c r="L4847" s="1" t="s">
        <v>1433</v>
      </c>
    </row>
    <row r="4848" spans="3:12">
      <c r="C4848" s="1" t="s">
        <v>1686</v>
      </c>
      <c r="D4848" s="1">
        <v>0</v>
      </c>
      <c r="E4848" s="1" t="s">
        <v>31</v>
      </c>
      <c r="F4848" s="12" t="s">
        <v>282</v>
      </c>
      <c r="G4848" s="12" t="s">
        <v>1854</v>
      </c>
      <c r="H4848" s="1" t="s">
        <v>188</v>
      </c>
      <c r="I4848" s="12" t="s">
        <v>1765</v>
      </c>
      <c r="J4848" s="12" t="s">
        <v>1814</v>
      </c>
      <c r="K4848" s="1" t="s">
        <v>1677</v>
      </c>
      <c r="L4848" s="1" t="s">
        <v>1433</v>
      </c>
    </row>
    <row r="4849" spans="3:12">
      <c r="C4849" s="1" t="s">
        <v>1687</v>
      </c>
      <c r="D4849" s="1">
        <v>0</v>
      </c>
      <c r="E4849" s="1" t="s">
        <v>31</v>
      </c>
      <c r="F4849" s="12" t="s">
        <v>282</v>
      </c>
      <c r="G4849" s="12" t="s">
        <v>1854</v>
      </c>
      <c r="H4849" s="1" t="s">
        <v>188</v>
      </c>
      <c r="I4849" s="12" t="s">
        <v>1765</v>
      </c>
      <c r="J4849" s="12" t="s">
        <v>1814</v>
      </c>
      <c r="K4849" s="1" t="s">
        <v>1677</v>
      </c>
      <c r="L4849" s="1" t="s">
        <v>1433</v>
      </c>
    </row>
    <row r="4850" spans="3:12">
      <c r="C4850" s="1" t="s">
        <v>1688</v>
      </c>
      <c r="D4850" s="1">
        <v>0</v>
      </c>
      <c r="E4850" s="1" t="s">
        <v>31</v>
      </c>
      <c r="F4850" s="12" t="s">
        <v>282</v>
      </c>
      <c r="G4850" s="12" t="s">
        <v>1854</v>
      </c>
      <c r="H4850" s="1" t="s">
        <v>188</v>
      </c>
      <c r="I4850" s="12" t="s">
        <v>1765</v>
      </c>
      <c r="J4850" s="12" t="s">
        <v>1814</v>
      </c>
      <c r="K4850" s="1" t="s">
        <v>1677</v>
      </c>
      <c r="L4850" s="1" t="s">
        <v>1433</v>
      </c>
    </row>
    <row r="4851" spans="3:12">
      <c r="C4851" s="1" t="s">
        <v>1689</v>
      </c>
      <c r="D4851" s="1">
        <v>0</v>
      </c>
      <c r="E4851" s="1" t="s">
        <v>31</v>
      </c>
      <c r="F4851" s="12" t="s">
        <v>282</v>
      </c>
      <c r="G4851" s="12" t="s">
        <v>1854</v>
      </c>
      <c r="H4851" s="1" t="s">
        <v>188</v>
      </c>
      <c r="I4851" s="12" t="s">
        <v>1765</v>
      </c>
      <c r="J4851" s="12" t="s">
        <v>1814</v>
      </c>
      <c r="K4851" s="1" t="s">
        <v>1677</v>
      </c>
      <c r="L4851" s="1" t="s">
        <v>1433</v>
      </c>
    </row>
    <row r="4852" spans="3:12">
      <c r="C4852" s="1" t="s">
        <v>1691</v>
      </c>
      <c r="D4852" s="1">
        <v>0</v>
      </c>
      <c r="E4852" s="1" t="s">
        <v>31</v>
      </c>
      <c r="F4852" s="12" t="s">
        <v>282</v>
      </c>
      <c r="G4852" s="12" t="s">
        <v>1854</v>
      </c>
      <c r="H4852" s="1" t="s">
        <v>188</v>
      </c>
      <c r="I4852" s="12" t="s">
        <v>1765</v>
      </c>
      <c r="J4852" s="12" t="s">
        <v>1814</v>
      </c>
      <c r="K4852" s="1" t="s">
        <v>1677</v>
      </c>
      <c r="L4852" s="1" t="s">
        <v>1433</v>
      </c>
    </row>
    <row r="4853" spans="3:12">
      <c r="C4853" s="1" t="s">
        <v>1692</v>
      </c>
      <c r="D4853" s="1">
        <v>0</v>
      </c>
      <c r="E4853" s="1" t="s">
        <v>31</v>
      </c>
      <c r="F4853" s="12" t="s">
        <v>282</v>
      </c>
      <c r="G4853" s="12" t="s">
        <v>1854</v>
      </c>
      <c r="H4853" s="1" t="s">
        <v>188</v>
      </c>
      <c r="I4853" s="12" t="s">
        <v>1765</v>
      </c>
      <c r="J4853" s="12" t="s">
        <v>1814</v>
      </c>
      <c r="K4853" s="1" t="s">
        <v>1677</v>
      </c>
      <c r="L4853" s="1" t="s">
        <v>1433</v>
      </c>
    </row>
    <row r="4854" spans="3:12">
      <c r="C4854" s="1" t="s">
        <v>1693</v>
      </c>
      <c r="D4854" s="1">
        <v>0</v>
      </c>
      <c r="E4854" s="1" t="s">
        <v>31</v>
      </c>
      <c r="F4854" s="12" t="s">
        <v>282</v>
      </c>
      <c r="G4854" s="12" t="s">
        <v>1854</v>
      </c>
      <c r="H4854" s="1" t="s">
        <v>188</v>
      </c>
      <c r="I4854" s="12" t="s">
        <v>1765</v>
      </c>
      <c r="J4854" s="12" t="s">
        <v>1814</v>
      </c>
      <c r="K4854" s="1" t="s">
        <v>1677</v>
      </c>
      <c r="L4854" s="1" t="s">
        <v>1433</v>
      </c>
    </row>
    <row r="4855" spans="3:12">
      <c r="C4855" s="1" t="s">
        <v>1694</v>
      </c>
      <c r="D4855" s="1">
        <v>0</v>
      </c>
      <c r="E4855" s="1" t="s">
        <v>31</v>
      </c>
      <c r="F4855" s="12" t="s">
        <v>282</v>
      </c>
      <c r="G4855" s="12" t="s">
        <v>1854</v>
      </c>
      <c r="H4855" s="1" t="s">
        <v>188</v>
      </c>
      <c r="I4855" s="12" t="s">
        <v>1765</v>
      </c>
      <c r="J4855" s="12" t="s">
        <v>1814</v>
      </c>
      <c r="K4855" s="1" t="s">
        <v>1677</v>
      </c>
      <c r="L4855" s="1" t="s">
        <v>1433</v>
      </c>
    </row>
    <row r="4856" spans="3:12">
      <c r="C4856" s="1" t="s">
        <v>1695</v>
      </c>
      <c r="D4856" s="1">
        <v>0</v>
      </c>
      <c r="E4856" s="1" t="s">
        <v>31</v>
      </c>
      <c r="F4856" s="12" t="s">
        <v>282</v>
      </c>
      <c r="G4856" s="12" t="s">
        <v>1854</v>
      </c>
      <c r="H4856" s="1" t="s">
        <v>188</v>
      </c>
      <c r="I4856" s="12" t="s">
        <v>1765</v>
      </c>
      <c r="J4856" s="12" t="s">
        <v>1814</v>
      </c>
      <c r="K4856" s="1" t="s">
        <v>1677</v>
      </c>
      <c r="L4856" s="1" t="s">
        <v>1433</v>
      </c>
    </row>
    <row r="4857" spans="3:12">
      <c r="C4857" s="1" t="s">
        <v>1696</v>
      </c>
      <c r="D4857" s="1">
        <v>0</v>
      </c>
      <c r="E4857" s="1" t="s">
        <v>31</v>
      </c>
      <c r="F4857" s="12" t="s">
        <v>282</v>
      </c>
      <c r="G4857" s="12" t="s">
        <v>1854</v>
      </c>
      <c r="H4857" s="1" t="s">
        <v>188</v>
      </c>
      <c r="I4857" s="12" t="s">
        <v>1765</v>
      </c>
      <c r="J4857" s="12" t="s">
        <v>1814</v>
      </c>
      <c r="K4857" s="1" t="s">
        <v>1677</v>
      </c>
      <c r="L4857" s="1" t="s">
        <v>1433</v>
      </c>
    </row>
    <row r="4858" spans="3:12">
      <c r="C4858" s="1" t="s">
        <v>1697</v>
      </c>
      <c r="D4858" s="1">
        <v>0</v>
      </c>
      <c r="E4858" s="1" t="s">
        <v>31</v>
      </c>
      <c r="F4858" s="12" t="s">
        <v>282</v>
      </c>
      <c r="G4858" s="12" t="s">
        <v>1854</v>
      </c>
      <c r="H4858" s="1" t="s">
        <v>188</v>
      </c>
      <c r="I4858" s="12" t="s">
        <v>1765</v>
      </c>
      <c r="J4858" s="12" t="s">
        <v>1814</v>
      </c>
      <c r="K4858" s="1" t="s">
        <v>1677</v>
      </c>
      <c r="L4858" s="1" t="s">
        <v>1433</v>
      </c>
    </row>
    <row r="4859" spans="3:12">
      <c r="C4859" s="1" t="s">
        <v>1699</v>
      </c>
      <c r="D4859" s="1">
        <v>0</v>
      </c>
      <c r="E4859" s="1" t="s">
        <v>31</v>
      </c>
      <c r="F4859" s="12" t="s">
        <v>282</v>
      </c>
      <c r="G4859" s="12" t="s">
        <v>1854</v>
      </c>
      <c r="H4859" s="1" t="s">
        <v>188</v>
      </c>
      <c r="I4859" s="12" t="s">
        <v>1765</v>
      </c>
      <c r="J4859" s="12" t="s">
        <v>1814</v>
      </c>
      <c r="K4859" s="1" t="s">
        <v>1677</v>
      </c>
      <c r="L4859" s="1" t="s">
        <v>1433</v>
      </c>
    </row>
    <row r="4860" spans="3:12">
      <c r="C4860" s="1" t="s">
        <v>1700</v>
      </c>
      <c r="D4860" s="1">
        <v>0</v>
      </c>
      <c r="E4860" s="1" t="s">
        <v>31</v>
      </c>
      <c r="F4860" s="12" t="s">
        <v>282</v>
      </c>
      <c r="G4860" s="12" t="s">
        <v>1854</v>
      </c>
      <c r="H4860" s="1" t="s">
        <v>188</v>
      </c>
      <c r="I4860" s="12" t="s">
        <v>1765</v>
      </c>
      <c r="J4860" s="12" t="s">
        <v>1814</v>
      </c>
      <c r="K4860" s="1" t="s">
        <v>1677</v>
      </c>
      <c r="L4860" s="1" t="s">
        <v>1433</v>
      </c>
    </row>
    <row r="4861" spans="3:12">
      <c r="C4861" s="1" t="s">
        <v>1701</v>
      </c>
      <c r="D4861" s="1">
        <v>0</v>
      </c>
      <c r="E4861" s="1" t="s">
        <v>31</v>
      </c>
      <c r="F4861" s="12" t="s">
        <v>282</v>
      </c>
      <c r="G4861" s="12" t="s">
        <v>1854</v>
      </c>
      <c r="H4861" s="1" t="s">
        <v>188</v>
      </c>
      <c r="I4861" s="12" t="s">
        <v>1765</v>
      </c>
      <c r="J4861" s="12" t="s">
        <v>1814</v>
      </c>
      <c r="K4861" s="1" t="s">
        <v>1677</v>
      </c>
      <c r="L4861" s="1" t="s">
        <v>1433</v>
      </c>
    </row>
    <row r="4862" spans="3:12">
      <c r="C4862" s="1" t="s">
        <v>1702</v>
      </c>
      <c r="D4862" s="1">
        <v>0</v>
      </c>
      <c r="E4862" s="1" t="s">
        <v>31</v>
      </c>
      <c r="F4862" s="12" t="s">
        <v>282</v>
      </c>
      <c r="G4862" s="12" t="s">
        <v>1854</v>
      </c>
      <c r="H4862" s="1" t="s">
        <v>188</v>
      </c>
      <c r="I4862" s="12" t="s">
        <v>1765</v>
      </c>
      <c r="J4862" s="12" t="s">
        <v>1814</v>
      </c>
      <c r="K4862" s="1" t="s">
        <v>1677</v>
      </c>
      <c r="L4862" s="1" t="s">
        <v>1433</v>
      </c>
    </row>
    <row r="4863" spans="3:12">
      <c r="C4863" s="1" t="s">
        <v>1703</v>
      </c>
      <c r="D4863" s="1">
        <v>0</v>
      </c>
      <c r="E4863" s="1" t="s">
        <v>31</v>
      </c>
      <c r="F4863" s="12" t="s">
        <v>282</v>
      </c>
      <c r="G4863" s="12" t="s">
        <v>1854</v>
      </c>
      <c r="H4863" s="1" t="s">
        <v>188</v>
      </c>
      <c r="I4863" s="12" t="s">
        <v>1765</v>
      </c>
      <c r="J4863" s="12" t="s">
        <v>1814</v>
      </c>
      <c r="K4863" s="1" t="s">
        <v>1677</v>
      </c>
      <c r="L4863" s="1" t="s">
        <v>1433</v>
      </c>
    </row>
    <row r="4864" spans="3:12">
      <c r="C4864" s="1" t="s">
        <v>1704</v>
      </c>
      <c r="D4864" s="1">
        <v>0</v>
      </c>
      <c r="E4864" s="1" t="s">
        <v>31</v>
      </c>
      <c r="F4864" s="12" t="s">
        <v>282</v>
      </c>
      <c r="G4864" s="12" t="s">
        <v>1854</v>
      </c>
      <c r="H4864" s="1" t="s">
        <v>188</v>
      </c>
      <c r="I4864" s="12" t="s">
        <v>1765</v>
      </c>
      <c r="J4864" s="12" t="s">
        <v>1814</v>
      </c>
      <c r="K4864" s="1" t="s">
        <v>1677</v>
      </c>
      <c r="L4864" s="1" t="s">
        <v>1433</v>
      </c>
    </row>
    <row r="4865" spans="3:12">
      <c r="C4865" s="1" t="s">
        <v>1707</v>
      </c>
      <c r="D4865" s="1">
        <v>0</v>
      </c>
      <c r="E4865" s="1" t="s">
        <v>31</v>
      </c>
      <c r="F4865" s="12" t="s">
        <v>282</v>
      </c>
      <c r="G4865" s="12" t="s">
        <v>1854</v>
      </c>
      <c r="H4865" s="1" t="s">
        <v>188</v>
      </c>
      <c r="I4865" s="12" t="s">
        <v>1765</v>
      </c>
      <c r="J4865" s="12" t="s">
        <v>1814</v>
      </c>
      <c r="K4865" s="1" t="s">
        <v>1677</v>
      </c>
      <c r="L4865" s="1" t="s">
        <v>1433</v>
      </c>
    </row>
    <row r="4866" spans="3:12">
      <c r="C4866" s="1" t="s">
        <v>1708</v>
      </c>
      <c r="D4866" s="1">
        <v>0</v>
      </c>
      <c r="E4866" s="1" t="s">
        <v>31</v>
      </c>
      <c r="F4866" s="12" t="s">
        <v>282</v>
      </c>
      <c r="G4866" s="12" t="s">
        <v>1854</v>
      </c>
      <c r="H4866" s="1" t="s">
        <v>188</v>
      </c>
      <c r="I4866" s="12" t="s">
        <v>1765</v>
      </c>
      <c r="J4866" s="12" t="s">
        <v>1814</v>
      </c>
      <c r="K4866" s="1" t="s">
        <v>1677</v>
      </c>
      <c r="L4866" s="1" t="s">
        <v>1433</v>
      </c>
    </row>
    <row r="4867" spans="3:12">
      <c r="C4867" s="1" t="s">
        <v>1709</v>
      </c>
      <c r="D4867" s="1">
        <v>0</v>
      </c>
      <c r="E4867" s="1" t="s">
        <v>31</v>
      </c>
      <c r="F4867" s="12" t="s">
        <v>282</v>
      </c>
      <c r="G4867" s="12" t="s">
        <v>1854</v>
      </c>
      <c r="H4867" s="1" t="s">
        <v>188</v>
      </c>
      <c r="I4867" s="12" t="s">
        <v>1765</v>
      </c>
      <c r="J4867" s="12" t="s">
        <v>1814</v>
      </c>
      <c r="K4867" s="1" t="s">
        <v>1677</v>
      </c>
      <c r="L4867" s="1" t="s">
        <v>1433</v>
      </c>
    </row>
    <row r="4868" spans="3:12">
      <c r="C4868" s="1" t="s">
        <v>1710</v>
      </c>
      <c r="D4868" s="1">
        <v>0</v>
      </c>
      <c r="E4868" s="1" t="s">
        <v>31</v>
      </c>
      <c r="F4868" s="12" t="s">
        <v>282</v>
      </c>
      <c r="G4868" s="12" t="s">
        <v>1854</v>
      </c>
      <c r="H4868" s="1" t="s">
        <v>188</v>
      </c>
      <c r="I4868" s="12" t="s">
        <v>1765</v>
      </c>
      <c r="J4868" s="12" t="s">
        <v>1814</v>
      </c>
      <c r="K4868" s="1" t="s">
        <v>1677</v>
      </c>
      <c r="L4868" s="1" t="s">
        <v>1433</v>
      </c>
    </row>
    <row r="4869" spans="3:12">
      <c r="C4869" s="1" t="s">
        <v>1712</v>
      </c>
      <c r="D4869" s="1">
        <v>0</v>
      </c>
      <c r="E4869" s="1" t="s">
        <v>31</v>
      </c>
      <c r="F4869" s="12" t="s">
        <v>282</v>
      </c>
      <c r="G4869" s="12" t="s">
        <v>1854</v>
      </c>
      <c r="H4869" s="1" t="s">
        <v>188</v>
      </c>
      <c r="I4869" s="12" t="s">
        <v>1765</v>
      </c>
      <c r="J4869" s="12" t="s">
        <v>1814</v>
      </c>
      <c r="K4869" s="1" t="s">
        <v>1677</v>
      </c>
      <c r="L4869" s="1" t="s">
        <v>1433</v>
      </c>
    </row>
    <row r="4870" spans="3:12">
      <c r="C4870" s="1" t="s">
        <v>1713</v>
      </c>
      <c r="D4870" s="1">
        <v>0</v>
      </c>
      <c r="E4870" s="1" t="s">
        <v>31</v>
      </c>
      <c r="F4870" s="12" t="s">
        <v>282</v>
      </c>
      <c r="G4870" s="12" t="s">
        <v>1854</v>
      </c>
      <c r="H4870" s="1" t="s">
        <v>188</v>
      </c>
      <c r="I4870" s="12" t="s">
        <v>1765</v>
      </c>
      <c r="J4870" s="12" t="s">
        <v>1814</v>
      </c>
      <c r="K4870" s="1" t="s">
        <v>1677</v>
      </c>
      <c r="L4870" s="1" t="s">
        <v>1433</v>
      </c>
    </row>
    <row r="4871" spans="3:12">
      <c r="C4871" s="1" t="s">
        <v>1714</v>
      </c>
      <c r="D4871" s="1">
        <v>0</v>
      </c>
      <c r="E4871" s="1" t="s">
        <v>31</v>
      </c>
      <c r="F4871" s="12" t="s">
        <v>282</v>
      </c>
      <c r="G4871" s="12" t="s">
        <v>1854</v>
      </c>
      <c r="H4871" s="1" t="s">
        <v>188</v>
      </c>
      <c r="I4871" s="12" t="s">
        <v>1765</v>
      </c>
      <c r="J4871" s="12" t="s">
        <v>1814</v>
      </c>
      <c r="K4871" s="1" t="s">
        <v>1677</v>
      </c>
      <c r="L4871" s="1" t="s">
        <v>1433</v>
      </c>
    </row>
    <row r="4872" spans="3:12">
      <c r="C4872" s="1" t="s">
        <v>1715</v>
      </c>
      <c r="D4872" s="1">
        <v>0</v>
      </c>
      <c r="E4872" s="1" t="s">
        <v>31</v>
      </c>
      <c r="F4872" s="12" t="s">
        <v>282</v>
      </c>
      <c r="G4872" s="12" t="s">
        <v>1854</v>
      </c>
      <c r="H4872" s="1" t="s">
        <v>188</v>
      </c>
      <c r="I4872" s="12" t="s">
        <v>1765</v>
      </c>
      <c r="J4872" s="12" t="s">
        <v>1814</v>
      </c>
      <c r="K4872" s="1" t="s">
        <v>1677</v>
      </c>
      <c r="L4872" s="1" t="s">
        <v>1433</v>
      </c>
    </row>
    <row r="4873" spans="3:12">
      <c r="C4873" s="1" t="s">
        <v>1716</v>
      </c>
      <c r="D4873" s="1">
        <v>0</v>
      </c>
      <c r="E4873" s="1" t="s">
        <v>31</v>
      </c>
      <c r="F4873" s="12" t="s">
        <v>282</v>
      </c>
      <c r="G4873" s="12" t="s">
        <v>1854</v>
      </c>
      <c r="H4873" s="1" t="s">
        <v>188</v>
      </c>
      <c r="I4873" s="12" t="s">
        <v>1765</v>
      </c>
      <c r="J4873" s="12" t="s">
        <v>1814</v>
      </c>
      <c r="K4873" s="1" t="s">
        <v>1677</v>
      </c>
      <c r="L4873" s="1" t="s">
        <v>1433</v>
      </c>
    </row>
    <row r="4874" spans="3:12">
      <c r="C4874" s="1" t="s">
        <v>1718</v>
      </c>
      <c r="D4874" s="1">
        <v>0</v>
      </c>
      <c r="E4874" s="1" t="s">
        <v>31</v>
      </c>
      <c r="F4874" s="12" t="s">
        <v>282</v>
      </c>
      <c r="G4874" s="12" t="s">
        <v>1854</v>
      </c>
      <c r="H4874" s="1" t="s">
        <v>188</v>
      </c>
      <c r="I4874" s="12" t="s">
        <v>1765</v>
      </c>
      <c r="J4874" s="12" t="s">
        <v>1814</v>
      </c>
      <c r="K4874" s="1" t="s">
        <v>1677</v>
      </c>
      <c r="L4874" s="1" t="s">
        <v>1433</v>
      </c>
    </row>
    <row r="4875" spans="3:12">
      <c r="C4875" s="1" t="s">
        <v>1719</v>
      </c>
      <c r="D4875" s="1">
        <v>0</v>
      </c>
      <c r="E4875" s="1" t="s">
        <v>31</v>
      </c>
      <c r="F4875" s="12" t="s">
        <v>282</v>
      </c>
      <c r="G4875" s="12" t="s">
        <v>1854</v>
      </c>
      <c r="H4875" s="1" t="s">
        <v>188</v>
      </c>
      <c r="I4875" s="12" t="s">
        <v>1765</v>
      </c>
      <c r="J4875" s="12" t="s">
        <v>1814</v>
      </c>
      <c r="K4875" s="1" t="s">
        <v>1677</v>
      </c>
      <c r="L4875" s="1" t="s">
        <v>1433</v>
      </c>
    </row>
    <row r="4876" spans="3:12">
      <c r="C4876" s="1" t="s">
        <v>1720</v>
      </c>
      <c r="D4876" s="1">
        <v>0</v>
      </c>
      <c r="E4876" s="1" t="s">
        <v>31</v>
      </c>
      <c r="F4876" s="12" t="s">
        <v>282</v>
      </c>
      <c r="G4876" s="12" t="s">
        <v>1854</v>
      </c>
      <c r="H4876" s="1" t="s">
        <v>188</v>
      </c>
      <c r="I4876" s="12" t="s">
        <v>1765</v>
      </c>
      <c r="J4876" s="12" t="s">
        <v>1814</v>
      </c>
      <c r="K4876" s="1" t="s">
        <v>1677</v>
      </c>
      <c r="L4876" s="1" t="s">
        <v>1433</v>
      </c>
    </row>
    <row r="4877" spans="3:12">
      <c r="C4877" s="1" t="s">
        <v>1721</v>
      </c>
      <c r="D4877" s="1">
        <v>0</v>
      </c>
      <c r="E4877" s="1" t="s">
        <v>31</v>
      </c>
      <c r="F4877" s="12" t="s">
        <v>282</v>
      </c>
      <c r="G4877" s="12" t="s">
        <v>1854</v>
      </c>
      <c r="H4877" s="1" t="s">
        <v>188</v>
      </c>
      <c r="I4877" s="12" t="s">
        <v>1765</v>
      </c>
      <c r="J4877" s="12" t="s">
        <v>1814</v>
      </c>
      <c r="K4877" s="1" t="s">
        <v>1677</v>
      </c>
      <c r="L4877" s="1" t="s">
        <v>1433</v>
      </c>
    </row>
    <row r="4878" spans="3:12">
      <c r="C4878" s="1" t="s">
        <v>1722</v>
      </c>
      <c r="D4878" s="1">
        <v>0</v>
      </c>
      <c r="E4878" s="1" t="s">
        <v>31</v>
      </c>
      <c r="F4878" s="12" t="s">
        <v>282</v>
      </c>
      <c r="G4878" s="12" t="s">
        <v>1854</v>
      </c>
      <c r="H4878" s="1" t="s">
        <v>188</v>
      </c>
      <c r="I4878" s="12" t="s">
        <v>1765</v>
      </c>
      <c r="J4878" s="12" t="s">
        <v>1814</v>
      </c>
      <c r="K4878" s="1" t="s">
        <v>1677</v>
      </c>
      <c r="L4878" s="1" t="s">
        <v>1433</v>
      </c>
    </row>
    <row r="4879" spans="3:12">
      <c r="C4879" s="1" t="s">
        <v>1723</v>
      </c>
      <c r="D4879" s="1">
        <v>0</v>
      </c>
      <c r="E4879" s="1" t="s">
        <v>31</v>
      </c>
      <c r="F4879" s="12" t="s">
        <v>282</v>
      </c>
      <c r="G4879" s="12" t="s">
        <v>1854</v>
      </c>
      <c r="H4879" s="1" t="s">
        <v>188</v>
      </c>
      <c r="I4879" s="12" t="s">
        <v>1765</v>
      </c>
      <c r="J4879" s="12" t="s">
        <v>1814</v>
      </c>
      <c r="K4879" s="1" t="s">
        <v>1677</v>
      </c>
      <c r="L4879" s="1" t="s">
        <v>1433</v>
      </c>
    </row>
    <row r="4880" spans="3:12">
      <c r="C4880" s="1" t="s">
        <v>1724</v>
      </c>
      <c r="D4880" s="1">
        <v>0</v>
      </c>
      <c r="E4880" s="1" t="s">
        <v>31</v>
      </c>
      <c r="F4880" s="12" t="s">
        <v>282</v>
      </c>
      <c r="G4880" s="12" t="s">
        <v>1854</v>
      </c>
      <c r="H4880" s="1" t="s">
        <v>188</v>
      </c>
      <c r="I4880" s="12" t="s">
        <v>1765</v>
      </c>
      <c r="J4880" s="12" t="s">
        <v>1814</v>
      </c>
      <c r="K4880" s="1" t="s">
        <v>1677</v>
      </c>
      <c r="L4880" s="1" t="s">
        <v>1433</v>
      </c>
    </row>
    <row r="4881" spans="3:12">
      <c r="C4881" s="1" t="s">
        <v>1726</v>
      </c>
      <c r="D4881" s="1">
        <v>0</v>
      </c>
      <c r="E4881" s="1" t="s">
        <v>31</v>
      </c>
      <c r="F4881" s="12" t="s">
        <v>282</v>
      </c>
      <c r="G4881" s="12" t="s">
        <v>1854</v>
      </c>
      <c r="H4881" s="1" t="s">
        <v>188</v>
      </c>
      <c r="I4881" s="12" t="s">
        <v>1765</v>
      </c>
      <c r="J4881" s="12" t="s">
        <v>1814</v>
      </c>
      <c r="K4881" s="1" t="s">
        <v>1677</v>
      </c>
      <c r="L4881" s="1" t="s">
        <v>1433</v>
      </c>
    </row>
    <row r="4882" spans="3:12">
      <c r="C4882" s="1" t="s">
        <v>1727</v>
      </c>
      <c r="D4882" s="1">
        <v>0</v>
      </c>
      <c r="E4882" s="1" t="s">
        <v>31</v>
      </c>
      <c r="F4882" s="12" t="s">
        <v>282</v>
      </c>
      <c r="G4882" s="12" t="s">
        <v>1854</v>
      </c>
      <c r="H4882" s="1" t="s">
        <v>188</v>
      </c>
      <c r="I4882" s="12" t="s">
        <v>1765</v>
      </c>
      <c r="J4882" s="12" t="s">
        <v>1814</v>
      </c>
      <c r="K4882" s="1" t="s">
        <v>1677</v>
      </c>
      <c r="L4882" s="1" t="s">
        <v>1433</v>
      </c>
    </row>
    <row r="4883" spans="3:12">
      <c r="C4883" s="1" t="s">
        <v>1728</v>
      </c>
      <c r="D4883" s="1">
        <v>0</v>
      </c>
      <c r="E4883" s="1" t="s">
        <v>31</v>
      </c>
      <c r="F4883" s="12" t="s">
        <v>282</v>
      </c>
      <c r="G4883" s="12" t="s">
        <v>1854</v>
      </c>
      <c r="H4883" s="1" t="s">
        <v>188</v>
      </c>
      <c r="I4883" s="12" t="s">
        <v>1765</v>
      </c>
      <c r="J4883" s="12" t="s">
        <v>1814</v>
      </c>
      <c r="K4883" s="1" t="s">
        <v>1677</v>
      </c>
      <c r="L4883" s="1" t="s">
        <v>1433</v>
      </c>
    </row>
    <row r="4884" spans="3:12">
      <c r="C4884" s="1" t="s">
        <v>1729</v>
      </c>
      <c r="D4884" s="1">
        <v>0</v>
      </c>
      <c r="E4884" s="1" t="s">
        <v>31</v>
      </c>
      <c r="F4884" s="12" t="s">
        <v>282</v>
      </c>
      <c r="G4884" s="12" t="s">
        <v>1854</v>
      </c>
      <c r="H4884" s="1" t="s">
        <v>188</v>
      </c>
      <c r="I4884" s="12" t="s">
        <v>1765</v>
      </c>
      <c r="J4884" s="12" t="s">
        <v>1814</v>
      </c>
      <c r="K4884" s="1" t="s">
        <v>1677</v>
      </c>
      <c r="L4884" s="1" t="s">
        <v>1433</v>
      </c>
    </row>
    <row r="4885" spans="3:12">
      <c r="C4885" s="1" t="s">
        <v>1730</v>
      </c>
      <c r="D4885" s="1">
        <v>0</v>
      </c>
      <c r="E4885" s="1" t="s">
        <v>31</v>
      </c>
      <c r="F4885" s="12" t="s">
        <v>282</v>
      </c>
      <c r="G4885" s="12" t="s">
        <v>1854</v>
      </c>
      <c r="H4885" s="1" t="s">
        <v>188</v>
      </c>
      <c r="I4885" s="12" t="s">
        <v>1765</v>
      </c>
      <c r="J4885" s="12" t="s">
        <v>1814</v>
      </c>
      <c r="K4885" s="1" t="s">
        <v>1677</v>
      </c>
      <c r="L4885" s="1" t="s">
        <v>1433</v>
      </c>
    </row>
    <row r="4886" spans="3:12">
      <c r="C4886" s="1" t="s">
        <v>1731</v>
      </c>
      <c r="D4886" s="1">
        <v>0</v>
      </c>
      <c r="E4886" s="1" t="s">
        <v>31</v>
      </c>
      <c r="F4886" s="12" t="s">
        <v>282</v>
      </c>
      <c r="G4886" s="12" t="s">
        <v>1854</v>
      </c>
      <c r="H4886" s="1" t="s">
        <v>188</v>
      </c>
      <c r="I4886" s="12" t="s">
        <v>1765</v>
      </c>
      <c r="J4886" s="12" t="s">
        <v>1814</v>
      </c>
      <c r="K4886" s="1" t="s">
        <v>1677</v>
      </c>
      <c r="L4886" s="1" t="s">
        <v>1433</v>
      </c>
    </row>
    <row r="4887" spans="3:12">
      <c r="C4887" s="1" t="s">
        <v>1735</v>
      </c>
      <c r="D4887" s="1">
        <v>0</v>
      </c>
      <c r="E4887" s="1" t="s">
        <v>31</v>
      </c>
      <c r="F4887" s="12" t="s">
        <v>282</v>
      </c>
      <c r="G4887" s="12" t="s">
        <v>1854</v>
      </c>
      <c r="H4887" s="1" t="s">
        <v>188</v>
      </c>
      <c r="I4887" s="12" t="s">
        <v>1765</v>
      </c>
      <c r="J4887" s="12" t="s">
        <v>1814</v>
      </c>
      <c r="K4887" s="1" t="s">
        <v>1733</v>
      </c>
      <c r="L4887" s="1" t="s">
        <v>274</v>
      </c>
    </row>
    <row r="4888" spans="3:12">
      <c r="C4888" s="1" t="s">
        <v>1736</v>
      </c>
      <c r="D4888" s="1">
        <v>0</v>
      </c>
      <c r="E4888" s="1" t="s">
        <v>31</v>
      </c>
      <c r="F4888" s="12" t="s">
        <v>282</v>
      </c>
      <c r="G4888" s="12" t="s">
        <v>1854</v>
      </c>
      <c r="H4888" s="1" t="s">
        <v>188</v>
      </c>
      <c r="I4888" s="12" t="s">
        <v>1765</v>
      </c>
      <c r="J4888" s="12" t="s">
        <v>1814</v>
      </c>
      <c r="K4888" s="1" t="s">
        <v>1733</v>
      </c>
      <c r="L4888" s="1" t="s">
        <v>274</v>
      </c>
    </row>
    <row r="4889" spans="3:12">
      <c r="C4889" s="1" t="s">
        <v>1737</v>
      </c>
      <c r="D4889" s="1">
        <v>0</v>
      </c>
      <c r="E4889" s="1" t="s">
        <v>31</v>
      </c>
      <c r="F4889" s="12" t="s">
        <v>282</v>
      </c>
      <c r="G4889" s="12" t="s">
        <v>1854</v>
      </c>
      <c r="H4889" s="1" t="s">
        <v>188</v>
      </c>
      <c r="I4889" s="12" t="s">
        <v>1765</v>
      </c>
      <c r="J4889" s="12" t="s">
        <v>1814</v>
      </c>
      <c r="K4889" s="1" t="s">
        <v>1733</v>
      </c>
      <c r="L4889" s="1" t="s">
        <v>274</v>
      </c>
    </row>
    <row r="4890" spans="3:12">
      <c r="C4890" s="1" t="s">
        <v>1738</v>
      </c>
      <c r="D4890" s="1">
        <v>0</v>
      </c>
      <c r="E4890" s="1" t="s">
        <v>31</v>
      </c>
      <c r="F4890" s="12" t="s">
        <v>282</v>
      </c>
      <c r="G4890" s="12" t="s">
        <v>1854</v>
      </c>
      <c r="H4890" s="1" t="s">
        <v>188</v>
      </c>
      <c r="I4890" s="12" t="s">
        <v>1765</v>
      </c>
      <c r="J4890" s="12" t="s">
        <v>1814</v>
      </c>
      <c r="K4890" s="1" t="s">
        <v>1733</v>
      </c>
      <c r="L4890" s="1" t="s">
        <v>274</v>
      </c>
    </row>
    <row r="4891" spans="3:12">
      <c r="C4891" s="1" t="s">
        <v>1741</v>
      </c>
      <c r="D4891" s="1">
        <v>0</v>
      </c>
      <c r="E4891" s="1" t="s">
        <v>31</v>
      </c>
      <c r="F4891" s="12" t="s">
        <v>282</v>
      </c>
      <c r="G4891" s="12" t="s">
        <v>1854</v>
      </c>
      <c r="H4891" s="1" t="s">
        <v>188</v>
      </c>
      <c r="I4891" s="12" t="s">
        <v>1765</v>
      </c>
      <c r="J4891" s="12" t="s">
        <v>1814</v>
      </c>
      <c r="K4891" s="1" t="s">
        <v>1733</v>
      </c>
      <c r="L4891" s="1" t="s">
        <v>274</v>
      </c>
    </row>
    <row r="4892" spans="3:12">
      <c r="C4892" s="1" t="s">
        <v>1742</v>
      </c>
      <c r="D4892" s="1">
        <v>0</v>
      </c>
      <c r="E4892" s="1" t="s">
        <v>31</v>
      </c>
      <c r="F4892" s="12" t="s">
        <v>282</v>
      </c>
      <c r="G4892" s="12" t="s">
        <v>1854</v>
      </c>
      <c r="H4892" s="1" t="s">
        <v>188</v>
      </c>
      <c r="I4892" s="12" t="s">
        <v>1765</v>
      </c>
      <c r="J4892" s="12" t="s">
        <v>1814</v>
      </c>
      <c r="K4892" s="1" t="s">
        <v>1733</v>
      </c>
      <c r="L4892" s="1" t="s">
        <v>274</v>
      </c>
    </row>
    <row r="4893" spans="3:12">
      <c r="C4893" s="1" t="s">
        <v>1743</v>
      </c>
      <c r="D4893" s="1">
        <v>0</v>
      </c>
      <c r="E4893" s="1" t="s">
        <v>31</v>
      </c>
      <c r="F4893" s="12" t="s">
        <v>282</v>
      </c>
      <c r="G4893" s="12" t="s">
        <v>1854</v>
      </c>
      <c r="H4893" s="1" t="s">
        <v>188</v>
      </c>
      <c r="I4893" s="12" t="s">
        <v>1765</v>
      </c>
      <c r="J4893" s="12" t="s">
        <v>1814</v>
      </c>
      <c r="K4893" s="1" t="s">
        <v>1733</v>
      </c>
      <c r="L4893" s="1" t="s">
        <v>274</v>
      </c>
    </row>
    <row r="4894" spans="3:12">
      <c r="C4894" s="1" t="s">
        <v>1744</v>
      </c>
      <c r="D4894" s="1">
        <v>0</v>
      </c>
      <c r="E4894" s="1" t="s">
        <v>31</v>
      </c>
      <c r="F4894" s="12" t="s">
        <v>282</v>
      </c>
      <c r="G4894" s="12" t="s">
        <v>1854</v>
      </c>
      <c r="H4894" s="1" t="s">
        <v>188</v>
      </c>
      <c r="I4894" s="12" t="s">
        <v>1765</v>
      </c>
      <c r="J4894" s="12" t="s">
        <v>1814</v>
      </c>
      <c r="K4894" s="1" t="s">
        <v>1733</v>
      </c>
      <c r="L4894" s="1" t="s">
        <v>274</v>
      </c>
    </row>
    <row r="4895" spans="3:12">
      <c r="C4895" s="1" t="s">
        <v>1745</v>
      </c>
      <c r="D4895" s="1">
        <v>0</v>
      </c>
      <c r="E4895" s="1" t="s">
        <v>31</v>
      </c>
      <c r="F4895" s="12" t="s">
        <v>282</v>
      </c>
      <c r="G4895" s="12" t="s">
        <v>1854</v>
      </c>
      <c r="H4895" s="1" t="s">
        <v>188</v>
      </c>
      <c r="I4895" s="12" t="s">
        <v>1765</v>
      </c>
      <c r="J4895" s="12" t="s">
        <v>1814</v>
      </c>
      <c r="K4895" s="1" t="s">
        <v>1733</v>
      </c>
      <c r="L4895" s="1" t="s">
        <v>274</v>
      </c>
    </row>
    <row r="4896" spans="3:12">
      <c r="C4896" s="1" t="s">
        <v>1746</v>
      </c>
      <c r="D4896" s="1">
        <v>0</v>
      </c>
      <c r="E4896" s="1" t="s">
        <v>31</v>
      </c>
      <c r="F4896" s="12" t="s">
        <v>282</v>
      </c>
      <c r="G4896" s="12" t="s">
        <v>1854</v>
      </c>
      <c r="H4896" s="1" t="s">
        <v>188</v>
      </c>
      <c r="I4896" s="12" t="s">
        <v>1765</v>
      </c>
      <c r="J4896" s="12" t="s">
        <v>1814</v>
      </c>
      <c r="K4896" s="1" t="s">
        <v>1733</v>
      </c>
      <c r="L4896" s="1" t="s">
        <v>274</v>
      </c>
    </row>
    <row r="4897" spans="3:12">
      <c r="C4897" s="1" t="s">
        <v>1747</v>
      </c>
      <c r="D4897" s="1">
        <v>0</v>
      </c>
      <c r="E4897" s="1" t="s">
        <v>31</v>
      </c>
      <c r="F4897" s="12" t="s">
        <v>282</v>
      </c>
      <c r="G4897" s="12" t="s">
        <v>1854</v>
      </c>
      <c r="H4897" s="1" t="s">
        <v>188</v>
      </c>
      <c r="I4897" s="12" t="s">
        <v>1765</v>
      </c>
      <c r="J4897" s="12" t="s">
        <v>1814</v>
      </c>
      <c r="K4897" s="1" t="s">
        <v>1733</v>
      </c>
      <c r="L4897" s="1" t="s">
        <v>274</v>
      </c>
    </row>
    <row r="4898" spans="3:12">
      <c r="C4898" s="1" t="s">
        <v>1735</v>
      </c>
      <c r="D4898" s="1">
        <v>0</v>
      </c>
      <c r="E4898" s="1" t="s">
        <v>31</v>
      </c>
      <c r="F4898" s="12" t="s">
        <v>282</v>
      </c>
      <c r="G4898" s="12" t="s">
        <v>1854</v>
      </c>
      <c r="H4898" s="1" t="s">
        <v>188</v>
      </c>
      <c r="I4898" s="12" t="s">
        <v>1765</v>
      </c>
      <c r="J4898" s="12" t="s">
        <v>1814</v>
      </c>
      <c r="K4898" s="1" t="s">
        <v>1733</v>
      </c>
      <c r="L4898" s="1" t="s">
        <v>275</v>
      </c>
    </row>
    <row r="4899" spans="3:12">
      <c r="C4899" s="1" t="s">
        <v>1736</v>
      </c>
      <c r="D4899" s="1">
        <v>0</v>
      </c>
      <c r="E4899" s="1" t="s">
        <v>31</v>
      </c>
      <c r="F4899" s="12" t="s">
        <v>282</v>
      </c>
      <c r="G4899" s="12" t="s">
        <v>1854</v>
      </c>
      <c r="H4899" s="1" t="s">
        <v>188</v>
      </c>
      <c r="I4899" s="12" t="s">
        <v>1765</v>
      </c>
      <c r="J4899" s="12" t="s">
        <v>1814</v>
      </c>
      <c r="K4899" s="1" t="s">
        <v>1733</v>
      </c>
      <c r="L4899" s="1" t="s">
        <v>275</v>
      </c>
    </row>
    <row r="4900" spans="3:12">
      <c r="C4900" s="1" t="s">
        <v>1737</v>
      </c>
      <c r="D4900" s="1">
        <v>0</v>
      </c>
      <c r="E4900" s="1" t="s">
        <v>31</v>
      </c>
      <c r="F4900" s="12" t="s">
        <v>282</v>
      </c>
      <c r="G4900" s="12" t="s">
        <v>1854</v>
      </c>
      <c r="H4900" s="1" t="s">
        <v>188</v>
      </c>
      <c r="I4900" s="12" t="s">
        <v>1765</v>
      </c>
      <c r="J4900" s="12" t="s">
        <v>1814</v>
      </c>
      <c r="K4900" s="1" t="s">
        <v>1733</v>
      </c>
      <c r="L4900" s="1" t="s">
        <v>275</v>
      </c>
    </row>
    <row r="4901" spans="3:12">
      <c r="C4901" s="1" t="s">
        <v>1738</v>
      </c>
      <c r="D4901" s="1">
        <v>0</v>
      </c>
      <c r="E4901" s="1" t="s">
        <v>31</v>
      </c>
      <c r="F4901" s="12" t="s">
        <v>282</v>
      </c>
      <c r="G4901" s="12" t="s">
        <v>1854</v>
      </c>
      <c r="H4901" s="1" t="s">
        <v>188</v>
      </c>
      <c r="I4901" s="12" t="s">
        <v>1765</v>
      </c>
      <c r="J4901" s="12" t="s">
        <v>1814</v>
      </c>
      <c r="K4901" s="1" t="s">
        <v>1733</v>
      </c>
      <c r="L4901" s="1" t="s">
        <v>275</v>
      </c>
    </row>
    <row r="4902" spans="3:12">
      <c r="C4902" s="1" t="s">
        <v>1741</v>
      </c>
      <c r="D4902" s="1">
        <v>0</v>
      </c>
      <c r="E4902" s="1" t="s">
        <v>31</v>
      </c>
      <c r="F4902" s="12" t="s">
        <v>282</v>
      </c>
      <c r="G4902" s="12" t="s">
        <v>1854</v>
      </c>
      <c r="H4902" s="1" t="s">
        <v>188</v>
      </c>
      <c r="I4902" s="12" t="s">
        <v>1765</v>
      </c>
      <c r="J4902" s="12" t="s">
        <v>1814</v>
      </c>
      <c r="K4902" s="1" t="s">
        <v>1733</v>
      </c>
      <c r="L4902" s="1" t="s">
        <v>275</v>
      </c>
    </row>
    <row r="4903" spans="3:12">
      <c r="C4903" s="1" t="s">
        <v>1742</v>
      </c>
      <c r="D4903" s="1">
        <v>0</v>
      </c>
      <c r="E4903" s="1" t="s">
        <v>31</v>
      </c>
      <c r="F4903" s="12" t="s">
        <v>282</v>
      </c>
      <c r="G4903" s="12" t="s">
        <v>1854</v>
      </c>
      <c r="H4903" s="1" t="s">
        <v>188</v>
      </c>
      <c r="I4903" s="12" t="s">
        <v>1765</v>
      </c>
      <c r="J4903" s="12" t="s">
        <v>1814</v>
      </c>
      <c r="K4903" s="1" t="s">
        <v>1733</v>
      </c>
      <c r="L4903" s="1" t="s">
        <v>275</v>
      </c>
    </row>
    <row r="4904" spans="3:12">
      <c r="C4904" s="1" t="s">
        <v>1743</v>
      </c>
      <c r="D4904" s="1">
        <v>0</v>
      </c>
      <c r="E4904" s="1" t="s">
        <v>31</v>
      </c>
      <c r="F4904" s="12" t="s">
        <v>282</v>
      </c>
      <c r="G4904" s="12" t="s">
        <v>1854</v>
      </c>
      <c r="H4904" s="1" t="s">
        <v>188</v>
      </c>
      <c r="I4904" s="12" t="s">
        <v>1765</v>
      </c>
      <c r="J4904" s="12" t="s">
        <v>1814</v>
      </c>
      <c r="K4904" s="1" t="s">
        <v>1733</v>
      </c>
      <c r="L4904" s="1" t="s">
        <v>275</v>
      </c>
    </row>
    <row r="4905" spans="3:12">
      <c r="C4905" s="1" t="s">
        <v>1744</v>
      </c>
      <c r="D4905" s="1">
        <v>0</v>
      </c>
      <c r="E4905" s="1" t="s">
        <v>31</v>
      </c>
      <c r="F4905" s="12" t="s">
        <v>282</v>
      </c>
      <c r="G4905" s="12" t="s">
        <v>1854</v>
      </c>
      <c r="H4905" s="1" t="s">
        <v>188</v>
      </c>
      <c r="I4905" s="12" t="s">
        <v>1765</v>
      </c>
      <c r="J4905" s="12" t="s">
        <v>1814</v>
      </c>
      <c r="K4905" s="1" t="s">
        <v>1733</v>
      </c>
      <c r="L4905" s="1" t="s">
        <v>275</v>
      </c>
    </row>
    <row r="4906" spans="3:12">
      <c r="C4906" s="1" t="s">
        <v>1745</v>
      </c>
      <c r="D4906" s="1">
        <v>0</v>
      </c>
      <c r="E4906" s="1" t="s">
        <v>31</v>
      </c>
      <c r="F4906" s="12" t="s">
        <v>282</v>
      </c>
      <c r="G4906" s="12" t="s">
        <v>1854</v>
      </c>
      <c r="H4906" s="1" t="s">
        <v>188</v>
      </c>
      <c r="I4906" s="12" t="s">
        <v>1765</v>
      </c>
      <c r="J4906" s="12" t="s">
        <v>1814</v>
      </c>
      <c r="K4906" s="1" t="s">
        <v>1733</v>
      </c>
      <c r="L4906" s="1" t="s">
        <v>275</v>
      </c>
    </row>
    <row r="4907" spans="3:12">
      <c r="C4907" s="1" t="s">
        <v>1746</v>
      </c>
      <c r="D4907" s="1">
        <v>0</v>
      </c>
      <c r="E4907" s="1" t="s">
        <v>31</v>
      </c>
      <c r="F4907" s="12" t="s">
        <v>282</v>
      </c>
      <c r="G4907" s="12" t="s">
        <v>1854</v>
      </c>
      <c r="H4907" s="1" t="s">
        <v>188</v>
      </c>
      <c r="I4907" s="12" t="s">
        <v>1765</v>
      </c>
      <c r="J4907" s="12" t="s">
        <v>1814</v>
      </c>
      <c r="K4907" s="1" t="s">
        <v>1733</v>
      </c>
      <c r="L4907" s="1" t="s">
        <v>275</v>
      </c>
    </row>
    <row r="4908" spans="3:12">
      <c r="C4908" s="1" t="s">
        <v>1747</v>
      </c>
      <c r="D4908" s="1">
        <v>0</v>
      </c>
      <c r="E4908" s="1" t="s">
        <v>31</v>
      </c>
      <c r="F4908" s="12" t="s">
        <v>282</v>
      </c>
      <c r="G4908" s="12" t="s">
        <v>1854</v>
      </c>
      <c r="H4908" s="1" t="s">
        <v>188</v>
      </c>
      <c r="I4908" s="12" t="s">
        <v>1765</v>
      </c>
      <c r="J4908" s="12" t="s">
        <v>1814</v>
      </c>
      <c r="K4908" s="1" t="s">
        <v>1733</v>
      </c>
      <c r="L4908" s="1" t="s">
        <v>275</v>
      </c>
    </row>
    <row r="4909" spans="3:12">
      <c r="C4909" s="1" t="s">
        <v>1735</v>
      </c>
      <c r="D4909" s="1">
        <v>0</v>
      </c>
      <c r="E4909" s="1" t="s">
        <v>31</v>
      </c>
      <c r="F4909" s="12" t="s">
        <v>282</v>
      </c>
      <c r="G4909" s="12" t="s">
        <v>1854</v>
      </c>
      <c r="H4909" s="1" t="s">
        <v>188</v>
      </c>
      <c r="I4909" s="12" t="s">
        <v>1765</v>
      </c>
      <c r="J4909" s="12" t="s">
        <v>1814</v>
      </c>
      <c r="K4909" s="1" t="s">
        <v>1733</v>
      </c>
      <c r="L4909" s="1" t="s">
        <v>276</v>
      </c>
    </row>
    <row r="4910" spans="3:12">
      <c r="C4910" s="1" t="s">
        <v>1736</v>
      </c>
      <c r="D4910" s="1">
        <v>0</v>
      </c>
      <c r="E4910" s="1" t="s">
        <v>31</v>
      </c>
      <c r="F4910" s="12" t="s">
        <v>282</v>
      </c>
      <c r="G4910" s="12" t="s">
        <v>1854</v>
      </c>
      <c r="H4910" s="1" t="s">
        <v>188</v>
      </c>
      <c r="I4910" s="12" t="s">
        <v>1765</v>
      </c>
      <c r="J4910" s="12" t="s">
        <v>1814</v>
      </c>
      <c r="K4910" s="1" t="s">
        <v>1733</v>
      </c>
      <c r="L4910" s="1" t="s">
        <v>276</v>
      </c>
    </row>
    <row r="4911" spans="3:12">
      <c r="C4911" s="1" t="s">
        <v>1737</v>
      </c>
      <c r="D4911" s="1">
        <v>0</v>
      </c>
      <c r="E4911" s="1" t="s">
        <v>31</v>
      </c>
      <c r="F4911" s="12" t="s">
        <v>282</v>
      </c>
      <c r="G4911" s="12" t="s">
        <v>1854</v>
      </c>
      <c r="H4911" s="1" t="s">
        <v>188</v>
      </c>
      <c r="I4911" s="12" t="s">
        <v>1765</v>
      </c>
      <c r="J4911" s="12" t="s">
        <v>1814</v>
      </c>
      <c r="K4911" s="1" t="s">
        <v>1733</v>
      </c>
      <c r="L4911" s="1" t="s">
        <v>276</v>
      </c>
    </row>
    <row r="4912" spans="3:12">
      <c r="C4912" s="1" t="s">
        <v>1738</v>
      </c>
      <c r="D4912" s="1">
        <v>0</v>
      </c>
      <c r="E4912" s="1" t="s">
        <v>31</v>
      </c>
      <c r="F4912" s="12" t="s">
        <v>282</v>
      </c>
      <c r="G4912" s="12" t="s">
        <v>1854</v>
      </c>
      <c r="H4912" s="1" t="s">
        <v>188</v>
      </c>
      <c r="I4912" s="12" t="s">
        <v>1765</v>
      </c>
      <c r="J4912" s="12" t="s">
        <v>1814</v>
      </c>
      <c r="K4912" s="1" t="s">
        <v>1733</v>
      </c>
      <c r="L4912" s="1" t="s">
        <v>276</v>
      </c>
    </row>
    <row r="4913" spans="3:12">
      <c r="C4913" s="1" t="s">
        <v>1741</v>
      </c>
      <c r="D4913" s="1">
        <v>0</v>
      </c>
      <c r="E4913" s="1" t="s">
        <v>31</v>
      </c>
      <c r="F4913" s="12" t="s">
        <v>282</v>
      </c>
      <c r="G4913" s="12" t="s">
        <v>1854</v>
      </c>
      <c r="H4913" s="1" t="s">
        <v>188</v>
      </c>
      <c r="I4913" s="12" t="s">
        <v>1765</v>
      </c>
      <c r="J4913" s="12" t="s">
        <v>1814</v>
      </c>
      <c r="K4913" s="1" t="s">
        <v>1733</v>
      </c>
      <c r="L4913" s="1" t="s">
        <v>276</v>
      </c>
    </row>
    <row r="4914" spans="3:12">
      <c r="C4914" s="1" t="s">
        <v>1742</v>
      </c>
      <c r="D4914" s="1">
        <v>0</v>
      </c>
      <c r="E4914" s="1" t="s">
        <v>31</v>
      </c>
      <c r="F4914" s="12" t="s">
        <v>282</v>
      </c>
      <c r="G4914" s="12" t="s">
        <v>1854</v>
      </c>
      <c r="H4914" s="1" t="s">
        <v>188</v>
      </c>
      <c r="I4914" s="12" t="s">
        <v>1765</v>
      </c>
      <c r="J4914" s="12" t="s">
        <v>1814</v>
      </c>
      <c r="K4914" s="1" t="s">
        <v>1733</v>
      </c>
      <c r="L4914" s="1" t="s">
        <v>276</v>
      </c>
    </row>
    <row r="4915" spans="3:12">
      <c r="C4915" s="1" t="s">
        <v>1743</v>
      </c>
      <c r="D4915" s="1">
        <v>0</v>
      </c>
      <c r="E4915" s="1" t="s">
        <v>31</v>
      </c>
      <c r="F4915" s="12" t="s">
        <v>282</v>
      </c>
      <c r="G4915" s="12" t="s">
        <v>1854</v>
      </c>
      <c r="H4915" s="1" t="s">
        <v>188</v>
      </c>
      <c r="I4915" s="12" t="s">
        <v>1765</v>
      </c>
      <c r="J4915" s="12" t="s">
        <v>1814</v>
      </c>
      <c r="K4915" s="1" t="s">
        <v>1733</v>
      </c>
      <c r="L4915" s="1" t="s">
        <v>276</v>
      </c>
    </row>
    <row r="4916" spans="3:12">
      <c r="C4916" s="1" t="s">
        <v>1744</v>
      </c>
      <c r="D4916" s="1">
        <v>0</v>
      </c>
      <c r="E4916" s="1" t="s">
        <v>31</v>
      </c>
      <c r="F4916" s="12" t="s">
        <v>282</v>
      </c>
      <c r="G4916" s="12" t="s">
        <v>1854</v>
      </c>
      <c r="H4916" s="1" t="s">
        <v>188</v>
      </c>
      <c r="I4916" s="12" t="s">
        <v>1765</v>
      </c>
      <c r="J4916" s="12" t="s">
        <v>1814</v>
      </c>
      <c r="K4916" s="1" t="s">
        <v>1733</v>
      </c>
      <c r="L4916" s="1" t="s">
        <v>276</v>
      </c>
    </row>
    <row r="4917" spans="3:12">
      <c r="C4917" s="1" t="s">
        <v>1745</v>
      </c>
      <c r="D4917" s="1">
        <v>0</v>
      </c>
      <c r="E4917" s="1" t="s">
        <v>31</v>
      </c>
      <c r="F4917" s="12" t="s">
        <v>282</v>
      </c>
      <c r="G4917" s="12" t="s">
        <v>1854</v>
      </c>
      <c r="H4917" s="1" t="s">
        <v>188</v>
      </c>
      <c r="I4917" s="12" t="s">
        <v>1765</v>
      </c>
      <c r="J4917" s="12" t="s">
        <v>1814</v>
      </c>
      <c r="K4917" s="1" t="s">
        <v>1733</v>
      </c>
      <c r="L4917" s="1" t="s">
        <v>276</v>
      </c>
    </row>
    <row r="4918" spans="3:12">
      <c r="C4918" s="1" t="s">
        <v>1746</v>
      </c>
      <c r="D4918" s="1">
        <v>0</v>
      </c>
      <c r="E4918" s="1" t="s">
        <v>31</v>
      </c>
      <c r="F4918" s="12" t="s">
        <v>282</v>
      </c>
      <c r="G4918" s="12" t="s">
        <v>1854</v>
      </c>
      <c r="H4918" s="1" t="s">
        <v>188</v>
      </c>
      <c r="I4918" s="12" t="s">
        <v>1765</v>
      </c>
      <c r="J4918" s="12" t="s">
        <v>1814</v>
      </c>
      <c r="K4918" s="1" t="s">
        <v>1733</v>
      </c>
      <c r="L4918" s="1" t="s">
        <v>276</v>
      </c>
    </row>
    <row r="4919" spans="3:12">
      <c r="C4919" s="1" t="s">
        <v>1747</v>
      </c>
      <c r="D4919" s="1">
        <v>0</v>
      </c>
      <c r="E4919" s="1" t="s">
        <v>31</v>
      </c>
      <c r="F4919" s="12" t="s">
        <v>282</v>
      </c>
      <c r="G4919" s="12" t="s">
        <v>1854</v>
      </c>
      <c r="H4919" s="1" t="s">
        <v>188</v>
      </c>
      <c r="I4919" s="12" t="s">
        <v>1765</v>
      </c>
      <c r="J4919" s="12" t="s">
        <v>1814</v>
      </c>
      <c r="K4919" s="1" t="s">
        <v>1733</v>
      </c>
      <c r="L4919" s="1" t="s">
        <v>276</v>
      </c>
    </row>
    <row r="4920" spans="3:12">
      <c r="C4920" s="1" t="s">
        <v>1735</v>
      </c>
      <c r="D4920" s="1">
        <v>0</v>
      </c>
      <c r="E4920" s="1" t="s">
        <v>31</v>
      </c>
      <c r="F4920" s="12" t="s">
        <v>282</v>
      </c>
      <c r="G4920" s="12" t="s">
        <v>1854</v>
      </c>
      <c r="H4920" s="1" t="s">
        <v>188</v>
      </c>
      <c r="I4920" s="12" t="s">
        <v>1765</v>
      </c>
      <c r="J4920" s="12" t="s">
        <v>1814</v>
      </c>
      <c r="K4920" s="1" t="s">
        <v>1733</v>
      </c>
      <c r="L4920" s="1" t="s">
        <v>277</v>
      </c>
    </row>
    <row r="4921" spans="3:12">
      <c r="C4921" s="1" t="s">
        <v>1736</v>
      </c>
      <c r="D4921" s="1">
        <v>0</v>
      </c>
      <c r="E4921" s="1" t="s">
        <v>31</v>
      </c>
      <c r="F4921" s="12" t="s">
        <v>282</v>
      </c>
      <c r="G4921" s="12" t="s">
        <v>1854</v>
      </c>
      <c r="H4921" s="1" t="s">
        <v>188</v>
      </c>
      <c r="I4921" s="12" t="s">
        <v>1765</v>
      </c>
      <c r="J4921" s="12" t="s">
        <v>1814</v>
      </c>
      <c r="K4921" s="1" t="s">
        <v>1733</v>
      </c>
      <c r="L4921" s="1" t="s">
        <v>277</v>
      </c>
    </row>
    <row r="4922" spans="3:12">
      <c r="C4922" s="1" t="s">
        <v>1737</v>
      </c>
      <c r="D4922" s="1">
        <v>0</v>
      </c>
      <c r="E4922" s="1" t="s">
        <v>31</v>
      </c>
      <c r="F4922" s="12" t="s">
        <v>282</v>
      </c>
      <c r="G4922" s="12" t="s">
        <v>1854</v>
      </c>
      <c r="H4922" s="1" t="s">
        <v>188</v>
      </c>
      <c r="I4922" s="12" t="s">
        <v>1765</v>
      </c>
      <c r="J4922" s="12" t="s">
        <v>1814</v>
      </c>
      <c r="K4922" s="1" t="s">
        <v>1733</v>
      </c>
      <c r="L4922" s="1" t="s">
        <v>277</v>
      </c>
    </row>
    <row r="4923" spans="3:12">
      <c r="C4923" s="1" t="s">
        <v>1738</v>
      </c>
      <c r="D4923" s="1">
        <v>0</v>
      </c>
      <c r="E4923" s="1" t="s">
        <v>31</v>
      </c>
      <c r="F4923" s="12" t="s">
        <v>282</v>
      </c>
      <c r="G4923" s="12" t="s">
        <v>1854</v>
      </c>
      <c r="H4923" s="1" t="s">
        <v>188</v>
      </c>
      <c r="I4923" s="12" t="s">
        <v>1765</v>
      </c>
      <c r="J4923" s="12" t="s">
        <v>1814</v>
      </c>
      <c r="K4923" s="1" t="s">
        <v>1733</v>
      </c>
      <c r="L4923" s="1" t="s">
        <v>277</v>
      </c>
    </row>
    <row r="4924" spans="3:12">
      <c r="C4924" s="1" t="s">
        <v>1741</v>
      </c>
      <c r="D4924" s="1">
        <v>0</v>
      </c>
      <c r="E4924" s="1" t="s">
        <v>31</v>
      </c>
      <c r="F4924" s="12" t="s">
        <v>282</v>
      </c>
      <c r="G4924" s="12" t="s">
        <v>1854</v>
      </c>
      <c r="H4924" s="1" t="s">
        <v>188</v>
      </c>
      <c r="I4924" s="12" t="s">
        <v>1765</v>
      </c>
      <c r="J4924" s="12" t="s">
        <v>1814</v>
      </c>
      <c r="K4924" s="1" t="s">
        <v>1733</v>
      </c>
      <c r="L4924" s="1" t="s">
        <v>277</v>
      </c>
    </row>
    <row r="4925" spans="3:12">
      <c r="C4925" s="1" t="s">
        <v>1742</v>
      </c>
      <c r="D4925" s="1">
        <v>0</v>
      </c>
      <c r="E4925" s="1" t="s">
        <v>31</v>
      </c>
      <c r="F4925" s="12" t="s">
        <v>282</v>
      </c>
      <c r="G4925" s="12" t="s">
        <v>1854</v>
      </c>
      <c r="H4925" s="1" t="s">
        <v>188</v>
      </c>
      <c r="I4925" s="12" t="s">
        <v>1765</v>
      </c>
      <c r="J4925" s="12" t="s">
        <v>1814</v>
      </c>
      <c r="K4925" s="1" t="s">
        <v>1733</v>
      </c>
      <c r="L4925" s="1" t="s">
        <v>277</v>
      </c>
    </row>
    <row r="4926" spans="3:12">
      <c r="C4926" s="1" t="s">
        <v>1743</v>
      </c>
      <c r="D4926" s="1">
        <v>0</v>
      </c>
      <c r="E4926" s="1" t="s">
        <v>31</v>
      </c>
      <c r="F4926" s="12" t="s">
        <v>282</v>
      </c>
      <c r="G4926" s="12" t="s">
        <v>1854</v>
      </c>
      <c r="H4926" s="1" t="s">
        <v>188</v>
      </c>
      <c r="I4926" s="12" t="s">
        <v>1765</v>
      </c>
      <c r="J4926" s="12" t="s">
        <v>1814</v>
      </c>
      <c r="K4926" s="1" t="s">
        <v>1733</v>
      </c>
      <c r="L4926" s="1" t="s">
        <v>277</v>
      </c>
    </row>
    <row r="4927" spans="3:12">
      <c r="C4927" s="1" t="s">
        <v>1744</v>
      </c>
      <c r="D4927" s="1">
        <v>0</v>
      </c>
      <c r="E4927" s="1" t="s">
        <v>31</v>
      </c>
      <c r="F4927" s="12" t="s">
        <v>282</v>
      </c>
      <c r="G4927" s="12" t="s">
        <v>1854</v>
      </c>
      <c r="H4927" s="1" t="s">
        <v>188</v>
      </c>
      <c r="I4927" s="12" t="s">
        <v>1765</v>
      </c>
      <c r="J4927" s="12" t="s">
        <v>1814</v>
      </c>
      <c r="K4927" s="1" t="s">
        <v>1733</v>
      </c>
      <c r="L4927" s="1" t="s">
        <v>277</v>
      </c>
    </row>
    <row r="4928" spans="3:12">
      <c r="C4928" s="1" t="s">
        <v>1745</v>
      </c>
      <c r="D4928" s="1">
        <v>0</v>
      </c>
      <c r="E4928" s="1" t="s">
        <v>31</v>
      </c>
      <c r="F4928" s="12" t="s">
        <v>282</v>
      </c>
      <c r="G4928" s="12" t="s">
        <v>1854</v>
      </c>
      <c r="H4928" s="1" t="s">
        <v>188</v>
      </c>
      <c r="I4928" s="12" t="s">
        <v>1765</v>
      </c>
      <c r="J4928" s="12" t="s">
        <v>1814</v>
      </c>
      <c r="K4928" s="1" t="s">
        <v>1733</v>
      </c>
      <c r="L4928" s="1" t="s">
        <v>277</v>
      </c>
    </row>
    <row r="4929" spans="3:12">
      <c r="C4929" s="1" t="s">
        <v>1746</v>
      </c>
      <c r="D4929" s="1">
        <v>0</v>
      </c>
      <c r="E4929" s="1" t="s">
        <v>31</v>
      </c>
      <c r="F4929" s="12" t="s">
        <v>282</v>
      </c>
      <c r="G4929" s="12" t="s">
        <v>1854</v>
      </c>
      <c r="H4929" s="1" t="s">
        <v>188</v>
      </c>
      <c r="I4929" s="12" t="s">
        <v>1765</v>
      </c>
      <c r="J4929" s="12" t="s">
        <v>1814</v>
      </c>
      <c r="K4929" s="1" t="s">
        <v>1733</v>
      </c>
      <c r="L4929" s="1" t="s">
        <v>277</v>
      </c>
    </row>
    <row r="4930" spans="3:12">
      <c r="C4930" s="1" t="s">
        <v>1747</v>
      </c>
      <c r="D4930" s="1">
        <v>0</v>
      </c>
      <c r="E4930" s="1" t="s">
        <v>31</v>
      </c>
      <c r="F4930" s="12" t="s">
        <v>282</v>
      </c>
      <c r="G4930" s="12" t="s">
        <v>1854</v>
      </c>
      <c r="H4930" s="1" t="s">
        <v>188</v>
      </c>
      <c r="I4930" s="12" t="s">
        <v>1765</v>
      </c>
      <c r="J4930" s="12" t="s">
        <v>1814</v>
      </c>
      <c r="K4930" s="1" t="s">
        <v>1733</v>
      </c>
      <c r="L4930" s="1" t="s">
        <v>277</v>
      </c>
    </row>
    <row r="4931" spans="3:12">
      <c r="C4931" s="1" t="s">
        <v>1800</v>
      </c>
      <c r="D4931" s="1">
        <v>0</v>
      </c>
      <c r="E4931" s="1" t="s">
        <v>31</v>
      </c>
      <c r="F4931" s="12" t="s">
        <v>282</v>
      </c>
      <c r="G4931" s="12" t="s">
        <v>1854</v>
      </c>
      <c r="H4931" s="1" t="s">
        <v>188</v>
      </c>
      <c r="I4931" s="12" t="s">
        <v>1765</v>
      </c>
      <c r="J4931" s="12" t="s">
        <v>1814</v>
      </c>
      <c r="K4931" s="1" t="s">
        <v>1733</v>
      </c>
      <c r="L4931" s="1" t="s">
        <v>277</v>
      </c>
    </row>
    <row r="4932" spans="3:12">
      <c r="C4932" s="1" t="s">
        <v>1801</v>
      </c>
      <c r="D4932" s="1">
        <v>0</v>
      </c>
      <c r="E4932" s="1" t="s">
        <v>31</v>
      </c>
      <c r="F4932" s="12" t="s">
        <v>282</v>
      </c>
      <c r="G4932" s="12" t="s">
        <v>1854</v>
      </c>
      <c r="H4932" s="1" t="s">
        <v>188</v>
      </c>
      <c r="I4932" s="12" t="s">
        <v>1765</v>
      </c>
      <c r="J4932" s="12" t="s">
        <v>1814</v>
      </c>
      <c r="K4932" s="1" t="s">
        <v>1733</v>
      </c>
      <c r="L4932" s="1" t="s">
        <v>277</v>
      </c>
    </row>
    <row r="4933" spans="3:12">
      <c r="C4933" s="1" t="s">
        <v>1802</v>
      </c>
      <c r="D4933" s="1">
        <v>0</v>
      </c>
      <c r="E4933" s="1" t="s">
        <v>31</v>
      </c>
      <c r="F4933" s="12" t="s">
        <v>282</v>
      </c>
      <c r="G4933" s="12" t="s">
        <v>1854</v>
      </c>
      <c r="H4933" s="1" t="s">
        <v>188</v>
      </c>
      <c r="I4933" s="12" t="s">
        <v>1765</v>
      </c>
      <c r="J4933" s="12" t="s">
        <v>1814</v>
      </c>
      <c r="K4933" s="1" t="s">
        <v>1733</v>
      </c>
      <c r="L4933" s="1" t="s">
        <v>277</v>
      </c>
    </row>
    <row r="4934" spans="3:12">
      <c r="C4934" s="1" t="s">
        <v>1803</v>
      </c>
      <c r="D4934" s="1">
        <v>0</v>
      </c>
      <c r="E4934" s="1" t="s">
        <v>31</v>
      </c>
      <c r="F4934" s="12" t="s">
        <v>282</v>
      </c>
      <c r="G4934" s="12" t="s">
        <v>1854</v>
      </c>
      <c r="H4934" s="1" t="s">
        <v>188</v>
      </c>
      <c r="I4934" s="12" t="s">
        <v>1765</v>
      </c>
      <c r="J4934" s="12" t="s">
        <v>1814</v>
      </c>
      <c r="K4934" s="1" t="s">
        <v>1733</v>
      </c>
      <c r="L4934" s="1" t="s">
        <v>277</v>
      </c>
    </row>
    <row r="4935" spans="3:12">
      <c r="C4935" s="1" t="s">
        <v>1735</v>
      </c>
      <c r="D4935" s="1">
        <v>0</v>
      </c>
      <c r="E4935" s="1" t="s">
        <v>31</v>
      </c>
      <c r="F4935" s="12" t="s">
        <v>282</v>
      </c>
      <c r="G4935" s="12" t="s">
        <v>1854</v>
      </c>
      <c r="H4935" s="1" t="s">
        <v>188</v>
      </c>
      <c r="I4935" s="12" t="s">
        <v>1765</v>
      </c>
      <c r="J4935" s="12" t="s">
        <v>1814</v>
      </c>
      <c r="K4935" s="1" t="s">
        <v>1733</v>
      </c>
      <c r="L4935" s="1" t="s">
        <v>278</v>
      </c>
    </row>
    <row r="4936" spans="3:12">
      <c r="C4936" s="1" t="s">
        <v>1736</v>
      </c>
      <c r="D4936" s="1">
        <v>0</v>
      </c>
      <c r="E4936" s="1" t="s">
        <v>31</v>
      </c>
      <c r="F4936" s="12" t="s">
        <v>282</v>
      </c>
      <c r="G4936" s="12" t="s">
        <v>1854</v>
      </c>
      <c r="H4936" s="1" t="s">
        <v>188</v>
      </c>
      <c r="I4936" s="12" t="s">
        <v>1765</v>
      </c>
      <c r="J4936" s="12" t="s">
        <v>1814</v>
      </c>
      <c r="K4936" s="1" t="s">
        <v>1733</v>
      </c>
      <c r="L4936" s="1" t="s">
        <v>278</v>
      </c>
    </row>
    <row r="4937" spans="3:12">
      <c r="C4937" s="1" t="s">
        <v>1737</v>
      </c>
      <c r="D4937" s="1">
        <v>0</v>
      </c>
      <c r="E4937" s="1" t="s">
        <v>31</v>
      </c>
      <c r="F4937" s="12" t="s">
        <v>282</v>
      </c>
      <c r="G4937" s="12" t="s">
        <v>1854</v>
      </c>
      <c r="H4937" s="1" t="s">
        <v>188</v>
      </c>
      <c r="I4937" s="12" t="s">
        <v>1765</v>
      </c>
      <c r="J4937" s="12" t="s">
        <v>1814</v>
      </c>
      <c r="K4937" s="1" t="s">
        <v>1733</v>
      </c>
      <c r="L4937" s="1" t="s">
        <v>278</v>
      </c>
    </row>
    <row r="4938" spans="3:12">
      <c r="C4938" s="1" t="s">
        <v>1738</v>
      </c>
      <c r="D4938" s="1">
        <v>0</v>
      </c>
      <c r="E4938" s="1" t="s">
        <v>31</v>
      </c>
      <c r="F4938" s="12" t="s">
        <v>282</v>
      </c>
      <c r="G4938" s="12" t="s">
        <v>1854</v>
      </c>
      <c r="H4938" s="1" t="s">
        <v>188</v>
      </c>
      <c r="I4938" s="12" t="s">
        <v>1765</v>
      </c>
      <c r="J4938" s="12" t="s">
        <v>1814</v>
      </c>
      <c r="K4938" s="1" t="s">
        <v>1733</v>
      </c>
      <c r="L4938" s="1" t="s">
        <v>278</v>
      </c>
    </row>
    <row r="4939" spans="3:12">
      <c r="C4939" s="1" t="s">
        <v>1741</v>
      </c>
      <c r="D4939" s="1">
        <v>0</v>
      </c>
      <c r="E4939" s="1" t="s">
        <v>31</v>
      </c>
      <c r="F4939" s="12" t="s">
        <v>282</v>
      </c>
      <c r="G4939" s="12" t="s">
        <v>1854</v>
      </c>
      <c r="H4939" s="1" t="s">
        <v>188</v>
      </c>
      <c r="I4939" s="12" t="s">
        <v>1765</v>
      </c>
      <c r="J4939" s="12" t="s">
        <v>1814</v>
      </c>
      <c r="K4939" s="1" t="s">
        <v>1733</v>
      </c>
      <c r="L4939" s="1" t="s">
        <v>278</v>
      </c>
    </row>
    <row r="4940" spans="3:12">
      <c r="C4940" s="1" t="s">
        <v>1742</v>
      </c>
      <c r="D4940" s="1">
        <v>0</v>
      </c>
      <c r="E4940" s="1" t="s">
        <v>31</v>
      </c>
      <c r="F4940" s="12" t="s">
        <v>282</v>
      </c>
      <c r="G4940" s="12" t="s">
        <v>1854</v>
      </c>
      <c r="H4940" s="1" t="s">
        <v>188</v>
      </c>
      <c r="I4940" s="12" t="s">
        <v>1765</v>
      </c>
      <c r="J4940" s="12" t="s">
        <v>1814</v>
      </c>
      <c r="K4940" s="1" t="s">
        <v>1733</v>
      </c>
      <c r="L4940" s="1" t="s">
        <v>278</v>
      </c>
    </row>
    <row r="4941" spans="3:12">
      <c r="C4941" s="1" t="s">
        <v>1743</v>
      </c>
      <c r="D4941" s="1">
        <v>0</v>
      </c>
      <c r="E4941" s="1" t="s">
        <v>31</v>
      </c>
      <c r="F4941" s="12" t="s">
        <v>282</v>
      </c>
      <c r="G4941" s="12" t="s">
        <v>1854</v>
      </c>
      <c r="H4941" s="1" t="s">
        <v>188</v>
      </c>
      <c r="I4941" s="12" t="s">
        <v>1765</v>
      </c>
      <c r="J4941" s="12" t="s">
        <v>1814</v>
      </c>
      <c r="K4941" s="1" t="s">
        <v>1733</v>
      </c>
      <c r="L4941" s="1" t="s">
        <v>278</v>
      </c>
    </row>
    <row r="4942" spans="3:12">
      <c r="C4942" s="1" t="s">
        <v>1744</v>
      </c>
      <c r="D4942" s="1">
        <v>0</v>
      </c>
      <c r="E4942" s="1" t="s">
        <v>31</v>
      </c>
      <c r="F4942" s="12" t="s">
        <v>282</v>
      </c>
      <c r="G4942" s="12" t="s">
        <v>1854</v>
      </c>
      <c r="H4942" s="1" t="s">
        <v>188</v>
      </c>
      <c r="I4942" s="12" t="s">
        <v>1765</v>
      </c>
      <c r="J4942" s="12" t="s">
        <v>1814</v>
      </c>
      <c r="K4942" s="1" t="s">
        <v>1733</v>
      </c>
      <c r="L4942" s="1" t="s">
        <v>278</v>
      </c>
    </row>
    <row r="4943" spans="3:12">
      <c r="C4943" s="1" t="s">
        <v>1745</v>
      </c>
      <c r="D4943" s="1">
        <v>0</v>
      </c>
      <c r="E4943" s="1" t="s">
        <v>31</v>
      </c>
      <c r="F4943" s="12" t="s">
        <v>282</v>
      </c>
      <c r="G4943" s="12" t="s">
        <v>1854</v>
      </c>
      <c r="H4943" s="1" t="s">
        <v>188</v>
      </c>
      <c r="I4943" s="12" t="s">
        <v>1765</v>
      </c>
      <c r="J4943" s="12" t="s">
        <v>1814</v>
      </c>
      <c r="K4943" s="1" t="s">
        <v>1733</v>
      </c>
      <c r="L4943" s="1" t="s">
        <v>278</v>
      </c>
    </row>
    <row r="4944" spans="3:12">
      <c r="C4944" s="1" t="s">
        <v>1746</v>
      </c>
      <c r="D4944" s="1">
        <v>0</v>
      </c>
      <c r="E4944" s="1" t="s">
        <v>31</v>
      </c>
      <c r="F4944" s="12" t="s">
        <v>282</v>
      </c>
      <c r="G4944" s="12" t="s">
        <v>1854</v>
      </c>
      <c r="H4944" s="1" t="s">
        <v>188</v>
      </c>
      <c r="I4944" s="12" t="s">
        <v>1765</v>
      </c>
      <c r="J4944" s="12" t="s">
        <v>1814</v>
      </c>
      <c r="K4944" s="1" t="s">
        <v>1733</v>
      </c>
      <c r="L4944" s="1" t="s">
        <v>278</v>
      </c>
    </row>
    <row r="4945" spans="3:12">
      <c r="C4945" s="1" t="s">
        <v>1747</v>
      </c>
      <c r="D4945" s="1">
        <v>0</v>
      </c>
      <c r="E4945" s="1" t="s">
        <v>31</v>
      </c>
      <c r="F4945" s="12" t="s">
        <v>282</v>
      </c>
      <c r="G4945" s="12" t="s">
        <v>1854</v>
      </c>
      <c r="H4945" s="1" t="s">
        <v>188</v>
      </c>
      <c r="I4945" s="12" t="s">
        <v>1765</v>
      </c>
      <c r="J4945" s="12" t="s">
        <v>1814</v>
      </c>
      <c r="K4945" s="1" t="s">
        <v>1733</v>
      </c>
      <c r="L4945" s="1" t="s">
        <v>278</v>
      </c>
    </row>
    <row r="4946" spans="3:12">
      <c r="C4946" s="1" t="s">
        <v>1735</v>
      </c>
      <c r="D4946" s="1">
        <v>0</v>
      </c>
      <c r="E4946" s="1" t="s">
        <v>31</v>
      </c>
      <c r="F4946" s="12" t="s">
        <v>282</v>
      </c>
      <c r="G4946" s="12" t="s">
        <v>1854</v>
      </c>
      <c r="H4946" s="1" t="s">
        <v>188</v>
      </c>
      <c r="I4946" s="12" t="s">
        <v>1765</v>
      </c>
      <c r="J4946" s="12" t="s">
        <v>1814</v>
      </c>
      <c r="K4946" s="1" t="s">
        <v>1733</v>
      </c>
      <c r="L4946" s="1" t="s">
        <v>279</v>
      </c>
    </row>
    <row r="4947" spans="3:12">
      <c r="C4947" s="1" t="s">
        <v>1736</v>
      </c>
      <c r="D4947" s="1">
        <v>0</v>
      </c>
      <c r="E4947" s="1" t="s">
        <v>31</v>
      </c>
      <c r="F4947" s="12" t="s">
        <v>282</v>
      </c>
      <c r="G4947" s="12" t="s">
        <v>1854</v>
      </c>
      <c r="H4947" s="1" t="s">
        <v>188</v>
      </c>
      <c r="I4947" s="12" t="s">
        <v>1765</v>
      </c>
      <c r="J4947" s="12" t="s">
        <v>1814</v>
      </c>
      <c r="K4947" s="1" t="s">
        <v>1733</v>
      </c>
      <c r="L4947" s="1" t="s">
        <v>279</v>
      </c>
    </row>
    <row r="4948" spans="3:12">
      <c r="C4948" s="1" t="s">
        <v>1737</v>
      </c>
      <c r="D4948" s="1">
        <v>0</v>
      </c>
      <c r="E4948" s="1" t="s">
        <v>31</v>
      </c>
      <c r="F4948" s="12" t="s">
        <v>282</v>
      </c>
      <c r="G4948" s="12" t="s">
        <v>1854</v>
      </c>
      <c r="H4948" s="1" t="s">
        <v>188</v>
      </c>
      <c r="I4948" s="12" t="s">
        <v>1765</v>
      </c>
      <c r="J4948" s="12" t="s">
        <v>1814</v>
      </c>
      <c r="K4948" s="1" t="s">
        <v>1733</v>
      </c>
      <c r="L4948" s="1" t="s">
        <v>279</v>
      </c>
    </row>
    <row r="4949" spans="3:12">
      <c r="C4949" s="1" t="s">
        <v>1738</v>
      </c>
      <c r="D4949" s="1">
        <v>0</v>
      </c>
      <c r="E4949" s="1" t="s">
        <v>31</v>
      </c>
      <c r="F4949" s="12" t="s">
        <v>282</v>
      </c>
      <c r="G4949" s="12" t="s">
        <v>1854</v>
      </c>
      <c r="H4949" s="1" t="s">
        <v>188</v>
      </c>
      <c r="I4949" s="12" t="s">
        <v>1765</v>
      </c>
      <c r="J4949" s="12" t="s">
        <v>1814</v>
      </c>
      <c r="K4949" s="1" t="s">
        <v>1733</v>
      </c>
      <c r="L4949" s="1" t="s">
        <v>279</v>
      </c>
    </row>
    <row r="4950" spans="3:12">
      <c r="C4950" s="1" t="s">
        <v>1741</v>
      </c>
      <c r="D4950" s="1">
        <v>0</v>
      </c>
      <c r="E4950" s="1" t="s">
        <v>31</v>
      </c>
      <c r="F4950" s="12" t="s">
        <v>282</v>
      </c>
      <c r="G4950" s="12" t="s">
        <v>1854</v>
      </c>
      <c r="H4950" s="1" t="s">
        <v>188</v>
      </c>
      <c r="I4950" s="12" t="s">
        <v>1765</v>
      </c>
      <c r="J4950" s="12" t="s">
        <v>1814</v>
      </c>
      <c r="K4950" s="1" t="s">
        <v>1733</v>
      </c>
      <c r="L4950" s="1" t="s">
        <v>279</v>
      </c>
    </row>
    <row r="4951" spans="3:12">
      <c r="C4951" s="1" t="s">
        <v>1742</v>
      </c>
      <c r="D4951" s="1">
        <v>0</v>
      </c>
      <c r="E4951" s="1" t="s">
        <v>31</v>
      </c>
      <c r="F4951" s="12" t="s">
        <v>282</v>
      </c>
      <c r="G4951" s="12" t="s">
        <v>1854</v>
      </c>
      <c r="H4951" s="1" t="s">
        <v>188</v>
      </c>
      <c r="I4951" s="12" t="s">
        <v>1765</v>
      </c>
      <c r="J4951" s="12" t="s">
        <v>1814</v>
      </c>
      <c r="K4951" s="1" t="s">
        <v>1733</v>
      </c>
      <c r="L4951" s="1" t="s">
        <v>279</v>
      </c>
    </row>
    <row r="4952" spans="3:12">
      <c r="C4952" s="1" t="s">
        <v>1743</v>
      </c>
      <c r="D4952" s="1">
        <v>0</v>
      </c>
      <c r="E4952" s="1" t="s">
        <v>31</v>
      </c>
      <c r="F4952" s="12" t="s">
        <v>282</v>
      </c>
      <c r="G4952" s="12" t="s">
        <v>1854</v>
      </c>
      <c r="H4952" s="1" t="s">
        <v>188</v>
      </c>
      <c r="I4952" s="12" t="s">
        <v>1765</v>
      </c>
      <c r="J4952" s="12" t="s">
        <v>1814</v>
      </c>
      <c r="K4952" s="1" t="s">
        <v>1733</v>
      </c>
      <c r="L4952" s="1" t="s">
        <v>279</v>
      </c>
    </row>
    <row r="4953" spans="3:12">
      <c r="C4953" s="1" t="s">
        <v>1744</v>
      </c>
      <c r="D4953" s="1">
        <v>0</v>
      </c>
      <c r="E4953" s="1" t="s">
        <v>31</v>
      </c>
      <c r="F4953" s="12" t="s">
        <v>282</v>
      </c>
      <c r="G4953" s="12" t="s">
        <v>1854</v>
      </c>
      <c r="H4953" s="1" t="s">
        <v>188</v>
      </c>
      <c r="I4953" s="12" t="s">
        <v>1765</v>
      </c>
      <c r="J4953" s="12" t="s">
        <v>1814</v>
      </c>
      <c r="K4953" s="1" t="s">
        <v>1733</v>
      </c>
      <c r="L4953" s="1" t="s">
        <v>279</v>
      </c>
    </row>
    <row r="4954" spans="3:12">
      <c r="C4954" s="1" t="s">
        <v>1745</v>
      </c>
      <c r="D4954" s="1">
        <v>0</v>
      </c>
      <c r="E4954" s="1" t="s">
        <v>31</v>
      </c>
      <c r="F4954" s="12" t="s">
        <v>282</v>
      </c>
      <c r="G4954" s="12" t="s">
        <v>1854</v>
      </c>
      <c r="H4954" s="1" t="s">
        <v>188</v>
      </c>
      <c r="I4954" s="12" t="s">
        <v>1765</v>
      </c>
      <c r="J4954" s="12" t="s">
        <v>1814</v>
      </c>
      <c r="K4954" s="1" t="s">
        <v>1733</v>
      </c>
      <c r="L4954" s="1" t="s">
        <v>279</v>
      </c>
    </row>
    <row r="4955" spans="3:12">
      <c r="C4955" s="1" t="s">
        <v>1746</v>
      </c>
      <c r="D4955" s="1">
        <v>0</v>
      </c>
      <c r="E4955" s="1" t="s">
        <v>31</v>
      </c>
      <c r="F4955" s="12" t="s">
        <v>282</v>
      </c>
      <c r="G4955" s="12" t="s">
        <v>1854</v>
      </c>
      <c r="H4955" s="1" t="s">
        <v>188</v>
      </c>
      <c r="I4955" s="12" t="s">
        <v>1765</v>
      </c>
      <c r="J4955" s="12" t="s">
        <v>1814</v>
      </c>
      <c r="K4955" s="1" t="s">
        <v>1733</v>
      </c>
      <c r="L4955" s="1" t="s">
        <v>279</v>
      </c>
    </row>
    <row r="4956" spans="3:12">
      <c r="C4956" s="1" t="s">
        <v>1747</v>
      </c>
      <c r="D4956" s="1">
        <v>0</v>
      </c>
      <c r="E4956" s="1" t="s">
        <v>31</v>
      </c>
      <c r="F4956" s="12" t="s">
        <v>282</v>
      </c>
      <c r="G4956" s="12" t="s">
        <v>1854</v>
      </c>
      <c r="H4956" s="1" t="s">
        <v>188</v>
      </c>
      <c r="I4956" s="12" t="s">
        <v>1765</v>
      </c>
      <c r="J4956" s="12" t="s">
        <v>1814</v>
      </c>
      <c r="K4956" s="1" t="s">
        <v>1733</v>
      </c>
      <c r="L4956" s="1" t="s">
        <v>279</v>
      </c>
    </row>
    <row r="4957" spans="3:12">
      <c r="C4957" s="1" t="s">
        <v>1735</v>
      </c>
      <c r="D4957" s="1">
        <v>0</v>
      </c>
      <c r="E4957" s="1" t="s">
        <v>31</v>
      </c>
      <c r="F4957" s="12" t="s">
        <v>282</v>
      </c>
      <c r="G4957" s="12" t="s">
        <v>1854</v>
      </c>
      <c r="H4957" s="1" t="s">
        <v>188</v>
      </c>
      <c r="I4957" s="12" t="s">
        <v>1765</v>
      </c>
      <c r="J4957" s="12" t="s">
        <v>1814</v>
      </c>
      <c r="K4957" s="1" t="s">
        <v>1733</v>
      </c>
      <c r="L4957" s="1" t="s">
        <v>1344</v>
      </c>
    </row>
    <row r="4958" spans="3:12">
      <c r="C4958" s="1" t="s">
        <v>1736</v>
      </c>
      <c r="D4958" s="1">
        <v>0</v>
      </c>
      <c r="E4958" s="1" t="s">
        <v>31</v>
      </c>
      <c r="F4958" s="12" t="s">
        <v>282</v>
      </c>
      <c r="G4958" s="12" t="s">
        <v>1854</v>
      </c>
      <c r="H4958" s="1" t="s">
        <v>188</v>
      </c>
      <c r="I4958" s="12" t="s">
        <v>1765</v>
      </c>
      <c r="J4958" s="12" t="s">
        <v>1814</v>
      </c>
      <c r="K4958" s="1" t="s">
        <v>1733</v>
      </c>
      <c r="L4958" s="1" t="s">
        <v>1344</v>
      </c>
    </row>
    <row r="4959" spans="3:12">
      <c r="C4959" s="1" t="s">
        <v>1737</v>
      </c>
      <c r="D4959" s="1">
        <v>0</v>
      </c>
      <c r="E4959" s="1" t="s">
        <v>31</v>
      </c>
      <c r="F4959" s="12" t="s">
        <v>282</v>
      </c>
      <c r="G4959" s="12" t="s">
        <v>1854</v>
      </c>
      <c r="H4959" s="1" t="s">
        <v>188</v>
      </c>
      <c r="I4959" s="12" t="s">
        <v>1765</v>
      </c>
      <c r="J4959" s="12" t="s">
        <v>1814</v>
      </c>
      <c r="K4959" s="1" t="s">
        <v>1733</v>
      </c>
      <c r="L4959" s="1" t="s">
        <v>1344</v>
      </c>
    </row>
    <row r="4960" spans="3:12">
      <c r="C4960" s="1" t="s">
        <v>1738</v>
      </c>
      <c r="D4960" s="1">
        <v>0</v>
      </c>
      <c r="E4960" s="1" t="s">
        <v>31</v>
      </c>
      <c r="F4960" s="12" t="s">
        <v>282</v>
      </c>
      <c r="G4960" s="12" t="s">
        <v>1854</v>
      </c>
      <c r="H4960" s="1" t="s">
        <v>188</v>
      </c>
      <c r="I4960" s="12" t="s">
        <v>1765</v>
      </c>
      <c r="J4960" s="12" t="s">
        <v>1814</v>
      </c>
      <c r="K4960" s="1" t="s">
        <v>1733</v>
      </c>
      <c r="L4960" s="1" t="s">
        <v>1344</v>
      </c>
    </row>
    <row r="4961" spans="3:12">
      <c r="C4961" s="1" t="s">
        <v>1741</v>
      </c>
      <c r="D4961" s="1">
        <v>0</v>
      </c>
      <c r="E4961" s="1" t="s">
        <v>31</v>
      </c>
      <c r="F4961" s="12" t="s">
        <v>282</v>
      </c>
      <c r="G4961" s="12" t="s">
        <v>1854</v>
      </c>
      <c r="H4961" s="1" t="s">
        <v>188</v>
      </c>
      <c r="I4961" s="12" t="s">
        <v>1765</v>
      </c>
      <c r="J4961" s="12" t="s">
        <v>1814</v>
      </c>
      <c r="K4961" s="1" t="s">
        <v>1733</v>
      </c>
      <c r="L4961" s="1" t="s">
        <v>1344</v>
      </c>
    </row>
    <row r="4962" spans="3:12">
      <c r="C4962" s="1" t="s">
        <v>1742</v>
      </c>
      <c r="D4962" s="1">
        <v>0</v>
      </c>
      <c r="E4962" s="1" t="s">
        <v>31</v>
      </c>
      <c r="F4962" s="12" t="s">
        <v>282</v>
      </c>
      <c r="G4962" s="12" t="s">
        <v>1854</v>
      </c>
      <c r="H4962" s="1" t="s">
        <v>188</v>
      </c>
      <c r="I4962" s="12" t="s">
        <v>1765</v>
      </c>
      <c r="J4962" s="12" t="s">
        <v>1814</v>
      </c>
      <c r="K4962" s="1" t="s">
        <v>1733</v>
      </c>
      <c r="L4962" s="1" t="s">
        <v>1344</v>
      </c>
    </row>
    <row r="4963" spans="3:12">
      <c r="C4963" s="1" t="s">
        <v>1743</v>
      </c>
      <c r="D4963" s="1">
        <v>0</v>
      </c>
      <c r="E4963" s="1" t="s">
        <v>31</v>
      </c>
      <c r="F4963" s="12" t="s">
        <v>282</v>
      </c>
      <c r="G4963" s="12" t="s">
        <v>1854</v>
      </c>
      <c r="H4963" s="1" t="s">
        <v>188</v>
      </c>
      <c r="I4963" s="12" t="s">
        <v>1765</v>
      </c>
      <c r="J4963" s="12" t="s">
        <v>1814</v>
      </c>
      <c r="K4963" s="1" t="s">
        <v>1733</v>
      </c>
      <c r="L4963" s="1" t="s">
        <v>1344</v>
      </c>
    </row>
    <row r="4964" spans="3:12">
      <c r="C4964" s="1" t="s">
        <v>1744</v>
      </c>
      <c r="D4964" s="1">
        <v>0</v>
      </c>
      <c r="E4964" s="1" t="s">
        <v>31</v>
      </c>
      <c r="F4964" s="12" t="s">
        <v>282</v>
      </c>
      <c r="G4964" s="12" t="s">
        <v>1854</v>
      </c>
      <c r="H4964" s="1" t="s">
        <v>188</v>
      </c>
      <c r="I4964" s="12" t="s">
        <v>1765</v>
      </c>
      <c r="J4964" s="12" t="s">
        <v>1814</v>
      </c>
      <c r="K4964" s="1" t="s">
        <v>1733</v>
      </c>
      <c r="L4964" s="1" t="s">
        <v>1344</v>
      </c>
    </row>
    <row r="4965" spans="3:12">
      <c r="C4965" s="1" t="s">
        <v>1745</v>
      </c>
      <c r="D4965" s="1">
        <v>0</v>
      </c>
      <c r="E4965" s="1" t="s">
        <v>31</v>
      </c>
      <c r="F4965" s="12" t="s">
        <v>282</v>
      </c>
      <c r="G4965" s="12" t="s">
        <v>1854</v>
      </c>
      <c r="H4965" s="1" t="s">
        <v>188</v>
      </c>
      <c r="I4965" s="12" t="s">
        <v>1765</v>
      </c>
      <c r="J4965" s="12" t="s">
        <v>1814</v>
      </c>
      <c r="K4965" s="1" t="s">
        <v>1733</v>
      </c>
      <c r="L4965" s="1" t="s">
        <v>1344</v>
      </c>
    </row>
    <row r="4966" spans="3:12">
      <c r="C4966" s="1" t="s">
        <v>1746</v>
      </c>
      <c r="D4966" s="1">
        <v>0</v>
      </c>
      <c r="E4966" s="1" t="s">
        <v>31</v>
      </c>
      <c r="F4966" s="12" t="s">
        <v>282</v>
      </c>
      <c r="G4966" s="12" t="s">
        <v>1854</v>
      </c>
      <c r="H4966" s="1" t="s">
        <v>188</v>
      </c>
      <c r="I4966" s="12" t="s">
        <v>1765</v>
      </c>
      <c r="J4966" s="12" t="s">
        <v>1814</v>
      </c>
      <c r="K4966" s="1" t="s">
        <v>1733</v>
      </c>
      <c r="L4966" s="1" t="s">
        <v>1344</v>
      </c>
    </row>
    <row r="4967" spans="3:12">
      <c r="C4967" s="1" t="s">
        <v>1747</v>
      </c>
      <c r="D4967" s="1">
        <v>0</v>
      </c>
      <c r="E4967" s="1" t="s">
        <v>31</v>
      </c>
      <c r="F4967" s="12" t="s">
        <v>282</v>
      </c>
      <c r="G4967" s="12" t="s">
        <v>1854</v>
      </c>
      <c r="H4967" s="1" t="s">
        <v>188</v>
      </c>
      <c r="I4967" s="12" t="s">
        <v>1765</v>
      </c>
      <c r="J4967" s="12" t="s">
        <v>1814</v>
      </c>
      <c r="K4967" s="1" t="s">
        <v>1733</v>
      </c>
      <c r="L4967" s="1" t="s">
        <v>1344</v>
      </c>
    </row>
    <row r="4968" spans="3:12">
      <c r="C4968" s="1" t="s">
        <v>1800</v>
      </c>
      <c r="D4968" s="1">
        <v>0</v>
      </c>
      <c r="E4968" s="1" t="s">
        <v>31</v>
      </c>
      <c r="F4968" s="12" t="s">
        <v>282</v>
      </c>
      <c r="G4968" s="12" t="s">
        <v>1854</v>
      </c>
      <c r="H4968" s="1" t="s">
        <v>188</v>
      </c>
      <c r="I4968" s="12" t="s">
        <v>1765</v>
      </c>
      <c r="J4968" s="12" t="s">
        <v>1814</v>
      </c>
      <c r="K4968" s="1" t="s">
        <v>1733</v>
      </c>
      <c r="L4968" s="1" t="s">
        <v>1344</v>
      </c>
    </row>
    <row r="4969" spans="3:12">
      <c r="C4969" s="1" t="s">
        <v>1801</v>
      </c>
      <c r="D4969" s="1">
        <v>0</v>
      </c>
      <c r="E4969" s="1" t="s">
        <v>31</v>
      </c>
      <c r="F4969" s="12" t="s">
        <v>282</v>
      </c>
      <c r="G4969" s="12" t="s">
        <v>1854</v>
      </c>
      <c r="H4969" s="1" t="s">
        <v>188</v>
      </c>
      <c r="I4969" s="12" t="s">
        <v>1765</v>
      </c>
      <c r="J4969" s="12" t="s">
        <v>1814</v>
      </c>
      <c r="K4969" s="1" t="s">
        <v>1733</v>
      </c>
      <c r="L4969" s="1" t="s">
        <v>1344</v>
      </c>
    </row>
    <row r="4970" spans="3:12">
      <c r="C4970" s="1" t="s">
        <v>1802</v>
      </c>
      <c r="D4970" s="1">
        <v>0</v>
      </c>
      <c r="E4970" s="1" t="s">
        <v>31</v>
      </c>
      <c r="F4970" s="12" t="s">
        <v>282</v>
      </c>
      <c r="G4970" s="12" t="s">
        <v>1854</v>
      </c>
      <c r="H4970" s="1" t="s">
        <v>188</v>
      </c>
      <c r="I4970" s="12" t="s">
        <v>1765</v>
      </c>
      <c r="J4970" s="12" t="s">
        <v>1814</v>
      </c>
      <c r="K4970" s="1" t="s">
        <v>1733</v>
      </c>
      <c r="L4970" s="1" t="s">
        <v>1344</v>
      </c>
    </row>
    <row r="4971" spans="3:12">
      <c r="C4971" s="1" t="s">
        <v>1803</v>
      </c>
      <c r="D4971" s="1">
        <v>0</v>
      </c>
      <c r="E4971" s="1" t="s">
        <v>31</v>
      </c>
      <c r="F4971" s="12" t="s">
        <v>282</v>
      </c>
      <c r="G4971" s="12" t="s">
        <v>1854</v>
      </c>
      <c r="H4971" s="1" t="s">
        <v>188</v>
      </c>
      <c r="I4971" s="12" t="s">
        <v>1765</v>
      </c>
      <c r="J4971" s="12" t="s">
        <v>1814</v>
      </c>
      <c r="K4971" s="1" t="s">
        <v>1733</v>
      </c>
      <c r="L4971" s="1" t="s">
        <v>1344</v>
      </c>
    </row>
    <row r="4972" spans="3:12" ht="21">
      <c r="C4972" s="182" t="s">
        <v>1754</v>
      </c>
      <c r="F4972" s="12" t="s">
        <v>1854</v>
      </c>
      <c r="G4972" s="12" t="s">
        <v>6</v>
      </c>
      <c r="I4972" s="12" t="s">
        <v>1765</v>
      </c>
      <c r="J4972" s="12" t="s">
        <v>1814</v>
      </c>
    </row>
    <row r="4973" spans="3:12">
      <c r="C4973" s="1" t="s">
        <v>246</v>
      </c>
      <c r="D4973" s="1">
        <v>0</v>
      </c>
      <c r="E4973" s="1" t="s">
        <v>31</v>
      </c>
      <c r="F4973" s="12" t="s">
        <v>282</v>
      </c>
      <c r="G4973" s="12" t="s">
        <v>1854</v>
      </c>
      <c r="H4973" s="1" t="s">
        <v>188</v>
      </c>
      <c r="I4973" s="12" t="s">
        <v>6</v>
      </c>
      <c r="J4973" s="12" t="s">
        <v>1814</v>
      </c>
      <c r="K4973" s="1" t="s">
        <v>1749</v>
      </c>
      <c r="L4973" s="1" t="s">
        <v>669</v>
      </c>
    </row>
    <row r="4974" spans="3:12">
      <c r="C4974" s="1" t="s">
        <v>247</v>
      </c>
      <c r="D4974" s="1">
        <v>0</v>
      </c>
      <c r="E4974" s="1" t="s">
        <v>31</v>
      </c>
      <c r="F4974" s="12" t="s">
        <v>282</v>
      </c>
      <c r="G4974" s="12" t="s">
        <v>1854</v>
      </c>
      <c r="H4974" s="1" t="s">
        <v>188</v>
      </c>
      <c r="I4974" s="12" t="s">
        <v>6</v>
      </c>
      <c r="J4974" s="12" t="s">
        <v>1814</v>
      </c>
      <c r="K4974" s="1" t="s">
        <v>1749</v>
      </c>
      <c r="L4974" s="1" t="s">
        <v>669</v>
      </c>
    </row>
    <row r="4975" spans="3:12">
      <c r="C4975" s="1" t="s">
        <v>248</v>
      </c>
      <c r="D4975" s="1">
        <v>0</v>
      </c>
      <c r="E4975" s="1" t="s">
        <v>31</v>
      </c>
      <c r="F4975" s="12" t="s">
        <v>282</v>
      </c>
      <c r="G4975" s="12" t="s">
        <v>1854</v>
      </c>
      <c r="H4975" s="1" t="s">
        <v>188</v>
      </c>
      <c r="I4975" s="12" t="s">
        <v>6</v>
      </c>
      <c r="J4975" s="12" t="s">
        <v>1814</v>
      </c>
      <c r="K4975" s="1" t="s">
        <v>1749</v>
      </c>
      <c r="L4975" s="1" t="s">
        <v>669</v>
      </c>
    </row>
    <row r="4976" spans="3:12">
      <c r="C4976" s="1" t="s">
        <v>1750</v>
      </c>
      <c r="D4976" s="1">
        <v>0</v>
      </c>
      <c r="E4976" s="1" t="s">
        <v>31</v>
      </c>
      <c r="F4976" s="12" t="s">
        <v>282</v>
      </c>
      <c r="G4976" s="12" t="s">
        <v>1854</v>
      </c>
      <c r="H4976" s="1" t="s">
        <v>188</v>
      </c>
      <c r="I4976" s="12" t="s">
        <v>6</v>
      </c>
      <c r="J4976" s="12" t="s">
        <v>1814</v>
      </c>
      <c r="K4976" s="1" t="s">
        <v>1749</v>
      </c>
      <c r="L4976" s="1" t="s">
        <v>669</v>
      </c>
    </row>
    <row r="4977" spans="3:12">
      <c r="C4977" s="1" t="s">
        <v>1751</v>
      </c>
      <c r="D4977" s="1">
        <v>0</v>
      </c>
      <c r="E4977" s="1" t="s">
        <v>31</v>
      </c>
      <c r="F4977" s="12" t="s">
        <v>282</v>
      </c>
      <c r="G4977" s="12" t="s">
        <v>1854</v>
      </c>
      <c r="H4977" s="1" t="s">
        <v>188</v>
      </c>
      <c r="I4977" s="12" t="s">
        <v>6</v>
      </c>
      <c r="J4977" s="12" t="s">
        <v>1814</v>
      </c>
      <c r="K4977" s="1" t="s">
        <v>1749</v>
      </c>
      <c r="L4977" s="1" t="s">
        <v>669</v>
      </c>
    </row>
    <row r="4978" spans="3:12">
      <c r="C4978" s="1" t="s">
        <v>246</v>
      </c>
      <c r="D4978" s="1">
        <v>0</v>
      </c>
      <c r="E4978" s="1" t="s">
        <v>31</v>
      </c>
      <c r="F4978" s="12" t="s">
        <v>282</v>
      </c>
      <c r="G4978" s="12" t="s">
        <v>1854</v>
      </c>
      <c r="H4978" s="1" t="s">
        <v>188</v>
      </c>
      <c r="I4978" s="12" t="s">
        <v>6</v>
      </c>
      <c r="J4978" s="12" t="s">
        <v>1814</v>
      </c>
      <c r="K4978" s="1" t="s">
        <v>1749</v>
      </c>
      <c r="L4978" s="1" t="s">
        <v>670</v>
      </c>
    </row>
    <row r="4979" spans="3:12">
      <c r="C4979" s="1" t="s">
        <v>247</v>
      </c>
      <c r="D4979" s="1">
        <v>0</v>
      </c>
      <c r="E4979" s="1" t="s">
        <v>31</v>
      </c>
      <c r="F4979" s="12" t="s">
        <v>282</v>
      </c>
      <c r="G4979" s="12" t="s">
        <v>1854</v>
      </c>
      <c r="H4979" s="1" t="s">
        <v>188</v>
      </c>
      <c r="I4979" s="12" t="s">
        <v>6</v>
      </c>
      <c r="J4979" s="12" t="s">
        <v>1814</v>
      </c>
      <c r="K4979" s="1" t="s">
        <v>1749</v>
      </c>
      <c r="L4979" s="1" t="s">
        <v>670</v>
      </c>
    </row>
    <row r="4980" spans="3:12">
      <c r="C4980" s="1" t="s">
        <v>248</v>
      </c>
      <c r="D4980" s="1">
        <v>0</v>
      </c>
      <c r="E4980" s="1" t="s">
        <v>31</v>
      </c>
      <c r="F4980" s="12" t="s">
        <v>282</v>
      </c>
      <c r="G4980" s="12" t="s">
        <v>1854</v>
      </c>
      <c r="H4980" s="1" t="s">
        <v>188</v>
      </c>
      <c r="I4980" s="12" t="s">
        <v>6</v>
      </c>
      <c r="J4980" s="12" t="s">
        <v>1814</v>
      </c>
      <c r="K4980" s="1" t="s">
        <v>1749</v>
      </c>
      <c r="L4980" s="1" t="s">
        <v>670</v>
      </c>
    </row>
    <row r="4981" spans="3:12">
      <c r="C4981" s="1" t="s">
        <v>1750</v>
      </c>
      <c r="D4981" s="1">
        <v>0</v>
      </c>
      <c r="E4981" s="1" t="s">
        <v>31</v>
      </c>
      <c r="F4981" s="12" t="s">
        <v>282</v>
      </c>
      <c r="G4981" s="12" t="s">
        <v>1854</v>
      </c>
      <c r="H4981" s="1" t="s">
        <v>188</v>
      </c>
      <c r="I4981" s="12" t="s">
        <v>6</v>
      </c>
      <c r="J4981" s="12" t="s">
        <v>1814</v>
      </c>
      <c r="K4981" s="1" t="s">
        <v>1749</v>
      </c>
      <c r="L4981" s="1" t="s">
        <v>670</v>
      </c>
    </row>
    <row r="4982" spans="3:12">
      <c r="C4982" s="1" t="s">
        <v>1751</v>
      </c>
      <c r="D4982" s="1">
        <v>0</v>
      </c>
      <c r="E4982" s="1" t="s">
        <v>31</v>
      </c>
      <c r="F4982" s="12" t="s">
        <v>282</v>
      </c>
      <c r="G4982" s="12" t="s">
        <v>1854</v>
      </c>
      <c r="H4982" s="1" t="s">
        <v>188</v>
      </c>
      <c r="I4982" s="12" t="s">
        <v>6</v>
      </c>
      <c r="J4982" s="12" t="s">
        <v>1814</v>
      </c>
      <c r="K4982" s="1" t="s">
        <v>1749</v>
      </c>
      <c r="L4982" s="1" t="s">
        <v>670</v>
      </c>
    </row>
    <row r="4983" spans="3:12">
      <c r="C4983" s="1" t="s">
        <v>246</v>
      </c>
      <c r="D4983" s="1">
        <v>0</v>
      </c>
      <c r="E4983" s="1" t="s">
        <v>31</v>
      </c>
      <c r="F4983" s="12" t="s">
        <v>282</v>
      </c>
      <c r="G4983" s="12" t="s">
        <v>1854</v>
      </c>
      <c r="H4983" s="1" t="s">
        <v>188</v>
      </c>
      <c r="I4983" s="12" t="s">
        <v>6</v>
      </c>
      <c r="J4983" s="12" t="s">
        <v>1814</v>
      </c>
      <c r="K4983" s="1" t="s">
        <v>1749</v>
      </c>
      <c r="L4983" s="1" t="s">
        <v>671</v>
      </c>
    </row>
    <row r="4984" spans="3:12">
      <c r="C4984" s="1" t="s">
        <v>247</v>
      </c>
      <c r="D4984" s="1">
        <v>0</v>
      </c>
      <c r="E4984" s="1" t="s">
        <v>31</v>
      </c>
      <c r="F4984" s="12" t="s">
        <v>282</v>
      </c>
      <c r="G4984" s="12" t="s">
        <v>1854</v>
      </c>
      <c r="H4984" s="1" t="s">
        <v>188</v>
      </c>
      <c r="I4984" s="12" t="s">
        <v>6</v>
      </c>
      <c r="J4984" s="12" t="s">
        <v>1814</v>
      </c>
      <c r="K4984" s="1" t="s">
        <v>1749</v>
      </c>
      <c r="L4984" s="1" t="s">
        <v>671</v>
      </c>
    </row>
    <row r="4985" spans="3:12">
      <c r="C4985" s="1" t="s">
        <v>248</v>
      </c>
      <c r="D4985" s="1">
        <v>0</v>
      </c>
      <c r="E4985" s="1" t="s">
        <v>31</v>
      </c>
      <c r="F4985" s="12" t="s">
        <v>282</v>
      </c>
      <c r="G4985" s="12" t="s">
        <v>1854</v>
      </c>
      <c r="H4985" s="1" t="s">
        <v>188</v>
      </c>
      <c r="I4985" s="12" t="s">
        <v>6</v>
      </c>
      <c r="J4985" s="12" t="s">
        <v>1814</v>
      </c>
      <c r="K4985" s="1" t="s">
        <v>1749</v>
      </c>
      <c r="L4985" s="1" t="s">
        <v>671</v>
      </c>
    </row>
    <row r="4986" spans="3:12">
      <c r="C4986" s="1" t="s">
        <v>1750</v>
      </c>
      <c r="D4986" s="1">
        <v>0</v>
      </c>
      <c r="E4986" s="1" t="s">
        <v>31</v>
      </c>
      <c r="F4986" s="12" t="s">
        <v>282</v>
      </c>
      <c r="G4986" s="12" t="s">
        <v>1854</v>
      </c>
      <c r="H4986" s="1" t="s">
        <v>188</v>
      </c>
      <c r="I4986" s="12" t="s">
        <v>6</v>
      </c>
      <c r="J4986" s="12" t="s">
        <v>1814</v>
      </c>
      <c r="K4986" s="1" t="s">
        <v>1749</v>
      </c>
      <c r="L4986" s="1" t="s">
        <v>671</v>
      </c>
    </row>
    <row r="4987" spans="3:12">
      <c r="C4987" s="1" t="s">
        <v>1751</v>
      </c>
      <c r="D4987" s="1">
        <v>0</v>
      </c>
      <c r="E4987" s="1" t="s">
        <v>31</v>
      </c>
      <c r="F4987" s="12" t="s">
        <v>282</v>
      </c>
      <c r="G4987" s="12" t="s">
        <v>1854</v>
      </c>
      <c r="H4987" s="1" t="s">
        <v>188</v>
      </c>
      <c r="I4987" s="12" t="s">
        <v>6</v>
      </c>
      <c r="J4987" s="12" t="s">
        <v>1814</v>
      </c>
      <c r="K4987" s="1" t="s">
        <v>1749</v>
      </c>
      <c r="L4987" s="1" t="s">
        <v>671</v>
      </c>
    </row>
    <row r="4988" spans="3:12">
      <c r="C4988" s="1" t="s">
        <v>246</v>
      </c>
      <c r="D4988" s="1">
        <v>0</v>
      </c>
      <c r="E4988" s="1" t="s">
        <v>31</v>
      </c>
      <c r="F4988" s="12" t="s">
        <v>282</v>
      </c>
      <c r="G4988" s="12" t="s">
        <v>1854</v>
      </c>
      <c r="H4988" s="1" t="s">
        <v>188</v>
      </c>
      <c r="I4988" s="12" t="s">
        <v>6</v>
      </c>
      <c r="J4988" s="12" t="s">
        <v>1814</v>
      </c>
      <c r="K4988" s="1" t="s">
        <v>1749</v>
      </c>
      <c r="L4988" s="1" t="s">
        <v>672</v>
      </c>
    </row>
    <row r="4989" spans="3:12">
      <c r="C4989" s="1" t="s">
        <v>247</v>
      </c>
      <c r="D4989" s="1">
        <v>0</v>
      </c>
      <c r="E4989" s="1" t="s">
        <v>31</v>
      </c>
      <c r="F4989" s="12" t="s">
        <v>282</v>
      </c>
      <c r="G4989" s="12" t="s">
        <v>1854</v>
      </c>
      <c r="H4989" s="1" t="s">
        <v>188</v>
      </c>
      <c r="I4989" s="12" t="s">
        <v>6</v>
      </c>
      <c r="J4989" s="12" t="s">
        <v>1814</v>
      </c>
      <c r="K4989" s="1" t="s">
        <v>1749</v>
      </c>
      <c r="L4989" s="1" t="s">
        <v>672</v>
      </c>
    </row>
    <row r="4990" spans="3:12">
      <c r="C4990" s="1" t="s">
        <v>248</v>
      </c>
      <c r="D4990" s="1">
        <v>0</v>
      </c>
      <c r="E4990" s="1" t="s">
        <v>31</v>
      </c>
      <c r="F4990" s="12" t="s">
        <v>282</v>
      </c>
      <c r="G4990" s="12" t="s">
        <v>1854</v>
      </c>
      <c r="H4990" s="1" t="s">
        <v>188</v>
      </c>
      <c r="I4990" s="12" t="s">
        <v>6</v>
      </c>
      <c r="J4990" s="12" t="s">
        <v>1814</v>
      </c>
      <c r="K4990" s="1" t="s">
        <v>1749</v>
      </c>
      <c r="L4990" s="1" t="s">
        <v>672</v>
      </c>
    </row>
    <row r="4991" spans="3:12">
      <c r="C4991" s="1" t="s">
        <v>1750</v>
      </c>
      <c r="D4991" s="1">
        <v>0</v>
      </c>
      <c r="E4991" s="1" t="s">
        <v>31</v>
      </c>
      <c r="F4991" s="12" t="s">
        <v>282</v>
      </c>
      <c r="G4991" s="12" t="s">
        <v>1854</v>
      </c>
      <c r="H4991" s="1" t="s">
        <v>188</v>
      </c>
      <c r="I4991" s="12" t="s">
        <v>6</v>
      </c>
      <c r="J4991" s="12" t="s">
        <v>1814</v>
      </c>
      <c r="K4991" s="1" t="s">
        <v>1749</v>
      </c>
      <c r="L4991" s="1" t="s">
        <v>672</v>
      </c>
    </row>
    <row r="4992" spans="3:12">
      <c r="C4992" s="1" t="s">
        <v>1751</v>
      </c>
      <c r="D4992" s="1">
        <v>0</v>
      </c>
      <c r="E4992" s="1" t="s">
        <v>31</v>
      </c>
      <c r="F4992" s="12" t="s">
        <v>282</v>
      </c>
      <c r="G4992" s="12" t="s">
        <v>1854</v>
      </c>
      <c r="H4992" s="1" t="s">
        <v>188</v>
      </c>
      <c r="I4992" s="12" t="s">
        <v>6</v>
      </c>
      <c r="J4992" s="12" t="s">
        <v>1814</v>
      </c>
      <c r="K4992" s="1" t="s">
        <v>1749</v>
      </c>
      <c r="L4992" s="1" t="s">
        <v>672</v>
      </c>
    </row>
    <row r="4993" spans="3:12">
      <c r="C4993" s="1" t="s">
        <v>246</v>
      </c>
      <c r="D4993" s="1">
        <v>0</v>
      </c>
      <c r="E4993" s="1" t="s">
        <v>31</v>
      </c>
      <c r="F4993" s="12" t="s">
        <v>282</v>
      </c>
      <c r="G4993" s="12" t="s">
        <v>1854</v>
      </c>
      <c r="H4993" s="1" t="s">
        <v>188</v>
      </c>
      <c r="I4993" s="12" t="s">
        <v>6</v>
      </c>
      <c r="J4993" s="12" t="s">
        <v>1814</v>
      </c>
      <c r="K4993" s="1" t="s">
        <v>1749</v>
      </c>
      <c r="L4993" s="1" t="s">
        <v>675</v>
      </c>
    </row>
    <row r="4994" spans="3:12">
      <c r="C4994" s="1" t="s">
        <v>247</v>
      </c>
      <c r="D4994" s="1">
        <v>0</v>
      </c>
      <c r="E4994" s="1" t="s">
        <v>31</v>
      </c>
      <c r="F4994" s="12" t="s">
        <v>282</v>
      </c>
      <c r="G4994" s="12" t="s">
        <v>1854</v>
      </c>
      <c r="H4994" s="1" t="s">
        <v>188</v>
      </c>
      <c r="I4994" s="12" t="s">
        <v>6</v>
      </c>
      <c r="J4994" s="12" t="s">
        <v>1814</v>
      </c>
      <c r="K4994" s="1" t="s">
        <v>1749</v>
      </c>
      <c r="L4994" s="1" t="s">
        <v>675</v>
      </c>
    </row>
    <row r="4995" spans="3:12">
      <c r="C4995" s="1" t="s">
        <v>248</v>
      </c>
      <c r="D4995" s="1">
        <v>0</v>
      </c>
      <c r="E4995" s="1" t="s">
        <v>31</v>
      </c>
      <c r="F4995" s="12" t="s">
        <v>282</v>
      </c>
      <c r="G4995" s="12" t="s">
        <v>1854</v>
      </c>
      <c r="H4995" s="1" t="s">
        <v>188</v>
      </c>
      <c r="I4995" s="12" t="s">
        <v>6</v>
      </c>
      <c r="J4995" s="12" t="s">
        <v>1814</v>
      </c>
      <c r="K4995" s="1" t="s">
        <v>1749</v>
      </c>
      <c r="L4995" s="1" t="s">
        <v>675</v>
      </c>
    </row>
    <row r="4996" spans="3:12">
      <c r="C4996" s="1" t="s">
        <v>1750</v>
      </c>
      <c r="D4996" s="1">
        <v>0</v>
      </c>
      <c r="E4996" s="1" t="s">
        <v>31</v>
      </c>
      <c r="F4996" s="12" t="s">
        <v>282</v>
      </c>
      <c r="G4996" s="12" t="s">
        <v>1854</v>
      </c>
      <c r="H4996" s="1" t="s">
        <v>188</v>
      </c>
      <c r="I4996" s="12" t="s">
        <v>6</v>
      </c>
      <c r="J4996" s="12" t="s">
        <v>1814</v>
      </c>
      <c r="K4996" s="1" t="s">
        <v>1749</v>
      </c>
      <c r="L4996" s="1" t="s">
        <v>675</v>
      </c>
    </row>
    <row r="4997" spans="3:12">
      <c r="C4997" s="1" t="s">
        <v>1751</v>
      </c>
      <c r="D4997" s="1">
        <v>0</v>
      </c>
      <c r="E4997" s="1" t="s">
        <v>31</v>
      </c>
      <c r="F4997" s="12" t="s">
        <v>282</v>
      </c>
      <c r="G4997" s="12" t="s">
        <v>1854</v>
      </c>
      <c r="H4997" s="1" t="s">
        <v>188</v>
      </c>
      <c r="I4997" s="12" t="s">
        <v>6</v>
      </c>
      <c r="J4997" s="12" t="s">
        <v>1814</v>
      </c>
      <c r="K4997" s="1" t="s">
        <v>1749</v>
      </c>
      <c r="L4997" s="1" t="s">
        <v>675</v>
      </c>
    </row>
    <row r="4998" spans="3:12">
      <c r="C4998" s="1" t="s">
        <v>246</v>
      </c>
      <c r="D4998" s="1">
        <v>0</v>
      </c>
      <c r="E4998" s="1" t="s">
        <v>31</v>
      </c>
      <c r="F4998" s="12" t="s">
        <v>282</v>
      </c>
      <c r="G4998" s="12" t="s">
        <v>1854</v>
      </c>
      <c r="H4998" s="1" t="s">
        <v>188</v>
      </c>
      <c r="I4998" s="12" t="s">
        <v>6</v>
      </c>
      <c r="J4998" s="12" t="s">
        <v>1814</v>
      </c>
      <c r="K4998" s="1" t="s">
        <v>1749</v>
      </c>
      <c r="L4998" s="1" t="s">
        <v>866</v>
      </c>
    </row>
    <row r="4999" spans="3:12">
      <c r="C4999" s="1" t="s">
        <v>247</v>
      </c>
      <c r="D4999" s="1">
        <v>0</v>
      </c>
      <c r="E4999" s="1" t="s">
        <v>31</v>
      </c>
      <c r="F4999" s="12" t="s">
        <v>282</v>
      </c>
      <c r="G4999" s="12" t="s">
        <v>1854</v>
      </c>
      <c r="H4999" s="1" t="s">
        <v>188</v>
      </c>
      <c r="I4999" s="12" t="s">
        <v>6</v>
      </c>
      <c r="J4999" s="12" t="s">
        <v>1814</v>
      </c>
      <c r="K4999" s="1" t="s">
        <v>1749</v>
      </c>
      <c r="L4999" s="1" t="s">
        <v>866</v>
      </c>
    </row>
    <row r="5000" spans="3:12">
      <c r="C5000" s="1" t="s">
        <v>248</v>
      </c>
      <c r="D5000" s="1">
        <v>0</v>
      </c>
      <c r="E5000" s="1" t="s">
        <v>31</v>
      </c>
      <c r="F5000" s="12" t="s">
        <v>282</v>
      </c>
      <c r="G5000" s="12" t="s">
        <v>1854</v>
      </c>
      <c r="H5000" s="1" t="s">
        <v>188</v>
      </c>
      <c r="I5000" s="12" t="s">
        <v>6</v>
      </c>
      <c r="J5000" s="12" t="s">
        <v>1814</v>
      </c>
      <c r="K5000" s="1" t="s">
        <v>1749</v>
      </c>
      <c r="L5000" s="1" t="s">
        <v>866</v>
      </c>
    </row>
    <row r="5001" spans="3:12">
      <c r="C5001" s="1" t="s">
        <v>1750</v>
      </c>
      <c r="D5001" s="1">
        <v>0</v>
      </c>
      <c r="E5001" s="1" t="s">
        <v>31</v>
      </c>
      <c r="F5001" s="12" t="s">
        <v>282</v>
      </c>
      <c r="G5001" s="12" t="s">
        <v>1854</v>
      </c>
      <c r="H5001" s="1" t="s">
        <v>188</v>
      </c>
      <c r="I5001" s="12" t="s">
        <v>6</v>
      </c>
      <c r="J5001" s="12" t="s">
        <v>1814</v>
      </c>
      <c r="K5001" s="1" t="s">
        <v>1749</v>
      </c>
      <c r="L5001" s="1" t="s">
        <v>866</v>
      </c>
    </row>
    <row r="5002" spans="3:12">
      <c r="C5002" s="1" t="s">
        <v>1751</v>
      </c>
      <c r="D5002" s="1">
        <v>0</v>
      </c>
      <c r="E5002" s="1" t="s">
        <v>31</v>
      </c>
      <c r="F5002" s="12" t="s">
        <v>282</v>
      </c>
      <c r="G5002" s="12" t="s">
        <v>1854</v>
      </c>
      <c r="H5002" s="1" t="s">
        <v>188</v>
      </c>
      <c r="I5002" s="12" t="s">
        <v>6</v>
      </c>
      <c r="J5002" s="12" t="s">
        <v>1814</v>
      </c>
      <c r="K5002" s="1" t="s">
        <v>1749</v>
      </c>
      <c r="L5002" s="1" t="s">
        <v>866</v>
      </c>
    </row>
    <row r="5003" spans="3:12">
      <c r="C5003" s="1" t="s">
        <v>246</v>
      </c>
      <c r="D5003" s="1">
        <v>0</v>
      </c>
      <c r="E5003" s="1" t="s">
        <v>31</v>
      </c>
      <c r="F5003" s="12" t="s">
        <v>282</v>
      </c>
      <c r="G5003" s="12" t="s">
        <v>1854</v>
      </c>
      <c r="H5003" s="1" t="s">
        <v>188</v>
      </c>
      <c r="I5003" s="12" t="s">
        <v>6</v>
      </c>
      <c r="J5003" s="12" t="s">
        <v>1814</v>
      </c>
      <c r="K5003" s="1" t="s">
        <v>1749</v>
      </c>
      <c r="L5003" s="1" t="s">
        <v>867</v>
      </c>
    </row>
    <row r="5004" spans="3:12">
      <c r="C5004" s="1" t="s">
        <v>247</v>
      </c>
      <c r="D5004" s="1">
        <v>0</v>
      </c>
      <c r="E5004" s="1" t="s">
        <v>31</v>
      </c>
      <c r="F5004" s="12" t="s">
        <v>282</v>
      </c>
      <c r="G5004" s="12" t="s">
        <v>1854</v>
      </c>
      <c r="H5004" s="1" t="s">
        <v>188</v>
      </c>
      <c r="I5004" s="12" t="s">
        <v>6</v>
      </c>
      <c r="J5004" s="12" t="s">
        <v>1814</v>
      </c>
      <c r="K5004" s="1" t="s">
        <v>1749</v>
      </c>
      <c r="L5004" s="1" t="s">
        <v>867</v>
      </c>
    </row>
    <row r="5005" spans="3:12">
      <c r="C5005" s="1" t="s">
        <v>248</v>
      </c>
      <c r="D5005" s="1">
        <v>0</v>
      </c>
      <c r="E5005" s="1" t="s">
        <v>31</v>
      </c>
      <c r="F5005" s="12" t="s">
        <v>282</v>
      </c>
      <c r="G5005" s="12" t="s">
        <v>1854</v>
      </c>
      <c r="H5005" s="1" t="s">
        <v>188</v>
      </c>
      <c r="I5005" s="12" t="s">
        <v>6</v>
      </c>
      <c r="J5005" s="12" t="s">
        <v>1814</v>
      </c>
      <c r="K5005" s="1" t="s">
        <v>1749</v>
      </c>
      <c r="L5005" s="1" t="s">
        <v>867</v>
      </c>
    </row>
    <row r="5006" spans="3:12">
      <c r="C5006" s="1" t="s">
        <v>1750</v>
      </c>
      <c r="D5006" s="1">
        <v>0</v>
      </c>
      <c r="E5006" s="1" t="s">
        <v>31</v>
      </c>
      <c r="F5006" s="12" t="s">
        <v>282</v>
      </c>
      <c r="G5006" s="12" t="s">
        <v>1854</v>
      </c>
      <c r="H5006" s="1" t="s">
        <v>188</v>
      </c>
      <c r="I5006" s="12" t="s">
        <v>6</v>
      </c>
      <c r="J5006" s="12" t="s">
        <v>1814</v>
      </c>
      <c r="K5006" s="1" t="s">
        <v>1749</v>
      </c>
      <c r="L5006" s="1" t="s">
        <v>867</v>
      </c>
    </row>
    <row r="5007" spans="3:12">
      <c r="C5007" s="1" t="s">
        <v>1751</v>
      </c>
      <c r="D5007" s="1">
        <v>0</v>
      </c>
      <c r="E5007" s="1" t="s">
        <v>31</v>
      </c>
      <c r="F5007" s="12" t="s">
        <v>282</v>
      </c>
      <c r="G5007" s="12" t="s">
        <v>1854</v>
      </c>
      <c r="H5007" s="1" t="s">
        <v>188</v>
      </c>
      <c r="I5007" s="12" t="s">
        <v>6</v>
      </c>
      <c r="J5007" s="12" t="s">
        <v>1814</v>
      </c>
      <c r="K5007" s="1" t="s">
        <v>1749</v>
      </c>
      <c r="L5007" s="1" t="s">
        <v>867</v>
      </c>
    </row>
    <row r="5008" spans="3:12">
      <c r="C5008" s="1" t="s">
        <v>246</v>
      </c>
      <c r="D5008" s="1">
        <v>0</v>
      </c>
      <c r="E5008" s="1" t="s">
        <v>31</v>
      </c>
      <c r="F5008" s="12" t="s">
        <v>282</v>
      </c>
      <c r="G5008" s="12" t="s">
        <v>1854</v>
      </c>
      <c r="H5008" s="1" t="s">
        <v>188</v>
      </c>
      <c r="I5008" s="12" t="s">
        <v>6</v>
      </c>
      <c r="J5008" s="12" t="s">
        <v>1814</v>
      </c>
      <c r="K5008" s="1" t="s">
        <v>1749</v>
      </c>
      <c r="L5008" s="1" t="s">
        <v>744</v>
      </c>
    </row>
    <row r="5009" spans="3:12">
      <c r="C5009" s="1" t="s">
        <v>247</v>
      </c>
      <c r="D5009" s="1">
        <v>0</v>
      </c>
      <c r="E5009" s="1" t="s">
        <v>31</v>
      </c>
      <c r="F5009" s="12" t="s">
        <v>282</v>
      </c>
      <c r="G5009" s="12" t="s">
        <v>1854</v>
      </c>
      <c r="H5009" s="1" t="s">
        <v>188</v>
      </c>
      <c r="I5009" s="12" t="s">
        <v>6</v>
      </c>
      <c r="J5009" s="12" t="s">
        <v>1814</v>
      </c>
      <c r="K5009" s="1" t="s">
        <v>1749</v>
      </c>
      <c r="L5009" s="1" t="s">
        <v>744</v>
      </c>
    </row>
    <row r="5010" spans="3:12">
      <c r="C5010" s="1" t="s">
        <v>248</v>
      </c>
      <c r="D5010" s="1">
        <v>0</v>
      </c>
      <c r="E5010" s="1" t="s">
        <v>31</v>
      </c>
      <c r="F5010" s="12" t="s">
        <v>282</v>
      </c>
      <c r="G5010" s="12" t="s">
        <v>1854</v>
      </c>
      <c r="H5010" s="1" t="s">
        <v>188</v>
      </c>
      <c r="I5010" s="12" t="s">
        <v>6</v>
      </c>
      <c r="J5010" s="12" t="s">
        <v>1814</v>
      </c>
      <c r="K5010" s="1" t="s">
        <v>1749</v>
      </c>
      <c r="L5010" s="1" t="s">
        <v>744</v>
      </c>
    </row>
    <row r="5011" spans="3:12">
      <c r="C5011" s="1" t="s">
        <v>1750</v>
      </c>
      <c r="D5011" s="1">
        <v>0</v>
      </c>
      <c r="E5011" s="1" t="s">
        <v>31</v>
      </c>
      <c r="F5011" s="12" t="s">
        <v>282</v>
      </c>
      <c r="G5011" s="12" t="s">
        <v>1854</v>
      </c>
      <c r="H5011" s="1" t="s">
        <v>188</v>
      </c>
      <c r="I5011" s="12" t="s">
        <v>6</v>
      </c>
      <c r="J5011" s="12" t="s">
        <v>1814</v>
      </c>
      <c r="K5011" s="1" t="s">
        <v>1749</v>
      </c>
      <c r="L5011" s="1" t="s">
        <v>744</v>
      </c>
    </row>
    <row r="5012" spans="3:12">
      <c r="C5012" s="1" t="s">
        <v>1751</v>
      </c>
      <c r="D5012" s="1">
        <v>0</v>
      </c>
      <c r="E5012" s="1" t="s">
        <v>31</v>
      </c>
      <c r="F5012" s="12" t="s">
        <v>282</v>
      </c>
      <c r="G5012" s="12" t="s">
        <v>1854</v>
      </c>
      <c r="H5012" s="1" t="s">
        <v>188</v>
      </c>
      <c r="I5012" s="12" t="s">
        <v>6</v>
      </c>
      <c r="J5012" s="12" t="s">
        <v>1814</v>
      </c>
      <c r="K5012" s="1" t="s">
        <v>1749</v>
      </c>
      <c r="L5012" s="1" t="s">
        <v>744</v>
      </c>
    </row>
    <row r="5013" spans="3:12">
      <c r="C5013" s="1" t="s">
        <v>1761</v>
      </c>
      <c r="D5013" s="1">
        <v>0</v>
      </c>
      <c r="E5013" s="1" t="s">
        <v>31</v>
      </c>
      <c r="F5013" s="12" t="s">
        <v>282</v>
      </c>
      <c r="G5013" s="12" t="s">
        <v>1854</v>
      </c>
      <c r="H5013" s="1" t="s">
        <v>188</v>
      </c>
      <c r="I5013" s="12" t="s">
        <v>1765</v>
      </c>
      <c r="J5013" s="12" t="s">
        <v>1814</v>
      </c>
      <c r="K5013" s="1" t="s">
        <v>1755</v>
      </c>
      <c r="L5013" s="1" t="s">
        <v>1756</v>
      </c>
    </row>
    <row r="5014" spans="3:12">
      <c r="C5014" s="1" t="s">
        <v>1762</v>
      </c>
      <c r="D5014" s="1">
        <v>0</v>
      </c>
      <c r="E5014" s="1" t="s">
        <v>31</v>
      </c>
      <c r="F5014" s="12" t="s">
        <v>282</v>
      </c>
      <c r="G5014" s="12" t="s">
        <v>1854</v>
      </c>
      <c r="H5014" s="1" t="s">
        <v>188</v>
      </c>
      <c r="I5014" s="12" t="s">
        <v>1765</v>
      </c>
      <c r="J5014" s="12" t="s">
        <v>1814</v>
      </c>
      <c r="K5014" s="1" t="s">
        <v>1755</v>
      </c>
      <c r="L5014" s="1" t="s">
        <v>1756</v>
      </c>
    </row>
    <row r="5015" spans="3:12">
      <c r="C5015" s="1" t="s">
        <v>1763</v>
      </c>
      <c r="D5015" s="1" t="s">
        <v>50</v>
      </c>
      <c r="E5015" s="1" t="s">
        <v>43</v>
      </c>
      <c r="F5015" s="12" t="s">
        <v>282</v>
      </c>
      <c r="G5015" s="12" t="s">
        <v>1854</v>
      </c>
      <c r="H5015" s="1" t="s">
        <v>188</v>
      </c>
      <c r="I5015" s="12" t="s">
        <v>1765</v>
      </c>
      <c r="J5015" s="12" t="s">
        <v>1814</v>
      </c>
      <c r="K5015" s="1" t="s">
        <v>1755</v>
      </c>
      <c r="L5015" s="1" t="s">
        <v>1756</v>
      </c>
    </row>
    <row r="5016" spans="3:12">
      <c r="C5016" s="1" t="s">
        <v>1761</v>
      </c>
      <c r="D5016" s="1">
        <v>0</v>
      </c>
      <c r="E5016" s="1" t="s">
        <v>31</v>
      </c>
      <c r="F5016" s="12" t="s">
        <v>282</v>
      </c>
      <c r="G5016" s="12" t="s">
        <v>1854</v>
      </c>
      <c r="H5016" s="1" t="s">
        <v>188</v>
      </c>
      <c r="I5016" s="12" t="s">
        <v>1765</v>
      </c>
      <c r="J5016" s="12" t="s">
        <v>1814</v>
      </c>
      <c r="K5016" s="1" t="s">
        <v>1755</v>
      </c>
      <c r="L5016" s="1" t="s">
        <v>1757</v>
      </c>
    </row>
    <row r="5017" spans="3:12">
      <c r="C5017" s="1" t="s">
        <v>1762</v>
      </c>
      <c r="D5017" s="1">
        <v>0</v>
      </c>
      <c r="E5017" s="1" t="s">
        <v>31</v>
      </c>
      <c r="F5017" s="12" t="s">
        <v>282</v>
      </c>
      <c r="G5017" s="12" t="s">
        <v>1854</v>
      </c>
      <c r="H5017" s="1" t="s">
        <v>188</v>
      </c>
      <c r="I5017" s="12" t="s">
        <v>1765</v>
      </c>
      <c r="J5017" s="12" t="s">
        <v>1814</v>
      </c>
      <c r="K5017" s="1" t="s">
        <v>1755</v>
      </c>
      <c r="L5017" s="1" t="s">
        <v>1757</v>
      </c>
    </row>
    <row r="5018" spans="3:12">
      <c r="C5018" s="1" t="s">
        <v>1763</v>
      </c>
      <c r="D5018" s="1" t="s">
        <v>50</v>
      </c>
      <c r="E5018" s="1" t="s">
        <v>43</v>
      </c>
      <c r="F5018" s="12" t="s">
        <v>282</v>
      </c>
      <c r="G5018" s="12" t="s">
        <v>1854</v>
      </c>
      <c r="H5018" s="1" t="s">
        <v>188</v>
      </c>
      <c r="I5018" s="12" t="s">
        <v>1765</v>
      </c>
      <c r="J5018" s="12" t="s">
        <v>1814</v>
      </c>
      <c r="K5018" s="1" t="s">
        <v>1755</v>
      </c>
      <c r="L5018" s="1" t="s">
        <v>1757</v>
      </c>
    </row>
    <row r="5019" spans="3:12">
      <c r="C5019" s="1" t="s">
        <v>1761</v>
      </c>
      <c r="D5019" s="1">
        <v>0</v>
      </c>
      <c r="E5019" s="1" t="s">
        <v>31</v>
      </c>
      <c r="F5019" s="12" t="s">
        <v>282</v>
      </c>
      <c r="G5019" s="12" t="s">
        <v>1854</v>
      </c>
      <c r="H5019" s="1" t="s">
        <v>188</v>
      </c>
      <c r="I5019" s="12" t="s">
        <v>1765</v>
      </c>
      <c r="J5019" s="12" t="s">
        <v>1814</v>
      </c>
      <c r="K5019" s="1" t="s">
        <v>1755</v>
      </c>
      <c r="L5019" s="1" t="s">
        <v>1758</v>
      </c>
    </row>
    <row r="5020" spans="3:12">
      <c r="C5020" s="1" t="s">
        <v>1762</v>
      </c>
      <c r="D5020" s="1">
        <v>0</v>
      </c>
      <c r="E5020" s="1" t="s">
        <v>31</v>
      </c>
      <c r="F5020" s="12" t="s">
        <v>282</v>
      </c>
      <c r="G5020" s="12" t="s">
        <v>1854</v>
      </c>
      <c r="H5020" s="1" t="s">
        <v>188</v>
      </c>
      <c r="I5020" s="12" t="s">
        <v>1765</v>
      </c>
      <c r="J5020" s="12" t="s">
        <v>1814</v>
      </c>
      <c r="K5020" s="1" t="s">
        <v>1755</v>
      </c>
      <c r="L5020" s="1" t="s">
        <v>1758</v>
      </c>
    </row>
    <row r="5021" spans="3:12">
      <c r="C5021" s="1" t="s">
        <v>1763</v>
      </c>
      <c r="D5021" s="1" t="s">
        <v>50</v>
      </c>
      <c r="E5021" s="1" t="s">
        <v>43</v>
      </c>
      <c r="F5021" s="12" t="s">
        <v>282</v>
      </c>
      <c r="G5021" s="12" t="s">
        <v>1854</v>
      </c>
      <c r="H5021" s="1" t="s">
        <v>188</v>
      </c>
      <c r="I5021" s="12" t="s">
        <v>1765</v>
      </c>
      <c r="J5021" s="12" t="s">
        <v>1814</v>
      </c>
      <c r="K5021" s="1" t="s">
        <v>1755</v>
      </c>
      <c r="L5021" s="1" t="s">
        <v>1758</v>
      </c>
    </row>
    <row r="5022" spans="3:12">
      <c r="C5022" s="1" t="s">
        <v>1761</v>
      </c>
      <c r="D5022" s="1">
        <v>0</v>
      </c>
      <c r="E5022" s="1" t="s">
        <v>31</v>
      </c>
      <c r="F5022" s="12" t="s">
        <v>282</v>
      </c>
      <c r="G5022" s="12" t="s">
        <v>1854</v>
      </c>
      <c r="H5022" s="1" t="s">
        <v>188</v>
      </c>
      <c r="I5022" s="12" t="s">
        <v>1765</v>
      </c>
      <c r="J5022" s="12" t="s">
        <v>1814</v>
      </c>
      <c r="K5022" s="1" t="s">
        <v>1755</v>
      </c>
      <c r="L5022" s="1" t="s">
        <v>1759</v>
      </c>
    </row>
    <row r="5023" spans="3:12">
      <c r="C5023" s="1" t="s">
        <v>1762</v>
      </c>
      <c r="D5023" s="1">
        <v>0</v>
      </c>
      <c r="E5023" s="1" t="s">
        <v>31</v>
      </c>
      <c r="F5023" s="12" t="s">
        <v>282</v>
      </c>
      <c r="G5023" s="12" t="s">
        <v>1854</v>
      </c>
      <c r="H5023" s="1" t="s">
        <v>188</v>
      </c>
      <c r="I5023" s="12" t="s">
        <v>1765</v>
      </c>
      <c r="J5023" s="12" t="s">
        <v>1814</v>
      </c>
      <c r="K5023" s="1" t="s">
        <v>1755</v>
      </c>
      <c r="L5023" s="1" t="s">
        <v>1759</v>
      </c>
    </row>
    <row r="5024" spans="3:12">
      <c r="C5024" s="1" t="s">
        <v>1763</v>
      </c>
      <c r="D5024" s="1" t="s">
        <v>50</v>
      </c>
      <c r="E5024" s="1" t="s">
        <v>43</v>
      </c>
      <c r="F5024" s="12" t="s">
        <v>282</v>
      </c>
      <c r="G5024" s="12" t="s">
        <v>1854</v>
      </c>
      <c r="H5024" s="1" t="s">
        <v>188</v>
      </c>
      <c r="I5024" s="12" t="s">
        <v>1765</v>
      </c>
      <c r="J5024" s="12" t="s">
        <v>1814</v>
      </c>
      <c r="K5024" s="1" t="s">
        <v>1755</v>
      </c>
      <c r="L5024" s="1" t="s">
        <v>1759</v>
      </c>
    </row>
    <row r="5025" spans="6:10">
      <c r="F5025" s="12" t="s">
        <v>6</v>
      </c>
      <c r="G5025" s="12" t="s">
        <v>6</v>
      </c>
      <c r="I5025" s="12" t="s">
        <v>6</v>
      </c>
      <c r="J5025" s="12" t="s">
        <v>6</v>
      </c>
    </row>
    <row r="5026" spans="6:10">
      <c r="F5026" s="12" t="s">
        <v>6</v>
      </c>
      <c r="G5026" s="12" t="s">
        <v>6</v>
      </c>
      <c r="I5026" s="12" t="s">
        <v>6</v>
      </c>
      <c r="J5026" s="12" t="s">
        <v>6</v>
      </c>
    </row>
    <row r="5027" spans="6:10">
      <c r="F5027" s="12" t="s">
        <v>6</v>
      </c>
      <c r="G5027" s="12" t="s">
        <v>6</v>
      </c>
      <c r="I5027" s="12" t="s">
        <v>6</v>
      </c>
      <c r="J5027" s="12" t="s">
        <v>6</v>
      </c>
    </row>
    <row r="5028" spans="6:10">
      <c r="F5028" s="12" t="s">
        <v>6</v>
      </c>
      <c r="G5028" s="12" t="s">
        <v>6</v>
      </c>
      <c r="I5028" s="12" t="s">
        <v>6</v>
      </c>
      <c r="J5028" s="12" t="s">
        <v>6</v>
      </c>
    </row>
    <row r="5029" spans="6:10">
      <c r="F5029" s="12" t="s">
        <v>6</v>
      </c>
      <c r="G5029" s="12" t="s">
        <v>6</v>
      </c>
      <c r="I5029" s="12" t="s">
        <v>6</v>
      </c>
      <c r="J5029" s="12" t="s">
        <v>6</v>
      </c>
    </row>
    <row r="5030" spans="6:10">
      <c r="F5030" s="12" t="s">
        <v>6</v>
      </c>
      <c r="G5030" s="12" t="s">
        <v>6</v>
      </c>
      <c r="I5030" s="12" t="s">
        <v>6</v>
      </c>
      <c r="J5030" s="12" t="s">
        <v>6</v>
      </c>
    </row>
    <row r="5031" spans="6:10">
      <c r="F5031" s="12" t="s">
        <v>6</v>
      </c>
      <c r="G5031" s="12" t="s">
        <v>6</v>
      </c>
      <c r="I5031" s="12" t="s">
        <v>6</v>
      </c>
      <c r="J5031" s="12" t="s">
        <v>6</v>
      </c>
    </row>
    <row r="5032" spans="6:10">
      <c r="F5032" s="12" t="s">
        <v>6</v>
      </c>
      <c r="G5032" s="12" t="s">
        <v>6</v>
      </c>
      <c r="I5032" s="12" t="s">
        <v>6</v>
      </c>
      <c r="J5032" s="12" t="s">
        <v>6</v>
      </c>
    </row>
    <row r="5033" spans="6:10">
      <c r="F5033" s="12" t="s">
        <v>6</v>
      </c>
      <c r="G5033" s="12" t="s">
        <v>6</v>
      </c>
      <c r="I5033" s="12" t="s">
        <v>6</v>
      </c>
      <c r="J5033" s="12" t="s">
        <v>6</v>
      </c>
    </row>
    <row r="5034" spans="6:10">
      <c r="F5034" s="12" t="s">
        <v>6</v>
      </c>
      <c r="G5034" s="12" t="s">
        <v>6</v>
      </c>
      <c r="I5034" s="12" t="s">
        <v>6</v>
      </c>
      <c r="J5034" s="12" t="s">
        <v>6</v>
      </c>
    </row>
    <row r="5035" spans="6:10">
      <c r="F5035" s="12" t="s">
        <v>6</v>
      </c>
      <c r="G5035" s="12" t="s">
        <v>6</v>
      </c>
      <c r="I5035" s="12" t="s">
        <v>6</v>
      </c>
      <c r="J5035" s="12" t="s">
        <v>6</v>
      </c>
    </row>
    <row r="5036" spans="6:10">
      <c r="F5036" s="12" t="s">
        <v>6</v>
      </c>
      <c r="G5036" s="12" t="s">
        <v>6</v>
      </c>
      <c r="I5036" s="12" t="s">
        <v>6</v>
      </c>
      <c r="J5036" s="12" t="s">
        <v>6</v>
      </c>
    </row>
    <row r="5037" spans="6:10">
      <c r="F5037" s="12" t="s">
        <v>6</v>
      </c>
      <c r="G5037" s="12" t="s">
        <v>6</v>
      </c>
      <c r="I5037" s="12" t="s">
        <v>6</v>
      </c>
      <c r="J5037" s="12" t="s">
        <v>6</v>
      </c>
    </row>
    <row r="5038" spans="6:10">
      <c r="F5038" s="12" t="s">
        <v>6</v>
      </c>
      <c r="G5038" s="12" t="s">
        <v>6</v>
      </c>
      <c r="I5038" s="12" t="s">
        <v>6</v>
      </c>
      <c r="J5038" s="12" t="s">
        <v>6</v>
      </c>
    </row>
    <row r="5039" spans="6:10">
      <c r="F5039" s="12" t="s">
        <v>6</v>
      </c>
      <c r="G5039" s="12" t="s">
        <v>6</v>
      </c>
      <c r="I5039" s="12" t="s">
        <v>6</v>
      </c>
      <c r="J5039" s="12" t="s">
        <v>6</v>
      </c>
    </row>
    <row r="5040" spans="6:10">
      <c r="F5040" s="12" t="s">
        <v>6</v>
      </c>
      <c r="G5040" s="12" t="s">
        <v>6</v>
      </c>
      <c r="I5040" s="12" t="s">
        <v>6</v>
      </c>
      <c r="J5040" s="12" t="s">
        <v>6</v>
      </c>
    </row>
    <row r="5041" spans="6:10">
      <c r="F5041" s="12" t="s">
        <v>6</v>
      </c>
      <c r="G5041" s="12" t="s">
        <v>6</v>
      </c>
      <c r="I5041" s="12" t="s">
        <v>6</v>
      </c>
      <c r="J5041" s="12" t="s">
        <v>6</v>
      </c>
    </row>
    <row r="5042" spans="6:10">
      <c r="F5042" s="12" t="s">
        <v>6</v>
      </c>
      <c r="G5042" s="12" t="s">
        <v>6</v>
      </c>
      <c r="I5042" s="12" t="s">
        <v>6</v>
      </c>
      <c r="J5042" s="12" t="s">
        <v>6</v>
      </c>
    </row>
    <row r="5043" spans="6:10">
      <c r="F5043" s="12" t="s">
        <v>6</v>
      </c>
      <c r="G5043" s="12" t="s">
        <v>6</v>
      </c>
      <c r="I5043" s="12" t="s">
        <v>6</v>
      </c>
      <c r="J5043" s="12" t="s">
        <v>6</v>
      </c>
    </row>
    <row r="5044" spans="6:10">
      <c r="F5044" s="12" t="s">
        <v>6</v>
      </c>
      <c r="G5044" s="12" t="s">
        <v>6</v>
      </c>
      <c r="I5044" s="12" t="s">
        <v>6</v>
      </c>
      <c r="J5044" s="12" t="s">
        <v>6</v>
      </c>
    </row>
    <row r="5045" spans="6:10">
      <c r="F5045" s="12" t="s">
        <v>6</v>
      </c>
      <c r="G5045" s="12" t="s">
        <v>6</v>
      </c>
      <c r="I5045" s="12" t="s">
        <v>6</v>
      </c>
      <c r="J5045" s="12" t="s">
        <v>6</v>
      </c>
    </row>
    <row r="5046" spans="6:10">
      <c r="F5046" s="12" t="s">
        <v>6</v>
      </c>
      <c r="G5046" s="12" t="s">
        <v>6</v>
      </c>
      <c r="I5046" s="12" t="s">
        <v>6</v>
      </c>
      <c r="J5046" s="12" t="s">
        <v>6</v>
      </c>
    </row>
    <row r="5047" spans="6:10">
      <c r="F5047" s="12" t="s">
        <v>6</v>
      </c>
      <c r="G5047" s="12" t="s">
        <v>6</v>
      </c>
      <c r="I5047" s="12" t="s">
        <v>6</v>
      </c>
      <c r="J5047" s="12" t="s">
        <v>6</v>
      </c>
    </row>
    <row r="5048" spans="6:10">
      <c r="F5048" s="12" t="s">
        <v>6</v>
      </c>
      <c r="G5048" s="12" t="s">
        <v>6</v>
      </c>
      <c r="I5048" s="12" t="s">
        <v>6</v>
      </c>
      <c r="J5048" s="12" t="s">
        <v>6</v>
      </c>
    </row>
    <row r="5049" spans="6:10">
      <c r="F5049" s="12" t="s">
        <v>6</v>
      </c>
      <c r="G5049" s="12" t="s">
        <v>6</v>
      </c>
      <c r="I5049" s="12" t="s">
        <v>6</v>
      </c>
      <c r="J5049" s="12" t="s">
        <v>6</v>
      </c>
    </row>
    <row r="5050" spans="6:10">
      <c r="F5050" s="12" t="s">
        <v>6</v>
      </c>
      <c r="G5050" s="12" t="s">
        <v>6</v>
      </c>
      <c r="I5050" s="12" t="s">
        <v>6</v>
      </c>
      <c r="J5050" s="12" t="s">
        <v>6</v>
      </c>
    </row>
    <row r="5051" spans="6:10">
      <c r="F5051" s="12" t="s">
        <v>6</v>
      </c>
      <c r="G5051" s="12" t="s">
        <v>6</v>
      </c>
      <c r="I5051" s="12" t="s">
        <v>6</v>
      </c>
      <c r="J5051" s="12" t="s">
        <v>6</v>
      </c>
    </row>
    <row r="5052" spans="6:10">
      <c r="F5052" s="12" t="s">
        <v>6</v>
      </c>
      <c r="G5052" s="12" t="s">
        <v>6</v>
      </c>
      <c r="I5052" s="12" t="s">
        <v>6</v>
      </c>
      <c r="J5052" s="12" t="s">
        <v>6</v>
      </c>
    </row>
    <row r="5053" spans="6:10">
      <c r="F5053" s="12" t="s">
        <v>6</v>
      </c>
      <c r="G5053" s="12" t="s">
        <v>6</v>
      </c>
      <c r="I5053" s="12" t="s">
        <v>6</v>
      </c>
      <c r="J5053" s="12" t="s">
        <v>6</v>
      </c>
    </row>
    <row r="5054" spans="6:10">
      <c r="F5054" s="12" t="s">
        <v>6</v>
      </c>
      <c r="G5054" s="12" t="s">
        <v>6</v>
      </c>
      <c r="I5054" s="12" t="s">
        <v>6</v>
      </c>
      <c r="J5054" s="12" t="s">
        <v>6</v>
      </c>
    </row>
    <row r="5055" spans="6:10">
      <c r="F5055" s="12" t="s">
        <v>6</v>
      </c>
      <c r="G5055" s="12" t="s">
        <v>6</v>
      </c>
      <c r="I5055" s="12" t="s">
        <v>6</v>
      </c>
      <c r="J5055" s="12" t="s">
        <v>6</v>
      </c>
    </row>
    <row r="5056" spans="6:10">
      <c r="F5056" s="12" t="s">
        <v>6</v>
      </c>
      <c r="G5056" s="12" t="s">
        <v>6</v>
      </c>
      <c r="I5056" s="12" t="s">
        <v>6</v>
      </c>
      <c r="J5056" s="12" t="s">
        <v>6</v>
      </c>
    </row>
    <row r="5057" spans="6:10">
      <c r="F5057" s="12" t="s">
        <v>6</v>
      </c>
      <c r="G5057" s="12" t="s">
        <v>6</v>
      </c>
      <c r="I5057" s="12" t="s">
        <v>6</v>
      </c>
      <c r="J5057" s="12" t="s">
        <v>6</v>
      </c>
    </row>
    <row r="5058" spans="6:10">
      <c r="F5058" s="12" t="s">
        <v>6</v>
      </c>
      <c r="G5058" s="12" t="s">
        <v>6</v>
      </c>
      <c r="I5058" s="12" t="s">
        <v>6</v>
      </c>
      <c r="J5058" s="12" t="s">
        <v>6</v>
      </c>
    </row>
    <row r="5059" spans="6:10">
      <c r="F5059" s="12" t="s">
        <v>6</v>
      </c>
      <c r="G5059" s="12" t="s">
        <v>6</v>
      </c>
      <c r="I5059" s="12" t="s">
        <v>6</v>
      </c>
      <c r="J5059" s="12" t="s">
        <v>6</v>
      </c>
    </row>
    <row r="5060" spans="6:10">
      <c r="F5060" s="12" t="s">
        <v>6</v>
      </c>
      <c r="G5060" s="12" t="s">
        <v>6</v>
      </c>
      <c r="I5060" s="12" t="s">
        <v>6</v>
      </c>
      <c r="J5060" s="12" t="s">
        <v>6</v>
      </c>
    </row>
    <row r="5061" spans="6:10">
      <c r="F5061" s="12" t="s">
        <v>6</v>
      </c>
      <c r="G5061" s="12" t="s">
        <v>6</v>
      </c>
      <c r="I5061" s="12" t="s">
        <v>6</v>
      </c>
      <c r="J5061" s="12" t="s">
        <v>6</v>
      </c>
    </row>
    <row r="5062" spans="6:10">
      <c r="F5062" s="12" t="s">
        <v>6</v>
      </c>
      <c r="G5062" s="12" t="s">
        <v>6</v>
      </c>
      <c r="I5062" s="12" t="s">
        <v>6</v>
      </c>
      <c r="J5062" s="12" t="s">
        <v>6</v>
      </c>
    </row>
    <row r="5063" spans="6:10">
      <c r="F5063" s="12" t="s">
        <v>6</v>
      </c>
      <c r="G5063" s="12" t="s">
        <v>6</v>
      </c>
      <c r="I5063" s="12" t="s">
        <v>6</v>
      </c>
      <c r="J5063" s="12" t="s">
        <v>6</v>
      </c>
    </row>
    <row r="5064" spans="6:10">
      <c r="F5064" s="12" t="s">
        <v>6</v>
      </c>
      <c r="G5064" s="12" t="s">
        <v>6</v>
      </c>
      <c r="I5064" s="12" t="s">
        <v>6</v>
      </c>
      <c r="J5064" s="12" t="s">
        <v>6</v>
      </c>
    </row>
    <row r="5065" spans="6:10">
      <c r="F5065" s="12" t="s">
        <v>6</v>
      </c>
      <c r="G5065" s="12" t="s">
        <v>6</v>
      </c>
      <c r="I5065" s="12" t="s">
        <v>6</v>
      </c>
      <c r="J5065" s="12" t="s">
        <v>6</v>
      </c>
    </row>
    <row r="5066" spans="6:10">
      <c r="F5066" s="12" t="s">
        <v>6</v>
      </c>
      <c r="G5066" s="12" t="s">
        <v>6</v>
      </c>
      <c r="I5066" s="12" t="s">
        <v>6</v>
      </c>
      <c r="J5066" s="12" t="s">
        <v>6</v>
      </c>
    </row>
    <row r="5067" spans="6:10">
      <c r="F5067" s="12" t="s">
        <v>6</v>
      </c>
      <c r="G5067" s="12" t="s">
        <v>6</v>
      </c>
      <c r="I5067" s="12" t="s">
        <v>6</v>
      </c>
      <c r="J5067" s="12" t="s">
        <v>6</v>
      </c>
    </row>
    <row r="5068" spans="6:10">
      <c r="F5068" s="12" t="s">
        <v>6</v>
      </c>
      <c r="G5068" s="12" t="s">
        <v>6</v>
      </c>
      <c r="I5068" s="12" t="s">
        <v>6</v>
      </c>
      <c r="J5068" s="12" t="s">
        <v>6</v>
      </c>
    </row>
    <row r="5069" spans="6:10">
      <c r="F5069" s="12" t="s">
        <v>6</v>
      </c>
      <c r="G5069" s="12" t="s">
        <v>6</v>
      </c>
      <c r="I5069" s="12" t="s">
        <v>6</v>
      </c>
      <c r="J5069" s="12" t="s">
        <v>6</v>
      </c>
    </row>
    <row r="5070" spans="6:10">
      <c r="F5070" s="12" t="s">
        <v>6</v>
      </c>
      <c r="G5070" s="12" t="s">
        <v>6</v>
      </c>
      <c r="I5070" s="12" t="s">
        <v>6</v>
      </c>
      <c r="J5070" s="12" t="s">
        <v>6</v>
      </c>
    </row>
    <row r="5071" spans="6:10">
      <c r="F5071" s="12" t="s">
        <v>6</v>
      </c>
      <c r="G5071" s="12" t="s">
        <v>6</v>
      </c>
      <c r="I5071" s="12" t="s">
        <v>6</v>
      </c>
      <c r="J5071" s="12" t="s">
        <v>6</v>
      </c>
    </row>
    <row r="5072" spans="6:10">
      <c r="F5072" s="12" t="s">
        <v>6</v>
      </c>
      <c r="G5072" s="12" t="s">
        <v>6</v>
      </c>
      <c r="I5072" s="12" t="s">
        <v>6</v>
      </c>
      <c r="J5072" s="12" t="s">
        <v>6</v>
      </c>
    </row>
    <row r="5073" spans="6:10">
      <c r="F5073" s="12" t="s">
        <v>6</v>
      </c>
      <c r="G5073" s="12" t="s">
        <v>6</v>
      </c>
      <c r="I5073" s="12" t="s">
        <v>6</v>
      </c>
      <c r="J5073" s="12" t="s">
        <v>6</v>
      </c>
    </row>
    <row r="5074" spans="6:10">
      <c r="F5074" s="12" t="s">
        <v>6</v>
      </c>
      <c r="G5074" s="12" t="s">
        <v>6</v>
      </c>
      <c r="I5074" s="12" t="s">
        <v>6</v>
      </c>
      <c r="J5074" s="12" t="s">
        <v>6</v>
      </c>
    </row>
    <row r="5075" spans="6:10">
      <c r="F5075" s="12" t="s">
        <v>6</v>
      </c>
      <c r="G5075" s="12" t="s">
        <v>6</v>
      </c>
      <c r="I5075" s="12" t="s">
        <v>6</v>
      </c>
      <c r="J5075" s="12" t="s">
        <v>6</v>
      </c>
    </row>
    <row r="5076" spans="6:10">
      <c r="F5076" s="12" t="s">
        <v>6</v>
      </c>
      <c r="G5076" s="12" t="s">
        <v>6</v>
      </c>
      <c r="I5076" s="12" t="s">
        <v>6</v>
      </c>
      <c r="J5076" s="12" t="s">
        <v>6</v>
      </c>
    </row>
    <row r="5077" spans="6:10">
      <c r="F5077" s="12" t="s">
        <v>6</v>
      </c>
      <c r="G5077" s="12" t="s">
        <v>6</v>
      </c>
      <c r="I5077" s="12" t="s">
        <v>6</v>
      </c>
      <c r="J5077" s="12" t="s">
        <v>6</v>
      </c>
    </row>
    <row r="5078" spans="6:10">
      <c r="F5078" s="12" t="s">
        <v>6</v>
      </c>
      <c r="G5078" s="12" t="s">
        <v>6</v>
      </c>
      <c r="I5078" s="12" t="s">
        <v>6</v>
      </c>
      <c r="J5078" s="12" t="s">
        <v>6</v>
      </c>
    </row>
    <row r="5079" spans="6:10">
      <c r="F5079" s="12" t="s">
        <v>6</v>
      </c>
      <c r="G5079" s="12" t="s">
        <v>6</v>
      </c>
      <c r="I5079" s="12" t="s">
        <v>6</v>
      </c>
      <c r="J5079" s="12" t="s">
        <v>6</v>
      </c>
    </row>
    <row r="5080" spans="6:10">
      <c r="F5080" s="12" t="s">
        <v>6</v>
      </c>
      <c r="G5080" s="12" t="s">
        <v>6</v>
      </c>
      <c r="I5080" s="12" t="s">
        <v>6</v>
      </c>
      <c r="J5080" s="12" t="s">
        <v>6</v>
      </c>
    </row>
    <row r="5081" spans="6:10">
      <c r="F5081" s="12" t="s">
        <v>6</v>
      </c>
      <c r="G5081" s="12" t="s">
        <v>6</v>
      </c>
      <c r="I5081" s="12" t="s">
        <v>6</v>
      </c>
      <c r="J5081" s="12" t="s">
        <v>6</v>
      </c>
    </row>
    <row r="5082" spans="6:10">
      <c r="F5082" s="12" t="s">
        <v>6</v>
      </c>
      <c r="G5082" s="12" t="s">
        <v>6</v>
      </c>
      <c r="I5082" s="12" t="s">
        <v>6</v>
      </c>
      <c r="J5082" s="12" t="s">
        <v>6</v>
      </c>
    </row>
    <row r="5083" spans="6:10">
      <c r="F5083" s="12" t="s">
        <v>6</v>
      </c>
      <c r="G5083" s="12" t="s">
        <v>6</v>
      </c>
      <c r="I5083" s="12" t="s">
        <v>6</v>
      </c>
      <c r="J5083" s="12" t="s">
        <v>6</v>
      </c>
    </row>
    <row r="5084" spans="6:10">
      <c r="F5084" s="12" t="s">
        <v>6</v>
      </c>
      <c r="G5084" s="12" t="s">
        <v>6</v>
      </c>
      <c r="I5084" s="12" t="s">
        <v>6</v>
      </c>
      <c r="J5084" s="12" t="s">
        <v>6</v>
      </c>
    </row>
    <row r="5085" spans="6:10">
      <c r="F5085" s="12" t="s">
        <v>6</v>
      </c>
      <c r="G5085" s="12" t="s">
        <v>6</v>
      </c>
      <c r="I5085" s="12" t="s">
        <v>6</v>
      </c>
      <c r="J5085" s="12" t="s">
        <v>6</v>
      </c>
    </row>
    <row r="5086" spans="6:10">
      <c r="F5086" s="12" t="s">
        <v>6</v>
      </c>
      <c r="G5086" s="12" t="s">
        <v>6</v>
      </c>
      <c r="I5086" s="12" t="s">
        <v>6</v>
      </c>
      <c r="J5086" s="12" t="s">
        <v>6</v>
      </c>
    </row>
    <row r="5087" spans="6:10">
      <c r="F5087" s="12" t="s">
        <v>6</v>
      </c>
      <c r="G5087" s="12" t="s">
        <v>6</v>
      </c>
      <c r="I5087" s="12" t="s">
        <v>6</v>
      </c>
      <c r="J5087" s="12" t="s">
        <v>6</v>
      </c>
    </row>
    <row r="5088" spans="6:10">
      <c r="F5088" s="12" t="s">
        <v>6</v>
      </c>
      <c r="G5088" s="12" t="s">
        <v>6</v>
      </c>
      <c r="I5088" s="12" t="s">
        <v>6</v>
      </c>
      <c r="J5088" s="12" t="s">
        <v>6</v>
      </c>
    </row>
    <row r="5089" spans="6:10">
      <c r="F5089" s="12" t="s">
        <v>6</v>
      </c>
      <c r="G5089" s="12" t="s">
        <v>6</v>
      </c>
      <c r="I5089" s="12" t="s">
        <v>6</v>
      </c>
      <c r="J5089" s="12" t="s">
        <v>6</v>
      </c>
    </row>
    <row r="5090" spans="6:10">
      <c r="F5090" s="12" t="s">
        <v>6</v>
      </c>
      <c r="G5090" s="12" t="s">
        <v>6</v>
      </c>
      <c r="I5090" s="12" t="s">
        <v>6</v>
      </c>
      <c r="J5090" s="12" t="s">
        <v>6</v>
      </c>
    </row>
    <row r="5091" spans="6:10">
      <c r="F5091" s="12" t="s">
        <v>6</v>
      </c>
      <c r="G5091" s="12" t="s">
        <v>6</v>
      </c>
      <c r="I5091" s="12" t="s">
        <v>6</v>
      </c>
      <c r="J5091" s="12" t="s">
        <v>6</v>
      </c>
    </row>
    <row r="5092" spans="6:10">
      <c r="F5092" s="12" t="s">
        <v>6</v>
      </c>
      <c r="G5092" s="12" t="s">
        <v>6</v>
      </c>
      <c r="I5092" s="12" t="s">
        <v>6</v>
      </c>
      <c r="J5092" s="12" t="s">
        <v>6</v>
      </c>
    </row>
    <row r="5093" spans="6:10">
      <c r="F5093" s="12" t="s">
        <v>6</v>
      </c>
      <c r="G5093" s="12" t="s">
        <v>6</v>
      </c>
      <c r="I5093" s="12" t="s">
        <v>6</v>
      </c>
      <c r="J5093" s="12" t="s">
        <v>6</v>
      </c>
    </row>
    <row r="5094" spans="6:10">
      <c r="F5094" s="12" t="s">
        <v>6</v>
      </c>
      <c r="G5094" s="12" t="s">
        <v>6</v>
      </c>
      <c r="I5094" s="12" t="s">
        <v>6</v>
      </c>
      <c r="J5094" s="12" t="s">
        <v>6</v>
      </c>
    </row>
    <row r="5095" spans="6:10">
      <c r="F5095" s="12" t="s">
        <v>6</v>
      </c>
      <c r="G5095" s="12" t="s">
        <v>6</v>
      </c>
      <c r="I5095" s="12" t="s">
        <v>6</v>
      </c>
      <c r="J5095" s="12" t="s">
        <v>6</v>
      </c>
    </row>
    <row r="5096" spans="6:10">
      <c r="F5096" s="12" t="s">
        <v>6</v>
      </c>
      <c r="G5096" s="12" t="s">
        <v>6</v>
      </c>
      <c r="I5096" s="12" t="s">
        <v>6</v>
      </c>
      <c r="J5096" s="12" t="s">
        <v>6</v>
      </c>
    </row>
    <row r="5097" spans="6:10">
      <c r="F5097" s="12" t="s">
        <v>6</v>
      </c>
      <c r="G5097" s="12" t="s">
        <v>6</v>
      </c>
      <c r="I5097" s="12" t="s">
        <v>6</v>
      </c>
      <c r="J5097" s="12" t="s">
        <v>6</v>
      </c>
    </row>
    <row r="5098" spans="6:10">
      <c r="F5098" s="12" t="s">
        <v>6</v>
      </c>
      <c r="G5098" s="12" t="s">
        <v>6</v>
      </c>
      <c r="I5098" s="12" t="s">
        <v>6</v>
      </c>
      <c r="J5098" s="12" t="s">
        <v>6</v>
      </c>
    </row>
    <row r="5099" spans="6:10">
      <c r="F5099" s="12" t="s">
        <v>6</v>
      </c>
      <c r="G5099" s="12" t="s">
        <v>6</v>
      </c>
      <c r="I5099" s="12" t="s">
        <v>6</v>
      </c>
      <c r="J5099" s="12" t="s">
        <v>6</v>
      </c>
    </row>
    <row r="5100" spans="6:10">
      <c r="F5100" s="12" t="s">
        <v>6</v>
      </c>
      <c r="G5100" s="12" t="s">
        <v>6</v>
      </c>
      <c r="I5100" s="12" t="s">
        <v>6</v>
      </c>
      <c r="J5100" s="12" t="s">
        <v>6</v>
      </c>
    </row>
    <row r="5101" spans="6:10">
      <c r="F5101" s="12" t="s">
        <v>6</v>
      </c>
      <c r="G5101" s="12" t="s">
        <v>6</v>
      </c>
      <c r="I5101" s="12" t="s">
        <v>6</v>
      </c>
      <c r="J5101" s="12" t="s">
        <v>6</v>
      </c>
    </row>
    <row r="5102" spans="6:10">
      <c r="F5102" s="12" t="s">
        <v>6</v>
      </c>
      <c r="G5102" s="12" t="s">
        <v>6</v>
      </c>
      <c r="I5102" s="12" t="s">
        <v>6</v>
      </c>
      <c r="J5102" s="12" t="s">
        <v>6</v>
      </c>
    </row>
    <row r="5103" spans="6:10">
      <c r="F5103" s="12" t="s">
        <v>6</v>
      </c>
      <c r="G5103" s="12" t="s">
        <v>6</v>
      </c>
      <c r="I5103" s="12" t="s">
        <v>6</v>
      </c>
      <c r="J5103" s="12" t="s">
        <v>6</v>
      </c>
    </row>
    <row r="5104" spans="6:10">
      <c r="F5104" s="12" t="s">
        <v>6</v>
      </c>
      <c r="G5104" s="12" t="s">
        <v>6</v>
      </c>
      <c r="I5104" s="12" t="s">
        <v>6</v>
      </c>
      <c r="J5104" s="12" t="s">
        <v>6</v>
      </c>
    </row>
    <row r="5105" spans="6:10">
      <c r="F5105" s="12" t="s">
        <v>6</v>
      </c>
      <c r="G5105" s="12" t="s">
        <v>6</v>
      </c>
      <c r="I5105" s="12" t="s">
        <v>6</v>
      </c>
      <c r="J5105" s="12" t="s">
        <v>6</v>
      </c>
    </row>
    <row r="5106" spans="6:10">
      <c r="F5106" s="12" t="s">
        <v>6</v>
      </c>
      <c r="G5106" s="12" t="s">
        <v>6</v>
      </c>
      <c r="I5106" s="12" t="s">
        <v>6</v>
      </c>
      <c r="J5106" s="12" t="s">
        <v>6</v>
      </c>
    </row>
    <row r="5107" spans="6:10">
      <c r="F5107" s="12" t="s">
        <v>6</v>
      </c>
      <c r="G5107" s="12" t="s">
        <v>6</v>
      </c>
      <c r="I5107" s="12" t="s">
        <v>6</v>
      </c>
      <c r="J5107" s="12" t="s">
        <v>6</v>
      </c>
    </row>
    <row r="5108" spans="6:10">
      <c r="F5108" s="12" t="s">
        <v>6</v>
      </c>
      <c r="G5108" s="12" t="s">
        <v>6</v>
      </c>
      <c r="I5108" s="12" t="s">
        <v>6</v>
      </c>
      <c r="J5108" s="12" t="s">
        <v>6</v>
      </c>
    </row>
    <row r="5109" spans="6:10">
      <c r="F5109" s="12" t="s">
        <v>6</v>
      </c>
      <c r="G5109" s="12" t="s">
        <v>6</v>
      </c>
      <c r="I5109" s="12" t="s">
        <v>6</v>
      </c>
      <c r="J5109" s="12" t="s">
        <v>6</v>
      </c>
    </row>
    <row r="5110" spans="6:10">
      <c r="F5110" s="12" t="s">
        <v>6</v>
      </c>
      <c r="G5110" s="12" t="s">
        <v>6</v>
      </c>
      <c r="I5110" s="12" t="s">
        <v>6</v>
      </c>
      <c r="J5110" s="12" t="s">
        <v>6</v>
      </c>
    </row>
    <row r="5111" spans="6:10">
      <c r="F5111" s="12" t="s">
        <v>6</v>
      </c>
      <c r="G5111" s="12" t="s">
        <v>6</v>
      </c>
      <c r="I5111" s="12" t="s">
        <v>6</v>
      </c>
      <c r="J5111" s="12" t="s">
        <v>6</v>
      </c>
    </row>
    <row r="5112" spans="6:10">
      <c r="F5112" s="12" t="s">
        <v>6</v>
      </c>
      <c r="G5112" s="12" t="s">
        <v>6</v>
      </c>
      <c r="I5112" s="12" t="s">
        <v>6</v>
      </c>
      <c r="J5112" s="12" t="s">
        <v>6</v>
      </c>
    </row>
    <row r="5113" spans="6:10">
      <c r="F5113" s="12" t="s">
        <v>6</v>
      </c>
      <c r="G5113" s="12" t="s">
        <v>6</v>
      </c>
      <c r="I5113" s="12" t="s">
        <v>6</v>
      </c>
      <c r="J5113" s="12" t="s">
        <v>6</v>
      </c>
    </row>
    <row r="5114" spans="6:10">
      <c r="F5114" s="12" t="s">
        <v>6</v>
      </c>
      <c r="G5114" s="12" t="s">
        <v>6</v>
      </c>
      <c r="I5114" s="12" t="s">
        <v>6</v>
      </c>
      <c r="J5114" s="12" t="s">
        <v>6</v>
      </c>
    </row>
    <row r="5115" spans="6:10">
      <c r="F5115" s="12" t="s">
        <v>6</v>
      </c>
      <c r="G5115" s="12" t="s">
        <v>6</v>
      </c>
      <c r="I5115" s="12" t="s">
        <v>6</v>
      </c>
      <c r="J5115" s="12" t="s">
        <v>6</v>
      </c>
    </row>
    <row r="5116" spans="6:10">
      <c r="F5116" s="12" t="s">
        <v>6</v>
      </c>
      <c r="G5116" s="12" t="s">
        <v>6</v>
      </c>
      <c r="I5116" s="12" t="s">
        <v>6</v>
      </c>
      <c r="J5116" s="12" t="s">
        <v>6</v>
      </c>
    </row>
    <row r="5117" spans="6:10">
      <c r="F5117" s="12" t="s">
        <v>6</v>
      </c>
      <c r="G5117" s="12" t="s">
        <v>6</v>
      </c>
      <c r="I5117" s="12" t="s">
        <v>6</v>
      </c>
      <c r="J5117" s="12" t="s">
        <v>6</v>
      </c>
    </row>
    <row r="5118" spans="6:10">
      <c r="F5118" s="12" t="s">
        <v>6</v>
      </c>
      <c r="G5118" s="12" t="s">
        <v>6</v>
      </c>
      <c r="I5118" s="12" t="s">
        <v>6</v>
      </c>
      <c r="J5118" s="12" t="s">
        <v>6</v>
      </c>
    </row>
    <row r="5119" spans="6:10">
      <c r="F5119" s="12" t="s">
        <v>6</v>
      </c>
      <c r="G5119" s="12" t="s">
        <v>6</v>
      </c>
      <c r="I5119" s="12" t="s">
        <v>6</v>
      </c>
      <c r="J5119" s="12" t="s">
        <v>6</v>
      </c>
    </row>
    <row r="5120" spans="6:10">
      <c r="F5120" s="12" t="s">
        <v>6</v>
      </c>
      <c r="G5120" s="12" t="s">
        <v>6</v>
      </c>
      <c r="I5120" s="12" t="s">
        <v>6</v>
      </c>
      <c r="J5120" s="12" t="s">
        <v>6</v>
      </c>
    </row>
    <row r="5121" spans="6:10">
      <c r="F5121" s="12" t="s">
        <v>6</v>
      </c>
      <c r="G5121" s="12" t="s">
        <v>6</v>
      </c>
      <c r="I5121" s="12" t="s">
        <v>6</v>
      </c>
      <c r="J5121" s="12" t="s">
        <v>6</v>
      </c>
    </row>
    <row r="5122" spans="6:10">
      <c r="F5122" s="12" t="s">
        <v>6</v>
      </c>
      <c r="G5122" s="12" t="s">
        <v>6</v>
      </c>
      <c r="I5122" s="12" t="s">
        <v>6</v>
      </c>
      <c r="J5122" s="12" t="s">
        <v>6</v>
      </c>
    </row>
    <row r="5123" spans="6:10">
      <c r="F5123" s="12" t="s">
        <v>6</v>
      </c>
      <c r="G5123" s="12" t="s">
        <v>6</v>
      </c>
      <c r="I5123" s="12" t="s">
        <v>6</v>
      </c>
      <c r="J5123" s="12" t="s">
        <v>6</v>
      </c>
    </row>
    <row r="5124" spans="6:10">
      <c r="F5124" s="12" t="s">
        <v>6</v>
      </c>
      <c r="G5124" s="12" t="s">
        <v>6</v>
      </c>
      <c r="I5124" s="12" t="s">
        <v>6</v>
      </c>
      <c r="J5124" s="12" t="s">
        <v>6</v>
      </c>
    </row>
    <row r="5125" spans="6:10">
      <c r="F5125" s="12" t="s">
        <v>6</v>
      </c>
      <c r="G5125" s="12" t="s">
        <v>6</v>
      </c>
      <c r="I5125" s="12" t="s">
        <v>6</v>
      </c>
      <c r="J5125" s="12" t="s">
        <v>6</v>
      </c>
    </row>
    <row r="5126" spans="6:10">
      <c r="F5126" s="12" t="s">
        <v>6</v>
      </c>
      <c r="G5126" s="12" t="s">
        <v>6</v>
      </c>
      <c r="I5126" s="12" t="s">
        <v>6</v>
      </c>
      <c r="J5126" s="12" t="s">
        <v>6</v>
      </c>
    </row>
    <row r="5127" spans="6:10">
      <c r="F5127" s="12" t="s">
        <v>6</v>
      </c>
      <c r="G5127" s="12" t="s">
        <v>6</v>
      </c>
      <c r="I5127" s="12" t="s">
        <v>6</v>
      </c>
      <c r="J5127" s="12" t="s">
        <v>6</v>
      </c>
    </row>
    <row r="5128" spans="6:10">
      <c r="F5128" s="12" t="s">
        <v>6</v>
      </c>
      <c r="G5128" s="12" t="s">
        <v>6</v>
      </c>
      <c r="I5128" s="12" t="s">
        <v>6</v>
      </c>
      <c r="J5128" s="12" t="s">
        <v>6</v>
      </c>
    </row>
    <row r="5129" spans="6:10">
      <c r="F5129" s="12" t="s">
        <v>6</v>
      </c>
      <c r="G5129" s="12" t="s">
        <v>6</v>
      </c>
      <c r="I5129" s="12" t="s">
        <v>6</v>
      </c>
      <c r="J5129" s="12" t="s">
        <v>6</v>
      </c>
    </row>
    <row r="5130" spans="6:10">
      <c r="F5130" s="12" t="s">
        <v>6</v>
      </c>
      <c r="G5130" s="12" t="s">
        <v>6</v>
      </c>
      <c r="I5130" s="12" t="s">
        <v>6</v>
      </c>
      <c r="J5130" s="12" t="s">
        <v>6</v>
      </c>
    </row>
    <row r="5131" spans="6:10">
      <c r="F5131" s="12" t="s">
        <v>6</v>
      </c>
      <c r="G5131" s="12" t="s">
        <v>6</v>
      </c>
      <c r="I5131" s="12" t="s">
        <v>6</v>
      </c>
      <c r="J5131" s="12" t="s">
        <v>6</v>
      </c>
    </row>
    <row r="5132" spans="6:10">
      <c r="F5132" s="12" t="s">
        <v>6</v>
      </c>
      <c r="G5132" s="12" t="s">
        <v>6</v>
      </c>
      <c r="I5132" s="12" t="s">
        <v>6</v>
      </c>
      <c r="J5132" s="12" t="s">
        <v>6</v>
      </c>
    </row>
    <row r="5133" spans="6:10">
      <c r="F5133" s="12" t="s">
        <v>6</v>
      </c>
      <c r="G5133" s="12" t="s">
        <v>6</v>
      </c>
      <c r="I5133" s="12" t="s">
        <v>6</v>
      </c>
      <c r="J5133" s="12" t="s">
        <v>6</v>
      </c>
    </row>
    <row r="5134" spans="6:10">
      <c r="F5134" s="12" t="s">
        <v>6</v>
      </c>
      <c r="G5134" s="12" t="s">
        <v>6</v>
      </c>
      <c r="I5134" s="12" t="s">
        <v>6</v>
      </c>
      <c r="J5134" s="12" t="s">
        <v>6</v>
      </c>
    </row>
    <row r="5135" spans="6:10">
      <c r="F5135" s="12" t="s">
        <v>6</v>
      </c>
      <c r="G5135" s="12" t="s">
        <v>6</v>
      </c>
      <c r="I5135" s="12" t="s">
        <v>6</v>
      </c>
      <c r="J5135" s="12" t="s">
        <v>6</v>
      </c>
    </row>
    <row r="5136" spans="6:10">
      <c r="F5136" s="12" t="s">
        <v>6</v>
      </c>
      <c r="G5136" s="12" t="s">
        <v>6</v>
      </c>
      <c r="I5136" s="12" t="s">
        <v>6</v>
      </c>
      <c r="J5136" s="12" t="s">
        <v>6</v>
      </c>
    </row>
    <row r="5137" spans="6:10">
      <c r="F5137" s="12" t="s">
        <v>6</v>
      </c>
      <c r="G5137" s="12" t="s">
        <v>6</v>
      </c>
      <c r="I5137" s="12" t="s">
        <v>6</v>
      </c>
      <c r="J5137" s="12" t="s">
        <v>6</v>
      </c>
    </row>
    <row r="5138" spans="6:10">
      <c r="F5138" s="12" t="s">
        <v>6</v>
      </c>
      <c r="G5138" s="12" t="s">
        <v>6</v>
      </c>
      <c r="I5138" s="12" t="s">
        <v>6</v>
      </c>
      <c r="J5138" s="12" t="s">
        <v>6</v>
      </c>
    </row>
    <row r="5139" spans="6:10">
      <c r="F5139" s="12" t="s">
        <v>6</v>
      </c>
      <c r="G5139" s="12" t="s">
        <v>6</v>
      </c>
      <c r="I5139" s="12" t="s">
        <v>6</v>
      </c>
      <c r="J5139" s="12" t="s">
        <v>6</v>
      </c>
    </row>
    <row r="5140" spans="6:10">
      <c r="F5140" s="12" t="s">
        <v>6</v>
      </c>
      <c r="G5140" s="12" t="s">
        <v>6</v>
      </c>
      <c r="I5140" s="12" t="s">
        <v>6</v>
      </c>
      <c r="J5140" s="12" t="s">
        <v>6</v>
      </c>
    </row>
    <row r="5141" spans="6:10">
      <c r="F5141" s="12" t="s">
        <v>6</v>
      </c>
      <c r="G5141" s="12" t="s">
        <v>6</v>
      </c>
      <c r="I5141" s="12" t="s">
        <v>6</v>
      </c>
      <c r="J5141" s="12" t="s">
        <v>6</v>
      </c>
    </row>
    <row r="5142" spans="6:10">
      <c r="F5142" s="12" t="s">
        <v>6</v>
      </c>
      <c r="G5142" s="12" t="s">
        <v>6</v>
      </c>
      <c r="I5142" s="12" t="s">
        <v>6</v>
      </c>
      <c r="J5142" s="12" t="s">
        <v>6</v>
      </c>
    </row>
    <row r="5143" spans="6:10">
      <c r="F5143" s="12" t="s">
        <v>6</v>
      </c>
      <c r="G5143" s="12" t="s">
        <v>6</v>
      </c>
      <c r="I5143" s="12" t="s">
        <v>6</v>
      </c>
      <c r="J5143" s="12" t="s">
        <v>6</v>
      </c>
    </row>
    <row r="5144" spans="6:10">
      <c r="F5144" s="12" t="s">
        <v>6</v>
      </c>
      <c r="G5144" s="12" t="s">
        <v>6</v>
      </c>
      <c r="I5144" s="12" t="s">
        <v>6</v>
      </c>
      <c r="J5144" s="12" t="s">
        <v>6</v>
      </c>
    </row>
    <row r="5145" spans="6:10">
      <c r="F5145" s="12" t="s">
        <v>6</v>
      </c>
      <c r="G5145" s="12" t="s">
        <v>6</v>
      </c>
      <c r="I5145" s="12" t="s">
        <v>6</v>
      </c>
      <c r="J5145" s="12" t="s">
        <v>6</v>
      </c>
    </row>
    <row r="5146" spans="6:10">
      <c r="F5146" s="12" t="s">
        <v>6</v>
      </c>
      <c r="G5146" s="12" t="s">
        <v>6</v>
      </c>
      <c r="I5146" s="12" t="s">
        <v>6</v>
      </c>
      <c r="J5146" s="12" t="s">
        <v>6</v>
      </c>
    </row>
    <row r="5147" spans="6:10">
      <c r="F5147" s="12" t="s">
        <v>6</v>
      </c>
      <c r="G5147" s="12" t="s">
        <v>6</v>
      </c>
      <c r="I5147" s="12" t="s">
        <v>6</v>
      </c>
      <c r="J5147" s="12" t="s">
        <v>6</v>
      </c>
    </row>
    <row r="5148" spans="6:10">
      <c r="F5148" s="12" t="s">
        <v>6</v>
      </c>
      <c r="G5148" s="12" t="s">
        <v>6</v>
      </c>
      <c r="I5148" s="12" t="s">
        <v>6</v>
      </c>
      <c r="J5148" s="12" t="s">
        <v>6</v>
      </c>
    </row>
    <row r="5149" spans="6:10">
      <c r="F5149" s="12" t="s">
        <v>6</v>
      </c>
      <c r="G5149" s="12" t="s">
        <v>6</v>
      </c>
      <c r="I5149" s="12" t="s">
        <v>6</v>
      </c>
      <c r="J5149" s="12" t="s">
        <v>6</v>
      </c>
    </row>
    <row r="5150" spans="6:10">
      <c r="F5150" s="12" t="s">
        <v>6</v>
      </c>
      <c r="G5150" s="12" t="s">
        <v>6</v>
      </c>
      <c r="I5150" s="12" t="s">
        <v>6</v>
      </c>
      <c r="J5150" s="12" t="s">
        <v>6</v>
      </c>
    </row>
    <row r="5151" spans="6:10">
      <c r="F5151" s="12" t="s">
        <v>6</v>
      </c>
      <c r="G5151" s="12" t="s">
        <v>6</v>
      </c>
      <c r="I5151" s="12" t="s">
        <v>6</v>
      </c>
      <c r="J5151" s="12" t="s">
        <v>6</v>
      </c>
    </row>
    <row r="5152" spans="6:10">
      <c r="F5152" s="12" t="s">
        <v>6</v>
      </c>
      <c r="G5152" s="12" t="s">
        <v>6</v>
      </c>
      <c r="I5152" s="12" t="s">
        <v>6</v>
      </c>
      <c r="J5152" s="12" t="s">
        <v>6</v>
      </c>
    </row>
    <row r="5153" spans="6:10">
      <c r="F5153" s="12" t="s">
        <v>6</v>
      </c>
      <c r="G5153" s="12" t="s">
        <v>6</v>
      </c>
      <c r="I5153" s="12" t="s">
        <v>6</v>
      </c>
      <c r="J5153" s="12" t="s">
        <v>6</v>
      </c>
    </row>
    <row r="5154" spans="6:10">
      <c r="F5154" s="12" t="s">
        <v>6</v>
      </c>
      <c r="G5154" s="12" t="s">
        <v>6</v>
      </c>
      <c r="I5154" s="12" t="s">
        <v>6</v>
      </c>
      <c r="J5154" s="12" t="s">
        <v>6</v>
      </c>
    </row>
    <row r="5155" spans="6:10">
      <c r="F5155" s="12" t="s">
        <v>6</v>
      </c>
      <c r="G5155" s="12" t="s">
        <v>6</v>
      </c>
      <c r="I5155" s="12" t="s">
        <v>6</v>
      </c>
      <c r="J5155" s="12" t="s">
        <v>6</v>
      </c>
    </row>
    <row r="5156" spans="6:10">
      <c r="F5156" s="12" t="s">
        <v>6</v>
      </c>
      <c r="G5156" s="12" t="s">
        <v>6</v>
      </c>
      <c r="I5156" s="12" t="s">
        <v>6</v>
      </c>
      <c r="J5156" s="12" t="s">
        <v>6</v>
      </c>
    </row>
    <row r="5157" spans="6:10">
      <c r="F5157" s="12" t="s">
        <v>6</v>
      </c>
      <c r="G5157" s="12" t="s">
        <v>6</v>
      </c>
      <c r="I5157" s="12" t="s">
        <v>6</v>
      </c>
      <c r="J5157" s="12" t="s">
        <v>6</v>
      </c>
    </row>
    <row r="5158" spans="6:10">
      <c r="F5158" s="12" t="s">
        <v>6</v>
      </c>
      <c r="G5158" s="12" t="s">
        <v>6</v>
      </c>
      <c r="I5158" s="12" t="s">
        <v>6</v>
      </c>
      <c r="J5158" s="12" t="s">
        <v>6</v>
      </c>
    </row>
    <row r="5159" spans="6:10">
      <c r="F5159" s="12" t="s">
        <v>6</v>
      </c>
      <c r="G5159" s="12" t="s">
        <v>6</v>
      </c>
      <c r="I5159" s="12" t="s">
        <v>6</v>
      </c>
      <c r="J5159" s="12" t="s">
        <v>6</v>
      </c>
    </row>
    <row r="5160" spans="6:10">
      <c r="F5160" s="12" t="s">
        <v>6</v>
      </c>
      <c r="G5160" s="12" t="s">
        <v>6</v>
      </c>
      <c r="I5160" s="12" t="s">
        <v>6</v>
      </c>
      <c r="J5160" s="12" t="s">
        <v>6</v>
      </c>
    </row>
    <row r="5161" spans="6:10">
      <c r="F5161" s="12" t="s">
        <v>6</v>
      </c>
      <c r="G5161" s="12" t="s">
        <v>6</v>
      </c>
      <c r="I5161" s="12" t="s">
        <v>6</v>
      </c>
      <c r="J5161" s="12" t="s">
        <v>6</v>
      </c>
    </row>
    <row r="5162" spans="6:10">
      <c r="F5162" s="12" t="s">
        <v>6</v>
      </c>
      <c r="G5162" s="12" t="s">
        <v>6</v>
      </c>
      <c r="I5162" s="12" t="s">
        <v>6</v>
      </c>
      <c r="J5162" s="12" t="s">
        <v>6</v>
      </c>
    </row>
    <row r="5163" spans="6:10">
      <c r="F5163" s="12" t="s">
        <v>6</v>
      </c>
      <c r="G5163" s="12" t="s">
        <v>6</v>
      </c>
      <c r="I5163" s="12" t="s">
        <v>6</v>
      </c>
      <c r="J5163" s="12" t="s">
        <v>6</v>
      </c>
    </row>
    <row r="5164" spans="6:10">
      <c r="F5164" s="12" t="s">
        <v>6</v>
      </c>
      <c r="G5164" s="12" t="s">
        <v>6</v>
      </c>
      <c r="I5164" s="12" t="s">
        <v>6</v>
      </c>
      <c r="J5164" s="12" t="s">
        <v>6</v>
      </c>
    </row>
    <row r="5165" spans="6:10">
      <c r="F5165" s="12" t="s">
        <v>6</v>
      </c>
      <c r="G5165" s="12" t="s">
        <v>6</v>
      </c>
      <c r="I5165" s="12" t="s">
        <v>6</v>
      </c>
      <c r="J5165" s="12" t="s">
        <v>6</v>
      </c>
    </row>
    <row r="5166" spans="6:10">
      <c r="F5166" s="12" t="s">
        <v>6</v>
      </c>
      <c r="G5166" s="12" t="s">
        <v>6</v>
      </c>
      <c r="I5166" s="12" t="s">
        <v>6</v>
      </c>
      <c r="J5166" s="12" t="s">
        <v>6</v>
      </c>
    </row>
    <row r="5167" spans="6:10">
      <c r="F5167" s="12" t="s">
        <v>6</v>
      </c>
      <c r="G5167" s="12" t="s">
        <v>6</v>
      </c>
      <c r="I5167" s="12" t="s">
        <v>6</v>
      </c>
      <c r="J5167" s="12" t="s">
        <v>6</v>
      </c>
    </row>
    <row r="5168" spans="6:10">
      <c r="F5168" s="12" t="s">
        <v>6</v>
      </c>
      <c r="G5168" s="12" t="s">
        <v>6</v>
      </c>
      <c r="I5168" s="12" t="s">
        <v>6</v>
      </c>
      <c r="J5168" s="12" t="s">
        <v>6</v>
      </c>
    </row>
    <row r="5169" spans="6:10">
      <c r="F5169" s="12" t="s">
        <v>6</v>
      </c>
      <c r="G5169" s="12" t="s">
        <v>6</v>
      </c>
      <c r="I5169" s="12" t="s">
        <v>6</v>
      </c>
      <c r="J5169" s="12" t="s">
        <v>6</v>
      </c>
    </row>
    <row r="5170" spans="6:10">
      <c r="F5170" s="12" t="s">
        <v>6</v>
      </c>
      <c r="G5170" s="12" t="s">
        <v>6</v>
      </c>
      <c r="I5170" s="12" t="s">
        <v>6</v>
      </c>
      <c r="J5170" s="12" t="s">
        <v>6</v>
      </c>
    </row>
    <row r="5171" spans="6:10">
      <c r="F5171" s="12" t="s">
        <v>6</v>
      </c>
      <c r="G5171" s="12" t="s">
        <v>6</v>
      </c>
      <c r="I5171" s="12" t="s">
        <v>6</v>
      </c>
      <c r="J5171" s="12" t="s">
        <v>6</v>
      </c>
    </row>
    <row r="5172" spans="6:10">
      <c r="F5172" s="12" t="s">
        <v>6</v>
      </c>
      <c r="G5172" s="12" t="s">
        <v>6</v>
      </c>
      <c r="I5172" s="12" t="s">
        <v>6</v>
      </c>
      <c r="J5172" s="12" t="s">
        <v>6</v>
      </c>
    </row>
    <row r="5173" spans="6:10">
      <c r="F5173" s="12" t="s">
        <v>6</v>
      </c>
      <c r="G5173" s="12" t="s">
        <v>6</v>
      </c>
      <c r="I5173" s="12" t="s">
        <v>6</v>
      </c>
      <c r="J5173" s="12" t="s">
        <v>6</v>
      </c>
    </row>
    <row r="5174" spans="6:10">
      <c r="F5174" s="12" t="s">
        <v>6</v>
      </c>
      <c r="G5174" s="12" t="s">
        <v>6</v>
      </c>
      <c r="I5174" s="12" t="s">
        <v>6</v>
      </c>
      <c r="J5174" s="12" t="s">
        <v>6</v>
      </c>
    </row>
    <row r="5175" spans="6:10">
      <c r="F5175" s="12" t="s">
        <v>6</v>
      </c>
      <c r="G5175" s="12" t="s">
        <v>6</v>
      </c>
      <c r="I5175" s="12" t="s">
        <v>6</v>
      </c>
      <c r="J5175" s="12" t="s">
        <v>6</v>
      </c>
    </row>
    <row r="5176" spans="6:10">
      <c r="F5176" s="12" t="s">
        <v>6</v>
      </c>
      <c r="G5176" s="12" t="s">
        <v>6</v>
      </c>
      <c r="I5176" s="12" t="s">
        <v>6</v>
      </c>
      <c r="J5176" s="12" t="s">
        <v>6</v>
      </c>
    </row>
    <row r="5177" spans="6:10">
      <c r="F5177" s="12" t="s">
        <v>6</v>
      </c>
      <c r="G5177" s="12" t="s">
        <v>6</v>
      </c>
      <c r="I5177" s="12" t="s">
        <v>6</v>
      </c>
      <c r="J5177" s="12" t="s">
        <v>6</v>
      </c>
    </row>
    <row r="5178" spans="6:10">
      <c r="F5178" s="12" t="s">
        <v>6</v>
      </c>
      <c r="G5178" s="12" t="s">
        <v>6</v>
      </c>
      <c r="I5178" s="12" t="s">
        <v>6</v>
      </c>
      <c r="J5178" s="12" t="s">
        <v>6</v>
      </c>
    </row>
    <row r="5179" spans="6:10">
      <c r="F5179" s="12" t="s">
        <v>6</v>
      </c>
      <c r="G5179" s="12" t="s">
        <v>6</v>
      </c>
      <c r="I5179" s="12" t="s">
        <v>6</v>
      </c>
      <c r="J5179" s="12" t="s">
        <v>6</v>
      </c>
    </row>
    <row r="5180" spans="6:10">
      <c r="F5180" s="12" t="s">
        <v>6</v>
      </c>
      <c r="G5180" s="12" t="s">
        <v>6</v>
      </c>
      <c r="I5180" s="12" t="s">
        <v>6</v>
      </c>
      <c r="J5180" s="12" t="s">
        <v>6</v>
      </c>
    </row>
    <row r="5181" spans="6:10">
      <c r="F5181" s="12" t="s">
        <v>6</v>
      </c>
      <c r="G5181" s="12" t="s">
        <v>6</v>
      </c>
      <c r="I5181" s="12" t="s">
        <v>6</v>
      </c>
      <c r="J5181" s="12" t="s">
        <v>6</v>
      </c>
    </row>
    <row r="5182" spans="6:10">
      <c r="F5182" s="12" t="s">
        <v>6</v>
      </c>
      <c r="G5182" s="12" t="s">
        <v>6</v>
      </c>
      <c r="I5182" s="12" t="s">
        <v>6</v>
      </c>
      <c r="J5182" s="12" t="s">
        <v>6</v>
      </c>
    </row>
    <row r="5183" spans="6:10">
      <c r="F5183" s="12" t="s">
        <v>6</v>
      </c>
      <c r="G5183" s="12" t="s">
        <v>6</v>
      </c>
      <c r="I5183" s="12" t="s">
        <v>6</v>
      </c>
      <c r="J5183" s="12" t="s">
        <v>6</v>
      </c>
    </row>
    <row r="5184" spans="6:10">
      <c r="F5184" s="12" t="s">
        <v>6</v>
      </c>
      <c r="G5184" s="12" t="s">
        <v>6</v>
      </c>
      <c r="I5184" s="12" t="s">
        <v>6</v>
      </c>
      <c r="J5184" s="12" t="s">
        <v>6</v>
      </c>
    </row>
    <row r="5185" spans="6:10">
      <c r="F5185" s="12" t="s">
        <v>6</v>
      </c>
      <c r="G5185" s="12" t="s">
        <v>6</v>
      </c>
      <c r="I5185" s="12" t="s">
        <v>6</v>
      </c>
      <c r="J5185" s="12" t="s">
        <v>6</v>
      </c>
    </row>
    <row r="5186" spans="6:10">
      <c r="F5186" s="12" t="s">
        <v>6</v>
      </c>
      <c r="G5186" s="12" t="s">
        <v>6</v>
      </c>
      <c r="I5186" s="12" t="s">
        <v>6</v>
      </c>
      <c r="J5186" s="12" t="s">
        <v>6</v>
      </c>
    </row>
    <row r="5187" spans="6:10">
      <c r="F5187" s="12" t="s">
        <v>6</v>
      </c>
      <c r="G5187" s="12" t="s">
        <v>6</v>
      </c>
      <c r="I5187" s="12" t="s">
        <v>6</v>
      </c>
      <c r="J5187" s="12" t="s">
        <v>6</v>
      </c>
    </row>
    <row r="5188" spans="6:10">
      <c r="F5188" s="12" t="s">
        <v>6</v>
      </c>
      <c r="G5188" s="12" t="s">
        <v>6</v>
      </c>
      <c r="I5188" s="12" t="s">
        <v>6</v>
      </c>
      <c r="J5188" s="12" t="s">
        <v>6</v>
      </c>
    </row>
    <row r="5189" spans="6:10">
      <c r="F5189" s="12" t="s">
        <v>6</v>
      </c>
      <c r="G5189" s="12" t="s">
        <v>6</v>
      </c>
      <c r="I5189" s="12" t="s">
        <v>6</v>
      </c>
      <c r="J5189" s="12" t="s">
        <v>6</v>
      </c>
    </row>
    <row r="5190" spans="6:10">
      <c r="F5190" s="12" t="s">
        <v>6</v>
      </c>
      <c r="G5190" s="12" t="s">
        <v>6</v>
      </c>
      <c r="I5190" s="12" t="s">
        <v>6</v>
      </c>
      <c r="J5190" s="12" t="s">
        <v>6</v>
      </c>
    </row>
    <row r="5191" spans="6:10">
      <c r="F5191" s="12" t="s">
        <v>6</v>
      </c>
      <c r="G5191" s="12" t="s">
        <v>6</v>
      </c>
      <c r="I5191" s="12" t="s">
        <v>6</v>
      </c>
      <c r="J5191" s="12" t="s">
        <v>6</v>
      </c>
    </row>
    <row r="5192" spans="6:10">
      <c r="F5192" s="12" t="s">
        <v>6</v>
      </c>
      <c r="G5192" s="12" t="s">
        <v>6</v>
      </c>
      <c r="I5192" s="12" t="s">
        <v>6</v>
      </c>
      <c r="J5192" s="12" t="s">
        <v>6</v>
      </c>
    </row>
    <row r="5193" spans="6:10">
      <c r="F5193" s="12" t="s">
        <v>6</v>
      </c>
      <c r="G5193" s="12" t="s">
        <v>6</v>
      </c>
      <c r="I5193" s="12" t="s">
        <v>6</v>
      </c>
      <c r="J5193" s="12" t="s">
        <v>6</v>
      </c>
    </row>
    <row r="5194" spans="6:10">
      <c r="F5194" s="12" t="s">
        <v>6</v>
      </c>
      <c r="G5194" s="12" t="s">
        <v>6</v>
      </c>
      <c r="I5194" s="12" t="s">
        <v>6</v>
      </c>
      <c r="J5194" s="12" t="s">
        <v>6</v>
      </c>
    </row>
    <row r="5195" spans="6:10">
      <c r="F5195" s="12" t="s">
        <v>6</v>
      </c>
      <c r="G5195" s="12" t="s">
        <v>6</v>
      </c>
      <c r="I5195" s="12" t="s">
        <v>6</v>
      </c>
      <c r="J5195" s="12" t="s">
        <v>6</v>
      </c>
    </row>
    <row r="5196" spans="6:10">
      <c r="F5196" s="12" t="s">
        <v>6</v>
      </c>
      <c r="G5196" s="12" t="s">
        <v>6</v>
      </c>
      <c r="I5196" s="12" t="s">
        <v>6</v>
      </c>
      <c r="J5196" s="12" t="s">
        <v>6</v>
      </c>
    </row>
    <row r="5197" spans="6:10">
      <c r="F5197" s="12" t="s">
        <v>6</v>
      </c>
      <c r="G5197" s="12" t="s">
        <v>6</v>
      </c>
      <c r="I5197" s="12" t="s">
        <v>6</v>
      </c>
      <c r="J5197" s="12" t="s">
        <v>6</v>
      </c>
    </row>
    <row r="5198" spans="6:10">
      <c r="F5198" s="12" t="s">
        <v>6</v>
      </c>
      <c r="G5198" s="12" t="s">
        <v>6</v>
      </c>
      <c r="I5198" s="12" t="s">
        <v>6</v>
      </c>
      <c r="J5198" s="12" t="s">
        <v>6</v>
      </c>
    </row>
    <row r="5199" spans="6:10">
      <c r="F5199" s="12" t="s">
        <v>6</v>
      </c>
      <c r="G5199" s="12" t="s">
        <v>6</v>
      </c>
      <c r="I5199" s="12" t="s">
        <v>6</v>
      </c>
      <c r="J5199" s="12" t="s">
        <v>6</v>
      </c>
    </row>
    <row r="5200" spans="6:10">
      <c r="F5200" s="12" t="s">
        <v>6</v>
      </c>
      <c r="G5200" s="12" t="s">
        <v>6</v>
      </c>
      <c r="I5200" s="12" t="s">
        <v>6</v>
      </c>
      <c r="J5200" s="12" t="s">
        <v>6</v>
      </c>
    </row>
    <row r="5201" spans="6:10">
      <c r="F5201" s="12" t="s">
        <v>6</v>
      </c>
      <c r="G5201" s="12" t="s">
        <v>6</v>
      </c>
      <c r="I5201" s="12" t="s">
        <v>6</v>
      </c>
      <c r="J5201" s="12" t="s">
        <v>6</v>
      </c>
    </row>
    <row r="5202" spans="6:10">
      <c r="F5202" s="12" t="s">
        <v>6</v>
      </c>
      <c r="G5202" s="12" t="s">
        <v>6</v>
      </c>
      <c r="I5202" s="12" t="s">
        <v>6</v>
      </c>
      <c r="J5202" s="12" t="s">
        <v>6</v>
      </c>
    </row>
    <row r="5203" spans="6:10">
      <c r="F5203" s="12" t="s">
        <v>6</v>
      </c>
      <c r="G5203" s="12" t="s">
        <v>6</v>
      </c>
      <c r="I5203" s="12" t="s">
        <v>6</v>
      </c>
      <c r="J5203" s="12" t="s">
        <v>6</v>
      </c>
    </row>
    <row r="5204" spans="6:10">
      <c r="F5204" s="12" t="s">
        <v>6</v>
      </c>
      <c r="G5204" s="12" t="s">
        <v>6</v>
      </c>
      <c r="I5204" s="12" t="s">
        <v>6</v>
      </c>
      <c r="J5204" s="12" t="s">
        <v>6</v>
      </c>
    </row>
    <row r="5205" spans="6:10">
      <c r="F5205" s="12" t="s">
        <v>6</v>
      </c>
      <c r="G5205" s="12" t="s">
        <v>6</v>
      </c>
      <c r="I5205" s="12" t="s">
        <v>6</v>
      </c>
      <c r="J5205" s="12" t="s">
        <v>6</v>
      </c>
    </row>
    <row r="5206" spans="6:10">
      <c r="F5206" s="12" t="s">
        <v>6</v>
      </c>
      <c r="G5206" s="12" t="s">
        <v>6</v>
      </c>
      <c r="I5206" s="12" t="s">
        <v>6</v>
      </c>
      <c r="J5206" s="12" t="s">
        <v>6</v>
      </c>
    </row>
    <row r="5207" spans="6:10">
      <c r="F5207" s="12" t="s">
        <v>6</v>
      </c>
      <c r="G5207" s="12" t="s">
        <v>6</v>
      </c>
      <c r="I5207" s="12" t="s">
        <v>6</v>
      </c>
      <c r="J5207" s="12" t="s">
        <v>6</v>
      </c>
    </row>
    <row r="5208" spans="6:10">
      <c r="F5208" s="12" t="s">
        <v>6</v>
      </c>
      <c r="G5208" s="12" t="s">
        <v>6</v>
      </c>
      <c r="I5208" s="12" t="s">
        <v>6</v>
      </c>
      <c r="J5208" s="12" t="s">
        <v>6</v>
      </c>
    </row>
    <row r="5209" spans="6:10">
      <c r="F5209" s="12" t="s">
        <v>6</v>
      </c>
      <c r="G5209" s="12" t="s">
        <v>6</v>
      </c>
      <c r="I5209" s="12" t="s">
        <v>6</v>
      </c>
      <c r="J5209" s="12" t="s">
        <v>6</v>
      </c>
    </row>
    <row r="5210" spans="6:10">
      <c r="F5210" s="12" t="s">
        <v>6</v>
      </c>
      <c r="G5210" s="12" t="s">
        <v>6</v>
      </c>
      <c r="I5210" s="12" t="s">
        <v>6</v>
      </c>
      <c r="J5210" s="12" t="s">
        <v>6</v>
      </c>
    </row>
    <row r="5211" spans="6:10">
      <c r="F5211" s="12" t="s">
        <v>6</v>
      </c>
      <c r="G5211" s="12" t="s">
        <v>6</v>
      </c>
      <c r="I5211" s="12" t="s">
        <v>6</v>
      </c>
      <c r="J5211" s="12" t="s">
        <v>6</v>
      </c>
    </row>
    <row r="5212" spans="6:10">
      <c r="F5212" s="12" t="s">
        <v>6</v>
      </c>
      <c r="G5212" s="12" t="s">
        <v>6</v>
      </c>
      <c r="I5212" s="12" t="s">
        <v>6</v>
      </c>
      <c r="J5212" s="12" t="s">
        <v>6</v>
      </c>
    </row>
    <row r="5213" spans="6:10">
      <c r="F5213" s="12" t="s">
        <v>6</v>
      </c>
      <c r="G5213" s="12" t="s">
        <v>6</v>
      </c>
      <c r="I5213" s="12" t="s">
        <v>6</v>
      </c>
      <c r="J5213" s="12" t="s">
        <v>6</v>
      </c>
    </row>
    <row r="5214" spans="6:10">
      <c r="F5214" s="12" t="s">
        <v>6</v>
      </c>
      <c r="G5214" s="12" t="s">
        <v>6</v>
      </c>
      <c r="I5214" s="12" t="s">
        <v>6</v>
      </c>
      <c r="J5214" s="12" t="s">
        <v>6</v>
      </c>
    </row>
    <row r="5215" spans="6:10">
      <c r="F5215" s="12" t="s">
        <v>6</v>
      </c>
      <c r="G5215" s="12" t="s">
        <v>6</v>
      </c>
      <c r="I5215" s="12" t="s">
        <v>6</v>
      </c>
      <c r="J5215" s="12" t="s">
        <v>6</v>
      </c>
    </row>
    <row r="5216" spans="6:10">
      <c r="F5216" s="12" t="s">
        <v>6</v>
      </c>
      <c r="G5216" s="12" t="s">
        <v>6</v>
      </c>
      <c r="I5216" s="12" t="s">
        <v>6</v>
      </c>
      <c r="J5216" s="12" t="s">
        <v>6</v>
      </c>
    </row>
    <row r="5217" spans="6:10">
      <c r="F5217" s="12" t="s">
        <v>6</v>
      </c>
      <c r="G5217" s="12" t="s">
        <v>6</v>
      </c>
      <c r="I5217" s="12" t="s">
        <v>6</v>
      </c>
      <c r="J5217" s="12" t="s">
        <v>6</v>
      </c>
    </row>
    <row r="5218" spans="6:10">
      <c r="F5218" s="12" t="s">
        <v>6</v>
      </c>
      <c r="G5218" s="12" t="s">
        <v>6</v>
      </c>
      <c r="I5218" s="12" t="s">
        <v>6</v>
      </c>
      <c r="J5218" s="12" t="s">
        <v>6</v>
      </c>
    </row>
    <row r="5219" spans="6:10">
      <c r="F5219" s="12" t="s">
        <v>6</v>
      </c>
      <c r="G5219" s="12" t="s">
        <v>6</v>
      </c>
      <c r="I5219" s="12" t="s">
        <v>6</v>
      </c>
      <c r="J5219" s="12" t="s">
        <v>6</v>
      </c>
    </row>
    <row r="5220" spans="6:10">
      <c r="F5220" s="12" t="s">
        <v>6</v>
      </c>
      <c r="G5220" s="12" t="s">
        <v>6</v>
      </c>
      <c r="I5220" s="12" t="s">
        <v>6</v>
      </c>
      <c r="J5220" s="12" t="s">
        <v>6</v>
      </c>
    </row>
    <row r="5221" spans="6:10">
      <c r="F5221" s="12" t="s">
        <v>6</v>
      </c>
      <c r="G5221" s="12" t="s">
        <v>6</v>
      </c>
      <c r="I5221" s="12" t="s">
        <v>6</v>
      </c>
      <c r="J5221" s="12" t="s">
        <v>6</v>
      </c>
    </row>
    <row r="5222" spans="6:10">
      <c r="F5222" s="12" t="s">
        <v>6</v>
      </c>
      <c r="G5222" s="12" t="s">
        <v>6</v>
      </c>
      <c r="I5222" s="12" t="s">
        <v>6</v>
      </c>
      <c r="J5222" s="12" t="s">
        <v>6</v>
      </c>
    </row>
    <row r="5223" spans="6:10">
      <c r="F5223" s="12" t="s">
        <v>6</v>
      </c>
      <c r="G5223" s="12" t="s">
        <v>6</v>
      </c>
      <c r="I5223" s="12" t="s">
        <v>6</v>
      </c>
      <c r="J5223" s="12" t="s">
        <v>6</v>
      </c>
    </row>
    <row r="5224" spans="6:10">
      <c r="F5224" s="12" t="s">
        <v>6</v>
      </c>
      <c r="G5224" s="12" t="s">
        <v>6</v>
      </c>
      <c r="I5224" s="12" t="s">
        <v>6</v>
      </c>
      <c r="J5224" s="12" t="s">
        <v>6</v>
      </c>
    </row>
    <row r="5225" spans="6:10">
      <c r="F5225" s="12" t="s">
        <v>6</v>
      </c>
      <c r="G5225" s="12" t="s">
        <v>6</v>
      </c>
      <c r="I5225" s="12" t="s">
        <v>6</v>
      </c>
      <c r="J5225" s="12" t="s">
        <v>6</v>
      </c>
    </row>
    <row r="5226" spans="6:10">
      <c r="F5226" s="12" t="s">
        <v>6</v>
      </c>
      <c r="G5226" s="12" t="s">
        <v>6</v>
      </c>
      <c r="I5226" s="12" t="s">
        <v>6</v>
      </c>
      <c r="J5226" s="12" t="s">
        <v>6</v>
      </c>
    </row>
    <row r="5227" spans="6:10">
      <c r="F5227" s="12" t="s">
        <v>6</v>
      </c>
      <c r="G5227" s="12" t="s">
        <v>6</v>
      </c>
      <c r="I5227" s="12" t="s">
        <v>6</v>
      </c>
      <c r="J5227" s="12" t="s">
        <v>6</v>
      </c>
    </row>
    <row r="5228" spans="6:10">
      <c r="F5228" s="12" t="s">
        <v>6</v>
      </c>
      <c r="G5228" s="12" t="s">
        <v>6</v>
      </c>
      <c r="I5228" s="12" t="s">
        <v>6</v>
      </c>
      <c r="J5228" s="12" t="s">
        <v>6</v>
      </c>
    </row>
    <row r="5229" spans="6:10">
      <c r="F5229" s="12" t="s">
        <v>6</v>
      </c>
      <c r="G5229" s="12" t="s">
        <v>6</v>
      </c>
      <c r="I5229" s="12" t="s">
        <v>6</v>
      </c>
      <c r="J5229" s="12" t="s">
        <v>6</v>
      </c>
    </row>
    <row r="5230" spans="6:10">
      <c r="F5230" s="12" t="s">
        <v>6</v>
      </c>
      <c r="G5230" s="12" t="s">
        <v>6</v>
      </c>
      <c r="I5230" s="12" t="s">
        <v>6</v>
      </c>
      <c r="J5230" s="12" t="s">
        <v>6</v>
      </c>
    </row>
    <row r="5231" spans="6:10">
      <c r="F5231" s="12" t="s">
        <v>6</v>
      </c>
      <c r="G5231" s="12" t="s">
        <v>6</v>
      </c>
      <c r="I5231" s="12" t="s">
        <v>6</v>
      </c>
      <c r="J5231" s="12" t="s">
        <v>6</v>
      </c>
    </row>
    <row r="5232" spans="6:10">
      <c r="F5232" s="12" t="s">
        <v>6</v>
      </c>
      <c r="G5232" s="12" t="s">
        <v>6</v>
      </c>
      <c r="I5232" s="12" t="s">
        <v>6</v>
      </c>
      <c r="J5232" s="12" t="s">
        <v>6</v>
      </c>
    </row>
    <row r="5233" spans="6:10">
      <c r="F5233" s="12" t="s">
        <v>6</v>
      </c>
      <c r="G5233" s="12" t="s">
        <v>6</v>
      </c>
      <c r="I5233" s="12" t="s">
        <v>6</v>
      </c>
      <c r="J5233" s="12" t="s">
        <v>6</v>
      </c>
    </row>
    <row r="5234" spans="6:10">
      <c r="F5234" s="12" t="s">
        <v>6</v>
      </c>
      <c r="G5234" s="12" t="s">
        <v>6</v>
      </c>
      <c r="I5234" s="12" t="s">
        <v>6</v>
      </c>
      <c r="J5234" s="12" t="s">
        <v>6</v>
      </c>
    </row>
    <row r="5235" spans="6:10">
      <c r="F5235" s="12" t="s">
        <v>6</v>
      </c>
      <c r="G5235" s="12" t="s">
        <v>6</v>
      </c>
      <c r="I5235" s="12" t="s">
        <v>6</v>
      </c>
      <c r="J5235" s="12" t="s">
        <v>6</v>
      </c>
    </row>
    <row r="5236" spans="6:10">
      <c r="F5236" s="12" t="s">
        <v>6</v>
      </c>
      <c r="G5236" s="12" t="s">
        <v>6</v>
      </c>
      <c r="I5236" s="12" t="s">
        <v>6</v>
      </c>
      <c r="J5236" s="12" t="s">
        <v>6</v>
      </c>
    </row>
    <row r="5237" spans="6:10">
      <c r="F5237" s="12" t="s">
        <v>6</v>
      </c>
      <c r="G5237" s="12" t="s">
        <v>6</v>
      </c>
      <c r="I5237" s="12" t="s">
        <v>6</v>
      </c>
      <c r="J5237" s="12" t="s">
        <v>6</v>
      </c>
    </row>
    <row r="5238" spans="6:10">
      <c r="F5238" s="12" t="s">
        <v>6</v>
      </c>
      <c r="G5238" s="12" t="s">
        <v>6</v>
      </c>
      <c r="I5238" s="12" t="s">
        <v>6</v>
      </c>
      <c r="J5238" s="12" t="s">
        <v>6</v>
      </c>
    </row>
    <row r="5239" spans="6:10">
      <c r="F5239" s="12" t="s">
        <v>6</v>
      </c>
      <c r="G5239" s="12" t="s">
        <v>6</v>
      </c>
      <c r="I5239" s="12" t="s">
        <v>6</v>
      </c>
      <c r="J5239" s="12" t="s">
        <v>6</v>
      </c>
    </row>
    <row r="5240" spans="6:10">
      <c r="F5240" s="12" t="s">
        <v>6</v>
      </c>
      <c r="G5240" s="12" t="s">
        <v>6</v>
      </c>
      <c r="I5240" s="12" t="s">
        <v>6</v>
      </c>
      <c r="J5240" s="12" t="s">
        <v>6</v>
      </c>
    </row>
    <row r="5241" spans="6:10">
      <c r="F5241" s="12" t="s">
        <v>6</v>
      </c>
      <c r="G5241" s="12" t="s">
        <v>6</v>
      </c>
      <c r="I5241" s="12" t="s">
        <v>6</v>
      </c>
      <c r="J5241" s="12" t="s">
        <v>6</v>
      </c>
    </row>
    <row r="5242" spans="6:10">
      <c r="F5242" s="12" t="s">
        <v>6</v>
      </c>
      <c r="G5242" s="12" t="s">
        <v>6</v>
      </c>
      <c r="I5242" s="12" t="s">
        <v>6</v>
      </c>
      <c r="J5242" s="12" t="s">
        <v>6</v>
      </c>
    </row>
    <row r="5243" spans="6:10">
      <c r="F5243" s="12" t="s">
        <v>6</v>
      </c>
      <c r="G5243" s="12" t="s">
        <v>6</v>
      </c>
      <c r="I5243" s="12" t="s">
        <v>6</v>
      </c>
      <c r="J5243" s="12" t="s">
        <v>6</v>
      </c>
    </row>
    <row r="5244" spans="6:10">
      <c r="F5244" s="12" t="s">
        <v>6</v>
      </c>
      <c r="G5244" s="12" t="s">
        <v>6</v>
      </c>
      <c r="I5244" s="12" t="s">
        <v>6</v>
      </c>
      <c r="J5244" s="12" t="s">
        <v>6</v>
      </c>
    </row>
    <row r="5245" spans="6:10">
      <c r="F5245" s="12" t="s">
        <v>6</v>
      </c>
      <c r="G5245" s="12" t="s">
        <v>6</v>
      </c>
      <c r="I5245" s="12" t="s">
        <v>6</v>
      </c>
      <c r="J5245" s="12" t="s">
        <v>6</v>
      </c>
    </row>
    <row r="5246" spans="6:10">
      <c r="F5246" s="12" t="s">
        <v>6</v>
      </c>
      <c r="G5246" s="12" t="s">
        <v>6</v>
      </c>
      <c r="I5246" s="12" t="s">
        <v>6</v>
      </c>
      <c r="J5246" s="12" t="s">
        <v>6</v>
      </c>
    </row>
    <row r="5247" spans="6:10">
      <c r="F5247" s="12" t="s">
        <v>6</v>
      </c>
      <c r="G5247" s="12" t="s">
        <v>6</v>
      </c>
      <c r="I5247" s="12" t="s">
        <v>6</v>
      </c>
      <c r="J5247" s="12" t="s">
        <v>6</v>
      </c>
    </row>
    <row r="5248" spans="6:10">
      <c r="F5248" s="12" t="s">
        <v>6</v>
      </c>
      <c r="G5248" s="12" t="s">
        <v>6</v>
      </c>
      <c r="I5248" s="12" t="s">
        <v>6</v>
      </c>
      <c r="J5248" s="12" t="s">
        <v>6</v>
      </c>
    </row>
    <row r="5249" spans="6:10">
      <c r="F5249" s="12" t="s">
        <v>6</v>
      </c>
      <c r="G5249" s="12" t="s">
        <v>6</v>
      </c>
      <c r="I5249" s="12" t="s">
        <v>6</v>
      </c>
      <c r="J5249" s="12" t="s">
        <v>6</v>
      </c>
    </row>
    <row r="5250" spans="6:10">
      <c r="F5250" s="12" t="s">
        <v>6</v>
      </c>
      <c r="G5250" s="12" t="s">
        <v>6</v>
      </c>
      <c r="I5250" s="12" t="s">
        <v>6</v>
      </c>
      <c r="J5250" s="12" t="s">
        <v>6</v>
      </c>
    </row>
    <row r="5251" spans="6:10">
      <c r="F5251" s="12" t="s">
        <v>6</v>
      </c>
      <c r="G5251" s="12" t="s">
        <v>6</v>
      </c>
      <c r="I5251" s="12" t="s">
        <v>6</v>
      </c>
      <c r="J5251" s="12" t="s">
        <v>6</v>
      </c>
    </row>
    <row r="5252" spans="6:10">
      <c r="F5252" s="12" t="s">
        <v>6</v>
      </c>
      <c r="G5252" s="12" t="s">
        <v>6</v>
      </c>
      <c r="I5252" s="12" t="s">
        <v>6</v>
      </c>
      <c r="J5252" s="12" t="s">
        <v>6</v>
      </c>
    </row>
    <row r="5253" spans="6:10">
      <c r="F5253" s="12" t="s">
        <v>6</v>
      </c>
      <c r="G5253" s="12" t="s">
        <v>6</v>
      </c>
      <c r="I5253" s="12" t="s">
        <v>6</v>
      </c>
      <c r="J5253" s="12" t="s">
        <v>6</v>
      </c>
    </row>
    <row r="5254" spans="6:10">
      <c r="F5254" s="12" t="s">
        <v>6</v>
      </c>
      <c r="G5254" s="12" t="s">
        <v>6</v>
      </c>
      <c r="I5254" s="12" t="s">
        <v>6</v>
      </c>
      <c r="J5254" s="12" t="s">
        <v>6</v>
      </c>
    </row>
    <row r="5255" spans="6:10">
      <c r="F5255" s="12" t="s">
        <v>6</v>
      </c>
      <c r="G5255" s="12" t="s">
        <v>6</v>
      </c>
      <c r="I5255" s="12" t="s">
        <v>6</v>
      </c>
      <c r="J5255" s="12" t="s">
        <v>6</v>
      </c>
    </row>
    <row r="5256" spans="6:10">
      <c r="F5256" s="12" t="s">
        <v>6</v>
      </c>
      <c r="G5256" s="12" t="s">
        <v>6</v>
      </c>
      <c r="I5256" s="12" t="s">
        <v>6</v>
      </c>
      <c r="J5256" s="12" t="s">
        <v>6</v>
      </c>
    </row>
    <row r="5257" spans="6:10">
      <c r="F5257" s="12" t="s">
        <v>6</v>
      </c>
      <c r="G5257" s="12" t="s">
        <v>6</v>
      </c>
      <c r="I5257" s="12" t="s">
        <v>6</v>
      </c>
      <c r="J5257" s="12" t="s">
        <v>6</v>
      </c>
    </row>
    <row r="5258" spans="6:10">
      <c r="F5258" s="12" t="s">
        <v>6</v>
      </c>
      <c r="G5258" s="12" t="s">
        <v>6</v>
      </c>
      <c r="I5258" s="12" t="s">
        <v>6</v>
      </c>
      <c r="J5258" s="12" t="s">
        <v>6</v>
      </c>
    </row>
    <row r="5259" spans="6:10">
      <c r="F5259" s="12" t="s">
        <v>6</v>
      </c>
      <c r="G5259" s="12" t="s">
        <v>6</v>
      </c>
      <c r="I5259" s="12" t="s">
        <v>6</v>
      </c>
      <c r="J5259" s="12" t="s">
        <v>6</v>
      </c>
    </row>
    <row r="5260" spans="6:10">
      <c r="F5260" s="12" t="s">
        <v>6</v>
      </c>
      <c r="G5260" s="12" t="s">
        <v>6</v>
      </c>
      <c r="I5260" s="12" t="s">
        <v>6</v>
      </c>
      <c r="J5260" s="12" t="s">
        <v>6</v>
      </c>
    </row>
    <row r="5261" spans="6:10">
      <c r="F5261" s="12" t="s">
        <v>6</v>
      </c>
      <c r="G5261" s="12" t="s">
        <v>6</v>
      </c>
      <c r="I5261" s="12" t="s">
        <v>6</v>
      </c>
      <c r="J5261" s="12" t="s">
        <v>6</v>
      </c>
    </row>
    <row r="5262" spans="6:10">
      <c r="F5262" s="12" t="s">
        <v>6</v>
      </c>
      <c r="G5262" s="12" t="s">
        <v>6</v>
      </c>
      <c r="I5262" s="12" t="s">
        <v>6</v>
      </c>
      <c r="J5262" s="12" t="s">
        <v>6</v>
      </c>
    </row>
    <row r="5263" spans="6:10">
      <c r="F5263" s="12" t="s">
        <v>6</v>
      </c>
      <c r="G5263" s="12" t="s">
        <v>6</v>
      </c>
      <c r="I5263" s="12" t="s">
        <v>6</v>
      </c>
      <c r="J5263" s="12" t="s">
        <v>6</v>
      </c>
    </row>
    <row r="5264" spans="6:10">
      <c r="F5264" s="12" t="s">
        <v>6</v>
      </c>
      <c r="G5264" s="12" t="s">
        <v>6</v>
      </c>
      <c r="I5264" s="12" t="s">
        <v>6</v>
      </c>
      <c r="J5264" s="12" t="s">
        <v>6</v>
      </c>
    </row>
    <row r="5265" spans="6:10">
      <c r="F5265" s="12" t="s">
        <v>6</v>
      </c>
      <c r="G5265" s="12" t="s">
        <v>6</v>
      </c>
      <c r="I5265" s="12" t="s">
        <v>6</v>
      </c>
      <c r="J5265" s="12" t="s">
        <v>6</v>
      </c>
    </row>
    <row r="5266" spans="6:10">
      <c r="F5266" s="12" t="s">
        <v>6</v>
      </c>
      <c r="G5266" s="12" t="s">
        <v>6</v>
      </c>
      <c r="I5266" s="12" t="s">
        <v>6</v>
      </c>
      <c r="J5266" s="12" t="s">
        <v>6</v>
      </c>
    </row>
    <row r="5267" spans="6:10">
      <c r="F5267" s="12" t="s">
        <v>6</v>
      </c>
      <c r="G5267" s="12" t="s">
        <v>6</v>
      </c>
      <c r="I5267" s="12" t="s">
        <v>6</v>
      </c>
      <c r="J5267" s="12" t="s">
        <v>6</v>
      </c>
    </row>
    <row r="5268" spans="6:10">
      <c r="F5268" s="12" t="s">
        <v>6</v>
      </c>
      <c r="G5268" s="12" t="s">
        <v>6</v>
      </c>
      <c r="I5268" s="12" t="s">
        <v>6</v>
      </c>
      <c r="J5268" s="12" t="s">
        <v>6</v>
      </c>
    </row>
    <row r="5269" spans="6:10">
      <c r="F5269" s="12" t="s">
        <v>6</v>
      </c>
      <c r="G5269" s="12" t="s">
        <v>6</v>
      </c>
      <c r="I5269" s="12" t="s">
        <v>6</v>
      </c>
      <c r="J5269" s="12" t="s">
        <v>6</v>
      </c>
    </row>
    <row r="5270" spans="6:10">
      <c r="F5270" s="12" t="s">
        <v>6</v>
      </c>
      <c r="G5270" s="12" t="s">
        <v>6</v>
      </c>
      <c r="I5270" s="12" t="s">
        <v>6</v>
      </c>
      <c r="J5270" s="12" t="s">
        <v>6</v>
      </c>
    </row>
    <row r="5271" spans="6:10">
      <c r="F5271" s="12" t="s">
        <v>6</v>
      </c>
      <c r="G5271" s="12" t="s">
        <v>6</v>
      </c>
      <c r="I5271" s="12" t="s">
        <v>6</v>
      </c>
      <c r="J5271" s="12" t="s">
        <v>6</v>
      </c>
    </row>
    <row r="5272" spans="6:10">
      <c r="F5272" s="12" t="s">
        <v>6</v>
      </c>
      <c r="G5272" s="12" t="s">
        <v>6</v>
      </c>
      <c r="I5272" s="12" t="s">
        <v>6</v>
      </c>
      <c r="J5272" s="12" t="s">
        <v>6</v>
      </c>
    </row>
    <row r="5273" spans="6:10">
      <c r="F5273" s="12" t="s">
        <v>6</v>
      </c>
      <c r="G5273" s="12" t="s">
        <v>6</v>
      </c>
      <c r="I5273" s="12" t="s">
        <v>6</v>
      </c>
      <c r="J5273" s="12" t="s">
        <v>6</v>
      </c>
    </row>
    <row r="5274" spans="6:10">
      <c r="F5274" s="12" t="s">
        <v>6</v>
      </c>
      <c r="G5274" s="12" t="s">
        <v>6</v>
      </c>
      <c r="I5274" s="12" t="s">
        <v>6</v>
      </c>
      <c r="J5274" s="12" t="s">
        <v>6</v>
      </c>
    </row>
    <row r="5275" spans="6:10">
      <c r="F5275" s="12" t="s">
        <v>6</v>
      </c>
      <c r="G5275" s="12" t="s">
        <v>6</v>
      </c>
      <c r="I5275" s="12" t="s">
        <v>6</v>
      </c>
      <c r="J5275" s="12" t="s">
        <v>6</v>
      </c>
    </row>
    <row r="5276" spans="6:10">
      <c r="F5276" s="12" t="s">
        <v>6</v>
      </c>
      <c r="G5276" s="12" t="s">
        <v>6</v>
      </c>
      <c r="I5276" s="12" t="s">
        <v>6</v>
      </c>
      <c r="J5276" s="12" t="s">
        <v>6</v>
      </c>
    </row>
    <row r="5277" spans="6:10">
      <c r="F5277" s="12" t="s">
        <v>6</v>
      </c>
      <c r="G5277" s="12" t="s">
        <v>6</v>
      </c>
      <c r="I5277" s="12" t="s">
        <v>6</v>
      </c>
      <c r="J5277" s="12" t="s">
        <v>6</v>
      </c>
    </row>
    <row r="5278" spans="6:10">
      <c r="F5278" s="12" t="s">
        <v>6</v>
      </c>
      <c r="G5278" s="12" t="s">
        <v>6</v>
      </c>
      <c r="I5278" s="12" t="s">
        <v>6</v>
      </c>
      <c r="J5278" s="12" t="s">
        <v>6</v>
      </c>
    </row>
    <row r="5279" spans="6:10">
      <c r="F5279" s="12" t="s">
        <v>6</v>
      </c>
      <c r="G5279" s="12" t="s">
        <v>6</v>
      </c>
      <c r="I5279" s="12" t="s">
        <v>6</v>
      </c>
      <c r="J5279" s="12" t="s">
        <v>6</v>
      </c>
    </row>
    <row r="5280" spans="6:10">
      <c r="F5280" s="12" t="s">
        <v>6</v>
      </c>
      <c r="G5280" s="12" t="s">
        <v>6</v>
      </c>
      <c r="I5280" s="12" t="s">
        <v>6</v>
      </c>
      <c r="J5280" s="12" t="s">
        <v>6</v>
      </c>
    </row>
    <row r="5281" spans="6:10">
      <c r="F5281" s="12" t="s">
        <v>6</v>
      </c>
      <c r="G5281" s="12" t="s">
        <v>6</v>
      </c>
      <c r="I5281" s="12" t="s">
        <v>6</v>
      </c>
      <c r="J5281" s="12" t="s">
        <v>6</v>
      </c>
    </row>
    <row r="5282" spans="6:10">
      <c r="F5282" s="12" t="s">
        <v>6</v>
      </c>
      <c r="G5282" s="12" t="s">
        <v>6</v>
      </c>
      <c r="I5282" s="12" t="s">
        <v>6</v>
      </c>
      <c r="J5282" s="12" t="s">
        <v>6</v>
      </c>
    </row>
    <row r="5283" spans="6:10">
      <c r="F5283" s="12" t="s">
        <v>6</v>
      </c>
      <c r="G5283" s="12" t="s">
        <v>6</v>
      </c>
      <c r="I5283" s="12" t="s">
        <v>6</v>
      </c>
      <c r="J5283" s="12" t="s">
        <v>6</v>
      </c>
    </row>
    <row r="5284" spans="6:10">
      <c r="F5284" s="12" t="s">
        <v>6</v>
      </c>
      <c r="G5284" s="12" t="s">
        <v>6</v>
      </c>
      <c r="I5284" s="12" t="s">
        <v>6</v>
      </c>
      <c r="J5284" s="12" t="s">
        <v>6</v>
      </c>
    </row>
    <row r="5285" spans="6:10">
      <c r="F5285" s="12" t="s">
        <v>6</v>
      </c>
      <c r="G5285" s="12" t="s">
        <v>6</v>
      </c>
      <c r="I5285" s="12" t="s">
        <v>6</v>
      </c>
      <c r="J5285" s="12" t="s">
        <v>6</v>
      </c>
    </row>
    <row r="5286" spans="6:10">
      <c r="F5286" s="12" t="s">
        <v>6</v>
      </c>
      <c r="G5286" s="12" t="s">
        <v>6</v>
      </c>
      <c r="I5286" s="12" t="s">
        <v>6</v>
      </c>
      <c r="J5286" s="12" t="s">
        <v>6</v>
      </c>
    </row>
    <row r="5287" spans="6:10">
      <c r="F5287" s="12" t="s">
        <v>6</v>
      </c>
      <c r="G5287" s="12" t="s">
        <v>6</v>
      </c>
      <c r="I5287" s="12" t="s">
        <v>6</v>
      </c>
      <c r="J5287" s="12" t="s">
        <v>6</v>
      </c>
    </row>
    <row r="5288" spans="6:10">
      <c r="F5288" s="12" t="s">
        <v>6</v>
      </c>
      <c r="G5288" s="12" t="s">
        <v>6</v>
      </c>
      <c r="I5288" s="12" t="s">
        <v>6</v>
      </c>
      <c r="J5288" s="12" t="s">
        <v>6</v>
      </c>
    </row>
    <row r="5289" spans="6:10">
      <c r="F5289" s="12" t="s">
        <v>6</v>
      </c>
      <c r="G5289" s="12" t="s">
        <v>6</v>
      </c>
      <c r="I5289" s="12" t="s">
        <v>6</v>
      </c>
      <c r="J5289" s="12" t="s">
        <v>6</v>
      </c>
    </row>
    <row r="5290" spans="6:10">
      <c r="F5290" s="12" t="s">
        <v>6</v>
      </c>
      <c r="G5290" s="12" t="s">
        <v>6</v>
      </c>
      <c r="I5290" s="12" t="s">
        <v>6</v>
      </c>
      <c r="J5290" s="12" t="s">
        <v>6</v>
      </c>
    </row>
    <row r="5291" spans="6:10">
      <c r="F5291" s="12" t="s">
        <v>6</v>
      </c>
      <c r="G5291" s="12" t="s">
        <v>6</v>
      </c>
      <c r="I5291" s="12" t="s">
        <v>6</v>
      </c>
      <c r="J5291" s="12" t="s">
        <v>6</v>
      </c>
    </row>
    <row r="5292" spans="6:10">
      <c r="F5292" s="12" t="s">
        <v>6</v>
      </c>
      <c r="G5292" s="12" t="s">
        <v>6</v>
      </c>
      <c r="I5292" s="12" t="s">
        <v>6</v>
      </c>
      <c r="J5292" s="12" t="s">
        <v>6</v>
      </c>
    </row>
    <row r="5293" spans="6:10">
      <c r="F5293" s="12" t="s">
        <v>6</v>
      </c>
      <c r="G5293" s="12" t="s">
        <v>6</v>
      </c>
      <c r="I5293" s="12" t="s">
        <v>6</v>
      </c>
      <c r="J5293" s="12" t="s">
        <v>6</v>
      </c>
    </row>
    <row r="5294" spans="6:10">
      <c r="F5294" s="12" t="s">
        <v>6</v>
      </c>
      <c r="G5294" s="12" t="s">
        <v>6</v>
      </c>
      <c r="I5294" s="12" t="s">
        <v>6</v>
      </c>
      <c r="J5294" s="12" t="s">
        <v>6</v>
      </c>
    </row>
    <row r="5295" spans="6:10">
      <c r="F5295" s="12" t="s">
        <v>6</v>
      </c>
      <c r="G5295" s="12" t="s">
        <v>6</v>
      </c>
      <c r="I5295" s="12" t="s">
        <v>6</v>
      </c>
      <c r="J5295" s="12" t="s">
        <v>6</v>
      </c>
    </row>
    <row r="5296" spans="6:10">
      <c r="F5296" s="12" t="s">
        <v>6</v>
      </c>
      <c r="G5296" s="12" t="s">
        <v>6</v>
      </c>
      <c r="I5296" s="12" t="s">
        <v>6</v>
      </c>
      <c r="J5296" s="12" t="s">
        <v>6</v>
      </c>
    </row>
    <row r="5297" spans="3:10">
      <c r="F5297" s="12" t="s">
        <v>6</v>
      </c>
      <c r="G5297" s="12" t="s">
        <v>6</v>
      </c>
      <c r="I5297" s="12" t="s">
        <v>6</v>
      </c>
      <c r="J5297" s="12" t="s">
        <v>6</v>
      </c>
    </row>
    <row r="5298" spans="3:10">
      <c r="C5298" s="182"/>
      <c r="F5298" s="12" t="s">
        <v>6</v>
      </c>
      <c r="G5298" s="12" t="s">
        <v>6</v>
      </c>
      <c r="I5298" s="12" t="s">
        <v>6</v>
      </c>
      <c r="J5298" s="12" t="s">
        <v>6</v>
      </c>
    </row>
    <row r="5299" spans="3:10">
      <c r="F5299" s="12" t="s">
        <v>6</v>
      </c>
      <c r="G5299" s="12" t="s">
        <v>6</v>
      </c>
      <c r="I5299" s="12" t="s">
        <v>6</v>
      </c>
      <c r="J5299" s="12" t="s">
        <v>6</v>
      </c>
    </row>
    <row r="5300" spans="3:10">
      <c r="F5300" s="12" t="s">
        <v>6</v>
      </c>
      <c r="G5300" s="12" t="s">
        <v>6</v>
      </c>
      <c r="I5300" s="12" t="s">
        <v>6</v>
      </c>
      <c r="J5300" s="12" t="s">
        <v>6</v>
      </c>
    </row>
    <row r="5301" spans="3:10">
      <c r="F5301" s="12" t="s">
        <v>6</v>
      </c>
      <c r="G5301" s="12" t="s">
        <v>6</v>
      </c>
      <c r="I5301" s="12" t="s">
        <v>6</v>
      </c>
      <c r="J5301" s="12" t="s">
        <v>6</v>
      </c>
    </row>
    <row r="5302" spans="3:10">
      <c r="F5302" s="12" t="s">
        <v>6</v>
      </c>
      <c r="G5302" s="12" t="s">
        <v>6</v>
      </c>
      <c r="I5302" s="12" t="s">
        <v>6</v>
      </c>
      <c r="J5302" s="12" t="s">
        <v>6</v>
      </c>
    </row>
    <row r="5303" spans="3:10">
      <c r="F5303" s="12" t="s">
        <v>6</v>
      </c>
      <c r="G5303" s="12" t="s">
        <v>6</v>
      </c>
      <c r="I5303" s="12" t="s">
        <v>6</v>
      </c>
      <c r="J5303" s="12" t="s">
        <v>6</v>
      </c>
    </row>
    <row r="5304" spans="3:10">
      <c r="F5304" s="12" t="s">
        <v>6</v>
      </c>
      <c r="G5304" s="12" t="s">
        <v>6</v>
      </c>
      <c r="I5304" s="12" t="s">
        <v>6</v>
      </c>
      <c r="J5304" s="12" t="s">
        <v>6</v>
      </c>
    </row>
    <row r="5305" spans="3:10">
      <c r="F5305" s="12" t="s">
        <v>6</v>
      </c>
      <c r="G5305" s="12" t="s">
        <v>6</v>
      </c>
      <c r="I5305" s="12" t="s">
        <v>6</v>
      </c>
      <c r="J5305" s="12" t="s">
        <v>6</v>
      </c>
    </row>
    <row r="5306" spans="3:10">
      <c r="F5306" s="12" t="s">
        <v>6</v>
      </c>
      <c r="G5306" s="12" t="s">
        <v>6</v>
      </c>
      <c r="I5306" s="12" t="s">
        <v>6</v>
      </c>
      <c r="J5306" s="12" t="s">
        <v>6</v>
      </c>
    </row>
    <row r="5307" spans="3:10">
      <c r="F5307" s="12" t="s">
        <v>6</v>
      </c>
      <c r="G5307" s="12" t="s">
        <v>6</v>
      </c>
      <c r="I5307" s="12" t="s">
        <v>6</v>
      </c>
      <c r="J5307" s="12" t="s">
        <v>6</v>
      </c>
    </row>
    <row r="5308" spans="3:10">
      <c r="F5308" s="12" t="s">
        <v>6</v>
      </c>
      <c r="G5308" s="12" t="s">
        <v>6</v>
      </c>
      <c r="I5308" s="12" t="s">
        <v>6</v>
      </c>
      <c r="J5308" s="12" t="s">
        <v>6</v>
      </c>
    </row>
    <row r="5309" spans="3:10">
      <c r="F5309" s="12" t="s">
        <v>6</v>
      </c>
      <c r="G5309" s="12" t="s">
        <v>6</v>
      </c>
      <c r="I5309" s="12" t="s">
        <v>6</v>
      </c>
      <c r="J5309" s="12" t="s">
        <v>6</v>
      </c>
    </row>
    <row r="5310" spans="3:10">
      <c r="F5310" s="12" t="s">
        <v>6</v>
      </c>
      <c r="G5310" s="12" t="s">
        <v>6</v>
      </c>
      <c r="I5310" s="12" t="s">
        <v>6</v>
      </c>
      <c r="J5310" s="12" t="s">
        <v>6</v>
      </c>
    </row>
    <row r="5311" spans="3:10">
      <c r="F5311" s="12" t="s">
        <v>6</v>
      </c>
      <c r="G5311" s="12" t="s">
        <v>6</v>
      </c>
      <c r="I5311" s="12" t="s">
        <v>6</v>
      </c>
      <c r="J5311" s="12" t="s">
        <v>6</v>
      </c>
    </row>
    <row r="5312" spans="3:10">
      <c r="F5312" s="12" t="s">
        <v>6</v>
      </c>
      <c r="G5312" s="12" t="s">
        <v>6</v>
      </c>
      <c r="I5312" s="12" t="s">
        <v>6</v>
      </c>
      <c r="J5312" s="12" t="s">
        <v>6</v>
      </c>
    </row>
    <row r="5313" spans="6:10">
      <c r="F5313" s="12" t="s">
        <v>6</v>
      </c>
      <c r="G5313" s="12" t="s">
        <v>6</v>
      </c>
      <c r="I5313" s="12" t="s">
        <v>6</v>
      </c>
      <c r="J5313" s="12" t="s">
        <v>6</v>
      </c>
    </row>
    <row r="5314" spans="6:10">
      <c r="F5314" s="12" t="s">
        <v>6</v>
      </c>
      <c r="G5314" s="12" t="s">
        <v>6</v>
      </c>
      <c r="I5314" s="12" t="s">
        <v>6</v>
      </c>
      <c r="J5314" s="12" t="s">
        <v>6</v>
      </c>
    </row>
    <row r="5315" spans="6:10">
      <c r="F5315" s="12" t="s">
        <v>6</v>
      </c>
      <c r="G5315" s="12" t="s">
        <v>6</v>
      </c>
      <c r="I5315" s="12" t="s">
        <v>6</v>
      </c>
      <c r="J5315" s="12" t="s">
        <v>6</v>
      </c>
    </row>
    <row r="5316" spans="6:10">
      <c r="F5316" s="12" t="s">
        <v>6</v>
      </c>
      <c r="G5316" s="12" t="s">
        <v>6</v>
      </c>
      <c r="I5316" s="12" t="s">
        <v>6</v>
      </c>
      <c r="J5316" s="12" t="s">
        <v>6</v>
      </c>
    </row>
    <row r="5317" spans="6:10">
      <c r="F5317" s="12" t="s">
        <v>6</v>
      </c>
      <c r="G5317" s="12" t="s">
        <v>6</v>
      </c>
      <c r="I5317" s="12" t="s">
        <v>6</v>
      </c>
      <c r="J5317" s="12" t="s">
        <v>6</v>
      </c>
    </row>
    <row r="5318" spans="6:10">
      <c r="F5318" s="12" t="s">
        <v>6</v>
      </c>
      <c r="G5318" s="12" t="s">
        <v>6</v>
      </c>
      <c r="I5318" s="12" t="s">
        <v>6</v>
      </c>
      <c r="J5318" s="12" t="s">
        <v>6</v>
      </c>
    </row>
    <row r="5319" spans="6:10">
      <c r="F5319" s="12" t="s">
        <v>6</v>
      </c>
      <c r="G5319" s="12" t="s">
        <v>6</v>
      </c>
      <c r="I5319" s="12" t="s">
        <v>6</v>
      </c>
      <c r="J5319" s="12" t="s">
        <v>6</v>
      </c>
    </row>
    <row r="5320" spans="6:10">
      <c r="F5320" s="12" t="s">
        <v>6</v>
      </c>
      <c r="G5320" s="12" t="s">
        <v>6</v>
      </c>
      <c r="I5320" s="12" t="s">
        <v>6</v>
      </c>
      <c r="J5320" s="12" t="s">
        <v>6</v>
      </c>
    </row>
    <row r="5321" spans="6:10">
      <c r="F5321" s="12" t="s">
        <v>6</v>
      </c>
      <c r="G5321" s="12" t="s">
        <v>6</v>
      </c>
      <c r="I5321" s="12" t="s">
        <v>6</v>
      </c>
      <c r="J5321" s="12" t="s">
        <v>6</v>
      </c>
    </row>
    <row r="5322" spans="6:10">
      <c r="F5322" s="12" t="s">
        <v>6</v>
      </c>
      <c r="G5322" s="12" t="s">
        <v>6</v>
      </c>
      <c r="I5322" s="12" t="s">
        <v>6</v>
      </c>
      <c r="J5322" s="12" t="s">
        <v>6</v>
      </c>
    </row>
    <row r="5323" spans="6:10">
      <c r="F5323" s="12" t="s">
        <v>6</v>
      </c>
      <c r="G5323" s="12" t="s">
        <v>6</v>
      </c>
      <c r="I5323" s="12" t="s">
        <v>6</v>
      </c>
      <c r="J5323" s="12" t="s">
        <v>6</v>
      </c>
    </row>
    <row r="5324" spans="6:10">
      <c r="F5324" s="12" t="s">
        <v>6</v>
      </c>
      <c r="G5324" s="12" t="s">
        <v>6</v>
      </c>
      <c r="I5324" s="12" t="s">
        <v>6</v>
      </c>
      <c r="J5324" s="12" t="s">
        <v>6</v>
      </c>
    </row>
    <row r="5325" spans="6:10">
      <c r="F5325" s="12" t="s">
        <v>6</v>
      </c>
      <c r="G5325" s="12" t="s">
        <v>6</v>
      </c>
      <c r="I5325" s="12" t="s">
        <v>6</v>
      </c>
      <c r="J5325" s="12" t="s">
        <v>6</v>
      </c>
    </row>
    <row r="5326" spans="6:10">
      <c r="F5326" s="12" t="s">
        <v>6</v>
      </c>
      <c r="G5326" s="12" t="s">
        <v>6</v>
      </c>
      <c r="I5326" s="12" t="s">
        <v>6</v>
      </c>
      <c r="J5326" s="12" t="s">
        <v>6</v>
      </c>
    </row>
    <row r="5327" spans="6:10">
      <c r="F5327" s="12" t="s">
        <v>6</v>
      </c>
      <c r="G5327" s="12" t="s">
        <v>6</v>
      </c>
      <c r="I5327" s="12" t="s">
        <v>6</v>
      </c>
      <c r="J5327" s="12" t="s">
        <v>6</v>
      </c>
    </row>
    <row r="5328" spans="6:10">
      <c r="F5328" s="12" t="s">
        <v>6</v>
      </c>
      <c r="G5328" s="12" t="s">
        <v>6</v>
      </c>
      <c r="I5328" s="12" t="s">
        <v>6</v>
      </c>
      <c r="J5328" s="12" t="s">
        <v>6</v>
      </c>
    </row>
    <row r="5329" spans="6:10">
      <c r="F5329" s="12" t="s">
        <v>6</v>
      </c>
      <c r="G5329" s="12" t="s">
        <v>6</v>
      </c>
      <c r="I5329" s="12" t="s">
        <v>6</v>
      </c>
      <c r="J5329" s="12" t="s">
        <v>6</v>
      </c>
    </row>
    <row r="5330" spans="6:10">
      <c r="F5330" s="12" t="s">
        <v>6</v>
      </c>
      <c r="G5330" s="12" t="s">
        <v>6</v>
      </c>
      <c r="I5330" s="12" t="s">
        <v>6</v>
      </c>
      <c r="J5330" s="12" t="s">
        <v>6</v>
      </c>
    </row>
    <row r="5331" spans="6:10">
      <c r="F5331" s="12" t="s">
        <v>6</v>
      </c>
      <c r="G5331" s="12" t="s">
        <v>6</v>
      </c>
      <c r="I5331" s="12" t="s">
        <v>6</v>
      </c>
      <c r="J5331" s="12" t="s">
        <v>6</v>
      </c>
    </row>
    <row r="5332" spans="6:10">
      <c r="F5332" s="12" t="s">
        <v>6</v>
      </c>
      <c r="G5332" s="12" t="s">
        <v>6</v>
      </c>
      <c r="I5332" s="12" t="s">
        <v>6</v>
      </c>
      <c r="J5332" s="12" t="s">
        <v>6</v>
      </c>
    </row>
    <row r="5333" spans="6:10">
      <c r="F5333" s="12" t="s">
        <v>6</v>
      </c>
      <c r="G5333" s="12" t="s">
        <v>6</v>
      </c>
      <c r="I5333" s="12" t="s">
        <v>6</v>
      </c>
      <c r="J5333" s="12" t="s">
        <v>6</v>
      </c>
    </row>
    <row r="5334" spans="6:10">
      <c r="F5334" s="12" t="s">
        <v>6</v>
      </c>
      <c r="G5334" s="12" t="s">
        <v>6</v>
      </c>
      <c r="I5334" s="12" t="s">
        <v>6</v>
      </c>
      <c r="J5334" s="12" t="s">
        <v>6</v>
      </c>
    </row>
    <row r="5335" spans="6:10">
      <c r="F5335" s="12" t="s">
        <v>6</v>
      </c>
      <c r="G5335" s="12" t="s">
        <v>6</v>
      </c>
      <c r="I5335" s="12" t="s">
        <v>6</v>
      </c>
      <c r="J5335" s="12" t="s">
        <v>6</v>
      </c>
    </row>
    <row r="5336" spans="6:10">
      <c r="F5336" s="12" t="s">
        <v>6</v>
      </c>
      <c r="G5336" s="12" t="s">
        <v>6</v>
      </c>
      <c r="I5336" s="12" t="s">
        <v>6</v>
      </c>
      <c r="J5336" s="12" t="s">
        <v>6</v>
      </c>
    </row>
    <row r="5337" spans="6:10">
      <c r="F5337" s="12" t="s">
        <v>6</v>
      </c>
      <c r="G5337" s="12" t="s">
        <v>6</v>
      </c>
      <c r="I5337" s="12" t="s">
        <v>6</v>
      </c>
      <c r="J5337" s="12" t="s">
        <v>6</v>
      </c>
    </row>
    <row r="5338" spans="6:10">
      <c r="F5338" s="12" t="s">
        <v>6</v>
      </c>
      <c r="G5338" s="12" t="s">
        <v>6</v>
      </c>
      <c r="I5338" s="12" t="s">
        <v>6</v>
      </c>
      <c r="J5338" s="12" t="s">
        <v>6</v>
      </c>
    </row>
    <row r="5339" spans="6:10">
      <c r="F5339" s="12" t="s">
        <v>6</v>
      </c>
      <c r="G5339" s="12" t="s">
        <v>6</v>
      </c>
      <c r="I5339" s="12" t="s">
        <v>6</v>
      </c>
      <c r="J5339" s="12" t="s">
        <v>6</v>
      </c>
    </row>
    <row r="5340" spans="6:10">
      <c r="F5340" s="12" t="s">
        <v>6</v>
      </c>
      <c r="G5340" s="12" t="s">
        <v>6</v>
      </c>
      <c r="I5340" s="12" t="s">
        <v>6</v>
      </c>
      <c r="J5340" s="12" t="s">
        <v>6</v>
      </c>
    </row>
    <row r="5341" spans="6:10">
      <c r="F5341" s="12" t="s">
        <v>6</v>
      </c>
      <c r="G5341" s="12" t="s">
        <v>6</v>
      </c>
      <c r="I5341" s="12" t="s">
        <v>6</v>
      </c>
      <c r="J5341" s="12" t="s">
        <v>6</v>
      </c>
    </row>
    <row r="5342" spans="6:10">
      <c r="F5342" s="12" t="s">
        <v>6</v>
      </c>
      <c r="G5342" s="12" t="s">
        <v>6</v>
      </c>
      <c r="I5342" s="12" t="s">
        <v>6</v>
      </c>
      <c r="J5342" s="12" t="s">
        <v>6</v>
      </c>
    </row>
    <row r="5343" spans="6:10">
      <c r="F5343" s="12" t="s">
        <v>6</v>
      </c>
      <c r="G5343" s="12" t="s">
        <v>6</v>
      </c>
      <c r="I5343" s="12" t="s">
        <v>6</v>
      </c>
      <c r="J5343" s="12" t="s">
        <v>6</v>
      </c>
    </row>
    <row r="5344" spans="6:10">
      <c r="F5344" s="12" t="s">
        <v>6</v>
      </c>
      <c r="G5344" s="12" t="s">
        <v>6</v>
      </c>
      <c r="I5344" s="12" t="s">
        <v>6</v>
      </c>
      <c r="J5344" s="12" t="s">
        <v>6</v>
      </c>
    </row>
    <row r="5345" spans="6:10">
      <c r="F5345" s="12" t="s">
        <v>6</v>
      </c>
      <c r="G5345" s="12" t="s">
        <v>6</v>
      </c>
      <c r="I5345" s="12" t="s">
        <v>6</v>
      </c>
      <c r="J5345" s="12" t="s">
        <v>6</v>
      </c>
    </row>
    <row r="5346" spans="6:10">
      <c r="F5346" s="12" t="s">
        <v>6</v>
      </c>
      <c r="G5346" s="12" t="s">
        <v>6</v>
      </c>
      <c r="I5346" s="12" t="s">
        <v>6</v>
      </c>
      <c r="J5346" s="12" t="s">
        <v>6</v>
      </c>
    </row>
    <row r="5347" spans="6:10">
      <c r="F5347" s="12" t="s">
        <v>6</v>
      </c>
      <c r="G5347" s="12" t="s">
        <v>6</v>
      </c>
      <c r="I5347" s="12" t="s">
        <v>6</v>
      </c>
      <c r="J5347" s="12" t="s">
        <v>6</v>
      </c>
    </row>
    <row r="5348" spans="6:10">
      <c r="F5348" s="12" t="s">
        <v>6</v>
      </c>
      <c r="G5348" s="12" t="s">
        <v>6</v>
      </c>
      <c r="I5348" s="12" t="s">
        <v>6</v>
      </c>
      <c r="J5348" s="12" t="s">
        <v>6</v>
      </c>
    </row>
    <row r="5349" spans="6:10">
      <c r="F5349" s="12" t="s">
        <v>6</v>
      </c>
      <c r="G5349" s="12" t="s">
        <v>6</v>
      </c>
      <c r="I5349" s="12" t="s">
        <v>6</v>
      </c>
      <c r="J5349" s="12" t="s">
        <v>6</v>
      </c>
    </row>
    <row r="5350" spans="6:10">
      <c r="F5350" s="12" t="s">
        <v>6</v>
      </c>
      <c r="G5350" s="12" t="s">
        <v>6</v>
      </c>
      <c r="I5350" s="12" t="s">
        <v>6</v>
      </c>
      <c r="J5350" s="12" t="s">
        <v>6</v>
      </c>
    </row>
    <row r="5351" spans="6:10">
      <c r="F5351" s="12" t="s">
        <v>6</v>
      </c>
      <c r="G5351" s="12" t="s">
        <v>6</v>
      </c>
      <c r="I5351" s="12" t="s">
        <v>6</v>
      </c>
      <c r="J5351" s="12" t="s">
        <v>6</v>
      </c>
    </row>
    <row r="5352" spans="6:10">
      <c r="F5352" s="12" t="s">
        <v>6</v>
      </c>
      <c r="G5352" s="12" t="s">
        <v>6</v>
      </c>
      <c r="I5352" s="12" t="s">
        <v>6</v>
      </c>
      <c r="J5352" s="12" t="s">
        <v>6</v>
      </c>
    </row>
    <row r="5353" spans="6:10">
      <c r="F5353" s="12" t="s">
        <v>6</v>
      </c>
      <c r="G5353" s="12" t="s">
        <v>6</v>
      </c>
      <c r="I5353" s="12" t="s">
        <v>6</v>
      </c>
      <c r="J5353" s="12" t="s">
        <v>6</v>
      </c>
    </row>
    <row r="5354" spans="6:10">
      <c r="F5354" s="12" t="s">
        <v>6</v>
      </c>
      <c r="G5354" s="12" t="s">
        <v>6</v>
      </c>
      <c r="I5354" s="12" t="s">
        <v>6</v>
      </c>
      <c r="J5354" s="12" t="s">
        <v>6</v>
      </c>
    </row>
  </sheetData>
  <sheetProtection selectLockedCells="1" selectUn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Preprocessor">
                <anchor moveWithCells="1" sizeWithCells="1">
                  <from>
                    <xdr:col>1</xdr:col>
                    <xdr:colOff>0</xdr:colOff>
                    <xdr:row>1</xdr:row>
                    <xdr:rowOff>104775</xdr:rowOff>
                  </from>
                  <to>
                    <xdr:col>3</xdr:col>
                    <xdr:colOff>619125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reateXBRL">
                <anchor moveWithCells="1" sizeWithCells="1">
                  <from>
                    <xdr:col>8</xdr:col>
                    <xdr:colOff>19050</xdr:colOff>
                    <xdr:row>1</xdr:row>
                    <xdr:rowOff>85725</xdr:rowOff>
                  </from>
                  <to>
                    <xdr:col>11</xdr:col>
                    <xdr:colOff>19050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35</vt:i4>
      </vt:variant>
      <vt:variant>
        <vt:lpstr>Rangos con nombre</vt:lpstr>
      </vt:variant>
      <vt:variant>
        <vt:i4>7</vt:i4>
      </vt:variant>
    </vt:vector>
  </HeadingPairs>
  <TitlesOfParts>
    <vt:vector size="42" baseType="lpstr">
      <vt:lpstr>Índice</vt:lpstr>
      <vt:lpstr>Reporte1</vt:lpstr>
      <vt:lpstr>Reporte2</vt:lpstr>
      <vt:lpstr>Reporte3</vt:lpstr>
      <vt:lpstr>Reporte4</vt:lpstr>
      <vt:lpstr>Nota 01</vt:lpstr>
      <vt:lpstr>Nota 02</vt:lpstr>
      <vt:lpstr>Nota 03</vt:lpstr>
      <vt:lpstr>Nota 04</vt:lpstr>
      <vt:lpstr>Nota 05</vt:lpstr>
      <vt:lpstr>Nota 06</vt:lpstr>
      <vt:lpstr>Nota 07</vt:lpstr>
      <vt:lpstr>Nota 08</vt:lpstr>
      <vt:lpstr>Nota 09</vt:lpstr>
      <vt:lpstr>Nota 10</vt:lpstr>
      <vt:lpstr>Nota 11</vt:lpstr>
      <vt:lpstr>Nota 12</vt:lpstr>
      <vt:lpstr>Nota 13</vt:lpstr>
      <vt:lpstr>Nota 14</vt:lpstr>
      <vt:lpstr>Nota 15</vt:lpstr>
      <vt:lpstr>FC01</vt:lpstr>
      <vt:lpstr>FC01A</vt:lpstr>
      <vt:lpstr>FC02</vt:lpstr>
      <vt:lpstr>FC03-1</vt:lpstr>
      <vt:lpstr>FC03-2</vt:lpstr>
      <vt:lpstr>FC03-3</vt:lpstr>
      <vt:lpstr>FC03-4</vt:lpstr>
      <vt:lpstr>FC03-5</vt:lpstr>
      <vt:lpstr>FC03-6</vt:lpstr>
      <vt:lpstr>FC04</vt:lpstr>
      <vt:lpstr>FC 05</vt:lpstr>
      <vt:lpstr>FC 06</vt:lpstr>
      <vt:lpstr>data</vt:lpstr>
      <vt:lpstr>parameters</vt:lpstr>
      <vt:lpstr>instance</vt:lpstr>
      <vt:lpstr>'Nota 03'!Excel_BuiltIn__FilterDatabase</vt:lpstr>
      <vt:lpstr>'Nota 04'!Excel_BuiltIn__FilterDatabase</vt:lpstr>
      <vt:lpstr>'Nota 08'!Excel_BuiltIn__FilterDatabase</vt:lpstr>
      <vt:lpstr>'Nota 10'!Excel_BuiltIn__FilterDatabase</vt:lpstr>
      <vt:lpstr>'Nota 12'!Excel_BuiltIn__FilterDatabase</vt:lpstr>
      <vt:lpstr>'Nota 13'!Excel_BuiltIn__FilterDatabase</vt:lpstr>
      <vt:lpstr>'Nota 14'!Excel_BuiltIn__FilterDatabase</vt:lpstr>
    </vt:vector>
  </TitlesOfParts>
  <Company>Javier Mora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Mora</dc:creator>
  <cp:lastModifiedBy>Sandra Gutierrez</cp:lastModifiedBy>
  <dcterms:created xsi:type="dcterms:W3CDTF">2013-11-21T15:21:58Z</dcterms:created>
  <dcterms:modified xsi:type="dcterms:W3CDTF">2017-03-16T20:57:08Z</dcterms:modified>
</cp:coreProperties>
</file>